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s-wxl4b1\市町村課_NewTera\06財政班\02一般財政ライン\018　財政状況資料集（R2）\H30公会計分(R2年度9月に伊東が作成)\03 市町村→県\22_嘉手納町●\"/>
    </mc:Choice>
  </mc:AlternateContent>
  <bookViews>
    <workbookView xWindow="0" yWindow="0" windowWidth="15360" windowHeight="7635" firstSheet="11" activeTab="1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29" i="12" l="1"/>
  <c r="AA28" i="12" l="1"/>
  <c r="AA7" i="12"/>
  <c r="BG34" i="10" l="1"/>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<sst xmlns="http://schemas.openxmlformats.org/spreadsheetml/2006/main" count="1131" uniqueCount="610">
  <si>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</si>
  <si>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</si>
  <si>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</si>
  <si>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</si>
  <si>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</si>
  <si>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</si>
  <si>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</si>
  <si>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</si>
  <si>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</si>
  <si>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</si>
  <si>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</si>
  <si>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</si>
  <si>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</si>
  <si>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</si>
  <si>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</si>
  <si>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</si>
  <si>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</si>
  <si>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</si>
  <si>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</si>
  <si>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</si>
  <si>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</si>
  <si>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</si>
  <si>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</si>
  <si>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</si>
  <si>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</si>
  <si>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</si>
  <si>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</si>
  <si>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</si>
  <si>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</si>
  <si>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</si>
  <si>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</si>
  <si>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</si>
  <si>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</si>
  <si>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</si>
  <si>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</si>
  <si>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</si>
  <si>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</si>
  <si>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</si>
  <si>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</si>
  <si>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</si>
  <si>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</si>
  <si>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</si>
  <si>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</si>
  <si>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</si>
  <si>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</si>
  <si>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</si>
  <si>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</si>
  <si>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</si>
  <si>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</si>
  <si>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</si>
  <si>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</si>
  <si>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(当該欄に積立額が多い上位５基金の基金名を入力して下さい(H30年度末現在))</t>
  </si>
  <si>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</si>
  <si>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</si>
  <si>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</si>
  <si>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</si>
  <si>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</si>
  <si>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</si>
  <si>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</si>
  <si>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</si>
  <si>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</si>
  <si>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</si>
  <si>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</si>
  <si>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</si>
  <si>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</si>
  <si>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</si>
  <si>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</si>
  <si>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</si>
  <si>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</si>
  <si>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</si>
  <si>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</si>
  <si>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</si>
  <si>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</si>
  <si>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</si>
  <si>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</si>
  <si>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</si>
  <si>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</si>
  <si>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</si>
  <si>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</si>
  <si>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</si>
  <si>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</si>
  <si>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</si>
  <si>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</si>
  <si>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</si>
  <si>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</si>
  <si>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</si>
  <si>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Ⅲ－２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</si>
  <si>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</si>
  <si>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</si>
  <si>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</si>
  <si>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</si>
  <si>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</si>
  <si>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</si>
  <si>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</si>
  <si>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</si>
  <si>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</si>
  <si>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</si>
  <si>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</si>
  <si>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</si>
  <si>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嘉手納町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</si>
  <si>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</si>
  <si>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</si>
  <si>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</si>
  <si>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</si>
  <si>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</si>
  <si>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</si>
  <si>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</si>
  <si>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</si>
  <si>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</si>
  <si>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</si>
  <si>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</si>
  <si>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</si>
  <si>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</si>
  <si>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</si>
  <si>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</si>
  <si>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</si>
  <si>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</si>
  <si>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</si>
  <si>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</si>
  <si>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</si>
  <si>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</si>
  <si>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</si>
  <si>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</si>
  <si>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</si>
  <si>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</si>
  <si>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</si>
  <si>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</si>
  <si>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</si>
  <si>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</si>
  <si>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</si>
  <si>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</si>
  <si>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</si>
  <si>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</si>
  <si>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</si>
  <si>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</si>
  <si>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</si>
  <si>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</si>
  <si>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</si>
  <si>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</si>
  <si>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</si>
  <si>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</si>
  <si>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</si>
  <si>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</si>
  <si>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</si>
  <si>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</si>
  <si>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</si>
  <si>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</si>
  <si>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</si>
  <si>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</si>
  <si>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</si>
  <si>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</si>
  <si>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4"/>
  </si>
  <si>
    <t>うち日本人(％)</t>
    <phoneticPr fontId="5"/>
  </si>
  <si>
    <t>-0.6</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</si>
  <si>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</si>
  <si>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</si>
  <si>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</si>
  <si>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</si>
  <si>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</si>
  <si>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</si>
  <si>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</si>
  <si>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</si>
  <si>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</si>
  <si>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</si>
  <si>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</si>
  <si>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</si>
  <si>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</si>
  <si>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</si>
  <si>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</si>
  <si>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</si>
  <si>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</si>
  <si>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</si>
  <si>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</si>
  <si>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</si>
  <si>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</si>
  <si>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</si>
  <si>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</si>
  <si>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</si>
  <si>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</si>
  <si>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</si>
  <si>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</si>
  <si>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</si>
  <si>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</si>
  <si>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</si>
  <si>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</si>
  <si>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</si>
  <si>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</si>
  <si>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</si>
  <si>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</si>
  <si>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</si>
  <si>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</si>
  <si>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</si>
  <si>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</si>
  <si>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</si>
  <si>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</si>
  <si>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</si>
  <si>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</si>
  <si>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</si>
  <si>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</si>
  <si>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</si>
  <si>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</si>
  <si>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</si>
  <si>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</si>
  <si>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</si>
  <si>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</si>
  <si>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</si>
  <si>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</si>
  <si>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</si>
  <si>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</si>
  <si>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</si>
  <si>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</si>
  <si>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</si>
  <si>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</si>
  <si>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</si>
  <si>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沖縄県嘉手納町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</si>
  <si>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</si>
  <si>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</si>
  <si>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</si>
  <si>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</si>
  <si>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</si>
  <si>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</si>
  <si>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</si>
  <si>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</si>
  <si>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</si>
  <si>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</si>
  <si>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</si>
  <si>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</si>
  <si>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</si>
  <si>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</si>
  <si>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</si>
  <si>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</si>
  <si>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</si>
  <si>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</si>
  <si>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</si>
  <si>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</si>
  <si>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</si>
  <si>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</si>
  <si>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</si>
  <si>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</si>
  <si>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</si>
  <si>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</si>
  <si>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</si>
  <si>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</si>
  <si>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</si>
  <si>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</si>
  <si>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</si>
  <si>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</si>
  <si>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</si>
  <si>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</si>
  <si>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</si>
  <si>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</si>
  <si>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</si>
  <si>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</si>
  <si>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</si>
  <si>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</si>
  <si>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</si>
  <si>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</si>
  <si>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</si>
  <si>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</si>
  <si>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</si>
  <si>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</si>
  <si>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</si>
  <si>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</si>
  <si>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</si>
  <si>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</si>
  <si>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</si>
  <si>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</si>
  <si>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</si>
  <si>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</si>
  <si>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</si>
  <si>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</si>
  <si>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</si>
  <si>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</si>
  <si>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</si>
  <si>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</si>
  <si>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</si>
  <si>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</si>
  <si>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</si>
  <si>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</si>
  <si>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</si>
  <si>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</si>
  <si>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</si>
  <si>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</si>
  <si>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</si>
  <si>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</si>
  <si>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</si>
  <si>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</si>
  <si>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</si>
  <si>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</si>
  <si>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</si>
  <si>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</si>
  <si>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</si>
  <si>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</si>
  <si>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</si>
  <si>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</si>
  <si>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</si>
  <si>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</si>
  <si>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</si>
  <si>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</si>
  <si>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</si>
  <si>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</si>
  <si>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</si>
  <si>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</si>
  <si>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</si>
  <si>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</si>
  <si>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</si>
  <si>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</si>
  <si>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</si>
  <si>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</si>
  <si>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</si>
  <si>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</si>
  <si>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</si>
  <si>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</si>
  <si>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</si>
  <si>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</si>
  <si>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</si>
  <si>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</si>
  <si>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</si>
  <si>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</si>
  <si>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</si>
  <si>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</si>
  <si>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</si>
  <si>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</si>
  <si>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</si>
  <si>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</si>
  <si>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</si>
  <si>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</si>
  <si>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</si>
  <si>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</si>
  <si>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</si>
  <si>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</si>
  <si>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</si>
  <si>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</si>
  <si>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</si>
  <si>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</si>
  <si>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</si>
  <si>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</si>
  <si>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</si>
  <si>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</si>
  <si>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</si>
  <si>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</si>
  <si>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</si>
  <si>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</si>
  <si>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</si>
  <si>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</si>
  <si>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</si>
  <si>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</si>
  <si>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</si>
  <si>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</si>
  <si>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</si>
  <si>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</si>
  <si>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</si>
  <si>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</si>
  <si>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</si>
  <si>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</si>
  <si>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</si>
  <si>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</si>
  <si>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</si>
  <si>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</si>
  <si>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</si>
  <si>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</si>
  <si>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</si>
  <si>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</si>
  <si>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沖縄県嘉手納町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</si>
  <si>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</si>
  <si>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</si>
  <si>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</si>
  <si>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</si>
  <si>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</si>
  <si>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</si>
  <si>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</si>
  <si>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</si>
  <si>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</si>
  <si>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</si>
  <si>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</si>
  <si>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</si>
  <si>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</si>
  <si>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</si>
  <si>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</si>
  <si>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</si>
  <si>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</si>
  <si>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</si>
  <si>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</si>
  <si>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</si>
  <si>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</si>
  <si>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</si>
  <si>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</si>
  <si>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</si>
  <si>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</si>
  <si>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</si>
  <si>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</si>
  <si>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</si>
  <si>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</si>
  <si>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</si>
  <si>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</si>
  <si>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</si>
  <si>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</si>
  <si>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</si>
  <si>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</si>
  <si>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</si>
  <si>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</si>
  <si>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</si>
  <si>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</si>
  <si>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</si>
  <si>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</si>
  <si>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</si>
  <si>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</si>
  <si>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</si>
  <si>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</si>
  <si>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</si>
  <si>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</si>
  <si>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</si>
  <si>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</si>
  <si>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</si>
  <si>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</si>
  <si>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</si>
  <si>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</si>
  <si>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</si>
  <si>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</si>
  <si>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</si>
  <si>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</si>
  <si>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</si>
  <si>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</si>
  <si>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</si>
  <si>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</si>
  <si>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</si>
  <si>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</si>
  <si>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</si>
  <si>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</si>
  <si>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</si>
  <si>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</si>
  <si>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</si>
  <si>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</si>
  <si>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</si>
  <si>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</si>
  <si>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</si>
  <si>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t>
    <phoneticPr fontId="5"/>
  </si>
  <si>
    <t>-</t>
    <phoneticPr fontId="5"/>
  </si>
  <si>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</si>
  <si>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</si>
  <si>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</si>
  <si>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</si>
  <si>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</si>
  <si>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</si>
  <si>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</si>
  <si>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</si>
  <si>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</si>
  <si>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</si>
  <si>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</si>
  <si>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</si>
  <si>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</si>
  <si>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</si>
  <si>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</si>
  <si>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</si>
  <si>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</si>
  <si>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</si>
  <si>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</si>
  <si>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</si>
  <si>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</si>
  <si>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</si>
  <si>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</si>
  <si>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</si>
  <si>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</si>
  <si>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</si>
  <si>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</si>
  <si>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</si>
  <si>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</si>
  <si>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</si>
  <si>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</si>
  <si>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</si>
  <si>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</si>
  <si>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後期高齢者医療特別会計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</si>
  <si>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</si>
  <si>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国民健康保険特別会計</t>
    <phoneticPr fontId="5"/>
  </si>
  <si>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</si>
  <si>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</si>
  <si>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</si>
  <si>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</si>
  <si>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</si>
  <si>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</si>
  <si>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</si>
  <si>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</si>
  <si>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t>
    <phoneticPr fontId="5"/>
  </si>
  <si>
    <t>利子補給に係るもの</t>
  </si>
  <si>
    <t>-</t>
    <phoneticPr fontId="5"/>
  </si>
  <si>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</si>
  <si>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</si>
  <si>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</si>
  <si>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</si>
  <si>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</si>
  <si>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</si>
  <si>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</si>
  <si>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</si>
  <si>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</si>
  <si>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t>
    <phoneticPr fontId="5"/>
  </si>
  <si>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</si>
  <si>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</si>
  <si>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</si>
  <si>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</si>
  <si>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</si>
  <si>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</si>
  <si>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</si>
  <si>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</si>
  <si>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</si>
  <si>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</si>
  <si>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</si>
  <si>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</si>
  <si>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</si>
  <si>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</si>
  <si>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</si>
  <si>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</si>
  <si>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</si>
  <si>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</si>
  <si>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</si>
  <si>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</si>
  <si>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</si>
  <si>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</si>
  <si>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</si>
  <si>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</si>
  <si>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</si>
  <si>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</si>
  <si>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</si>
  <si>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</si>
  <si>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</si>
  <si>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</si>
  <si>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</si>
  <si>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</si>
  <si>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</si>
  <si>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</si>
  <si>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</si>
  <si>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</si>
  <si>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</si>
  <si>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</si>
  <si>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</si>
  <si>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</si>
  <si>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</si>
  <si>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</si>
  <si>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</si>
  <si>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</si>
  <si>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</si>
  <si>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</si>
  <si>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</si>
  <si>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</si>
  <si>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</si>
  <si>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</si>
  <si>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</si>
  <si>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</si>
  <si>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</si>
  <si>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</si>
  <si>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</si>
  <si>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</si>
  <si>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</si>
  <si>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</si>
  <si>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</si>
  <si>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</si>
  <si>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</si>
  <si>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</si>
  <si>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</si>
  <si>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</si>
  <si>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</si>
  <si>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</si>
  <si>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</si>
  <si>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</si>
  <si>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</si>
  <si>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0.99</t>
  </si>
  <si>
    <t>▲ 0.36</t>
  </si>
  <si>
    <t>水道事業会計</t>
  </si>
  <si>
    <t>一般会計</t>
  </si>
  <si>
    <t>国民健康保険特別会計</t>
  </si>
  <si>
    <t>下水道事業特別会計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</si>
  <si>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</si>
  <si>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</si>
  <si>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</si>
  <si>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</si>
  <si>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</si>
  <si>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</si>
  <si>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</si>
  <si>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</si>
  <si>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沖縄県市町村自治会館管理組合</t>
    <rPh sb="0" eb="3">
      <t>オキナワケン</t>
    </rPh>
    <rPh sb="3" eb="6">
      <t>シチョウソン</t>
    </rPh>
    <rPh sb="6" eb="8">
      <t>ジチ</t>
    </rPh>
    <rPh sb="8" eb="10">
      <t>カイカン</t>
    </rPh>
    <rPh sb="10" eb="12">
      <t>カンリ</t>
    </rPh>
    <rPh sb="12" eb="14">
      <t>クミアイ</t>
    </rPh>
    <phoneticPr fontId="2"/>
  </si>
  <si>
    <t>沖縄県市町村総合事務組合（一般会計）</t>
    <rPh sb="0" eb="3">
      <t>オキナワケン</t>
    </rPh>
    <rPh sb="3" eb="6">
      <t>シチョウソン</t>
    </rPh>
    <rPh sb="6" eb="8">
      <t>ソウゴウ</t>
    </rPh>
    <rPh sb="8" eb="10">
      <t>ジム</t>
    </rPh>
    <rPh sb="10" eb="12">
      <t>クミアイ</t>
    </rPh>
    <rPh sb="13" eb="15">
      <t>イッパン</t>
    </rPh>
    <rPh sb="15" eb="17">
      <t>カイケイ</t>
    </rPh>
    <phoneticPr fontId="2"/>
  </si>
  <si>
    <t>中部衛生施設組合</t>
    <rPh sb="0" eb="2">
      <t>チュウブ</t>
    </rPh>
    <rPh sb="2" eb="4">
      <t>エイセイ</t>
    </rPh>
    <rPh sb="4" eb="6">
      <t>シセツ</t>
    </rPh>
    <rPh sb="6" eb="8">
      <t>クミアイ</t>
    </rPh>
    <phoneticPr fontId="2"/>
  </si>
  <si>
    <t>沖縄県町村交通災害共済組合（一般会計）</t>
    <rPh sb="0" eb="3">
      <t>オキナワケン</t>
    </rPh>
    <rPh sb="3" eb="5">
      <t>チョウソン</t>
    </rPh>
    <rPh sb="5" eb="7">
      <t>コウツウ</t>
    </rPh>
    <rPh sb="7" eb="9">
      <t>サイガイ</t>
    </rPh>
    <rPh sb="9" eb="11">
      <t>キョウサイ</t>
    </rPh>
    <rPh sb="11" eb="13">
      <t>クミアイ</t>
    </rPh>
    <rPh sb="14" eb="16">
      <t>イッパン</t>
    </rPh>
    <rPh sb="16" eb="18">
      <t>カイケイ</t>
    </rPh>
    <phoneticPr fontId="2"/>
  </si>
  <si>
    <t>中部広域市町村圏事務組合（一般会計）</t>
    <rPh sb="0" eb="2">
      <t>チュウブ</t>
    </rPh>
    <rPh sb="2" eb="4">
      <t>コウイキ</t>
    </rPh>
    <rPh sb="4" eb="7">
      <t>シチョウソン</t>
    </rPh>
    <rPh sb="7" eb="8">
      <t>ケン</t>
    </rPh>
    <rPh sb="8" eb="10">
      <t>ジム</t>
    </rPh>
    <rPh sb="10" eb="12">
      <t>クミアイ</t>
    </rPh>
    <rPh sb="13" eb="15">
      <t>イッパン</t>
    </rPh>
    <rPh sb="15" eb="17">
      <t>カイケイ</t>
    </rPh>
    <phoneticPr fontId="2"/>
  </si>
  <si>
    <t>中部広域市町村圏事務組合（特別会計）</t>
    <rPh sb="0" eb="2">
      <t>チュウブ</t>
    </rPh>
    <rPh sb="2" eb="4">
      <t>コウイキ</t>
    </rPh>
    <rPh sb="4" eb="7">
      <t>シチョウソン</t>
    </rPh>
    <rPh sb="7" eb="8">
      <t>ケン</t>
    </rPh>
    <rPh sb="8" eb="10">
      <t>ジム</t>
    </rPh>
    <rPh sb="10" eb="12">
      <t>クミアイ</t>
    </rPh>
    <rPh sb="13" eb="15">
      <t>トクベツ</t>
    </rPh>
    <rPh sb="15" eb="17">
      <t>カイケイ</t>
    </rPh>
    <phoneticPr fontId="2"/>
  </si>
  <si>
    <t>比謝川行政事務組合（一般会計）</t>
    <rPh sb="0" eb="3">
      <t>ヒジャガワ</t>
    </rPh>
    <rPh sb="3" eb="5">
      <t>ギョウセイ</t>
    </rPh>
    <rPh sb="5" eb="7">
      <t>ジム</t>
    </rPh>
    <rPh sb="7" eb="9">
      <t>クミアイ</t>
    </rPh>
    <rPh sb="10" eb="12">
      <t>イッパン</t>
    </rPh>
    <rPh sb="12" eb="14">
      <t>カイケイ</t>
    </rPh>
    <phoneticPr fontId="2"/>
  </si>
  <si>
    <t>比謝川行政事務組合（特別会計）</t>
    <rPh sb="0" eb="3">
      <t>ヒジャガワ</t>
    </rPh>
    <rPh sb="3" eb="5">
      <t>ギョウセイ</t>
    </rPh>
    <rPh sb="5" eb="7">
      <t>ジム</t>
    </rPh>
    <rPh sb="7" eb="9">
      <t>クミアイ</t>
    </rPh>
    <rPh sb="10" eb="12">
      <t>トクベツ</t>
    </rPh>
    <rPh sb="12" eb="14">
      <t>カイケイ</t>
    </rPh>
    <phoneticPr fontId="2"/>
  </si>
  <si>
    <t>沖縄県介護保険広域連合（一般会計）</t>
    <rPh sb="0" eb="3">
      <t>オキナワケン</t>
    </rPh>
    <rPh sb="3" eb="5">
      <t>カイゴ</t>
    </rPh>
    <rPh sb="5" eb="7">
      <t>ホケン</t>
    </rPh>
    <rPh sb="7" eb="9">
      <t>コウイキ</t>
    </rPh>
    <rPh sb="9" eb="11">
      <t>レンゴウ</t>
    </rPh>
    <rPh sb="12" eb="14">
      <t>イッパン</t>
    </rPh>
    <rPh sb="14" eb="16">
      <t>カイケイ</t>
    </rPh>
    <phoneticPr fontId="2"/>
  </si>
  <si>
    <t>沖縄県介護保険広域連合（特別会計）</t>
    <rPh sb="0" eb="3">
      <t>オキナワケン</t>
    </rPh>
    <rPh sb="3" eb="5">
      <t>カイゴ</t>
    </rPh>
    <rPh sb="5" eb="7">
      <t>ホケン</t>
    </rPh>
    <rPh sb="7" eb="9">
      <t>コウイキ</t>
    </rPh>
    <rPh sb="9" eb="11">
      <t>レンゴウ</t>
    </rPh>
    <rPh sb="12" eb="14">
      <t>トクベツ</t>
    </rPh>
    <rPh sb="14" eb="16">
      <t>カイケイ</t>
    </rPh>
    <phoneticPr fontId="2"/>
  </si>
  <si>
    <t>沖縄県後期高齢者医療広域連合（一般会計）</t>
    <rPh sb="0" eb="3">
      <t>オキナワケン</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</si>
  <si>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沖縄県後期高齢者医療広域連合（特別会計）</t>
    <rPh sb="0" eb="3">
      <t>オキナワケン</t>
    </rPh>
    <rPh sb="3" eb="5">
      <t>コウキ</t>
    </rPh>
    <rPh sb="5" eb="8">
      <t>コウレイシャ</t>
    </rPh>
    <rPh sb="8" eb="10">
      <t>イリョウ</t>
    </rPh>
    <rPh sb="10" eb="12">
      <t>コウイキ</t>
    </rPh>
    <rPh sb="12" eb="14">
      <t>レンゴウ</t>
    </rPh>
    <rPh sb="15" eb="17">
      <t>トクベツ</t>
    </rPh>
    <rPh sb="17" eb="19">
      <t>カイケイ</t>
    </rPh>
    <phoneticPr fontId="2"/>
  </si>
  <si>
    <t>かでな振興（株）</t>
    <rPh sb="3" eb="5">
      <t>シンコウ</t>
    </rPh>
    <rPh sb="6" eb="7">
      <t>カブ</t>
    </rPh>
    <phoneticPr fontId="2"/>
  </si>
  <si>
    <t>-</t>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</si>
  <si>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</si>
  <si>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</si>
  <si>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</si>
  <si>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</si>
  <si>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</si>
  <si>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</si>
  <si>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</si>
  <si>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</si>
  <si>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</si>
  <si>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地方債の新規発行抑制による現在高の減少、また、各基金への積立てに伴う充当可能財源の増により、将来負担比率はここ数年算定されていない。
有形固定資産減価償却率は増加傾向にあったが、近年、老朽化した学校施設等の更新に取り組んでいるため、有形固定資産減価償却率についても減少する見込みである。今後も適切な施設の維持管理に努めるとともに、施設の更新を計画的に行っていく。</t>
    <rPh sb="1" eb="4">
      <t>チホウサイ</t>
    </rPh>
    <rPh sb="5" eb="7">
      <t>シンキ</t>
    </rPh>
    <rPh sb="7" eb="9">
      <t>ハッコウ</t>
    </rPh>
    <rPh sb="9" eb="11">
      <t>ヨクセイ</t>
    </rPh>
    <rPh sb="14" eb="16">
      <t>ゲンザイ</t>
    </rPh>
    <rPh sb="16" eb="17">
      <t>ダカ</t>
    </rPh>
    <rPh sb="18" eb="20">
      <t>ゲンショウ</t>
    </rPh>
    <rPh sb="24" eb="25">
      <t>カク</t>
    </rPh>
    <rPh sb="25" eb="27">
      <t>キキン</t>
    </rPh>
    <rPh sb="29" eb="30">
      <t>ツ</t>
    </rPh>
    <rPh sb="30" eb="31">
      <t>タ</t>
    </rPh>
    <rPh sb="33" eb="34">
      <t>トモナ</t>
    </rPh>
    <rPh sb="35" eb="37">
      <t>ジュウトウ</t>
    </rPh>
    <rPh sb="37" eb="39">
      <t>カノウ</t>
    </rPh>
    <rPh sb="39" eb="41">
      <t>ザイゲン</t>
    </rPh>
    <rPh sb="42" eb="43">
      <t>ゾウ</t>
    </rPh>
    <rPh sb="47" eb="53">
      <t>ショウライフタンヒリツ</t>
    </rPh>
    <rPh sb="56" eb="58">
      <t>スウネン</t>
    </rPh>
    <rPh sb="68" eb="74">
      <t>ユウケイコテイシサン</t>
    </rPh>
    <rPh sb="74" eb="79">
      <t>ゲンカショウキャクリツ</t>
    </rPh>
    <rPh sb="80" eb="82">
      <t>ゾウカ</t>
    </rPh>
    <rPh sb="82" eb="84">
      <t>ケイコウ</t>
    </rPh>
    <rPh sb="90" eb="92">
      <t>キンネン</t>
    </rPh>
    <rPh sb="93" eb="96">
      <t>ロウキュウカ</t>
    </rPh>
    <rPh sb="98" eb="100">
      <t>ガッコウ</t>
    </rPh>
    <rPh sb="100" eb="102">
      <t>シセツ</t>
    </rPh>
    <rPh sb="102" eb="103">
      <t>トウ</t>
    </rPh>
    <rPh sb="104" eb="106">
      <t>コウシン</t>
    </rPh>
    <rPh sb="107" eb="108">
      <t>ト</t>
    </rPh>
    <rPh sb="109" eb="110">
      <t>ク</t>
    </rPh>
    <rPh sb="117" eb="119">
      <t>ユウケイ</t>
    </rPh>
    <rPh sb="119" eb="121">
      <t>コテイ</t>
    </rPh>
    <rPh sb="121" eb="123">
      <t>シサン</t>
    </rPh>
    <rPh sb="123" eb="125">
      <t>ゲンカ</t>
    </rPh>
    <rPh sb="125" eb="127">
      <t>ショウキャク</t>
    </rPh>
    <rPh sb="127" eb="128">
      <t>リツ</t>
    </rPh>
    <rPh sb="133" eb="135">
      <t>ゲンショウ</t>
    </rPh>
    <rPh sb="137" eb="139">
      <t>ミコ</t>
    </rPh>
    <rPh sb="144" eb="146">
      <t>コンゴ</t>
    </rPh>
    <rPh sb="147" eb="149">
      <t>テキセツ</t>
    </rPh>
    <rPh sb="150" eb="152">
      <t>シセツ</t>
    </rPh>
    <rPh sb="153" eb="155">
      <t>イジ</t>
    </rPh>
    <rPh sb="155" eb="157">
      <t>カンリ</t>
    </rPh>
    <rPh sb="158" eb="159">
      <t>ツト</t>
    </rPh>
    <rPh sb="166" eb="168">
      <t>シセツ</t>
    </rPh>
    <rPh sb="169" eb="171">
      <t>コウシン</t>
    </rPh>
    <rPh sb="172" eb="175">
      <t>ケイカクテキ</t>
    </rPh>
    <rPh sb="176" eb="177">
      <t>オコナ</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</si>
  <si>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</si>
  <si>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</si>
  <si>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</si>
  <si>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</si>
  <si>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</si>
  <si>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</si>
  <si>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実質公債費比率は類似団体と比較して低い水準にあり、年々減少している。地方債の新規発行を抑制しており、償還完了に伴い現在高も減少しているため、今後も実質公債費率は低い水準で推移する見込み。</t>
    <rPh sb="1" eb="8">
      <t>ジッシツコウサイヒヒリツ</t>
    </rPh>
    <rPh sb="9" eb="13">
      <t>ルイジダンタイ</t>
    </rPh>
    <rPh sb="14" eb="16">
      <t>ヒカク</t>
    </rPh>
    <rPh sb="18" eb="19">
      <t>ヒク</t>
    </rPh>
    <rPh sb="20" eb="22">
      <t>スイジュン</t>
    </rPh>
    <rPh sb="26" eb="28">
      <t>ネンネン</t>
    </rPh>
    <rPh sb="28" eb="30">
      <t>ゲンショウ</t>
    </rPh>
    <rPh sb="35" eb="38">
      <t>チホウサイ</t>
    </rPh>
    <rPh sb="39" eb="41">
      <t>シンキ</t>
    </rPh>
    <rPh sb="41" eb="43">
      <t>ハッコウ</t>
    </rPh>
    <rPh sb="44" eb="46">
      <t>ヨクセイ</t>
    </rPh>
    <rPh sb="51" eb="53">
      <t>ショウカン</t>
    </rPh>
    <rPh sb="53" eb="55">
      <t>カンリョウ</t>
    </rPh>
    <rPh sb="56" eb="57">
      <t>トモナ</t>
    </rPh>
    <rPh sb="58" eb="60">
      <t>ゲンザイ</t>
    </rPh>
    <rPh sb="60" eb="61">
      <t>ダカ</t>
    </rPh>
    <rPh sb="62" eb="64">
      <t>ゲンショウ</t>
    </rPh>
    <rPh sb="71" eb="73">
      <t>コンゴ</t>
    </rPh>
    <rPh sb="74" eb="76">
      <t>ジッシツ</t>
    </rPh>
    <rPh sb="76" eb="79">
      <t>コウサイヒ</t>
    </rPh>
    <rPh sb="79" eb="80">
      <t>リツ</t>
    </rPh>
    <rPh sb="81" eb="82">
      <t>ヒク</t>
    </rPh>
    <rPh sb="83" eb="85">
      <t>スイジュン</t>
    </rPh>
    <rPh sb="86" eb="88">
      <t>スイイ</t>
    </rPh>
    <rPh sb="90" eb="92">
      <t>ミコ</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</si>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</sst>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3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5" fillId="0" borderId="41" xfId="16" applyFont="1" applyBorder="1" applyAlignment="1" applyProtection="1">
      <alignment horizontal="left" vertical="top" wrapText="1"/>
      <protection locked="0"/>
    </xf>
    <xf numFmtId="0" fontId="15" fillId="0" borderId="12" xfId="16" applyFont="1" applyBorder="1" applyAlignment="1" applyProtection="1">
      <alignment horizontal="left" vertical="top" wrapText="1"/>
      <protection locked="0"/>
    </xf>
    <xf numFmtId="0" fontId="15" fillId="0" borderId="48" xfId="16" applyFont="1" applyBorder="1" applyAlignment="1" applyProtection="1">
      <alignment horizontal="left" vertical="top" wrapText="1"/>
      <protection locked="0"/>
    </xf>
    <xf numFmtId="0" fontId="15" fillId="0" borderId="64" xfId="16" applyFont="1" applyBorder="1" applyAlignment="1" applyProtection="1">
      <alignment horizontal="left" vertical="top" wrapText="1"/>
      <protection locked="0"/>
    </xf>
    <xf numFmtId="0" fontId="15" fillId="0" borderId="0" xfId="16" applyFont="1" applyAlignment="1" applyProtection="1">
      <alignment horizontal="left" vertical="top" wrapText="1"/>
      <protection locked="0"/>
    </xf>
    <xf numFmtId="0" fontId="15" fillId="0" borderId="38" xfId="16" applyFont="1" applyBorder="1" applyAlignment="1" applyProtection="1">
      <alignment horizontal="left" vertical="top" wrapText="1"/>
      <protection locked="0"/>
    </xf>
    <xf numFmtId="0" fontId="15" fillId="0" borderId="37" xfId="16" applyFont="1" applyBorder="1" applyAlignment="1" applyProtection="1">
      <alignment horizontal="left" vertical="top" wrapText="1"/>
      <protection locked="0"/>
    </xf>
    <xf numFmtId="0" fontId="15" fillId="0" borderId="54" xfId="16" applyFont="1" applyBorder="1" applyAlignment="1" applyProtection="1">
      <alignment horizontal="left" vertical="top" wrapText="1"/>
      <protection locked="0"/>
    </xf>
    <xf numFmtId="0" fontId="15"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91837</c:v>
                </c:pt>
                <c:pt idx="1">
                  <c:v>75972</c:v>
                </c:pt>
                <c:pt idx="2">
                  <c:v>79466</c:v>
                </c:pt>
                <c:pt idx="3">
                  <c:v>90072</c:v>
                </c:pt>
                <c:pt idx="4">
                  <c:v>88328</c:v>
                </c:pt>
              </c:numCache>
            </c:numRef>
          </c:val>
          <c:smooth val="0"/>
          <c:extLst>
            <c:ext xmlns:c16="http://schemas.microsoft.com/office/drawing/2014/chart" uri="{C3380CC4-5D6E-409C-BE32-E72D297353CC}">
              <c16:uniqueId val="{00000000-CE57-4049-9619-BF2BCDBA1D4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100059</c:v>
                </c:pt>
                <c:pt idx="1">
                  <c:v>145975</c:v>
                </c:pt>
                <c:pt idx="2">
                  <c:v>162851</c:v>
                </c:pt>
                <c:pt idx="3">
                  <c:v>211963</c:v>
                </c:pt>
                <c:pt idx="4">
                  <c:v>74169</c:v>
                </c:pt>
              </c:numCache>
            </c:numRef>
          </c:val>
          <c:smooth val="0"/>
          <c:extLst>
            <c:ext xmlns:c16="http://schemas.microsoft.com/office/drawing/2014/chart" uri="{C3380CC4-5D6E-409C-BE32-E72D297353CC}">
              <c16:uniqueId val="{00000001-CE57-4049-9619-BF2BCDBA1D4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4.16</c:v>
                </c:pt>
                <c:pt idx="1">
                  <c:v>3.75</c:v>
                </c:pt>
                <c:pt idx="2">
                  <c:v>6.68</c:v>
                </c:pt>
                <c:pt idx="3">
                  <c:v>5.38</c:v>
                </c:pt>
                <c:pt idx="4">
                  <c:v>4.74</c:v>
                </c:pt>
              </c:numCache>
            </c:numRef>
          </c:val>
          <c:extLst>
            <c:ext xmlns:c16="http://schemas.microsoft.com/office/drawing/2014/chart" uri="{C3380CC4-5D6E-409C-BE32-E72D297353CC}">
              <c16:uniqueId val="{00000000-FBAD-43F0-B470-2EC05B092CB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147.01</c:v>
                </c:pt>
                <c:pt idx="1">
                  <c:v>145.21</c:v>
                </c:pt>
                <c:pt idx="2">
                  <c:v>149.69999999999999</c:v>
                </c:pt>
                <c:pt idx="3">
                  <c:v>146.83000000000001</c:v>
                </c:pt>
                <c:pt idx="4">
                  <c:v>144.58000000000001</c:v>
                </c:pt>
              </c:numCache>
            </c:numRef>
          </c:val>
          <c:extLst>
            <c:ext xmlns:c16="http://schemas.microsoft.com/office/drawing/2014/chart" uri="{C3380CC4-5D6E-409C-BE32-E72D297353CC}">
              <c16:uniqueId val="{00000001-FBAD-43F0-B470-2EC05B092CB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1.05</c:v>
                </c:pt>
                <c:pt idx="1">
                  <c:v>1.93</c:v>
                </c:pt>
                <c:pt idx="2">
                  <c:v>4.95</c:v>
                </c:pt>
                <c:pt idx="3">
                  <c:v>-0.99</c:v>
                </c:pt>
                <c:pt idx="4">
                  <c:v>-0.36</c:v>
                </c:pt>
              </c:numCache>
            </c:numRef>
          </c:val>
          <c:smooth val="0"/>
          <c:extLst>
            <c:ext xmlns:c16="http://schemas.microsoft.com/office/drawing/2014/chart" uri="{C3380CC4-5D6E-409C-BE32-E72D297353CC}">
              <c16:uniqueId val="{00000002-FBAD-43F0-B470-2EC05B092CB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62D9-4A37-9625-44D9C759C5A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2D9-4A37-9625-44D9C759C5AD}"/>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62D9-4A37-9625-44D9C759C5AD}"/>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62D9-4A37-9625-44D9C759C5AD}"/>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62D9-4A37-9625-44D9C759C5AD}"/>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0.01</c:v>
                </c:pt>
                <c:pt idx="2">
                  <c:v>#N/A</c:v>
                </c:pt>
                <c:pt idx="3">
                  <c:v>0.06</c:v>
                </c:pt>
                <c:pt idx="4">
                  <c:v>#N/A</c:v>
                </c:pt>
                <c:pt idx="5">
                  <c:v>0.03</c:v>
                </c:pt>
                <c:pt idx="6">
                  <c:v>#N/A</c:v>
                </c:pt>
                <c:pt idx="7">
                  <c:v>0.03</c:v>
                </c:pt>
                <c:pt idx="8">
                  <c:v>#N/A</c:v>
                </c:pt>
                <c:pt idx="9">
                  <c:v>0.03</c:v>
                </c:pt>
              </c:numCache>
            </c:numRef>
          </c:val>
          <c:extLst>
            <c:ext xmlns:c16="http://schemas.microsoft.com/office/drawing/2014/chart" uri="{C3380CC4-5D6E-409C-BE32-E72D297353CC}">
              <c16:uniqueId val="{00000005-62D9-4A37-9625-44D9C759C5AD}"/>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1.45</c:v>
                </c:pt>
                <c:pt idx="2">
                  <c:v>#N/A</c:v>
                </c:pt>
                <c:pt idx="3">
                  <c:v>1.94</c:v>
                </c:pt>
                <c:pt idx="4">
                  <c:v>#N/A</c:v>
                </c:pt>
                <c:pt idx="5">
                  <c:v>1.83</c:v>
                </c:pt>
                <c:pt idx="6">
                  <c:v>#N/A</c:v>
                </c:pt>
                <c:pt idx="7">
                  <c:v>0.46</c:v>
                </c:pt>
                <c:pt idx="8">
                  <c:v>#N/A</c:v>
                </c:pt>
                <c:pt idx="9">
                  <c:v>0.8</c:v>
                </c:pt>
              </c:numCache>
            </c:numRef>
          </c:val>
          <c:extLst>
            <c:ext xmlns:c16="http://schemas.microsoft.com/office/drawing/2014/chart" uri="{C3380CC4-5D6E-409C-BE32-E72D297353CC}">
              <c16:uniqueId val="{00000006-62D9-4A37-9625-44D9C759C5AD}"/>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6.19</c:v>
                </c:pt>
                <c:pt idx="2">
                  <c:v>#N/A</c:v>
                </c:pt>
                <c:pt idx="3">
                  <c:v>4.58</c:v>
                </c:pt>
                <c:pt idx="4">
                  <c:v>#N/A</c:v>
                </c:pt>
                <c:pt idx="5">
                  <c:v>6.31</c:v>
                </c:pt>
                <c:pt idx="6">
                  <c:v>#N/A</c:v>
                </c:pt>
                <c:pt idx="7">
                  <c:v>4.57</c:v>
                </c:pt>
                <c:pt idx="8">
                  <c:v>#N/A</c:v>
                </c:pt>
                <c:pt idx="9">
                  <c:v>1.56</c:v>
                </c:pt>
              </c:numCache>
            </c:numRef>
          </c:val>
          <c:extLst>
            <c:ext xmlns:c16="http://schemas.microsoft.com/office/drawing/2014/chart" uri="{C3380CC4-5D6E-409C-BE32-E72D297353CC}">
              <c16:uniqueId val="{00000007-62D9-4A37-9625-44D9C759C5AD}"/>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4.16</c:v>
                </c:pt>
                <c:pt idx="2">
                  <c:v>#N/A</c:v>
                </c:pt>
                <c:pt idx="3">
                  <c:v>3.74</c:v>
                </c:pt>
                <c:pt idx="4">
                  <c:v>#N/A</c:v>
                </c:pt>
                <c:pt idx="5">
                  <c:v>6.68</c:v>
                </c:pt>
                <c:pt idx="6">
                  <c:v>#N/A</c:v>
                </c:pt>
                <c:pt idx="7">
                  <c:v>5.38</c:v>
                </c:pt>
                <c:pt idx="8">
                  <c:v>#N/A</c:v>
                </c:pt>
                <c:pt idx="9">
                  <c:v>4.74</c:v>
                </c:pt>
              </c:numCache>
            </c:numRef>
          </c:val>
          <c:extLst>
            <c:ext xmlns:c16="http://schemas.microsoft.com/office/drawing/2014/chart" uri="{C3380CC4-5D6E-409C-BE32-E72D297353CC}">
              <c16:uniqueId val="{00000008-62D9-4A37-9625-44D9C759C5AD}"/>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24.84</c:v>
                </c:pt>
                <c:pt idx="2">
                  <c:v>#N/A</c:v>
                </c:pt>
                <c:pt idx="3">
                  <c:v>26.81</c:v>
                </c:pt>
                <c:pt idx="4">
                  <c:v>#N/A</c:v>
                </c:pt>
                <c:pt idx="5">
                  <c:v>28.57</c:v>
                </c:pt>
                <c:pt idx="6">
                  <c:v>#N/A</c:v>
                </c:pt>
                <c:pt idx="7">
                  <c:v>28.99</c:v>
                </c:pt>
                <c:pt idx="8">
                  <c:v>#N/A</c:v>
                </c:pt>
                <c:pt idx="9">
                  <c:v>24.83</c:v>
                </c:pt>
              </c:numCache>
            </c:numRef>
          </c:val>
          <c:extLst>
            <c:ext xmlns:c16="http://schemas.microsoft.com/office/drawing/2014/chart" uri="{C3380CC4-5D6E-409C-BE32-E72D297353CC}">
              <c16:uniqueId val="{00000009-62D9-4A37-9625-44D9C759C5A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462</c:v>
                </c:pt>
                <c:pt idx="5">
                  <c:v>459</c:v>
                </c:pt>
                <c:pt idx="8">
                  <c:v>469</c:v>
                </c:pt>
                <c:pt idx="11">
                  <c:v>466</c:v>
                </c:pt>
                <c:pt idx="14">
                  <c:v>462</c:v>
                </c:pt>
              </c:numCache>
            </c:numRef>
          </c:val>
          <c:extLst>
            <c:ext xmlns:c16="http://schemas.microsoft.com/office/drawing/2014/chart" uri="{C3380CC4-5D6E-409C-BE32-E72D297353CC}">
              <c16:uniqueId val="{00000000-6647-47D3-8E7C-081E8B08E79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647-47D3-8E7C-081E8B08E79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112</c:v>
                </c:pt>
                <c:pt idx="3">
                  <c:v>0</c:v>
                </c:pt>
                <c:pt idx="6">
                  <c:v>0</c:v>
                </c:pt>
                <c:pt idx="9">
                  <c:v>0</c:v>
                </c:pt>
                <c:pt idx="12">
                  <c:v>0</c:v>
                </c:pt>
              </c:numCache>
            </c:numRef>
          </c:val>
          <c:extLst>
            <c:ext xmlns:c16="http://schemas.microsoft.com/office/drawing/2014/chart" uri="{C3380CC4-5D6E-409C-BE32-E72D297353CC}">
              <c16:uniqueId val="{00000002-6647-47D3-8E7C-081E8B08E79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21</c:v>
                </c:pt>
                <c:pt idx="3">
                  <c:v>33</c:v>
                </c:pt>
                <c:pt idx="6">
                  <c:v>36</c:v>
                </c:pt>
                <c:pt idx="9">
                  <c:v>36</c:v>
                </c:pt>
                <c:pt idx="12">
                  <c:v>40</c:v>
                </c:pt>
              </c:numCache>
            </c:numRef>
          </c:val>
          <c:extLst>
            <c:ext xmlns:c16="http://schemas.microsoft.com/office/drawing/2014/chart" uri="{C3380CC4-5D6E-409C-BE32-E72D297353CC}">
              <c16:uniqueId val="{00000003-6647-47D3-8E7C-081E8B08E79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26</c:v>
                </c:pt>
                <c:pt idx="3">
                  <c:v>22</c:v>
                </c:pt>
                <c:pt idx="6">
                  <c:v>22</c:v>
                </c:pt>
                <c:pt idx="9">
                  <c:v>16</c:v>
                </c:pt>
                <c:pt idx="12">
                  <c:v>20</c:v>
                </c:pt>
              </c:numCache>
            </c:numRef>
          </c:val>
          <c:extLst>
            <c:ext xmlns:c16="http://schemas.microsoft.com/office/drawing/2014/chart" uri="{C3380CC4-5D6E-409C-BE32-E72D297353CC}">
              <c16:uniqueId val="{00000004-6647-47D3-8E7C-081E8B08E79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647-47D3-8E7C-081E8B08E79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647-47D3-8E7C-081E8B08E79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404</c:v>
                </c:pt>
                <c:pt idx="3">
                  <c:v>360</c:v>
                </c:pt>
                <c:pt idx="6">
                  <c:v>353</c:v>
                </c:pt>
                <c:pt idx="9">
                  <c:v>341</c:v>
                </c:pt>
                <c:pt idx="12">
                  <c:v>335</c:v>
                </c:pt>
              </c:numCache>
            </c:numRef>
          </c:val>
          <c:extLst>
            <c:ext xmlns:c16="http://schemas.microsoft.com/office/drawing/2014/chart" uri="{C3380CC4-5D6E-409C-BE32-E72D297353CC}">
              <c16:uniqueId val="{00000007-6647-47D3-8E7C-081E8B08E79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101</c:v>
                </c:pt>
                <c:pt idx="2">
                  <c:v>#N/A</c:v>
                </c:pt>
                <c:pt idx="3">
                  <c:v>#N/A</c:v>
                </c:pt>
                <c:pt idx="4">
                  <c:v>-44</c:v>
                </c:pt>
                <c:pt idx="5">
                  <c:v>#N/A</c:v>
                </c:pt>
                <c:pt idx="6">
                  <c:v>#N/A</c:v>
                </c:pt>
                <c:pt idx="7">
                  <c:v>-58</c:v>
                </c:pt>
                <c:pt idx="8">
                  <c:v>#N/A</c:v>
                </c:pt>
                <c:pt idx="9">
                  <c:v>#N/A</c:v>
                </c:pt>
                <c:pt idx="10">
                  <c:v>-73</c:v>
                </c:pt>
                <c:pt idx="11">
                  <c:v>#N/A</c:v>
                </c:pt>
                <c:pt idx="12">
                  <c:v>#N/A</c:v>
                </c:pt>
                <c:pt idx="13">
                  <c:v>-67</c:v>
                </c:pt>
                <c:pt idx="14">
                  <c:v>#N/A</c:v>
                </c:pt>
              </c:numCache>
            </c:numRef>
          </c:val>
          <c:smooth val="0"/>
          <c:extLst>
            <c:ext xmlns:c16="http://schemas.microsoft.com/office/drawing/2014/chart" uri="{C3380CC4-5D6E-409C-BE32-E72D297353CC}">
              <c16:uniqueId val="{00000008-6647-47D3-8E7C-081E8B08E79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4521</c:v>
                </c:pt>
                <c:pt idx="5">
                  <c:v>4557</c:v>
                </c:pt>
                <c:pt idx="8">
                  <c:v>4425</c:v>
                </c:pt>
                <c:pt idx="11">
                  <c:v>4203</c:v>
                </c:pt>
                <c:pt idx="14">
                  <c:v>4578</c:v>
                </c:pt>
              </c:numCache>
            </c:numRef>
          </c:val>
          <c:extLst>
            <c:ext xmlns:c16="http://schemas.microsoft.com/office/drawing/2014/chart" uri="{C3380CC4-5D6E-409C-BE32-E72D297353CC}">
              <c16:uniqueId val="{00000000-A4C1-4874-8C4B-2A7FF5011C6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446</c:v>
                </c:pt>
                <c:pt idx="5">
                  <c:v>375</c:v>
                </c:pt>
                <c:pt idx="8">
                  <c:v>178</c:v>
                </c:pt>
                <c:pt idx="11">
                  <c:v>150</c:v>
                </c:pt>
                <c:pt idx="14">
                  <c:v>101</c:v>
                </c:pt>
              </c:numCache>
            </c:numRef>
          </c:val>
          <c:extLst>
            <c:ext xmlns:c16="http://schemas.microsoft.com/office/drawing/2014/chart" uri="{C3380CC4-5D6E-409C-BE32-E72D297353CC}">
              <c16:uniqueId val="{00000001-A4C1-4874-8C4B-2A7FF5011C6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9609</c:v>
                </c:pt>
                <c:pt idx="5">
                  <c:v>10164</c:v>
                </c:pt>
                <c:pt idx="8">
                  <c:v>10536</c:v>
                </c:pt>
                <c:pt idx="11">
                  <c:v>11017</c:v>
                </c:pt>
                <c:pt idx="14">
                  <c:v>11923</c:v>
                </c:pt>
              </c:numCache>
            </c:numRef>
          </c:val>
          <c:extLst>
            <c:ext xmlns:c16="http://schemas.microsoft.com/office/drawing/2014/chart" uri="{C3380CC4-5D6E-409C-BE32-E72D297353CC}">
              <c16:uniqueId val="{00000002-A4C1-4874-8C4B-2A7FF5011C6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4C1-4874-8C4B-2A7FF5011C6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4C1-4874-8C4B-2A7FF5011C6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4C1-4874-8C4B-2A7FF5011C6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441</c:v>
                </c:pt>
                <c:pt idx="3">
                  <c:v>307</c:v>
                </c:pt>
                <c:pt idx="6">
                  <c:v>250</c:v>
                </c:pt>
                <c:pt idx="9">
                  <c:v>230</c:v>
                </c:pt>
                <c:pt idx="12">
                  <c:v>734</c:v>
                </c:pt>
              </c:numCache>
            </c:numRef>
          </c:val>
          <c:extLst>
            <c:ext xmlns:c16="http://schemas.microsoft.com/office/drawing/2014/chart" uri="{C3380CC4-5D6E-409C-BE32-E72D297353CC}">
              <c16:uniqueId val="{00000006-A4C1-4874-8C4B-2A7FF5011C6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238</c:v>
                </c:pt>
                <c:pt idx="3">
                  <c:v>375</c:v>
                </c:pt>
                <c:pt idx="6">
                  <c:v>337</c:v>
                </c:pt>
                <c:pt idx="9">
                  <c:v>319</c:v>
                </c:pt>
                <c:pt idx="12">
                  <c:v>430</c:v>
                </c:pt>
              </c:numCache>
            </c:numRef>
          </c:val>
          <c:extLst>
            <c:ext xmlns:c16="http://schemas.microsoft.com/office/drawing/2014/chart" uri="{C3380CC4-5D6E-409C-BE32-E72D297353CC}">
              <c16:uniqueId val="{00000007-A4C1-4874-8C4B-2A7FF5011C6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487</c:v>
                </c:pt>
                <c:pt idx="3">
                  <c:v>457</c:v>
                </c:pt>
                <c:pt idx="6">
                  <c:v>424</c:v>
                </c:pt>
                <c:pt idx="9">
                  <c:v>349</c:v>
                </c:pt>
                <c:pt idx="12">
                  <c:v>323</c:v>
                </c:pt>
              </c:numCache>
            </c:numRef>
          </c:val>
          <c:extLst>
            <c:ext xmlns:c16="http://schemas.microsoft.com/office/drawing/2014/chart" uri="{C3380CC4-5D6E-409C-BE32-E72D297353CC}">
              <c16:uniqueId val="{00000008-A4C1-4874-8C4B-2A7FF5011C6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253</c:v>
                </c:pt>
                <c:pt idx="3">
                  <c:v>0</c:v>
                </c:pt>
                <c:pt idx="6">
                  <c:v>0</c:v>
                </c:pt>
                <c:pt idx="9">
                  <c:v>0</c:v>
                </c:pt>
                <c:pt idx="12">
                  <c:v>0</c:v>
                </c:pt>
              </c:numCache>
            </c:numRef>
          </c:val>
          <c:extLst>
            <c:ext xmlns:c16="http://schemas.microsoft.com/office/drawing/2014/chart" uri="{C3380CC4-5D6E-409C-BE32-E72D297353CC}">
              <c16:uniqueId val="{00000009-A4C1-4874-8C4B-2A7FF5011C6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3055</c:v>
                </c:pt>
                <c:pt idx="3">
                  <c:v>2812</c:v>
                </c:pt>
                <c:pt idx="6">
                  <c:v>2514</c:v>
                </c:pt>
                <c:pt idx="9">
                  <c:v>2473</c:v>
                </c:pt>
                <c:pt idx="12">
                  <c:v>2203</c:v>
                </c:pt>
              </c:numCache>
            </c:numRef>
          </c:val>
          <c:extLst>
            <c:ext xmlns:c16="http://schemas.microsoft.com/office/drawing/2014/chart" uri="{C3380CC4-5D6E-409C-BE32-E72D297353CC}">
              <c16:uniqueId val="{0000000A-A4C1-4874-8C4B-2A7FF5011C6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A4C1-4874-8C4B-2A7FF5011C6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6129</c:v>
                </c:pt>
                <c:pt idx="1">
                  <c:v>6136</c:v>
                </c:pt>
                <c:pt idx="2">
                  <c:v>6144</c:v>
                </c:pt>
              </c:numCache>
            </c:numRef>
          </c:val>
          <c:extLst>
            <c:ext xmlns:c16="http://schemas.microsoft.com/office/drawing/2014/chart" uri="{C3380CC4-5D6E-409C-BE32-E72D297353CC}">
              <c16:uniqueId val="{00000000-AC01-4497-9735-5F78BBE4C83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764</c:v>
                </c:pt>
                <c:pt idx="1">
                  <c:v>764</c:v>
                </c:pt>
                <c:pt idx="2">
                  <c:v>764</c:v>
                </c:pt>
              </c:numCache>
            </c:numRef>
          </c:val>
          <c:extLst>
            <c:ext xmlns:c16="http://schemas.microsoft.com/office/drawing/2014/chart" uri="{C3380CC4-5D6E-409C-BE32-E72D297353CC}">
              <c16:uniqueId val="{00000001-AC01-4497-9735-5F78BBE4C83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2899</c:v>
                </c:pt>
                <c:pt idx="1">
                  <c:v>3352</c:v>
                </c:pt>
                <c:pt idx="2">
                  <c:v>4148</c:v>
                </c:pt>
              </c:numCache>
            </c:numRef>
          </c:val>
          <c:extLst>
            <c:ext xmlns:c16="http://schemas.microsoft.com/office/drawing/2014/chart" uri="{C3380CC4-5D6E-409C-BE32-E72D297353CC}">
              <c16:uniqueId val="{00000002-AC01-4497-9735-5F78BBE4C83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{12B89E6D-5542-45B5-93E6-3DB2A03124FB}</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EC97-4CA2-801A-730544EB43B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{97373F9A-0A65-4DB5-B990-BB5242C0F93D}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C97-4CA2-801A-730544EB43B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{E1C70C91-B33C-40CA-9622-7228BF23D475}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C97-4CA2-801A-730544EB43B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{CEFCC965-7699-4EDA-BC8D-A7719186D721}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C97-4CA2-801A-730544EB43B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{48F38492-D831-463C-8183-5CECE1671B68}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C97-4CA2-801A-730544EB43B6}"/>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{50553927-7818-4BA5-A444-6752781E9FBD}</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EC97-4CA2-801A-730544EB43B6}"/>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{3ACCD8E3-785D-41B7-A338-2F19D77695BA}</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EC97-4CA2-801A-730544EB43B6}"/>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{B40A50A9-2F13-47A8-94BD-4A8628AB91C2}</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EC97-4CA2-801A-730544EB43B6}"/>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{571960C0-17CA-4192-9195-1126CDDA71FB}</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EC97-4CA2-801A-730544EB43B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29.7</c:v>
                </c:pt>
                <c:pt idx="24">
                  <c:v>45.7</c:v>
                </c:pt>
                <c:pt idx="32">
                  <c:v>47.9</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EC97-4CA2-801A-730544EB43B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{548D0A10-C3F1-43B5-93C1-C21EAE64382F}</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EC97-4CA2-801A-730544EB43B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{73701D0A-1333-4F77-A8B1-96379DEEABEA}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C97-4CA2-801A-730544EB43B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{2230C469-5ACD-4304-A3B6-AA0C4537F17B}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C97-4CA2-801A-730544EB43B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{A539D8E7-D6F4-4E0B-955C-CA083BF3EE42}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C97-4CA2-801A-730544EB43B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{E9978186-C507-46A4-8F1D-22648111306F}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C97-4CA2-801A-730544EB43B6}"/>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{38FCD4E2-B3BD-4156-A2ED-BFCF04343386}</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EC97-4CA2-801A-730544EB43B6}"/>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{CC037FE1-85AA-4419-8C41-FB4BA4C879D7}</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EC97-4CA2-801A-730544EB43B6}"/>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{A7EE43F9-D3F4-4426-A8D7-5D6E7D404BE3}</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EC97-4CA2-801A-730544EB43B6}"/>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{2A899B2A-734C-45D3-93CE-D7A3F08B44CE}</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EC97-4CA2-801A-730544EB43B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52.1</c:v>
                </c:pt>
                <c:pt idx="24">
                  <c:v>59.1</c:v>
                </c:pt>
                <c:pt idx="32">
                  <c:v>58.6</c:v>
                </c:pt>
              </c:numCache>
            </c:numRef>
          </c:xVal>
          <c:yVal>
            <c:numRef>
              <c:f>公会計指標分析・財政指標組合せ分析表!$BP$55:$DC$55</c:f>
              <c:numCache>
                <c:formatCode>#,##0.0;"▲ "#,##0.0</c:formatCode>
                <c:ptCount val="40"/>
                <c:pt idx="16">
                  <c:v>0</c:v>
                </c:pt>
                <c:pt idx="24">
                  <c:v>0</c:v>
                </c:pt>
                <c:pt idx="32">
                  <c:v>0</c:v>
                </c:pt>
              </c:numCache>
            </c:numRef>
          </c:yVal>
          <c:smooth val="0"/>
          <c:extLst>
            <c:ext xmlns:c16="http://schemas.microsoft.com/office/drawing/2014/chart" uri="{C3380CC4-5D6E-409C-BE32-E72D297353CC}">
              <c16:uniqueId val="{00000013-EC97-4CA2-801A-730544EB43B6}"/>
            </c:ext>
          </c:extLst>
        </c:ser>
        <c:dLbls>
          <c:showLegendKey val="0"/>
          <c:showVal val="1"/>
          <c:showCatName val="0"/>
          <c:showSerName val="0"/>
          <c:showPercent val="0"/>
          <c:showBubbleSize val="0"/>
        </c:dLbls>
        <c:axId val="46179840"/>
        <c:axId val="46181760"/>
      </c:scatterChart>
      <c:valAx>
        <c:axId val="46179840"/>
        <c:scaling>
          <c:orientation val="minMax"/>
          <c:max val="59.7"/>
          <c:min val="51.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{176D8201-92FB-4EA5-9F49-539611E19EC9}</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1101-43AD-AE25-B8A132C4832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{66320F62-DA25-46A4-BCD1-037ABE8BBB3C}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101-43AD-AE25-B8A132C4832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{EBA404B7-57F9-4DC5-929F-B74BF8BB6D34}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101-43AD-AE25-B8A132C4832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{7AD503CA-FC15-40D3-9D92-86CFDDB9D58D}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101-43AD-AE25-B8A132C4832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{F956C08A-63D6-4F48-8E6A-C4E93F69F7D7}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101-43AD-AE25-B8A132C4832F}"/>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{390ABEEF-8F99-45AE-9664-EBF1372AF538}</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1101-43AD-AE25-B8A132C4832F}"/>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{229ED19F-3A53-4A2C-B23A-0DC0FE3CBD78}</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1101-43AD-AE25-B8A132C4832F}"/>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{0DDBC67C-4D8D-438E-9C7B-599690B940A5}</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1101-43AD-AE25-B8A132C4832F}"/>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{EB2205D6-15FD-4553-BFD9-15D63E1B8086}</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1101-43AD-AE25-B8A132C4832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1.5</c:v>
                </c:pt>
                <c:pt idx="8">
                  <c:v>0.7</c:v>
                </c:pt>
                <c:pt idx="16">
                  <c:v>0</c:v>
                </c:pt>
                <c:pt idx="24">
                  <c:v>-1.5</c:v>
                </c:pt>
                <c:pt idx="32">
                  <c:v>-1.7</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1101-43AD-AE25-B8A132C4832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{F50309BB-EE64-4ACA-92DA-EA4EC6618C31}</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1101-43AD-AE25-B8A132C4832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{ED0967E5-1825-4D93-82F6-74D8F4A582A1}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101-43AD-AE25-B8A132C4832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{715E11F2-4C11-4E71-A412-8F3595E84674}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101-43AD-AE25-B8A132C4832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{058D1F36-AC99-4DB5-ACEA-8A1430B7113D}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101-43AD-AE25-B8A132C4832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{2A217BA2-103A-4CB8-A933-EA6343066B10}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101-43AD-AE25-B8A132C4832F}"/>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{4722F254-0723-4924-AFFD-7D62D589630A}</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1101-43AD-AE25-B8A132C4832F}"/>
                </c:ext>
              </c:extLst>
            </c:dLbl>
            <c:dLbl>
              <c:idx val="16"/>
              <c:layout>
                <c:manualLayout>
                  <c:x val="-4.5160355153971307E-2"/>
                  <c:y val="-6.2416647087793951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{F64D2A2C-EC0F-41B3-91AA-3C148D21AD36}</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1101-43AD-AE25-B8A132C4832F}"/>
                </c:ext>
              </c:extLst>
            </c:dLbl>
            <c:dLbl>
              <c:idx val="24"/>
              <c:layout>
                <c:manualLayout>
                  <c:x val="-1.8235628084249993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{37C09F18-4DFB-4D8A-A345-6EEA2702F25F}</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1101-43AD-AE25-B8A132C4832F}"/>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{4013DBD4-DE09-4F10-941B-0020373AC077}</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1101-43AD-AE25-B8A132C4832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c:v>
                </c:pt>
                <c:pt idx="8">
                  <c:v>8.9</c:v>
                </c:pt>
                <c:pt idx="16">
                  <c:v>7.9</c:v>
                </c:pt>
                <c:pt idx="24">
                  <c:v>7.9</c:v>
                </c:pt>
                <c:pt idx="32">
                  <c:v>7.8</c:v>
                </c:pt>
              </c:numCache>
            </c:numRef>
          </c:xVal>
          <c:yVal>
            <c:numRef>
              <c:f>公会計指標分析・財政指標組合せ分析表!$BP$77:$DC$77</c:f>
              <c:numCache>
                <c:formatCode>#,##0.0;"▲ "#,##0.0</c:formatCode>
                <c:ptCount val="40"/>
                <c:pt idx="0">
                  <c:v>10.199999999999999</c:v>
                </c:pt>
                <c:pt idx="8">
                  <c:v>13.1</c:v>
                </c:pt>
                <c:pt idx="16">
                  <c:v>0</c:v>
                </c:pt>
                <c:pt idx="24">
                  <c:v>0</c:v>
                </c:pt>
                <c:pt idx="32">
                  <c:v>0</c:v>
                </c:pt>
              </c:numCache>
            </c:numRef>
          </c:yVal>
          <c:smooth val="0"/>
          <c:extLst>
            <c:ext xmlns:c16="http://schemas.microsoft.com/office/drawing/2014/chart" uri="{C3380CC4-5D6E-409C-BE32-E72D297353CC}">
              <c16:uniqueId val="{00000013-1101-43AD-AE25-B8A132C4832F}"/>
            </c:ext>
          </c:extLst>
        </c:ser>
        <c:dLbls>
          <c:showLegendKey val="0"/>
          <c:showVal val="1"/>
          <c:showCatName val="0"/>
          <c:showSerName val="0"/>
          <c:showPercent val="0"/>
          <c:showBubbleSize val="0"/>
        </c:dLbls>
        <c:axId val="84219776"/>
        <c:axId val="84234240"/>
      </c:scatterChart>
      <c:valAx>
        <c:axId val="84219776"/>
        <c:scaling>
          <c:orientation val="minMax"/>
          <c:max val="9.2999999999999989"/>
          <c:min val="7.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6"/>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2"/>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沖縄県嘉手納町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平成</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26</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年度において償還が完了した債務が多く元利償還金が減少、また、可能な限り新規発行を抑制していることから実質公債費率の分子は減少している。</a:t>
          </a:r>
        </a:p>
        <a:p>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ysClr val="windowText" lastClr="000000"/>
              </a:solidFill>
              <a:latin typeface="ＭＳ ゴシック" pitchFamily="49" charset="-128"/>
              <a:ea typeface="ＭＳ ゴシック" pitchFamily="49" charset="-128"/>
            </a:rPr>
            <a:t>満期一括償還の財源に該当するものはない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沖縄県嘉手納町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前年度同様に、充当可能財源等が将来負担額を上回っている。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地方債については、新規発行の抑制を行っているため、現在高は減少傾向にある。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引き続き新規事業に係る地方債発行の抑制及び繰上償還等の検討を行う等、良好な財政運営に努める。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沖縄県嘉手納町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建設事業を中心に財政需要は伸びているが行革等により基金を取り崩すことなく予算編成を行えたため基金全体で</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803</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百万円増加。</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基金は災害等や経済事情の変動により財源が不足した場合の財源調整等へ活用、老朽化した施設の更新整備等へ活用する見込みである。</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取り崩し型の基金については公共施設等の整備へ活用する。定額運用基金については果実を基金の設置目的に応じて活用する。</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公共施設等の整備へ活用するため必要な分を積み立てたため。</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引き続き行革等で経費節減に努めつつ、必要な分は利活用する。</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国債等による運用利子。</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短期間で必要な金額以外は確実かつ有利な方法で運用を行っていく。</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増減なし</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経済事情の変動等により財源が不足する場合においては町債の償還の財源にあてる。</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沖縄県嘉手納町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13,681
13,584
15.12
9,194,311
8,278,354
201,634
4,249,441
2,202,722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a:extLst>
            <a:ext uri="{FF2B5EF4-FFF2-40B4-BE49-F238E27FC236}">
              <a16:creationId xmlns:a16="http://schemas.microsoft.com/office/drawing/2014/main" id="{00000000-0008-0000-0000-00001C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a:extLst>
            <a:ext uri="{FF2B5EF4-FFF2-40B4-BE49-F238E27FC236}">
              <a16:creationId xmlns:a16="http://schemas.microsoft.com/office/drawing/2014/main" id="{00000000-0008-0000-0000-00001E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a:extLst>
            <a:ext uri="{FF2B5EF4-FFF2-40B4-BE49-F238E27FC236}">
              <a16:creationId xmlns:a16="http://schemas.microsoft.com/office/drawing/2014/main" id="{00000000-0008-0000-0000-00001F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a:extLst>
            <a:ext uri="{FF2B5EF4-FFF2-40B4-BE49-F238E27FC236}">
              <a16:creationId xmlns:a16="http://schemas.microsoft.com/office/drawing/2014/main" id="{00000000-0008-0000-0000-000020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a:extLst>
            <a:ext uri="{FF2B5EF4-FFF2-40B4-BE49-F238E27FC236}">
              <a16:creationId xmlns:a16="http://schemas.microsoft.com/office/drawing/2014/main" id="{00000000-0008-0000-0000-000021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a:extLst>
            <a:ext uri="{FF2B5EF4-FFF2-40B4-BE49-F238E27FC236}">
              <a16:creationId xmlns:a16="http://schemas.microsoft.com/office/drawing/2014/main" id="{00000000-0008-0000-0000-000022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a:extLst>
            <a:ext uri="{FF2B5EF4-FFF2-40B4-BE49-F238E27FC236}">
              <a16:creationId xmlns:a16="http://schemas.microsoft.com/office/drawing/2014/main" id="{00000000-0008-0000-0000-000023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a:extLst>
            <a:ext uri="{FF2B5EF4-FFF2-40B4-BE49-F238E27FC236}">
              <a16:creationId xmlns:a16="http://schemas.microsoft.com/office/drawing/2014/main" id="{00000000-0008-0000-0000-000024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a:extLst>
            <a:ext uri="{FF2B5EF4-FFF2-40B4-BE49-F238E27FC236}">
              <a16:creationId xmlns:a16="http://schemas.microsoft.com/office/drawing/2014/main" id="{00000000-0008-0000-0000-000025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a:extLst>
            <a:ext uri="{FF2B5EF4-FFF2-40B4-BE49-F238E27FC236}">
              <a16:creationId xmlns:a16="http://schemas.microsoft.com/office/drawing/2014/main" id="{00000000-0008-0000-0000-000026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[ 47.9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a:extLst>
            <a:ext uri="{FF2B5EF4-FFF2-40B4-BE49-F238E27FC236}">
              <a16:creationId xmlns:a16="http://schemas.microsoft.com/office/drawing/2014/main" id="{00000000-0008-0000-0000-000033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a:extLst>
            <a:ext uri="{FF2B5EF4-FFF2-40B4-BE49-F238E27FC236}">
              <a16:creationId xmlns:a16="http://schemas.microsoft.com/office/drawing/2014/main" id="{00000000-0008-0000-0000-000034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a:extLst>
            <a:ext uri="{FF2B5EF4-FFF2-40B4-BE49-F238E27FC236}">
              <a16:creationId xmlns:a16="http://schemas.microsoft.com/office/drawing/2014/main" id="{00000000-0008-0000-0000-000035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a:extLst>
            <a:ext uri="{FF2B5EF4-FFF2-40B4-BE49-F238E27FC236}">
              <a16:creationId xmlns:a16="http://schemas.microsoft.com/office/drawing/2014/main" id="{00000000-0008-0000-0000-000036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a:extLst>
            <a:ext uri="{FF2B5EF4-FFF2-40B4-BE49-F238E27FC236}">
              <a16:creationId xmlns:a16="http://schemas.microsoft.com/office/drawing/2014/main" id="{00000000-0008-0000-0000-000037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有形固定資産減価償却率は類似団体より低い水準にあるが、前年比では</a:t>
          </a:r>
          <a:r>
            <a:rPr kumimoji="1" lang="en-US" altLang="ja-JP" sz="1100">
              <a:latin typeface="ＭＳ Ｐゴシック" panose="020B0600070205080204" pitchFamily="50" charset="-128"/>
              <a:ea typeface="ＭＳ Ｐゴシック" panose="020B0600070205080204" pitchFamily="50" charset="-128"/>
            </a:rPr>
            <a:t>2.2</a:t>
          </a:r>
          <a:r>
            <a:rPr kumimoji="1" lang="ja-JP" altLang="en-US" sz="1100">
              <a:latin typeface="ＭＳ Ｐゴシック" panose="020B0600070205080204" pitchFamily="50" charset="-128"/>
              <a:ea typeface="ＭＳ Ｐゴシック" panose="020B0600070205080204" pitchFamily="50" charset="-128"/>
            </a:rPr>
            <a:t>ポイント増加している。今後もそれぞれの公共施設等について適切な維持管理に努める。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a:extLst>
            <a:ext uri="{FF2B5EF4-FFF2-40B4-BE49-F238E27FC236}">
              <a16:creationId xmlns:a16="http://schemas.microsoft.com/office/drawing/2014/main" id="{00000000-0008-0000-0000-000039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9" name="直線コネクタ 58">
          <a:extLst>
            <a:ext uri="{FF2B5EF4-FFF2-40B4-BE49-F238E27FC236}">
              <a16:creationId xmlns:a16="http://schemas.microsoft.com/office/drawing/2014/main" id="{00000000-0008-0000-0000-00003B000000}"/>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0" name="テキスト ボックス 59">
          <a:extLst>
            <a:ext uri="{FF2B5EF4-FFF2-40B4-BE49-F238E27FC236}">
              <a16:creationId xmlns:a16="http://schemas.microsoft.com/office/drawing/2014/main" id="{00000000-0008-0000-0000-00003C000000}"/>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1" name="直線コネクタ 60">
          <a:extLst>
            <a:ext uri="{FF2B5EF4-FFF2-40B4-BE49-F238E27FC236}">
              <a16:creationId xmlns:a16="http://schemas.microsoft.com/office/drawing/2014/main" id="{00000000-0008-0000-0000-00003D000000}"/>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2" name="テキスト ボックス 61">
          <a:extLst>
            <a:ext uri="{FF2B5EF4-FFF2-40B4-BE49-F238E27FC236}">
              <a16:creationId xmlns:a16="http://schemas.microsoft.com/office/drawing/2014/main" id="{00000000-0008-0000-0000-00003E000000}"/>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3" name="直線コネクタ 62">
          <a:extLst>
            <a:ext uri="{FF2B5EF4-FFF2-40B4-BE49-F238E27FC236}">
              <a16:creationId xmlns:a16="http://schemas.microsoft.com/office/drawing/2014/main" id="{00000000-0008-0000-0000-00003F000000}"/>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4" name="テキスト ボックス 63">
          <a:extLst>
            <a:ext uri="{FF2B5EF4-FFF2-40B4-BE49-F238E27FC236}">
              <a16:creationId xmlns:a16="http://schemas.microsoft.com/office/drawing/2014/main" id="{00000000-0008-0000-0000-000040000000}"/>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5" name="直線コネクタ 64">
          <a:extLst>
            <a:ext uri="{FF2B5EF4-FFF2-40B4-BE49-F238E27FC236}">
              <a16:creationId xmlns:a16="http://schemas.microsoft.com/office/drawing/2014/main" id="{00000000-0008-0000-0000-000041000000}"/>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6" name="テキスト ボックス 65">
          <a:extLst>
            <a:ext uri="{FF2B5EF4-FFF2-40B4-BE49-F238E27FC236}">
              <a16:creationId xmlns:a16="http://schemas.microsoft.com/office/drawing/2014/main" id="{00000000-0008-0000-0000-000042000000}"/>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7" name="直線コネクタ 66">
          <a:extLst>
            <a:ext uri="{FF2B5EF4-FFF2-40B4-BE49-F238E27FC236}">
              <a16:creationId xmlns:a16="http://schemas.microsoft.com/office/drawing/2014/main" id="{00000000-0008-0000-0000-000043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8" name="テキスト ボックス 67">
          <a:extLst>
            <a:ext uri="{FF2B5EF4-FFF2-40B4-BE49-F238E27FC236}">
              <a16:creationId xmlns:a16="http://schemas.microsoft.com/office/drawing/2014/main" id="{00000000-0008-0000-0000-000044000000}"/>
            </a:ext>
          </a:extLst>
        </xdr:cNvPr>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9" name="有形固定資産減価償却率グラフ枠">
          <a:extLst>
            <a:ext uri="{FF2B5EF4-FFF2-40B4-BE49-F238E27FC236}">
              <a16:creationId xmlns:a16="http://schemas.microsoft.com/office/drawing/2014/main" id="{00000000-0008-0000-0000-000045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155575</xdr:rowOff>
    </xdr:from>
    <xdr:to>
      <xdr:col>23</xdr:col>
      <xdr:colOff>85090</xdr:colOff>
      <xdr:row>32</xdr:row>
      <xdr:rowOff>33655</xdr:rowOff>
    </xdr:to>
    <xdr:cxnSp macro="">
      <xdr:nvCxnSpPr>
        <xdr:cNvPr id="70" name="直線コネクタ 69">
          <a:extLst>
            <a:ext uri="{FF2B5EF4-FFF2-40B4-BE49-F238E27FC236}">
              <a16:creationId xmlns:a16="http://schemas.microsoft.com/office/drawing/2014/main" id="{00000000-0008-0000-0000-000046000000}"/>
            </a:ext>
          </a:extLst>
        </xdr:cNvPr>
        <xdr:cNvCxnSpPr/>
      </xdr:nvCxnSpPr>
      <xdr:spPr>
        <a:xfrm flipV="1">
          <a:off x="4760595" y="5384800"/>
          <a:ext cx="1270" cy="906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37482</xdr:rowOff>
    </xdr:from>
    <xdr:ext cx="405111" cy="259045"/>
    <xdr:sp macro="" textlink="">
      <xdr:nvSpPr>
        <xdr:cNvPr id="71" name="有形固定資産減価償却率最小値テキスト">
          <a:extLst>
            <a:ext uri="{FF2B5EF4-FFF2-40B4-BE49-F238E27FC236}">
              <a16:creationId xmlns:a16="http://schemas.microsoft.com/office/drawing/2014/main" id="{00000000-0008-0000-0000-000047000000}"/>
            </a:ext>
          </a:extLst>
        </xdr:cNvPr>
        <xdr:cNvSpPr txBox="1"/>
      </xdr:nvSpPr>
      <xdr:spPr>
        <a:xfrm>
          <a:off x="4813300" y="6295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32</xdr:row>
      <xdr:rowOff>33655</xdr:rowOff>
    </xdr:from>
    <xdr:to>
      <xdr:col>23</xdr:col>
      <xdr:colOff>174625</xdr:colOff>
      <xdr:row>32</xdr:row>
      <xdr:rowOff>33655</xdr:rowOff>
    </xdr:to>
    <xdr:cxnSp macro="">
      <xdr:nvCxnSpPr>
        <xdr:cNvPr id="72" name="直線コネクタ 71">
          <a:extLst>
            <a:ext uri="{FF2B5EF4-FFF2-40B4-BE49-F238E27FC236}">
              <a16:creationId xmlns:a16="http://schemas.microsoft.com/office/drawing/2014/main" id="{00000000-0008-0000-0000-000048000000}"/>
            </a:ext>
          </a:extLst>
        </xdr:cNvPr>
        <xdr:cNvCxnSpPr/>
      </xdr:nvCxnSpPr>
      <xdr:spPr>
        <a:xfrm>
          <a:off x="4673600" y="629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102252</xdr:rowOff>
    </xdr:from>
    <xdr:ext cx="405111" cy="259045"/>
    <xdr:sp macro="" textlink="">
      <xdr:nvSpPr>
        <xdr:cNvPr id="73" name="有形固定資産減価償却率最大値テキスト">
          <a:extLst>
            <a:ext uri="{FF2B5EF4-FFF2-40B4-BE49-F238E27FC236}">
              <a16:creationId xmlns:a16="http://schemas.microsoft.com/office/drawing/2014/main" id="{00000000-0008-0000-0000-000049000000}"/>
            </a:ext>
          </a:extLst>
        </xdr:cNvPr>
        <xdr:cNvSpPr txBox="1"/>
      </xdr:nvSpPr>
      <xdr:spPr>
        <a:xfrm>
          <a:off x="4813300" y="516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155575</xdr:rowOff>
    </xdr:from>
    <xdr:to>
      <xdr:col>23</xdr:col>
      <xdr:colOff>174625</xdr:colOff>
      <xdr:row>26</xdr:row>
      <xdr:rowOff>155575</xdr:rowOff>
    </xdr:to>
    <xdr:cxnSp macro="">
      <xdr:nvCxnSpPr>
        <xdr:cNvPr id="74" name="直線コネクタ 73">
          <a:extLst>
            <a:ext uri="{FF2B5EF4-FFF2-40B4-BE49-F238E27FC236}">
              <a16:creationId xmlns:a16="http://schemas.microsoft.com/office/drawing/2014/main" id="{00000000-0008-0000-0000-00004A000000}"/>
            </a:ext>
          </a:extLst>
        </xdr:cNvPr>
        <xdr:cNvCxnSpPr/>
      </xdr:nvCxnSpPr>
      <xdr:spPr>
        <a:xfrm>
          <a:off x="4673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75328</xdr:rowOff>
    </xdr:from>
    <xdr:ext cx="405111" cy="259045"/>
    <xdr:sp macro="" textlink="">
      <xdr:nvSpPr>
        <xdr:cNvPr id="75" name="有形固定資産減価償却率平均値テキスト">
          <a:extLst>
            <a:ext uri="{FF2B5EF4-FFF2-40B4-BE49-F238E27FC236}">
              <a16:creationId xmlns:a16="http://schemas.microsoft.com/office/drawing/2014/main" id="{00000000-0008-0000-0000-00004B000000}"/>
            </a:ext>
          </a:extLst>
        </xdr:cNvPr>
        <xdr:cNvSpPr txBox="1"/>
      </xdr:nvSpPr>
      <xdr:spPr>
        <a:xfrm>
          <a:off x="4813300" y="56474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52451</xdr:rowOff>
    </xdr:from>
    <xdr:to>
      <xdr:col>23</xdr:col>
      <xdr:colOff>136525</xdr:colOff>
      <xdr:row>29</xdr:row>
      <xdr:rowOff>154051</xdr:rowOff>
    </xdr:to>
    <xdr:sp macro="" textlink="">
      <xdr:nvSpPr>
        <xdr:cNvPr id="76" name="フローチャート: 判断 75">
          <a:extLst>
            <a:ext uri="{FF2B5EF4-FFF2-40B4-BE49-F238E27FC236}">
              <a16:creationId xmlns:a16="http://schemas.microsoft.com/office/drawing/2014/main" id="{00000000-0008-0000-0000-00004C000000}"/>
            </a:ext>
          </a:extLst>
        </xdr:cNvPr>
        <xdr:cNvSpPr/>
      </xdr:nvSpPr>
      <xdr:spPr>
        <a:xfrm>
          <a:off x="4711700" y="579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41656</xdr:rowOff>
    </xdr:from>
    <xdr:to>
      <xdr:col>19</xdr:col>
      <xdr:colOff>187325</xdr:colOff>
      <xdr:row>29</xdr:row>
      <xdr:rowOff>143256</xdr:rowOff>
    </xdr:to>
    <xdr:sp macro="" textlink="">
      <xdr:nvSpPr>
        <xdr:cNvPr id="77" name="フローチャート: 判断 76">
          <a:extLst>
            <a:ext uri="{FF2B5EF4-FFF2-40B4-BE49-F238E27FC236}">
              <a16:creationId xmlns:a16="http://schemas.microsoft.com/office/drawing/2014/main" id="{00000000-0008-0000-0000-00004D000000}"/>
            </a:ext>
          </a:extLst>
        </xdr:cNvPr>
        <xdr:cNvSpPr/>
      </xdr:nvSpPr>
      <xdr:spPr>
        <a:xfrm>
          <a:off x="4000500" y="5785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21336</xdr:rowOff>
    </xdr:from>
    <xdr:to>
      <xdr:col>15</xdr:col>
      <xdr:colOff>187325</xdr:colOff>
      <xdr:row>30</xdr:row>
      <xdr:rowOff>122936</xdr:rowOff>
    </xdr:to>
    <xdr:sp macro="" textlink="">
      <xdr:nvSpPr>
        <xdr:cNvPr id="78" name="フローチャート: 判断 77">
          <a:extLst>
            <a:ext uri="{FF2B5EF4-FFF2-40B4-BE49-F238E27FC236}">
              <a16:creationId xmlns:a16="http://schemas.microsoft.com/office/drawing/2014/main" id="{00000000-0008-0000-0000-00004E000000}"/>
            </a:ext>
          </a:extLst>
        </xdr:cNvPr>
        <xdr:cNvSpPr/>
      </xdr:nvSpPr>
      <xdr:spPr>
        <a:xfrm>
          <a:off x="3238500" y="5936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164719</xdr:rowOff>
    </xdr:from>
    <xdr:to>
      <xdr:col>11</xdr:col>
      <xdr:colOff>187325</xdr:colOff>
      <xdr:row>30</xdr:row>
      <xdr:rowOff>94869</xdr:rowOff>
    </xdr:to>
    <xdr:sp macro="" textlink="">
      <xdr:nvSpPr>
        <xdr:cNvPr id="79" name="フローチャート: 判断 78">
          <a:extLst>
            <a:ext uri="{FF2B5EF4-FFF2-40B4-BE49-F238E27FC236}">
              <a16:creationId xmlns:a16="http://schemas.microsoft.com/office/drawing/2014/main" id="{00000000-0008-0000-0000-00004F000000}"/>
            </a:ext>
          </a:extLst>
        </xdr:cNvPr>
        <xdr:cNvSpPr/>
      </xdr:nvSpPr>
      <xdr:spPr>
        <a:xfrm>
          <a:off x="2476500" y="5908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00000000-0008-0000-0000-000051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000-000052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00000000-0008-0000-0000-000053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0000000-0008-0000-0000-000054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112014</xdr:rowOff>
    </xdr:from>
    <xdr:to>
      <xdr:col>23</xdr:col>
      <xdr:colOff>136525</xdr:colOff>
      <xdr:row>31</xdr:row>
      <xdr:rowOff>42164</xdr:rowOff>
    </xdr:to>
    <xdr:sp macro="" textlink="">
      <xdr:nvSpPr>
        <xdr:cNvPr id="85" name="楕円 84">
          <a:extLst>
            <a:ext uri="{FF2B5EF4-FFF2-40B4-BE49-F238E27FC236}">
              <a16:creationId xmlns:a16="http://schemas.microsoft.com/office/drawing/2014/main" id="{00000000-0008-0000-0000-000055000000}"/>
            </a:ext>
          </a:extLst>
        </xdr:cNvPr>
        <xdr:cNvSpPr/>
      </xdr:nvSpPr>
      <xdr:spPr>
        <a:xfrm>
          <a:off x="4711700" y="6027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90441</xdr:rowOff>
    </xdr:from>
    <xdr:ext cx="405111" cy="259045"/>
    <xdr:sp macro="" textlink="">
      <xdr:nvSpPr>
        <xdr:cNvPr id="86" name="有形固定資産減価償却率該当値テキスト">
          <a:extLst>
            <a:ext uri="{FF2B5EF4-FFF2-40B4-BE49-F238E27FC236}">
              <a16:creationId xmlns:a16="http://schemas.microsoft.com/office/drawing/2014/main" id="{00000000-0008-0000-0000-000056000000}"/>
            </a:ext>
          </a:extLst>
        </xdr:cNvPr>
        <xdr:cNvSpPr txBox="1"/>
      </xdr:nvSpPr>
      <xdr:spPr>
        <a:xfrm>
          <a:off x="4813300" y="6005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159512</xdr:rowOff>
    </xdr:from>
    <xdr:to>
      <xdr:col>19</xdr:col>
      <xdr:colOff>187325</xdr:colOff>
      <xdr:row>31</xdr:row>
      <xdr:rowOff>89662</xdr:rowOff>
    </xdr:to>
    <xdr:sp macro="" textlink="">
      <xdr:nvSpPr>
        <xdr:cNvPr id="87" name="楕円 86">
          <a:extLst>
            <a:ext uri="{FF2B5EF4-FFF2-40B4-BE49-F238E27FC236}">
              <a16:creationId xmlns:a16="http://schemas.microsoft.com/office/drawing/2014/main" id="{00000000-0008-0000-0000-000057000000}"/>
            </a:ext>
          </a:extLst>
        </xdr:cNvPr>
        <xdr:cNvSpPr/>
      </xdr:nvSpPr>
      <xdr:spPr>
        <a:xfrm>
          <a:off x="4000500" y="607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162814</xdr:rowOff>
    </xdr:from>
    <xdr:to>
      <xdr:col>23</xdr:col>
      <xdr:colOff>85725</xdr:colOff>
      <xdr:row>31</xdr:row>
      <xdr:rowOff>38862</xdr:rowOff>
    </xdr:to>
    <xdr:cxnSp macro="">
      <xdr:nvCxnSpPr>
        <xdr:cNvPr id="88" name="直線コネクタ 87">
          <a:extLst>
            <a:ext uri="{FF2B5EF4-FFF2-40B4-BE49-F238E27FC236}">
              <a16:creationId xmlns:a16="http://schemas.microsoft.com/office/drawing/2014/main" id="{00000000-0008-0000-0000-000058000000}"/>
            </a:ext>
          </a:extLst>
        </xdr:cNvPr>
        <xdr:cNvCxnSpPr/>
      </xdr:nvCxnSpPr>
      <xdr:spPr>
        <a:xfrm flipV="1">
          <a:off x="4051300" y="6077839"/>
          <a:ext cx="711200" cy="4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162052</xdr:rowOff>
    </xdr:from>
    <xdr:to>
      <xdr:col>15</xdr:col>
      <xdr:colOff>187325</xdr:colOff>
      <xdr:row>33</xdr:row>
      <xdr:rowOff>92202</xdr:rowOff>
    </xdr:to>
    <xdr:sp macro="" textlink="">
      <xdr:nvSpPr>
        <xdr:cNvPr id="89" name="楕円 88">
          <a:extLst>
            <a:ext uri="{FF2B5EF4-FFF2-40B4-BE49-F238E27FC236}">
              <a16:creationId xmlns:a16="http://schemas.microsoft.com/office/drawing/2014/main" id="{00000000-0008-0000-0000-000059000000}"/>
            </a:ext>
          </a:extLst>
        </xdr:cNvPr>
        <xdr:cNvSpPr/>
      </xdr:nvSpPr>
      <xdr:spPr>
        <a:xfrm>
          <a:off x="3238500" y="6419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38862</xdr:rowOff>
    </xdr:from>
    <xdr:to>
      <xdr:col>19</xdr:col>
      <xdr:colOff>136525</xdr:colOff>
      <xdr:row>33</xdr:row>
      <xdr:rowOff>41402</xdr:rowOff>
    </xdr:to>
    <xdr:cxnSp macro="">
      <xdr:nvCxnSpPr>
        <xdr:cNvPr id="90" name="直線コネクタ 89">
          <a:extLst>
            <a:ext uri="{FF2B5EF4-FFF2-40B4-BE49-F238E27FC236}">
              <a16:creationId xmlns:a16="http://schemas.microsoft.com/office/drawing/2014/main" id="{00000000-0008-0000-0000-00005A000000}"/>
            </a:ext>
          </a:extLst>
        </xdr:cNvPr>
        <xdr:cNvCxnSpPr/>
      </xdr:nvCxnSpPr>
      <xdr:spPr>
        <a:xfrm flipV="1">
          <a:off x="3289300" y="6125337"/>
          <a:ext cx="762000" cy="345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159783</xdr:rowOff>
    </xdr:from>
    <xdr:ext cx="405111" cy="259045"/>
    <xdr:sp macro="" textlink="">
      <xdr:nvSpPr>
        <xdr:cNvPr id="91" name="n_1aveValue有形固定資産減価償却率">
          <a:extLst>
            <a:ext uri="{FF2B5EF4-FFF2-40B4-BE49-F238E27FC236}">
              <a16:creationId xmlns:a16="http://schemas.microsoft.com/office/drawing/2014/main" id="{00000000-0008-0000-0000-00005B000000}"/>
            </a:ext>
          </a:extLst>
        </xdr:cNvPr>
        <xdr:cNvSpPr txBox="1"/>
      </xdr:nvSpPr>
      <xdr:spPr>
        <a:xfrm>
          <a:off x="3836044" y="5560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139463</xdr:rowOff>
    </xdr:from>
    <xdr:ext cx="405111" cy="259045"/>
    <xdr:sp macro="" textlink="">
      <xdr:nvSpPr>
        <xdr:cNvPr id="92" name="n_2aveValue有形固定資産減価償却率">
          <a:extLst>
            <a:ext uri="{FF2B5EF4-FFF2-40B4-BE49-F238E27FC236}">
              <a16:creationId xmlns:a16="http://schemas.microsoft.com/office/drawing/2014/main" id="{00000000-0008-0000-0000-00005C000000}"/>
            </a:ext>
          </a:extLst>
        </xdr:cNvPr>
        <xdr:cNvSpPr txBox="1"/>
      </xdr:nvSpPr>
      <xdr:spPr>
        <a:xfrm>
          <a:off x="3086744" y="5711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111396</xdr:rowOff>
    </xdr:from>
    <xdr:ext cx="405111" cy="259045"/>
    <xdr:sp macro="" textlink="">
      <xdr:nvSpPr>
        <xdr:cNvPr id="93" name="n_3aveValue有形固定資産減価償却率">
          <a:extLst>
            <a:ext uri="{FF2B5EF4-FFF2-40B4-BE49-F238E27FC236}">
              <a16:creationId xmlns:a16="http://schemas.microsoft.com/office/drawing/2014/main" id="{00000000-0008-0000-0000-00005D000000}"/>
            </a:ext>
          </a:extLst>
        </xdr:cNvPr>
        <xdr:cNvSpPr txBox="1"/>
      </xdr:nvSpPr>
      <xdr:spPr>
        <a:xfrm>
          <a:off x="2324744" y="5683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80789</xdr:rowOff>
    </xdr:from>
    <xdr:ext cx="405111" cy="259045"/>
    <xdr:sp macro="" textlink="">
      <xdr:nvSpPr>
        <xdr:cNvPr id="94" name="n_1mainValue有形固定資産減価償却率">
          <a:extLst>
            <a:ext uri="{FF2B5EF4-FFF2-40B4-BE49-F238E27FC236}">
              <a16:creationId xmlns:a16="http://schemas.microsoft.com/office/drawing/2014/main" id="{00000000-0008-0000-0000-00005E000000}"/>
            </a:ext>
          </a:extLst>
        </xdr:cNvPr>
        <xdr:cNvSpPr txBox="1"/>
      </xdr:nvSpPr>
      <xdr:spPr>
        <a:xfrm>
          <a:off x="3836044" y="6167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83329</xdr:rowOff>
    </xdr:from>
    <xdr:ext cx="405111" cy="259045"/>
    <xdr:sp macro="" textlink="">
      <xdr:nvSpPr>
        <xdr:cNvPr id="95" name="n_2mainValue有形固定資産減価償却率">
          <a:extLst>
            <a:ext uri="{FF2B5EF4-FFF2-40B4-BE49-F238E27FC236}">
              <a16:creationId xmlns:a16="http://schemas.microsoft.com/office/drawing/2014/main" id="{00000000-0008-0000-0000-00005F000000}"/>
            </a:ext>
          </a:extLst>
        </xdr:cNvPr>
        <xdr:cNvSpPr txBox="1"/>
      </xdr:nvSpPr>
      <xdr:spPr>
        <a:xfrm>
          <a:off x="3086744" y="6512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6" name="正方形/長方形 95">
          <a:extLst>
            <a:ext uri="{FF2B5EF4-FFF2-40B4-BE49-F238E27FC236}">
              <a16:creationId xmlns:a16="http://schemas.microsoft.com/office/drawing/2014/main" id="{00000000-0008-0000-0000-000060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7" name="正方形/長方形 96">
          <a:extLst>
            <a:ext uri="{FF2B5EF4-FFF2-40B4-BE49-F238E27FC236}">
              <a16:creationId xmlns:a16="http://schemas.microsoft.com/office/drawing/2014/main" id="{00000000-0008-0000-0000-000061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72</xdr:col>
      <xdr:colOff>33787</xdr:colOff>
      <xdr:row>22</xdr:row>
      <xdr:rowOff>64546</xdr:rowOff>
    </xdr:from>
    <xdr:to>
      <xdr:col>74</xdr:col>
      <xdr:colOff>137663</xdr:colOff>
      <xdr:row>24</xdr:row>
      <xdr:rowOff>30705</xdr:rowOff>
    </xdr:to>
    <xdr:sp macro="" textlink="">
      <xdr:nvSpPr>
        <xdr:cNvPr id="98" name="正方形/長方形 97">
          <a:extLst>
            <a:ext uri="{FF2B5EF4-FFF2-40B4-BE49-F238E27FC236}">
              <a16:creationId xmlns:a16="http://schemas.microsoft.com/office/drawing/2014/main" id="{00000000-0008-0000-0000-000062000000}"/>
            </a:ext>
          </a:extLst>
        </xdr:cNvPr>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9" name="正方形/長方形 98">
          <a:extLst>
            <a:ext uri="{FF2B5EF4-FFF2-40B4-BE49-F238E27FC236}">
              <a16:creationId xmlns:a16="http://schemas.microsoft.com/office/drawing/2014/main" id="{00000000-0008-0000-0000-000063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0" name="正方形/長方形 99">
          <a:extLst>
            <a:ext uri="{FF2B5EF4-FFF2-40B4-BE49-F238E27FC236}">
              <a16:creationId xmlns:a16="http://schemas.microsoft.com/office/drawing/2014/main" id="{00000000-0008-0000-0000-000064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1" name="正方形/長方形 100">
          <a:extLst>
            <a:ext uri="{FF2B5EF4-FFF2-40B4-BE49-F238E27FC236}">
              <a16:creationId xmlns:a16="http://schemas.microsoft.com/office/drawing/2014/main" id="{00000000-0008-0000-0000-000065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2" name="正方形/長方形 101">
          <a:extLst>
            <a:ext uri="{FF2B5EF4-FFF2-40B4-BE49-F238E27FC236}">
              <a16:creationId xmlns:a16="http://schemas.microsoft.com/office/drawing/2014/main" id="{00000000-0008-0000-0000-000066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4" name="正方形/長方形 103">
          <a:extLst>
            <a:ext uri="{FF2B5EF4-FFF2-40B4-BE49-F238E27FC236}">
              <a16:creationId xmlns:a16="http://schemas.microsoft.com/office/drawing/2014/main" id="{00000000-0008-0000-0000-000068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6" name="正方形/長方形 105">
          <a:extLst>
            <a:ext uri="{FF2B5EF4-FFF2-40B4-BE49-F238E27FC236}">
              <a16:creationId xmlns:a16="http://schemas.microsoft.com/office/drawing/2014/main" id="{00000000-0008-0000-0000-00006A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8" name="テキスト ボックス 107">
          <a:extLst>
            <a:ext uri="{FF2B5EF4-FFF2-40B4-BE49-F238E27FC236}">
              <a16:creationId xmlns:a16="http://schemas.microsoft.com/office/drawing/2014/main" id="{00000000-0008-0000-0000-00006C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tx1"/>
              </a:solidFill>
              <a:latin typeface="ＭＳ Ｐゴシック" panose="020B0600070205080204" pitchFamily="50" charset="-128"/>
              <a:ea typeface="ＭＳ Ｐゴシック" panose="020B0600070205080204" pitchFamily="50" charset="-128"/>
            </a:rPr>
            <a:t>地方債の新規発行を抑制しており、それに伴い将来負担額（地方債現在高）が低くなっている。また、充当可能財源は増加傾向にあることから、当該比率が算定されない状況が続いている。</a:t>
          </a:r>
        </a:p>
      </xdr:txBody>
    </xdr:sp>
    <xdr:clientData/>
  </xdr:twoCellAnchor>
  <xdr:oneCellAnchor>
    <xdr:from>
      <xdr:col>57</xdr:col>
      <xdr:colOff>111125</xdr:colOff>
      <xdr:row>23</xdr:row>
      <xdr:rowOff>47625</xdr:rowOff>
    </xdr:from>
    <xdr:ext cx="349839" cy="225703"/>
    <xdr:sp macro="" textlink="">
      <xdr:nvSpPr>
        <xdr:cNvPr id="109" name="テキスト ボックス 108">
          <a:extLst>
            <a:ext uri="{FF2B5EF4-FFF2-40B4-BE49-F238E27FC236}">
              <a16:creationId xmlns:a16="http://schemas.microsoft.com/office/drawing/2014/main" id="{00000000-0008-0000-0000-00006D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0" name="直線コネクタ 109">
          <a:extLst>
            <a:ext uri="{FF2B5EF4-FFF2-40B4-BE49-F238E27FC236}">
              <a16:creationId xmlns:a16="http://schemas.microsoft.com/office/drawing/2014/main" id="{00000000-0008-0000-0000-00006E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1" name="直線コネクタ 110">
          <a:extLst>
            <a:ext uri="{FF2B5EF4-FFF2-40B4-BE49-F238E27FC236}">
              <a16:creationId xmlns:a16="http://schemas.microsoft.com/office/drawing/2014/main" id="{00000000-0008-0000-0000-00006F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2" name="テキスト ボックス 111">
          <a:extLst>
            <a:ext uri="{FF2B5EF4-FFF2-40B4-BE49-F238E27FC236}">
              <a16:creationId xmlns:a16="http://schemas.microsoft.com/office/drawing/2014/main" id="{00000000-0008-0000-0000-000070000000}"/>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3" name="直線コネクタ 112">
          <a:extLst>
            <a:ext uri="{FF2B5EF4-FFF2-40B4-BE49-F238E27FC236}">
              <a16:creationId xmlns:a16="http://schemas.microsoft.com/office/drawing/2014/main" id="{00000000-0008-0000-0000-000071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5" name="直線コネクタ 114">
          <a:extLst>
            <a:ext uri="{FF2B5EF4-FFF2-40B4-BE49-F238E27FC236}">
              <a16:creationId xmlns:a16="http://schemas.microsoft.com/office/drawing/2014/main" id="{00000000-0008-0000-0000-000073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7" name="直線コネクタ 116">
          <a:extLst>
            <a:ext uri="{FF2B5EF4-FFF2-40B4-BE49-F238E27FC236}">
              <a16:creationId xmlns:a16="http://schemas.microsoft.com/office/drawing/2014/main" id="{00000000-0008-0000-0000-000075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9" name="直線コネクタ 118">
          <a:extLst>
            <a:ext uri="{FF2B5EF4-FFF2-40B4-BE49-F238E27FC236}">
              <a16:creationId xmlns:a16="http://schemas.microsoft.com/office/drawing/2014/main" id="{00000000-0008-0000-0000-000077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3" name="債務償還比率グラフ枠">
          <a:extLst>
            <a:ext uri="{FF2B5EF4-FFF2-40B4-BE49-F238E27FC236}">
              <a16:creationId xmlns:a16="http://schemas.microsoft.com/office/drawing/2014/main" id="{00000000-0008-0000-0000-00007B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105149</xdr:rowOff>
    </xdr:from>
    <xdr:to>
      <xdr:col>76</xdr:col>
      <xdr:colOff>21589</xdr:colOff>
      <xdr:row>34</xdr:row>
      <xdr:rowOff>151342</xdr:rowOff>
    </xdr:to>
    <xdr:cxnSp macro="">
      <xdr:nvCxnSpPr>
        <xdr:cNvPr id="124" name="直線コネクタ 123">
          <a:extLst>
            <a:ext uri="{FF2B5EF4-FFF2-40B4-BE49-F238E27FC236}">
              <a16:creationId xmlns:a16="http://schemas.microsoft.com/office/drawing/2014/main" id="{00000000-0008-0000-0000-00007C000000}"/>
            </a:ext>
          </a:extLst>
        </xdr:cNvPr>
        <xdr:cNvCxnSpPr/>
      </xdr:nvCxnSpPr>
      <xdr:spPr>
        <a:xfrm flipV="1">
          <a:off x="14793595" y="5505824"/>
          <a:ext cx="1269" cy="1246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5" name="債務償還比率最小値テキスト">
          <a:extLst>
            <a:ext uri="{FF2B5EF4-FFF2-40B4-BE49-F238E27FC236}">
              <a16:creationId xmlns:a16="http://schemas.microsoft.com/office/drawing/2014/main" id="{00000000-0008-0000-0000-00007D000000}"/>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6" name="直線コネクタ 125">
          <a:extLst>
            <a:ext uri="{FF2B5EF4-FFF2-40B4-BE49-F238E27FC236}">
              <a16:creationId xmlns:a16="http://schemas.microsoft.com/office/drawing/2014/main" id="{00000000-0008-0000-0000-00007E000000}"/>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51826</xdr:rowOff>
    </xdr:from>
    <xdr:ext cx="560923" cy="259045"/>
    <xdr:sp macro="" textlink="">
      <xdr:nvSpPr>
        <xdr:cNvPr id="127" name="債務償還比率最大値テキスト">
          <a:extLst>
            <a:ext uri="{FF2B5EF4-FFF2-40B4-BE49-F238E27FC236}">
              <a16:creationId xmlns:a16="http://schemas.microsoft.com/office/drawing/2014/main" id="{00000000-0008-0000-0000-00007F000000}"/>
            </a:ext>
          </a:extLst>
        </xdr:cNvPr>
        <xdr:cNvSpPr txBox="1"/>
      </xdr:nvSpPr>
      <xdr:spPr>
        <a:xfrm>
          <a:off x="14846300" y="528105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105149</xdr:rowOff>
    </xdr:from>
    <xdr:to>
      <xdr:col>76</xdr:col>
      <xdr:colOff>111125</xdr:colOff>
      <xdr:row>27</xdr:row>
      <xdr:rowOff>105149</xdr:rowOff>
    </xdr:to>
    <xdr:cxnSp macro="">
      <xdr:nvCxnSpPr>
        <xdr:cNvPr id="128" name="直線コネクタ 127">
          <a:extLst>
            <a:ext uri="{FF2B5EF4-FFF2-40B4-BE49-F238E27FC236}">
              <a16:creationId xmlns:a16="http://schemas.microsoft.com/office/drawing/2014/main" id="{00000000-0008-0000-0000-000080000000}"/>
            </a:ext>
          </a:extLst>
        </xdr:cNvPr>
        <xdr:cNvCxnSpPr/>
      </xdr:nvCxnSpPr>
      <xdr:spPr>
        <a:xfrm>
          <a:off x="14706600" y="5505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85664</xdr:rowOff>
    </xdr:from>
    <xdr:ext cx="469744" cy="259045"/>
    <xdr:sp macro="" textlink="">
      <xdr:nvSpPr>
        <xdr:cNvPr id="129" name="債務償還比率平均値テキスト">
          <a:extLst>
            <a:ext uri="{FF2B5EF4-FFF2-40B4-BE49-F238E27FC236}">
              <a16:creationId xmlns:a16="http://schemas.microsoft.com/office/drawing/2014/main" id="{00000000-0008-0000-0000-000081000000}"/>
            </a:ext>
          </a:extLst>
        </xdr:cNvPr>
        <xdr:cNvSpPr txBox="1"/>
      </xdr:nvSpPr>
      <xdr:spPr>
        <a:xfrm>
          <a:off x="14846300" y="60006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62787</xdr:rowOff>
    </xdr:from>
    <xdr:to>
      <xdr:col>76</xdr:col>
      <xdr:colOff>73025</xdr:colOff>
      <xdr:row>31</xdr:row>
      <xdr:rowOff>164387</xdr:rowOff>
    </xdr:to>
    <xdr:sp macro="" textlink="">
      <xdr:nvSpPr>
        <xdr:cNvPr id="130" name="フローチャート: 判断 129">
          <a:extLst>
            <a:ext uri="{FF2B5EF4-FFF2-40B4-BE49-F238E27FC236}">
              <a16:creationId xmlns:a16="http://schemas.microsoft.com/office/drawing/2014/main" id="{00000000-0008-0000-0000-000082000000}"/>
            </a:ext>
          </a:extLst>
        </xdr:cNvPr>
        <xdr:cNvSpPr/>
      </xdr:nvSpPr>
      <xdr:spPr>
        <a:xfrm>
          <a:off x="14744700" y="6149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72503</xdr:rowOff>
    </xdr:from>
    <xdr:to>
      <xdr:col>72</xdr:col>
      <xdr:colOff>123825</xdr:colOff>
      <xdr:row>32</xdr:row>
      <xdr:rowOff>2653</xdr:rowOff>
    </xdr:to>
    <xdr:sp macro="" textlink="">
      <xdr:nvSpPr>
        <xdr:cNvPr id="131" name="フローチャート: 判断 130">
          <a:extLst>
            <a:ext uri="{FF2B5EF4-FFF2-40B4-BE49-F238E27FC236}">
              <a16:creationId xmlns:a16="http://schemas.microsoft.com/office/drawing/2014/main" id="{00000000-0008-0000-0000-000083000000}"/>
            </a:ext>
          </a:extLst>
        </xdr:cNvPr>
        <xdr:cNvSpPr/>
      </xdr:nvSpPr>
      <xdr:spPr>
        <a:xfrm>
          <a:off x="14033500" y="615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00000000-0008-0000-0000-000085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00000000-0008-0000-0000-000086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00000000-0008-0000-0000-000087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00000000-0008-0000-0000-000088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19180</xdr:rowOff>
    </xdr:from>
    <xdr:ext cx="469744" cy="259045"/>
    <xdr:sp macro="" textlink="">
      <xdr:nvSpPr>
        <xdr:cNvPr id="137" name="n_1aveValue債務償還比率">
          <a:extLst>
            <a:ext uri="{FF2B5EF4-FFF2-40B4-BE49-F238E27FC236}">
              <a16:creationId xmlns:a16="http://schemas.microsoft.com/office/drawing/2014/main" id="{00000000-0008-0000-0000-000089000000}"/>
            </a:ext>
          </a:extLst>
        </xdr:cNvPr>
        <xdr:cNvSpPr txBox="1"/>
      </xdr:nvSpPr>
      <xdr:spPr>
        <a:xfrm>
          <a:off x="13836727" y="5934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8" name="正方形/長方形 137">
          <a:extLst>
            <a:ext uri="{FF2B5EF4-FFF2-40B4-BE49-F238E27FC236}">
              <a16:creationId xmlns:a16="http://schemas.microsoft.com/office/drawing/2014/main" id="{00000000-0008-0000-0000-00008A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9" name="正方形/長方形 138">
          <a:extLst>
            <a:ext uri="{FF2B5EF4-FFF2-40B4-BE49-F238E27FC236}">
              <a16:creationId xmlns:a16="http://schemas.microsoft.com/office/drawing/2014/main" id="{00000000-0008-0000-0000-00008B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0" name="テキスト ボックス 139">
          <a:extLst>
            <a:ext uri="{FF2B5EF4-FFF2-40B4-BE49-F238E27FC236}">
              <a16:creationId xmlns:a16="http://schemas.microsoft.com/office/drawing/2014/main" id="{00000000-0008-0000-0000-00008C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1" name="テキスト ボックス 140">
          <a:extLst>
            <a:ext uri="{FF2B5EF4-FFF2-40B4-BE49-F238E27FC236}">
              <a16:creationId xmlns:a16="http://schemas.microsoft.com/office/drawing/2014/main" id="{00000000-0008-0000-0000-00008D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2" name="テキスト ボックス 141">
          <a:extLst>
            <a:ext uri="{FF2B5EF4-FFF2-40B4-BE49-F238E27FC236}">
              <a16:creationId xmlns:a16="http://schemas.microsoft.com/office/drawing/2014/main" id="{00000000-0008-0000-0000-00008E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3" name="テキスト ボックス 142">
          <a:extLst>
            <a:ext uri="{FF2B5EF4-FFF2-40B4-BE49-F238E27FC236}">
              <a16:creationId xmlns:a16="http://schemas.microsoft.com/office/drawing/2014/main" id="{00000000-0008-0000-0000-00008F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沖縄県嘉手納町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13,681
13,584
15.12
9,194,311
8,278,354
201,634
4,249,441
2,202,722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1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1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1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00000000-0008-0000-0100-00002A000000}"/>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00000000-0008-0000-0100-00002B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00000000-0008-0000-0100-00002C000000}"/>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00000000-0008-0000-0100-00002D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00000000-0008-0000-0100-00002E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00000000-0008-0000-0100-00002F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00000000-0008-0000-0100-000030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00000000-0008-0000-0100-000031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00000000-0008-0000-0100-000032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00000000-0008-0000-0100-000033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00000000-0008-0000-0100-000034000000}"/>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00000000-0008-0000-0100-000035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00000000-0008-0000-0100-000036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00000000-0008-0000-0100-000037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89535</xdr:rowOff>
    </xdr:from>
    <xdr:to>
      <xdr:col>24</xdr:col>
      <xdr:colOff>62865</xdr:colOff>
      <xdr:row>40</xdr:row>
      <xdr:rowOff>165735</xdr:rowOff>
    </xdr:to>
    <xdr:cxnSp macro="">
      <xdr:nvCxnSpPr>
        <xdr:cNvPr id="56" name="直線コネクタ 55">
          <a:extLst>
            <a:ext uri="{FF2B5EF4-FFF2-40B4-BE49-F238E27FC236}">
              <a16:creationId xmlns:a16="http://schemas.microsoft.com/office/drawing/2014/main" id="{00000000-0008-0000-0100-000038000000}"/>
            </a:ext>
          </a:extLst>
        </xdr:cNvPr>
        <xdr:cNvCxnSpPr/>
      </xdr:nvCxnSpPr>
      <xdr:spPr>
        <a:xfrm flipV="1">
          <a:off x="4634865" y="5747385"/>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169562</xdr:rowOff>
    </xdr:from>
    <xdr:ext cx="405111" cy="259045"/>
    <xdr:sp macro="" textlink="">
      <xdr:nvSpPr>
        <xdr:cNvPr id="57" name="【道路】&#10;有形固定資産減価償却率最小値テキスト">
          <a:extLst>
            <a:ext uri="{FF2B5EF4-FFF2-40B4-BE49-F238E27FC236}">
              <a16:creationId xmlns:a16="http://schemas.microsoft.com/office/drawing/2014/main" id="{00000000-0008-0000-0100-000039000000}"/>
            </a:ext>
          </a:extLst>
        </xdr:cNvPr>
        <xdr:cNvSpPr txBox="1"/>
      </xdr:nvSpPr>
      <xdr:spPr>
        <a:xfrm>
          <a:off x="4673600" y="702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165735</xdr:rowOff>
    </xdr:from>
    <xdr:to>
      <xdr:col>24</xdr:col>
      <xdr:colOff>152400</xdr:colOff>
      <xdr:row>40</xdr:row>
      <xdr:rowOff>165735</xdr:rowOff>
    </xdr:to>
    <xdr:cxnSp macro="">
      <xdr:nvCxnSpPr>
        <xdr:cNvPr id="58" name="直線コネクタ 57">
          <a:extLst>
            <a:ext uri="{FF2B5EF4-FFF2-40B4-BE49-F238E27FC236}">
              <a16:creationId xmlns:a16="http://schemas.microsoft.com/office/drawing/2014/main" id="{00000000-0008-0000-0100-00003A000000}"/>
            </a:ext>
          </a:extLst>
        </xdr:cNvPr>
        <xdr:cNvCxnSpPr/>
      </xdr:nvCxnSpPr>
      <xdr:spPr>
        <a:xfrm>
          <a:off x="4546600" y="7023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36212</xdr:rowOff>
    </xdr:from>
    <xdr:ext cx="405111" cy="259045"/>
    <xdr:sp macro="" textlink="">
      <xdr:nvSpPr>
        <xdr:cNvPr id="59" name="【道路】&#10;有形固定資産減価償却率最大値テキスト">
          <a:extLst>
            <a:ext uri="{FF2B5EF4-FFF2-40B4-BE49-F238E27FC236}">
              <a16:creationId xmlns:a16="http://schemas.microsoft.com/office/drawing/2014/main" id="{00000000-0008-0000-0100-00003B000000}"/>
            </a:ext>
          </a:extLst>
        </xdr:cNvPr>
        <xdr:cNvSpPr txBox="1"/>
      </xdr:nvSpPr>
      <xdr:spPr>
        <a:xfrm>
          <a:off x="4673600" y="5522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89535</xdr:rowOff>
    </xdr:from>
    <xdr:to>
      <xdr:col>24</xdr:col>
      <xdr:colOff>152400</xdr:colOff>
      <xdr:row>33</xdr:row>
      <xdr:rowOff>89535</xdr:rowOff>
    </xdr:to>
    <xdr:cxnSp macro="">
      <xdr:nvCxnSpPr>
        <xdr:cNvPr id="60" name="直線コネクタ 59">
          <a:extLst>
            <a:ext uri="{FF2B5EF4-FFF2-40B4-BE49-F238E27FC236}">
              <a16:creationId xmlns:a16="http://schemas.microsoft.com/office/drawing/2014/main" id="{00000000-0008-0000-0100-00003C000000}"/>
            </a:ext>
          </a:extLst>
        </xdr:cNvPr>
        <xdr:cNvCxnSpPr/>
      </xdr:nvCxnSpPr>
      <xdr:spPr>
        <a:xfrm>
          <a:off x="4546600" y="5747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99712</xdr:rowOff>
    </xdr:from>
    <xdr:ext cx="405111" cy="259045"/>
    <xdr:sp macro="" textlink="">
      <xdr:nvSpPr>
        <xdr:cNvPr id="61" name="【道路】&#10;有形固定資産減価償却率平均値テキスト">
          <a:extLst>
            <a:ext uri="{FF2B5EF4-FFF2-40B4-BE49-F238E27FC236}">
              <a16:creationId xmlns:a16="http://schemas.microsoft.com/office/drawing/2014/main" id="{00000000-0008-0000-0100-00003D000000}"/>
            </a:ext>
          </a:extLst>
        </xdr:cNvPr>
        <xdr:cNvSpPr txBox="1"/>
      </xdr:nvSpPr>
      <xdr:spPr>
        <a:xfrm>
          <a:off x="4673600" y="6271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76835</xdr:rowOff>
    </xdr:from>
    <xdr:to>
      <xdr:col>24</xdr:col>
      <xdr:colOff>114300</xdr:colOff>
      <xdr:row>38</xdr:row>
      <xdr:rowOff>6985</xdr:rowOff>
    </xdr:to>
    <xdr:sp macro="" textlink="">
      <xdr:nvSpPr>
        <xdr:cNvPr id="62" name="フローチャート: 判断 61">
          <a:extLst>
            <a:ext uri="{FF2B5EF4-FFF2-40B4-BE49-F238E27FC236}">
              <a16:creationId xmlns:a16="http://schemas.microsoft.com/office/drawing/2014/main" id="{00000000-0008-0000-0100-00003E000000}"/>
            </a:ext>
          </a:extLst>
        </xdr:cNvPr>
        <xdr:cNvSpPr/>
      </xdr:nvSpPr>
      <xdr:spPr>
        <a:xfrm>
          <a:off x="45847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57785</xdr:rowOff>
    </xdr:from>
    <xdr:to>
      <xdr:col>20</xdr:col>
      <xdr:colOff>38100</xdr:colOff>
      <xdr:row>37</xdr:row>
      <xdr:rowOff>159385</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3746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84455</xdr:rowOff>
    </xdr:from>
    <xdr:to>
      <xdr:col>15</xdr:col>
      <xdr:colOff>101600</xdr:colOff>
      <xdr:row>38</xdr:row>
      <xdr:rowOff>14605</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2857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27305</xdr:rowOff>
    </xdr:from>
    <xdr:to>
      <xdr:col>10</xdr:col>
      <xdr:colOff>165100</xdr:colOff>
      <xdr:row>38</xdr:row>
      <xdr:rowOff>128905</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1968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100-000042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100-000043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164465</xdr:rowOff>
    </xdr:from>
    <xdr:to>
      <xdr:col>24</xdr:col>
      <xdr:colOff>114300</xdr:colOff>
      <xdr:row>38</xdr:row>
      <xdr:rowOff>94615</xdr:rowOff>
    </xdr:to>
    <xdr:sp macro="" textlink="">
      <xdr:nvSpPr>
        <xdr:cNvPr id="71" name="楕円 70">
          <a:extLst>
            <a:ext uri="{FF2B5EF4-FFF2-40B4-BE49-F238E27FC236}">
              <a16:creationId xmlns:a16="http://schemas.microsoft.com/office/drawing/2014/main" id="{00000000-0008-0000-0100-000047000000}"/>
            </a:ext>
          </a:extLst>
        </xdr:cNvPr>
        <xdr:cNvSpPr/>
      </xdr:nvSpPr>
      <xdr:spPr>
        <a:xfrm>
          <a:off x="4584700" y="650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142892</xdr:rowOff>
    </xdr:from>
    <xdr:ext cx="405111" cy="259045"/>
    <xdr:sp macro="" textlink="">
      <xdr:nvSpPr>
        <xdr:cNvPr id="72" name="【道路】&#10;有形固定資産減価償却率該当値テキスト">
          <a:extLst>
            <a:ext uri="{FF2B5EF4-FFF2-40B4-BE49-F238E27FC236}">
              <a16:creationId xmlns:a16="http://schemas.microsoft.com/office/drawing/2014/main" id="{00000000-0008-0000-0100-000048000000}"/>
            </a:ext>
          </a:extLst>
        </xdr:cNvPr>
        <xdr:cNvSpPr txBox="1"/>
      </xdr:nvSpPr>
      <xdr:spPr>
        <a:xfrm>
          <a:off x="4673600" y="6486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31115</xdr:rowOff>
    </xdr:from>
    <xdr:to>
      <xdr:col>20</xdr:col>
      <xdr:colOff>38100</xdr:colOff>
      <xdr:row>38</xdr:row>
      <xdr:rowOff>132715</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3746500" y="654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43815</xdr:rowOff>
    </xdr:from>
    <xdr:to>
      <xdr:col>24</xdr:col>
      <xdr:colOff>63500</xdr:colOff>
      <xdr:row>38</xdr:row>
      <xdr:rowOff>81915</xdr:rowOff>
    </xdr:to>
    <xdr:cxnSp macro="">
      <xdr:nvCxnSpPr>
        <xdr:cNvPr id="74" name="直線コネクタ 73">
          <a:extLst>
            <a:ext uri="{FF2B5EF4-FFF2-40B4-BE49-F238E27FC236}">
              <a16:creationId xmlns:a16="http://schemas.microsoft.com/office/drawing/2014/main" id="{00000000-0008-0000-0100-00004A000000}"/>
            </a:ext>
          </a:extLst>
        </xdr:cNvPr>
        <xdr:cNvCxnSpPr/>
      </xdr:nvCxnSpPr>
      <xdr:spPr>
        <a:xfrm flipV="1">
          <a:off x="3797300" y="655891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71120</xdr:rowOff>
    </xdr:from>
    <xdr:to>
      <xdr:col>15</xdr:col>
      <xdr:colOff>101600</xdr:colOff>
      <xdr:row>39</xdr:row>
      <xdr:rowOff>1270</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28575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81915</xdr:rowOff>
    </xdr:from>
    <xdr:to>
      <xdr:col>19</xdr:col>
      <xdr:colOff>177800</xdr:colOff>
      <xdr:row>38</xdr:row>
      <xdr:rowOff>121920</xdr:rowOff>
    </xdr:to>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flipV="1">
          <a:off x="2908300" y="659701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4462</xdr:rowOff>
    </xdr:from>
    <xdr:ext cx="405111" cy="259045"/>
    <xdr:sp macro="" textlink="">
      <xdr:nvSpPr>
        <xdr:cNvPr id="77" name="n_1aveValue【道路】&#10;有形固定資産減価償却率">
          <a:extLst>
            <a:ext uri="{FF2B5EF4-FFF2-40B4-BE49-F238E27FC236}">
              <a16:creationId xmlns:a16="http://schemas.microsoft.com/office/drawing/2014/main" id="{00000000-0008-0000-0100-00004D000000}"/>
            </a:ext>
          </a:extLst>
        </xdr:cNvPr>
        <xdr:cNvSpPr txBox="1"/>
      </xdr:nvSpPr>
      <xdr:spPr>
        <a:xfrm>
          <a:off x="3582044" y="617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31132</xdr:rowOff>
    </xdr:from>
    <xdr:ext cx="405111" cy="259045"/>
    <xdr:sp macro="" textlink="">
      <xdr:nvSpPr>
        <xdr:cNvPr id="78" name="n_2aveValue【道路】&#10;有形固定資産減価償却率">
          <a:extLst>
            <a:ext uri="{FF2B5EF4-FFF2-40B4-BE49-F238E27FC236}">
              <a16:creationId xmlns:a16="http://schemas.microsoft.com/office/drawing/2014/main" id="{00000000-0008-0000-0100-00004E000000}"/>
            </a:ext>
          </a:extLst>
        </xdr:cNvPr>
        <xdr:cNvSpPr txBox="1"/>
      </xdr:nvSpPr>
      <xdr:spPr>
        <a:xfrm>
          <a:off x="2705744"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145432</xdr:rowOff>
    </xdr:from>
    <xdr:ext cx="405111" cy="259045"/>
    <xdr:sp macro="" textlink="">
      <xdr:nvSpPr>
        <xdr:cNvPr id="79" name="n_3aveValue【道路】&#10;有形固定資産減価償却率">
          <a:extLst>
            <a:ext uri="{FF2B5EF4-FFF2-40B4-BE49-F238E27FC236}">
              <a16:creationId xmlns:a16="http://schemas.microsoft.com/office/drawing/2014/main" id="{00000000-0008-0000-0100-00004F000000}"/>
            </a:ext>
          </a:extLst>
        </xdr:cNvPr>
        <xdr:cNvSpPr txBox="1"/>
      </xdr:nvSpPr>
      <xdr:spPr>
        <a:xfrm>
          <a:off x="1816744" y="631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123842</xdr:rowOff>
    </xdr:from>
    <xdr:ext cx="405111" cy="259045"/>
    <xdr:sp macro="" textlink="">
      <xdr:nvSpPr>
        <xdr:cNvPr id="80" name="n_1mainValue【道路】&#10;有形固定資産減価償却率">
          <a:extLst>
            <a:ext uri="{FF2B5EF4-FFF2-40B4-BE49-F238E27FC236}">
              <a16:creationId xmlns:a16="http://schemas.microsoft.com/office/drawing/2014/main" id="{00000000-0008-0000-0100-000050000000}"/>
            </a:ext>
          </a:extLst>
        </xdr:cNvPr>
        <xdr:cNvSpPr txBox="1"/>
      </xdr:nvSpPr>
      <xdr:spPr>
        <a:xfrm>
          <a:off x="3582044" y="6638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163847</xdr:rowOff>
    </xdr:from>
    <xdr:ext cx="405111" cy="259045"/>
    <xdr:sp macro="" textlink="">
      <xdr:nvSpPr>
        <xdr:cNvPr id="81" name="n_2mainValue【道路】&#10;有形固定資産減価償却率">
          <a:extLst>
            <a:ext uri="{FF2B5EF4-FFF2-40B4-BE49-F238E27FC236}">
              <a16:creationId xmlns:a16="http://schemas.microsoft.com/office/drawing/2014/main" id="{00000000-0008-0000-0100-000051000000}"/>
            </a:ext>
          </a:extLst>
        </xdr:cNvPr>
        <xdr:cNvSpPr txBox="1"/>
      </xdr:nvSpPr>
      <xdr:spPr>
        <a:xfrm>
          <a:off x="27057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a:extLst>
            <a:ext uri="{FF2B5EF4-FFF2-40B4-BE49-F238E27FC236}">
              <a16:creationId xmlns:a16="http://schemas.microsoft.com/office/drawing/2014/main" id="{00000000-0008-0000-0100-000052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a:extLst>
            <a:ext uri="{FF2B5EF4-FFF2-40B4-BE49-F238E27FC236}">
              <a16:creationId xmlns:a16="http://schemas.microsoft.com/office/drawing/2014/main" id="{00000000-0008-0000-0100-000053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a:extLst>
            <a:ext uri="{FF2B5EF4-FFF2-40B4-BE49-F238E27FC236}">
              <a16:creationId xmlns:a16="http://schemas.microsoft.com/office/drawing/2014/main" id="{00000000-0008-0000-0100-000054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a:extLst>
            <a:ext uri="{FF2B5EF4-FFF2-40B4-BE49-F238E27FC236}">
              <a16:creationId xmlns:a16="http://schemas.microsoft.com/office/drawing/2014/main" id="{00000000-0008-0000-0100-000055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a:extLst>
            <a:ext uri="{FF2B5EF4-FFF2-40B4-BE49-F238E27FC236}">
              <a16:creationId xmlns:a16="http://schemas.microsoft.com/office/drawing/2014/main" id="{00000000-0008-0000-0100-000056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a:extLst>
            <a:ext uri="{FF2B5EF4-FFF2-40B4-BE49-F238E27FC236}">
              <a16:creationId xmlns:a16="http://schemas.microsoft.com/office/drawing/2014/main" id="{00000000-0008-0000-0100-000057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a:extLst>
            <a:ext uri="{FF2B5EF4-FFF2-40B4-BE49-F238E27FC236}">
              <a16:creationId xmlns:a16="http://schemas.microsoft.com/office/drawing/2014/main" id="{00000000-0008-0000-0100-000058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a:extLst>
            <a:ext uri="{FF2B5EF4-FFF2-40B4-BE49-F238E27FC236}">
              <a16:creationId xmlns:a16="http://schemas.microsoft.com/office/drawing/2014/main" id="{00000000-0008-0000-0100-000059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a:extLst>
            <a:ext uri="{FF2B5EF4-FFF2-40B4-BE49-F238E27FC236}">
              <a16:creationId xmlns:a16="http://schemas.microsoft.com/office/drawing/2014/main" id="{00000000-0008-0000-0100-00005A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a:extLst>
            <a:ext uri="{FF2B5EF4-FFF2-40B4-BE49-F238E27FC236}">
              <a16:creationId xmlns:a16="http://schemas.microsoft.com/office/drawing/2014/main" id="{00000000-0008-0000-0100-00005B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2" name="直線コネクタ 91">
          <a:extLst>
            <a:ext uri="{FF2B5EF4-FFF2-40B4-BE49-F238E27FC236}">
              <a16:creationId xmlns:a16="http://schemas.microsoft.com/office/drawing/2014/main" id="{00000000-0008-0000-0100-00005C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3" name="テキスト ボックス 92">
          <a:extLst>
            <a:ext uri="{FF2B5EF4-FFF2-40B4-BE49-F238E27FC236}">
              <a16:creationId xmlns:a16="http://schemas.microsoft.com/office/drawing/2014/main" id="{00000000-0008-0000-0100-00005D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4" name="直線コネクタ 93">
          <a:extLst>
            <a:ext uri="{FF2B5EF4-FFF2-40B4-BE49-F238E27FC236}">
              <a16:creationId xmlns:a16="http://schemas.microsoft.com/office/drawing/2014/main" id="{00000000-0008-0000-0100-00005E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5" name="テキスト ボックス 94">
          <a:extLst>
            <a:ext uri="{FF2B5EF4-FFF2-40B4-BE49-F238E27FC236}">
              <a16:creationId xmlns:a16="http://schemas.microsoft.com/office/drawing/2014/main" id="{00000000-0008-0000-0100-00005F000000}"/>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6" name="直線コネクタ 95">
          <a:extLst>
            <a:ext uri="{FF2B5EF4-FFF2-40B4-BE49-F238E27FC236}">
              <a16:creationId xmlns:a16="http://schemas.microsoft.com/office/drawing/2014/main" id="{00000000-0008-0000-0100-000060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7" name="テキスト ボックス 96">
          <a:extLst>
            <a:ext uri="{FF2B5EF4-FFF2-40B4-BE49-F238E27FC236}">
              <a16:creationId xmlns:a16="http://schemas.microsoft.com/office/drawing/2014/main" id="{00000000-0008-0000-0100-000061000000}"/>
            </a:ext>
          </a:extLst>
        </xdr:cNvPr>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8" name="直線コネクタ 97">
          <a:extLst>
            <a:ext uri="{FF2B5EF4-FFF2-40B4-BE49-F238E27FC236}">
              <a16:creationId xmlns:a16="http://schemas.microsoft.com/office/drawing/2014/main" id="{00000000-0008-0000-0100-000062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a:extLst>
            <a:ext uri="{FF2B5EF4-FFF2-40B4-BE49-F238E27FC236}">
              <a16:creationId xmlns:a16="http://schemas.microsoft.com/office/drawing/2014/main" id="{00000000-0008-0000-0100-000064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1" name="テキスト ボックス 100">
          <a:extLst>
            <a:ext uri="{FF2B5EF4-FFF2-40B4-BE49-F238E27FC236}">
              <a16:creationId xmlns:a16="http://schemas.microsoft.com/office/drawing/2014/main" id="{00000000-0008-0000-0100-000065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a:extLst>
            <a:ext uri="{FF2B5EF4-FFF2-40B4-BE49-F238E27FC236}">
              <a16:creationId xmlns:a16="http://schemas.microsoft.com/office/drawing/2014/main" id="{00000000-0008-0000-0100-000066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57021</xdr:rowOff>
    </xdr:from>
    <xdr:to>
      <xdr:col>54</xdr:col>
      <xdr:colOff>189865</xdr:colOff>
      <xdr:row>41</xdr:row>
      <xdr:rowOff>132801</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flipV="1">
          <a:off x="10476865" y="5714871"/>
          <a:ext cx="0" cy="1447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136628</xdr:rowOff>
    </xdr:from>
    <xdr:ext cx="469744" cy="259045"/>
    <xdr:sp macro="" textlink="">
      <xdr:nvSpPr>
        <xdr:cNvPr id="104" name="【道路】&#10;一人当たり延長最小値テキスト">
          <a:extLst>
            <a:ext uri="{FF2B5EF4-FFF2-40B4-BE49-F238E27FC236}">
              <a16:creationId xmlns:a16="http://schemas.microsoft.com/office/drawing/2014/main" id="{00000000-0008-0000-0100-000068000000}"/>
            </a:ext>
          </a:extLst>
        </xdr:cNvPr>
        <xdr:cNvSpPr txBox="1"/>
      </xdr:nvSpPr>
      <xdr:spPr>
        <a:xfrm>
          <a:off x="10515600" y="7166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132801</xdr:rowOff>
    </xdr:from>
    <xdr:to>
      <xdr:col>55</xdr:col>
      <xdr:colOff>88900</xdr:colOff>
      <xdr:row>41</xdr:row>
      <xdr:rowOff>132801</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10388600" y="7162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3698</xdr:rowOff>
    </xdr:from>
    <xdr:ext cx="534377" cy="259045"/>
    <xdr:sp macro="" textlink="">
      <xdr:nvSpPr>
        <xdr:cNvPr id="106" name="【道路】&#10;一人当たり延長最大値テキスト">
          <a:extLst>
            <a:ext uri="{FF2B5EF4-FFF2-40B4-BE49-F238E27FC236}">
              <a16:creationId xmlns:a16="http://schemas.microsoft.com/office/drawing/2014/main" id="{00000000-0008-0000-0100-00006A000000}"/>
            </a:ext>
          </a:extLst>
        </xdr:cNvPr>
        <xdr:cNvSpPr txBox="1"/>
      </xdr:nvSpPr>
      <xdr:spPr>
        <a:xfrm>
          <a:off x="10515600" y="5490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57021</xdr:rowOff>
    </xdr:from>
    <xdr:to>
      <xdr:col>55</xdr:col>
      <xdr:colOff>88900</xdr:colOff>
      <xdr:row>33</xdr:row>
      <xdr:rowOff>57021</xdr:rowOff>
    </xdr:to>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a:off x="10388600" y="571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170692</xdr:rowOff>
    </xdr:from>
    <xdr:ext cx="534377" cy="259045"/>
    <xdr:sp macro="" textlink="">
      <xdr:nvSpPr>
        <xdr:cNvPr id="108" name="【道路】&#10;一人当たり延長平均値テキスト">
          <a:extLst>
            <a:ext uri="{FF2B5EF4-FFF2-40B4-BE49-F238E27FC236}">
              <a16:creationId xmlns:a16="http://schemas.microsoft.com/office/drawing/2014/main" id="{00000000-0008-0000-0100-00006C000000}"/>
            </a:ext>
          </a:extLst>
        </xdr:cNvPr>
        <xdr:cNvSpPr txBox="1"/>
      </xdr:nvSpPr>
      <xdr:spPr>
        <a:xfrm>
          <a:off x="10515600" y="6514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147815</xdr:rowOff>
    </xdr:from>
    <xdr:to>
      <xdr:col>55</xdr:col>
      <xdr:colOff>50800</xdr:colOff>
      <xdr:row>39</xdr:row>
      <xdr:rowOff>77965</xdr:rowOff>
    </xdr:to>
    <xdr:sp macro="" textlink="">
      <xdr:nvSpPr>
        <xdr:cNvPr id="109" name="フローチャート: 判断 108">
          <a:extLst>
            <a:ext uri="{FF2B5EF4-FFF2-40B4-BE49-F238E27FC236}">
              <a16:creationId xmlns:a16="http://schemas.microsoft.com/office/drawing/2014/main" id="{00000000-0008-0000-0100-00006D000000}"/>
            </a:ext>
          </a:extLst>
        </xdr:cNvPr>
        <xdr:cNvSpPr/>
      </xdr:nvSpPr>
      <xdr:spPr>
        <a:xfrm>
          <a:off x="10426700" y="666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146169</xdr:rowOff>
    </xdr:from>
    <xdr:to>
      <xdr:col>50</xdr:col>
      <xdr:colOff>165100</xdr:colOff>
      <xdr:row>39</xdr:row>
      <xdr:rowOff>76319</xdr:rowOff>
    </xdr:to>
    <xdr:sp macro="" textlink="">
      <xdr:nvSpPr>
        <xdr:cNvPr id="110" name="フローチャート: 判断 109">
          <a:extLst>
            <a:ext uri="{FF2B5EF4-FFF2-40B4-BE49-F238E27FC236}">
              <a16:creationId xmlns:a16="http://schemas.microsoft.com/office/drawing/2014/main" id="{00000000-0008-0000-0100-00006E000000}"/>
            </a:ext>
          </a:extLst>
        </xdr:cNvPr>
        <xdr:cNvSpPr/>
      </xdr:nvSpPr>
      <xdr:spPr>
        <a:xfrm>
          <a:off x="9588500" y="6661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6197</xdr:rowOff>
    </xdr:from>
    <xdr:to>
      <xdr:col>46</xdr:col>
      <xdr:colOff>38100</xdr:colOff>
      <xdr:row>39</xdr:row>
      <xdr:rowOff>107797</xdr:rowOff>
    </xdr:to>
    <xdr:sp macro="" textlink="">
      <xdr:nvSpPr>
        <xdr:cNvPr id="111" name="フローチャート: 判断 110">
          <a:extLst>
            <a:ext uri="{FF2B5EF4-FFF2-40B4-BE49-F238E27FC236}">
              <a16:creationId xmlns:a16="http://schemas.microsoft.com/office/drawing/2014/main" id="{00000000-0008-0000-0100-00006F000000}"/>
            </a:ext>
          </a:extLst>
        </xdr:cNvPr>
        <xdr:cNvSpPr/>
      </xdr:nvSpPr>
      <xdr:spPr>
        <a:xfrm>
          <a:off x="8699500" y="6692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101844</xdr:rowOff>
    </xdr:from>
    <xdr:to>
      <xdr:col>41</xdr:col>
      <xdr:colOff>101600</xdr:colOff>
      <xdr:row>39</xdr:row>
      <xdr:rowOff>31994</xdr:rowOff>
    </xdr:to>
    <xdr:sp macro="" textlink="">
      <xdr:nvSpPr>
        <xdr:cNvPr id="112" name="フローチャート: 判断 111">
          <a:extLst>
            <a:ext uri="{FF2B5EF4-FFF2-40B4-BE49-F238E27FC236}">
              <a16:creationId xmlns:a16="http://schemas.microsoft.com/office/drawing/2014/main" id="{00000000-0008-0000-0100-000070000000}"/>
            </a:ext>
          </a:extLst>
        </xdr:cNvPr>
        <xdr:cNvSpPr/>
      </xdr:nvSpPr>
      <xdr:spPr>
        <a:xfrm>
          <a:off x="7810500" y="6616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00000000-0008-0000-0100-000071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00000000-0008-0000-0100-000072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00000000-0008-0000-0100-000073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00000000-0008-0000-0100-000074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00000000-0008-0000-0100-000075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12827</xdr:rowOff>
    </xdr:from>
    <xdr:to>
      <xdr:col>55</xdr:col>
      <xdr:colOff>50800</xdr:colOff>
      <xdr:row>41</xdr:row>
      <xdr:rowOff>114427</xdr:rowOff>
    </xdr:to>
    <xdr:sp macro="" textlink="">
      <xdr:nvSpPr>
        <xdr:cNvPr id="118" name="楕円 117">
          <a:extLst>
            <a:ext uri="{FF2B5EF4-FFF2-40B4-BE49-F238E27FC236}">
              <a16:creationId xmlns:a16="http://schemas.microsoft.com/office/drawing/2014/main" id="{00000000-0008-0000-0100-000076000000}"/>
            </a:ext>
          </a:extLst>
        </xdr:cNvPr>
        <xdr:cNvSpPr/>
      </xdr:nvSpPr>
      <xdr:spPr>
        <a:xfrm>
          <a:off x="10426700" y="704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99204</xdr:rowOff>
    </xdr:from>
    <xdr:ext cx="469744" cy="259045"/>
    <xdr:sp macro="" textlink="">
      <xdr:nvSpPr>
        <xdr:cNvPr id="119" name="【道路】&#10;一人当たり延長該当値テキスト">
          <a:extLst>
            <a:ext uri="{FF2B5EF4-FFF2-40B4-BE49-F238E27FC236}">
              <a16:creationId xmlns:a16="http://schemas.microsoft.com/office/drawing/2014/main" id="{00000000-0008-0000-0100-000077000000}"/>
            </a:ext>
          </a:extLst>
        </xdr:cNvPr>
        <xdr:cNvSpPr txBox="1"/>
      </xdr:nvSpPr>
      <xdr:spPr>
        <a:xfrm>
          <a:off x="10515600" y="6957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13215</xdr:rowOff>
    </xdr:from>
    <xdr:to>
      <xdr:col>50</xdr:col>
      <xdr:colOff>165100</xdr:colOff>
      <xdr:row>41</xdr:row>
      <xdr:rowOff>114815</xdr:rowOff>
    </xdr:to>
    <xdr:sp macro="" textlink="">
      <xdr:nvSpPr>
        <xdr:cNvPr id="120" name="楕円 119">
          <a:extLst>
            <a:ext uri="{FF2B5EF4-FFF2-40B4-BE49-F238E27FC236}">
              <a16:creationId xmlns:a16="http://schemas.microsoft.com/office/drawing/2014/main" id="{00000000-0008-0000-0100-000078000000}"/>
            </a:ext>
          </a:extLst>
        </xdr:cNvPr>
        <xdr:cNvSpPr/>
      </xdr:nvSpPr>
      <xdr:spPr>
        <a:xfrm>
          <a:off x="9588500" y="7042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63627</xdr:rowOff>
    </xdr:from>
    <xdr:to>
      <xdr:col>55</xdr:col>
      <xdr:colOff>0</xdr:colOff>
      <xdr:row>41</xdr:row>
      <xdr:rowOff>64015</xdr:rowOff>
    </xdr:to>
    <xdr:cxnSp macro="">
      <xdr:nvCxnSpPr>
        <xdr:cNvPr id="121" name="直線コネクタ 120">
          <a:extLst>
            <a:ext uri="{FF2B5EF4-FFF2-40B4-BE49-F238E27FC236}">
              <a16:creationId xmlns:a16="http://schemas.microsoft.com/office/drawing/2014/main" id="{00000000-0008-0000-0100-000079000000}"/>
            </a:ext>
          </a:extLst>
        </xdr:cNvPr>
        <xdr:cNvCxnSpPr/>
      </xdr:nvCxnSpPr>
      <xdr:spPr>
        <a:xfrm flipV="1">
          <a:off x="9639300" y="7093077"/>
          <a:ext cx="838200" cy="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13033</xdr:rowOff>
    </xdr:from>
    <xdr:to>
      <xdr:col>46</xdr:col>
      <xdr:colOff>38100</xdr:colOff>
      <xdr:row>41</xdr:row>
      <xdr:rowOff>114633</xdr:rowOff>
    </xdr:to>
    <xdr:sp macro="" textlink="">
      <xdr:nvSpPr>
        <xdr:cNvPr id="122" name="楕円 121">
          <a:extLst>
            <a:ext uri="{FF2B5EF4-FFF2-40B4-BE49-F238E27FC236}">
              <a16:creationId xmlns:a16="http://schemas.microsoft.com/office/drawing/2014/main" id="{00000000-0008-0000-0100-00007A000000}"/>
            </a:ext>
          </a:extLst>
        </xdr:cNvPr>
        <xdr:cNvSpPr/>
      </xdr:nvSpPr>
      <xdr:spPr>
        <a:xfrm>
          <a:off x="8699500" y="7042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63833</xdr:rowOff>
    </xdr:from>
    <xdr:to>
      <xdr:col>50</xdr:col>
      <xdr:colOff>114300</xdr:colOff>
      <xdr:row>41</xdr:row>
      <xdr:rowOff>64015</xdr:rowOff>
    </xdr:to>
    <xdr:cxnSp macro="">
      <xdr:nvCxnSpPr>
        <xdr:cNvPr id="123" name="直線コネクタ 122">
          <a:extLst>
            <a:ext uri="{FF2B5EF4-FFF2-40B4-BE49-F238E27FC236}">
              <a16:creationId xmlns:a16="http://schemas.microsoft.com/office/drawing/2014/main" id="{00000000-0008-0000-0100-00007B000000}"/>
            </a:ext>
          </a:extLst>
        </xdr:cNvPr>
        <xdr:cNvCxnSpPr/>
      </xdr:nvCxnSpPr>
      <xdr:spPr>
        <a:xfrm>
          <a:off x="8750300" y="7093283"/>
          <a:ext cx="889000" cy="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92846</xdr:rowOff>
    </xdr:from>
    <xdr:ext cx="534377" cy="259045"/>
    <xdr:sp macro="" textlink="">
      <xdr:nvSpPr>
        <xdr:cNvPr id="124" name="n_1aveValue【道路】&#10;一人当たり延長">
          <a:extLst>
            <a:ext uri="{FF2B5EF4-FFF2-40B4-BE49-F238E27FC236}">
              <a16:creationId xmlns:a16="http://schemas.microsoft.com/office/drawing/2014/main" id="{00000000-0008-0000-0100-00007C000000}"/>
            </a:ext>
          </a:extLst>
        </xdr:cNvPr>
        <xdr:cNvSpPr txBox="1"/>
      </xdr:nvSpPr>
      <xdr:spPr>
        <a:xfrm>
          <a:off x="9359411" y="6436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124325</xdr:rowOff>
    </xdr:from>
    <xdr:ext cx="534377" cy="259045"/>
    <xdr:sp macro="" textlink="">
      <xdr:nvSpPr>
        <xdr:cNvPr id="125" name="n_2aveValue【道路】&#10;一人当たり延長">
          <a:extLst>
            <a:ext uri="{FF2B5EF4-FFF2-40B4-BE49-F238E27FC236}">
              <a16:creationId xmlns:a16="http://schemas.microsoft.com/office/drawing/2014/main" id="{00000000-0008-0000-0100-00007D000000}"/>
            </a:ext>
          </a:extLst>
        </xdr:cNvPr>
        <xdr:cNvSpPr txBox="1"/>
      </xdr:nvSpPr>
      <xdr:spPr>
        <a:xfrm>
          <a:off x="8483111" y="6467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48521</xdr:rowOff>
    </xdr:from>
    <xdr:ext cx="534377" cy="259045"/>
    <xdr:sp macro="" textlink="">
      <xdr:nvSpPr>
        <xdr:cNvPr id="126" name="n_3aveValue【道路】&#10;一人当たり延長">
          <a:extLst>
            <a:ext uri="{FF2B5EF4-FFF2-40B4-BE49-F238E27FC236}">
              <a16:creationId xmlns:a16="http://schemas.microsoft.com/office/drawing/2014/main" id="{00000000-0008-0000-0100-00007E000000}"/>
            </a:ext>
          </a:extLst>
        </xdr:cNvPr>
        <xdr:cNvSpPr txBox="1"/>
      </xdr:nvSpPr>
      <xdr:spPr>
        <a:xfrm>
          <a:off x="7594111" y="639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105942</xdr:rowOff>
    </xdr:from>
    <xdr:ext cx="469744" cy="259045"/>
    <xdr:sp macro="" textlink="">
      <xdr:nvSpPr>
        <xdr:cNvPr id="127" name="n_1mainValue【道路】&#10;一人当たり延長">
          <a:extLst>
            <a:ext uri="{FF2B5EF4-FFF2-40B4-BE49-F238E27FC236}">
              <a16:creationId xmlns:a16="http://schemas.microsoft.com/office/drawing/2014/main" id="{00000000-0008-0000-0100-00007F000000}"/>
            </a:ext>
          </a:extLst>
        </xdr:cNvPr>
        <xdr:cNvSpPr txBox="1"/>
      </xdr:nvSpPr>
      <xdr:spPr>
        <a:xfrm>
          <a:off x="9391727" y="7135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105760</xdr:rowOff>
    </xdr:from>
    <xdr:ext cx="469744" cy="259045"/>
    <xdr:sp macro="" textlink="">
      <xdr:nvSpPr>
        <xdr:cNvPr id="128" name="n_2mainValue【道路】&#10;一人当たり延長">
          <a:extLst>
            <a:ext uri="{FF2B5EF4-FFF2-40B4-BE49-F238E27FC236}">
              <a16:creationId xmlns:a16="http://schemas.microsoft.com/office/drawing/2014/main" id="{00000000-0008-0000-0100-000080000000}"/>
            </a:ext>
          </a:extLst>
        </xdr:cNvPr>
        <xdr:cNvSpPr txBox="1"/>
      </xdr:nvSpPr>
      <xdr:spPr>
        <a:xfrm>
          <a:off x="8515427" y="7135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a:extLst>
            <a:ext uri="{FF2B5EF4-FFF2-40B4-BE49-F238E27FC236}">
              <a16:creationId xmlns:a16="http://schemas.microsoft.com/office/drawing/2014/main" id="{00000000-0008-0000-0100-000081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0" name="正方形/長方形 129">
          <a:extLst>
            <a:ext uri="{FF2B5EF4-FFF2-40B4-BE49-F238E27FC236}">
              <a16:creationId xmlns:a16="http://schemas.microsoft.com/office/drawing/2014/main" id="{00000000-0008-0000-0100-000082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1" name="正方形/長方形 130">
          <a:extLst>
            <a:ext uri="{FF2B5EF4-FFF2-40B4-BE49-F238E27FC236}">
              <a16:creationId xmlns:a16="http://schemas.microsoft.com/office/drawing/2014/main" id="{00000000-0008-0000-0100-000083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2" name="正方形/長方形 131">
          <a:extLst>
            <a:ext uri="{FF2B5EF4-FFF2-40B4-BE49-F238E27FC236}">
              <a16:creationId xmlns:a16="http://schemas.microsoft.com/office/drawing/2014/main" id="{00000000-0008-0000-0100-000084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3" name="正方形/長方形 132">
          <a:extLst>
            <a:ext uri="{FF2B5EF4-FFF2-40B4-BE49-F238E27FC236}">
              <a16:creationId xmlns:a16="http://schemas.microsoft.com/office/drawing/2014/main" id="{00000000-0008-0000-0100-000085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4" name="正方形/長方形 133">
          <a:extLst>
            <a:ext uri="{FF2B5EF4-FFF2-40B4-BE49-F238E27FC236}">
              <a16:creationId xmlns:a16="http://schemas.microsoft.com/office/drawing/2014/main" id="{00000000-0008-0000-0100-000086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5" name="正方形/長方形 134">
          <a:extLst>
            <a:ext uri="{FF2B5EF4-FFF2-40B4-BE49-F238E27FC236}">
              <a16:creationId xmlns:a16="http://schemas.microsoft.com/office/drawing/2014/main" id="{00000000-0008-0000-0100-000087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6" name="正方形/長方形 135">
          <a:extLst>
            <a:ext uri="{FF2B5EF4-FFF2-40B4-BE49-F238E27FC236}">
              <a16:creationId xmlns:a16="http://schemas.microsoft.com/office/drawing/2014/main" id="{00000000-0008-0000-0100-000088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7" name="テキスト ボックス 136">
          <a:extLst>
            <a:ext uri="{FF2B5EF4-FFF2-40B4-BE49-F238E27FC236}">
              <a16:creationId xmlns:a16="http://schemas.microsoft.com/office/drawing/2014/main" id="{00000000-0008-0000-0100-000089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8" name="直線コネクタ 137">
          <a:extLst>
            <a:ext uri="{FF2B5EF4-FFF2-40B4-BE49-F238E27FC236}">
              <a16:creationId xmlns:a16="http://schemas.microsoft.com/office/drawing/2014/main" id="{00000000-0008-0000-0100-00008A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9" name="テキスト ボックス 138">
          <a:extLst>
            <a:ext uri="{FF2B5EF4-FFF2-40B4-BE49-F238E27FC236}">
              <a16:creationId xmlns:a16="http://schemas.microsoft.com/office/drawing/2014/main" id="{00000000-0008-0000-0100-00008B00000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0" name="直線コネクタ 139">
          <a:extLst>
            <a:ext uri="{FF2B5EF4-FFF2-40B4-BE49-F238E27FC236}">
              <a16:creationId xmlns:a16="http://schemas.microsoft.com/office/drawing/2014/main" id="{00000000-0008-0000-0100-00008C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1" name="テキスト ボックス 140">
          <a:extLst>
            <a:ext uri="{FF2B5EF4-FFF2-40B4-BE49-F238E27FC236}">
              <a16:creationId xmlns:a16="http://schemas.microsoft.com/office/drawing/2014/main" id="{00000000-0008-0000-0100-00008D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2" name="直線コネクタ 141">
          <a:extLst>
            <a:ext uri="{FF2B5EF4-FFF2-40B4-BE49-F238E27FC236}">
              <a16:creationId xmlns:a16="http://schemas.microsoft.com/office/drawing/2014/main" id="{00000000-0008-0000-0100-00008E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3" name="テキスト ボックス 142">
          <a:extLst>
            <a:ext uri="{FF2B5EF4-FFF2-40B4-BE49-F238E27FC236}">
              <a16:creationId xmlns:a16="http://schemas.microsoft.com/office/drawing/2014/main" id="{00000000-0008-0000-0100-00008F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4" name="直線コネクタ 143">
          <a:extLst>
            <a:ext uri="{FF2B5EF4-FFF2-40B4-BE49-F238E27FC236}">
              <a16:creationId xmlns:a16="http://schemas.microsoft.com/office/drawing/2014/main" id="{00000000-0008-0000-0100-000090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5" name="テキスト ボックス 144">
          <a:extLst>
            <a:ext uri="{FF2B5EF4-FFF2-40B4-BE49-F238E27FC236}">
              <a16:creationId xmlns:a16="http://schemas.microsoft.com/office/drawing/2014/main" id="{00000000-0008-0000-0100-000091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6" name="直線コネクタ 145">
          <a:extLst>
            <a:ext uri="{FF2B5EF4-FFF2-40B4-BE49-F238E27FC236}">
              <a16:creationId xmlns:a16="http://schemas.microsoft.com/office/drawing/2014/main" id="{00000000-0008-0000-0100-000092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7" name="テキスト ボックス 146">
          <a:extLst>
            <a:ext uri="{FF2B5EF4-FFF2-40B4-BE49-F238E27FC236}">
              <a16:creationId xmlns:a16="http://schemas.microsoft.com/office/drawing/2014/main" id="{00000000-0008-0000-0100-000093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8" name="直線コネクタ 147">
          <a:extLst>
            <a:ext uri="{FF2B5EF4-FFF2-40B4-BE49-F238E27FC236}">
              <a16:creationId xmlns:a16="http://schemas.microsoft.com/office/drawing/2014/main" id="{00000000-0008-0000-0100-000094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9" name="テキスト ボックス 148">
          <a:extLst>
            <a:ext uri="{FF2B5EF4-FFF2-40B4-BE49-F238E27FC236}">
              <a16:creationId xmlns:a16="http://schemas.microsoft.com/office/drawing/2014/main" id="{00000000-0008-0000-0100-000095000000}"/>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0" name="直線コネクタ 149">
          <a:extLst>
            <a:ext uri="{FF2B5EF4-FFF2-40B4-BE49-F238E27FC236}">
              <a16:creationId xmlns:a16="http://schemas.microsoft.com/office/drawing/2014/main" id="{00000000-0008-0000-0100-000096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1" name="テキスト ボックス 150">
          <a:extLst>
            <a:ext uri="{FF2B5EF4-FFF2-40B4-BE49-F238E27FC236}">
              <a16:creationId xmlns:a16="http://schemas.microsoft.com/office/drawing/2014/main" id="{00000000-0008-0000-0100-000097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2" name="【橋りょう・トンネル】&#10;有形固定資産減価償却率グラフ枠">
          <a:extLst>
            <a:ext uri="{FF2B5EF4-FFF2-40B4-BE49-F238E27FC236}">
              <a16:creationId xmlns:a16="http://schemas.microsoft.com/office/drawing/2014/main" id="{00000000-0008-0000-0100-000098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163830</xdr:rowOff>
    </xdr:from>
    <xdr:to>
      <xdr:col>24</xdr:col>
      <xdr:colOff>62865</xdr:colOff>
      <xdr:row>65</xdr:row>
      <xdr:rowOff>0</xdr:rowOff>
    </xdr:to>
    <xdr:cxnSp macro="">
      <xdr:nvCxnSpPr>
        <xdr:cNvPr id="153" name="直線コネクタ 152">
          <a:extLst>
            <a:ext uri="{FF2B5EF4-FFF2-40B4-BE49-F238E27FC236}">
              <a16:creationId xmlns:a16="http://schemas.microsoft.com/office/drawing/2014/main" id="{00000000-0008-0000-0100-000099000000}"/>
            </a:ext>
          </a:extLst>
        </xdr:cNvPr>
        <xdr:cNvCxnSpPr/>
      </xdr:nvCxnSpPr>
      <xdr:spPr>
        <a:xfrm flipV="1">
          <a:off x="4634865" y="9593580"/>
          <a:ext cx="0" cy="1550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65</xdr:row>
      <xdr:rowOff>3827</xdr:rowOff>
    </xdr:from>
    <xdr:ext cx="405111" cy="259045"/>
    <xdr:sp macro="" textlink="">
      <xdr:nvSpPr>
        <xdr:cNvPr id="154" name="【橋りょう・トンネル】&#10;有形固定資産減価償却率最小値テキスト">
          <a:extLst>
            <a:ext uri="{FF2B5EF4-FFF2-40B4-BE49-F238E27FC236}">
              <a16:creationId xmlns:a16="http://schemas.microsoft.com/office/drawing/2014/main" id="{00000000-0008-0000-0100-00009A000000}"/>
            </a:ext>
          </a:extLst>
        </xdr:cNvPr>
        <xdr:cNvSpPr txBox="1"/>
      </xdr:nvSpPr>
      <xdr:spPr>
        <a:xfrm>
          <a:off x="4673600" y="1114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65</xdr:row>
      <xdr:rowOff>0</xdr:rowOff>
    </xdr:from>
    <xdr:to>
      <xdr:col>24</xdr:col>
      <xdr:colOff>152400</xdr:colOff>
      <xdr:row>65</xdr:row>
      <xdr:rowOff>0</xdr:rowOff>
    </xdr:to>
    <xdr:cxnSp macro="">
      <xdr:nvCxnSpPr>
        <xdr:cNvPr id="155" name="直線コネクタ 154">
          <a:extLst>
            <a:ext uri="{FF2B5EF4-FFF2-40B4-BE49-F238E27FC236}">
              <a16:creationId xmlns:a16="http://schemas.microsoft.com/office/drawing/2014/main" id="{00000000-0008-0000-0100-00009B000000}"/>
            </a:ext>
          </a:extLst>
        </xdr:cNvPr>
        <xdr:cNvCxnSpPr/>
      </xdr:nvCxnSpPr>
      <xdr:spPr>
        <a:xfrm>
          <a:off x="4546600" y="11144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110507</xdr:rowOff>
    </xdr:from>
    <xdr:ext cx="405111" cy="259045"/>
    <xdr:sp macro="" textlink="">
      <xdr:nvSpPr>
        <xdr:cNvPr id="156" name="【橋りょう・トンネル】&#10;有形固定資産減価償却率最大値テキスト">
          <a:extLst>
            <a:ext uri="{FF2B5EF4-FFF2-40B4-BE49-F238E27FC236}">
              <a16:creationId xmlns:a16="http://schemas.microsoft.com/office/drawing/2014/main" id="{00000000-0008-0000-0100-00009C000000}"/>
            </a:ext>
          </a:extLst>
        </xdr:cNvPr>
        <xdr:cNvSpPr txBox="1"/>
      </xdr:nvSpPr>
      <xdr:spPr>
        <a:xfrm>
          <a:off x="4673600" y="9368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163830</xdr:rowOff>
    </xdr:from>
    <xdr:to>
      <xdr:col>24</xdr:col>
      <xdr:colOff>152400</xdr:colOff>
      <xdr:row>55</xdr:row>
      <xdr:rowOff>163830</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4546600" y="959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21607</xdr:rowOff>
    </xdr:from>
    <xdr:ext cx="405111" cy="259045"/>
    <xdr:sp macro="" textlink="">
      <xdr:nvSpPr>
        <xdr:cNvPr id="158" name="【橋りょう・トンネル】&#10;有形固定資産減価償却率平均値テキスト">
          <a:extLst>
            <a:ext uri="{FF2B5EF4-FFF2-40B4-BE49-F238E27FC236}">
              <a16:creationId xmlns:a16="http://schemas.microsoft.com/office/drawing/2014/main" id="{00000000-0008-0000-0100-00009E000000}"/>
            </a:ext>
          </a:extLst>
        </xdr:cNvPr>
        <xdr:cNvSpPr txBox="1"/>
      </xdr:nvSpPr>
      <xdr:spPr>
        <a:xfrm>
          <a:off x="4673600" y="10137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170180</xdr:rowOff>
    </xdr:from>
    <xdr:to>
      <xdr:col>24</xdr:col>
      <xdr:colOff>114300</xdr:colOff>
      <xdr:row>60</xdr:row>
      <xdr:rowOff>100330</xdr:rowOff>
    </xdr:to>
    <xdr:sp macro="" textlink="">
      <xdr:nvSpPr>
        <xdr:cNvPr id="159" name="フローチャート: 判断 158">
          <a:extLst>
            <a:ext uri="{FF2B5EF4-FFF2-40B4-BE49-F238E27FC236}">
              <a16:creationId xmlns:a16="http://schemas.microsoft.com/office/drawing/2014/main" id="{00000000-0008-0000-0100-00009F000000}"/>
            </a:ext>
          </a:extLst>
        </xdr:cNvPr>
        <xdr:cNvSpPr/>
      </xdr:nvSpPr>
      <xdr:spPr>
        <a:xfrm>
          <a:off x="4584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31115</xdr:rowOff>
    </xdr:from>
    <xdr:to>
      <xdr:col>20</xdr:col>
      <xdr:colOff>38100</xdr:colOff>
      <xdr:row>60</xdr:row>
      <xdr:rowOff>132715</xdr:rowOff>
    </xdr:to>
    <xdr:sp macro="" textlink="">
      <xdr:nvSpPr>
        <xdr:cNvPr id="160" name="フローチャート: 判断 159">
          <a:extLst>
            <a:ext uri="{FF2B5EF4-FFF2-40B4-BE49-F238E27FC236}">
              <a16:creationId xmlns:a16="http://schemas.microsoft.com/office/drawing/2014/main" id="{00000000-0008-0000-0100-0000A0000000}"/>
            </a:ext>
          </a:extLst>
        </xdr:cNvPr>
        <xdr:cNvSpPr/>
      </xdr:nvSpPr>
      <xdr:spPr>
        <a:xfrm>
          <a:off x="3746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61" name="フローチャート: 判断 160">
          <a:extLst>
            <a:ext uri="{FF2B5EF4-FFF2-40B4-BE49-F238E27FC236}">
              <a16:creationId xmlns:a16="http://schemas.microsoft.com/office/drawing/2014/main" id="{00000000-0008-0000-0100-0000A1000000}"/>
            </a:ext>
          </a:extLst>
        </xdr:cNvPr>
        <xdr:cNvSpPr/>
      </xdr:nvSpPr>
      <xdr:spPr>
        <a:xfrm>
          <a:off x="2857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164465</xdr:rowOff>
    </xdr:from>
    <xdr:to>
      <xdr:col>10</xdr:col>
      <xdr:colOff>165100</xdr:colOff>
      <xdr:row>61</xdr:row>
      <xdr:rowOff>94615</xdr:rowOff>
    </xdr:to>
    <xdr:sp macro="" textlink="">
      <xdr:nvSpPr>
        <xdr:cNvPr id="162" name="フローチャート: 判断 161">
          <a:extLst>
            <a:ext uri="{FF2B5EF4-FFF2-40B4-BE49-F238E27FC236}">
              <a16:creationId xmlns:a16="http://schemas.microsoft.com/office/drawing/2014/main" id="{00000000-0008-0000-0100-0000A2000000}"/>
            </a:ext>
          </a:extLst>
        </xdr:cNvPr>
        <xdr:cNvSpPr/>
      </xdr:nvSpPr>
      <xdr:spPr>
        <a:xfrm>
          <a:off x="1968500" y="1045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3" name="テキスト ボックス 162">
          <a:extLst>
            <a:ext uri="{FF2B5EF4-FFF2-40B4-BE49-F238E27FC236}">
              <a16:creationId xmlns:a16="http://schemas.microsoft.com/office/drawing/2014/main" id="{00000000-0008-0000-0100-0000A3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id="{00000000-0008-0000-0100-0000A5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id="{00000000-0008-0000-0100-0000A6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00000000-0008-0000-0100-0000A7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82550</xdr:rowOff>
    </xdr:from>
    <xdr:to>
      <xdr:col>24</xdr:col>
      <xdr:colOff>114300</xdr:colOff>
      <xdr:row>62</xdr:row>
      <xdr:rowOff>12700</xdr:rowOff>
    </xdr:to>
    <xdr:sp macro="" textlink="">
      <xdr:nvSpPr>
        <xdr:cNvPr id="168" name="楕円 167">
          <a:extLst>
            <a:ext uri="{FF2B5EF4-FFF2-40B4-BE49-F238E27FC236}">
              <a16:creationId xmlns:a16="http://schemas.microsoft.com/office/drawing/2014/main" id="{00000000-0008-0000-0100-0000A8000000}"/>
            </a:ext>
          </a:extLst>
        </xdr:cNvPr>
        <xdr:cNvSpPr/>
      </xdr:nvSpPr>
      <xdr:spPr>
        <a:xfrm>
          <a:off x="4584700" y="105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60977</xdr:rowOff>
    </xdr:from>
    <xdr:ext cx="405111" cy="259045"/>
    <xdr:sp macro="" textlink="">
      <xdr:nvSpPr>
        <xdr:cNvPr id="169" name="【橋りょう・トンネル】&#10;有形固定資産減価償却率該当値テキスト">
          <a:extLst>
            <a:ext uri="{FF2B5EF4-FFF2-40B4-BE49-F238E27FC236}">
              <a16:creationId xmlns:a16="http://schemas.microsoft.com/office/drawing/2014/main" id="{00000000-0008-0000-0100-0000A9000000}"/>
            </a:ext>
          </a:extLst>
        </xdr:cNvPr>
        <xdr:cNvSpPr txBox="1"/>
      </xdr:nvSpPr>
      <xdr:spPr>
        <a:xfrm>
          <a:off x="4673600" y="1051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114935</xdr:rowOff>
    </xdr:from>
    <xdr:to>
      <xdr:col>20</xdr:col>
      <xdr:colOff>38100</xdr:colOff>
      <xdr:row>62</xdr:row>
      <xdr:rowOff>45085</xdr:rowOff>
    </xdr:to>
    <xdr:sp macro="" textlink="">
      <xdr:nvSpPr>
        <xdr:cNvPr id="170" name="楕円 169">
          <a:extLst>
            <a:ext uri="{FF2B5EF4-FFF2-40B4-BE49-F238E27FC236}">
              <a16:creationId xmlns:a16="http://schemas.microsoft.com/office/drawing/2014/main" id="{00000000-0008-0000-0100-0000AA000000}"/>
            </a:ext>
          </a:extLst>
        </xdr:cNvPr>
        <xdr:cNvSpPr/>
      </xdr:nvSpPr>
      <xdr:spPr>
        <a:xfrm>
          <a:off x="3746500" y="1057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133350</xdr:rowOff>
    </xdr:from>
    <xdr:to>
      <xdr:col>24</xdr:col>
      <xdr:colOff>63500</xdr:colOff>
      <xdr:row>61</xdr:row>
      <xdr:rowOff>165735</xdr:rowOff>
    </xdr:to>
    <xdr:cxnSp macro="">
      <xdr:nvCxnSpPr>
        <xdr:cNvPr id="171" name="直線コネクタ 170">
          <a:extLst>
            <a:ext uri="{FF2B5EF4-FFF2-40B4-BE49-F238E27FC236}">
              <a16:creationId xmlns:a16="http://schemas.microsoft.com/office/drawing/2014/main" id="{00000000-0008-0000-0100-0000AB000000}"/>
            </a:ext>
          </a:extLst>
        </xdr:cNvPr>
        <xdr:cNvCxnSpPr/>
      </xdr:nvCxnSpPr>
      <xdr:spPr>
        <a:xfrm flipV="1">
          <a:off x="3797300" y="1059180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27305</xdr:rowOff>
    </xdr:from>
    <xdr:to>
      <xdr:col>15</xdr:col>
      <xdr:colOff>101600</xdr:colOff>
      <xdr:row>61</xdr:row>
      <xdr:rowOff>128905</xdr:rowOff>
    </xdr:to>
    <xdr:sp macro="" textlink="">
      <xdr:nvSpPr>
        <xdr:cNvPr id="172" name="楕円 171">
          <a:extLst>
            <a:ext uri="{FF2B5EF4-FFF2-40B4-BE49-F238E27FC236}">
              <a16:creationId xmlns:a16="http://schemas.microsoft.com/office/drawing/2014/main" id="{00000000-0008-0000-0100-0000AC000000}"/>
            </a:ext>
          </a:extLst>
        </xdr:cNvPr>
        <xdr:cNvSpPr/>
      </xdr:nvSpPr>
      <xdr:spPr>
        <a:xfrm>
          <a:off x="2857500" y="1048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78105</xdr:rowOff>
    </xdr:from>
    <xdr:to>
      <xdr:col>19</xdr:col>
      <xdr:colOff>177800</xdr:colOff>
      <xdr:row>61</xdr:row>
      <xdr:rowOff>165735</xdr:rowOff>
    </xdr:to>
    <xdr:cxnSp macro="">
      <xdr:nvCxnSpPr>
        <xdr:cNvPr id="173" name="直線コネクタ 172">
          <a:extLst>
            <a:ext uri="{FF2B5EF4-FFF2-40B4-BE49-F238E27FC236}">
              <a16:creationId xmlns:a16="http://schemas.microsoft.com/office/drawing/2014/main" id="{00000000-0008-0000-0100-0000AD000000}"/>
            </a:ext>
          </a:extLst>
        </xdr:cNvPr>
        <xdr:cNvCxnSpPr/>
      </xdr:nvCxnSpPr>
      <xdr:spPr>
        <a:xfrm>
          <a:off x="2908300" y="10536555"/>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149242</xdr:rowOff>
    </xdr:from>
    <xdr:ext cx="405111" cy="259045"/>
    <xdr:sp macro="" textlink="">
      <xdr:nvSpPr>
        <xdr:cNvPr id="174" name="n_1aveValue【橋りょう・トンネル】&#10;有形固定資産減価償却率">
          <a:extLst>
            <a:ext uri="{FF2B5EF4-FFF2-40B4-BE49-F238E27FC236}">
              <a16:creationId xmlns:a16="http://schemas.microsoft.com/office/drawing/2014/main" id="{00000000-0008-0000-0100-0000AE000000}"/>
            </a:ext>
          </a:extLst>
        </xdr:cNvPr>
        <xdr:cNvSpPr txBox="1"/>
      </xdr:nvSpPr>
      <xdr:spPr>
        <a:xfrm>
          <a:off x="3582044" y="1009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67327</xdr:rowOff>
    </xdr:from>
    <xdr:ext cx="405111" cy="259045"/>
    <xdr:sp macro="" textlink="">
      <xdr:nvSpPr>
        <xdr:cNvPr id="175" name="n_2aveValue【橋りょう・トンネル】&#10;有形固定資産減価償却率">
          <a:extLst>
            <a:ext uri="{FF2B5EF4-FFF2-40B4-BE49-F238E27FC236}">
              <a16:creationId xmlns:a16="http://schemas.microsoft.com/office/drawing/2014/main" id="{00000000-0008-0000-0100-0000AF000000}"/>
            </a:ext>
          </a:extLst>
        </xdr:cNvPr>
        <xdr:cNvSpPr txBox="1"/>
      </xdr:nvSpPr>
      <xdr:spPr>
        <a:xfrm>
          <a:off x="2705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111142</xdr:rowOff>
    </xdr:from>
    <xdr:ext cx="405111" cy="259045"/>
    <xdr:sp macro="" textlink="">
      <xdr:nvSpPr>
        <xdr:cNvPr id="176" name="n_3aveValue【橋りょう・トンネル】&#10;有形固定資産減価償却率">
          <a:extLst>
            <a:ext uri="{FF2B5EF4-FFF2-40B4-BE49-F238E27FC236}">
              <a16:creationId xmlns:a16="http://schemas.microsoft.com/office/drawing/2014/main" id="{00000000-0008-0000-0100-0000B0000000}"/>
            </a:ext>
          </a:extLst>
        </xdr:cNvPr>
        <xdr:cNvSpPr txBox="1"/>
      </xdr:nvSpPr>
      <xdr:spPr>
        <a:xfrm>
          <a:off x="1816744" y="10226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36212</xdr:rowOff>
    </xdr:from>
    <xdr:ext cx="405111" cy="259045"/>
    <xdr:sp macro="" textlink="">
      <xdr:nvSpPr>
        <xdr:cNvPr id="177" name="n_1mainValue【橋りょう・トンネル】&#10;有形固定資産減価償却率">
          <a:extLst>
            <a:ext uri="{FF2B5EF4-FFF2-40B4-BE49-F238E27FC236}">
              <a16:creationId xmlns:a16="http://schemas.microsoft.com/office/drawing/2014/main" id="{00000000-0008-0000-0100-0000B1000000}"/>
            </a:ext>
          </a:extLst>
        </xdr:cNvPr>
        <xdr:cNvSpPr txBox="1"/>
      </xdr:nvSpPr>
      <xdr:spPr>
        <a:xfrm>
          <a:off x="3582044" y="1066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120032</xdr:rowOff>
    </xdr:from>
    <xdr:ext cx="405111" cy="259045"/>
    <xdr:sp macro="" textlink="">
      <xdr:nvSpPr>
        <xdr:cNvPr id="178" name="n_2mainValue【橋りょう・トンネル】&#10;有形固定資産減価償却率">
          <a:extLst>
            <a:ext uri="{FF2B5EF4-FFF2-40B4-BE49-F238E27FC236}">
              <a16:creationId xmlns:a16="http://schemas.microsoft.com/office/drawing/2014/main" id="{00000000-0008-0000-0100-0000B2000000}"/>
            </a:ext>
          </a:extLst>
        </xdr:cNvPr>
        <xdr:cNvSpPr txBox="1"/>
      </xdr:nvSpPr>
      <xdr:spPr>
        <a:xfrm>
          <a:off x="2705744" y="1057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9" name="正方形/長方形 178">
          <a:extLst>
            <a:ext uri="{FF2B5EF4-FFF2-40B4-BE49-F238E27FC236}">
              <a16:creationId xmlns:a16="http://schemas.microsoft.com/office/drawing/2014/main" id="{00000000-0008-0000-0100-0000B3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0" name="正方形/長方形 179">
          <a:extLst>
            <a:ext uri="{FF2B5EF4-FFF2-40B4-BE49-F238E27FC236}">
              <a16:creationId xmlns:a16="http://schemas.microsoft.com/office/drawing/2014/main" id="{00000000-0008-0000-0100-0000B4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1" name="正方形/長方形 180">
          <a:extLst>
            <a:ext uri="{FF2B5EF4-FFF2-40B4-BE49-F238E27FC236}">
              <a16:creationId xmlns:a16="http://schemas.microsoft.com/office/drawing/2014/main" id="{00000000-0008-0000-0100-0000B5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2" name="正方形/長方形 181">
          <a:extLst>
            <a:ext uri="{FF2B5EF4-FFF2-40B4-BE49-F238E27FC236}">
              <a16:creationId xmlns:a16="http://schemas.microsoft.com/office/drawing/2014/main" id="{00000000-0008-0000-0100-0000B6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3" name="正方形/長方形 182">
          <a:extLst>
            <a:ext uri="{FF2B5EF4-FFF2-40B4-BE49-F238E27FC236}">
              <a16:creationId xmlns:a16="http://schemas.microsoft.com/office/drawing/2014/main" id="{00000000-0008-0000-0100-0000B7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4" name="正方形/長方形 183">
          <a:extLst>
            <a:ext uri="{FF2B5EF4-FFF2-40B4-BE49-F238E27FC236}">
              <a16:creationId xmlns:a16="http://schemas.microsoft.com/office/drawing/2014/main" id="{00000000-0008-0000-0100-0000B8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5" name="正方形/長方形 184">
          <a:extLst>
            <a:ext uri="{FF2B5EF4-FFF2-40B4-BE49-F238E27FC236}">
              <a16:creationId xmlns:a16="http://schemas.microsoft.com/office/drawing/2014/main" id="{00000000-0008-0000-0100-0000B9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6" name="正方形/長方形 185">
          <a:extLst>
            <a:ext uri="{FF2B5EF4-FFF2-40B4-BE49-F238E27FC236}">
              <a16:creationId xmlns:a16="http://schemas.microsoft.com/office/drawing/2014/main" id="{00000000-0008-0000-0100-0000BA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7" name="テキスト ボックス 186">
          <a:extLst>
            <a:ext uri="{FF2B5EF4-FFF2-40B4-BE49-F238E27FC236}">
              <a16:creationId xmlns:a16="http://schemas.microsoft.com/office/drawing/2014/main" id="{00000000-0008-0000-0100-0000BB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8" name="直線コネクタ 187">
          <a:extLst>
            <a:ext uri="{FF2B5EF4-FFF2-40B4-BE49-F238E27FC236}">
              <a16:creationId xmlns:a16="http://schemas.microsoft.com/office/drawing/2014/main" id="{00000000-0008-0000-0100-0000BC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9" name="直線コネクタ 188">
          <a:extLst>
            <a:ext uri="{FF2B5EF4-FFF2-40B4-BE49-F238E27FC236}">
              <a16:creationId xmlns:a16="http://schemas.microsoft.com/office/drawing/2014/main" id="{00000000-0008-0000-0100-0000BD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0" name="テキスト ボックス 189">
          <a:extLst>
            <a:ext uri="{FF2B5EF4-FFF2-40B4-BE49-F238E27FC236}">
              <a16:creationId xmlns:a16="http://schemas.microsoft.com/office/drawing/2014/main" id="{00000000-0008-0000-0100-0000BE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1" name="直線コネクタ 190">
          <a:extLst>
            <a:ext uri="{FF2B5EF4-FFF2-40B4-BE49-F238E27FC236}">
              <a16:creationId xmlns:a16="http://schemas.microsoft.com/office/drawing/2014/main" id="{00000000-0008-0000-0100-0000BF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92" name="テキスト ボックス 191">
          <a:extLst>
            <a:ext uri="{FF2B5EF4-FFF2-40B4-BE49-F238E27FC236}">
              <a16:creationId xmlns:a16="http://schemas.microsoft.com/office/drawing/2014/main" id="{00000000-0008-0000-0100-0000C0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3" name="直線コネクタ 192">
          <a:extLst>
            <a:ext uri="{FF2B5EF4-FFF2-40B4-BE49-F238E27FC236}">
              <a16:creationId xmlns:a16="http://schemas.microsoft.com/office/drawing/2014/main" id="{00000000-0008-0000-0100-0000C1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94" name="テキスト ボックス 193">
          <a:extLst>
            <a:ext uri="{FF2B5EF4-FFF2-40B4-BE49-F238E27FC236}">
              <a16:creationId xmlns:a16="http://schemas.microsoft.com/office/drawing/2014/main" id="{00000000-0008-0000-0100-0000C200000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5" name="直線コネクタ 194">
          <a:extLst>
            <a:ext uri="{FF2B5EF4-FFF2-40B4-BE49-F238E27FC236}">
              <a16:creationId xmlns:a16="http://schemas.microsoft.com/office/drawing/2014/main" id="{00000000-0008-0000-0100-0000C3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96" name="テキスト ボックス 195">
          <a:extLst>
            <a:ext uri="{FF2B5EF4-FFF2-40B4-BE49-F238E27FC236}">
              <a16:creationId xmlns:a16="http://schemas.microsoft.com/office/drawing/2014/main" id="{00000000-0008-0000-0100-0000C4000000}"/>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7" name="直線コネクタ 196">
          <a:extLst>
            <a:ext uri="{FF2B5EF4-FFF2-40B4-BE49-F238E27FC236}">
              <a16:creationId xmlns:a16="http://schemas.microsoft.com/office/drawing/2014/main" id="{00000000-0008-0000-0100-0000C5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98" name="テキスト ボックス 197">
          <a:extLst>
            <a:ext uri="{FF2B5EF4-FFF2-40B4-BE49-F238E27FC236}">
              <a16:creationId xmlns:a16="http://schemas.microsoft.com/office/drawing/2014/main" id="{00000000-0008-0000-0100-0000C6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9" name="直線コネクタ 198">
          <a:extLst>
            <a:ext uri="{FF2B5EF4-FFF2-40B4-BE49-F238E27FC236}">
              <a16:creationId xmlns:a16="http://schemas.microsoft.com/office/drawing/2014/main" id="{00000000-0008-0000-0100-0000C7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0" name="テキスト ボックス 199">
          <a:extLst>
            <a:ext uri="{FF2B5EF4-FFF2-40B4-BE49-F238E27FC236}">
              <a16:creationId xmlns:a16="http://schemas.microsoft.com/office/drawing/2014/main" id="{00000000-0008-0000-0100-0000C8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1" name="【橋りょう・トンネル】&#10;一人当たり有形固定資産（償却資産）額グラフ枠">
          <a:extLst>
            <a:ext uri="{FF2B5EF4-FFF2-40B4-BE49-F238E27FC236}">
              <a16:creationId xmlns:a16="http://schemas.microsoft.com/office/drawing/2014/main" id="{00000000-0008-0000-0100-0000C9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138435</xdr:rowOff>
    </xdr:from>
    <xdr:to>
      <xdr:col>54</xdr:col>
      <xdr:colOff>189865</xdr:colOff>
      <xdr:row>64</xdr:row>
      <xdr:rowOff>74390</xdr:rowOff>
    </xdr:to>
    <xdr:cxnSp macro="">
      <xdr:nvCxnSpPr>
        <xdr:cNvPr id="202" name="直線コネクタ 201">
          <a:extLst>
            <a:ext uri="{FF2B5EF4-FFF2-40B4-BE49-F238E27FC236}">
              <a16:creationId xmlns:a16="http://schemas.microsoft.com/office/drawing/2014/main" id="{00000000-0008-0000-0100-0000CA000000}"/>
            </a:ext>
          </a:extLst>
        </xdr:cNvPr>
        <xdr:cNvCxnSpPr/>
      </xdr:nvCxnSpPr>
      <xdr:spPr>
        <a:xfrm flipV="1">
          <a:off x="10476865" y="9568185"/>
          <a:ext cx="0" cy="1479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78217</xdr:rowOff>
    </xdr:from>
    <xdr:ext cx="469744" cy="259045"/>
    <xdr:sp macro="" textlink="">
      <xdr:nvSpPr>
        <xdr:cNvPr id="203" name="【橋りょう・トンネル】&#10;一人当たり有形固定資産（償却資産）額最小値テキスト">
          <a:extLst>
            <a:ext uri="{FF2B5EF4-FFF2-40B4-BE49-F238E27FC236}">
              <a16:creationId xmlns:a16="http://schemas.microsoft.com/office/drawing/2014/main" id="{00000000-0008-0000-0100-0000CB000000}"/>
            </a:ext>
          </a:extLst>
        </xdr:cNvPr>
        <xdr:cNvSpPr txBox="1"/>
      </xdr:nvSpPr>
      <xdr:spPr>
        <a:xfrm>
          <a:off x="10515600" y="11051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74390</xdr:rowOff>
    </xdr:from>
    <xdr:to>
      <xdr:col>55</xdr:col>
      <xdr:colOff>88900</xdr:colOff>
      <xdr:row>64</xdr:row>
      <xdr:rowOff>74390</xdr:rowOff>
    </xdr:to>
    <xdr:cxnSp macro="">
      <xdr:nvCxnSpPr>
        <xdr:cNvPr id="204" name="直線コネクタ 203">
          <a:extLst>
            <a:ext uri="{FF2B5EF4-FFF2-40B4-BE49-F238E27FC236}">
              <a16:creationId xmlns:a16="http://schemas.microsoft.com/office/drawing/2014/main" id="{00000000-0008-0000-0100-0000CC000000}"/>
            </a:ext>
          </a:extLst>
        </xdr:cNvPr>
        <xdr:cNvCxnSpPr/>
      </xdr:nvCxnSpPr>
      <xdr:spPr>
        <a:xfrm>
          <a:off x="10388600" y="11047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85112</xdr:rowOff>
    </xdr:from>
    <xdr:ext cx="690189" cy="259045"/>
    <xdr:sp macro="" textlink="">
      <xdr:nvSpPr>
        <xdr:cNvPr id="205" name="【橋りょう・トンネル】&#10;一人当たり有形固定資産（償却資産）額最大値テキスト">
          <a:extLst>
            <a:ext uri="{FF2B5EF4-FFF2-40B4-BE49-F238E27FC236}">
              <a16:creationId xmlns:a16="http://schemas.microsoft.com/office/drawing/2014/main" id="{00000000-0008-0000-0100-0000CD000000}"/>
            </a:ext>
          </a:extLst>
        </xdr:cNvPr>
        <xdr:cNvSpPr txBox="1"/>
      </xdr:nvSpPr>
      <xdr:spPr>
        <a:xfrm>
          <a:off x="10515600" y="93434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1,165,996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138435</xdr:rowOff>
    </xdr:from>
    <xdr:to>
      <xdr:col>55</xdr:col>
      <xdr:colOff>88900</xdr:colOff>
      <xdr:row>55</xdr:row>
      <xdr:rowOff>138435</xdr:rowOff>
    </xdr:to>
    <xdr:cxnSp macro="">
      <xdr:nvCxnSpPr>
        <xdr:cNvPr id="206" name="直線コネクタ 205">
          <a:extLst>
            <a:ext uri="{FF2B5EF4-FFF2-40B4-BE49-F238E27FC236}">
              <a16:creationId xmlns:a16="http://schemas.microsoft.com/office/drawing/2014/main" id="{00000000-0008-0000-0100-0000CE000000}"/>
            </a:ext>
          </a:extLst>
        </xdr:cNvPr>
        <xdr:cNvCxnSpPr/>
      </xdr:nvCxnSpPr>
      <xdr:spPr>
        <a:xfrm>
          <a:off x="10388600" y="9568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21080</xdr:rowOff>
    </xdr:from>
    <xdr:ext cx="599010" cy="259045"/>
    <xdr:sp macro="" textlink="">
      <xdr:nvSpPr>
        <xdr:cNvPr id="207" name="【橋りょう・トンネル】&#10;一人当たり有形固定資産（償却資産）額平均値テキスト">
          <a:extLst>
            <a:ext uri="{FF2B5EF4-FFF2-40B4-BE49-F238E27FC236}">
              <a16:creationId xmlns:a16="http://schemas.microsoft.com/office/drawing/2014/main" id="{00000000-0008-0000-0100-0000CF000000}"/>
            </a:ext>
          </a:extLst>
        </xdr:cNvPr>
        <xdr:cNvSpPr txBox="1"/>
      </xdr:nvSpPr>
      <xdr:spPr>
        <a:xfrm>
          <a:off x="10515600" y="104795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169653</xdr:rowOff>
    </xdr:from>
    <xdr:to>
      <xdr:col>55</xdr:col>
      <xdr:colOff>50800</xdr:colOff>
      <xdr:row>62</xdr:row>
      <xdr:rowOff>99803</xdr:rowOff>
    </xdr:to>
    <xdr:sp macro="" textlink="">
      <xdr:nvSpPr>
        <xdr:cNvPr id="208" name="フローチャート: 判断 207">
          <a:extLst>
            <a:ext uri="{FF2B5EF4-FFF2-40B4-BE49-F238E27FC236}">
              <a16:creationId xmlns:a16="http://schemas.microsoft.com/office/drawing/2014/main" id="{00000000-0008-0000-0100-0000D0000000}"/>
            </a:ext>
          </a:extLst>
        </xdr:cNvPr>
        <xdr:cNvSpPr/>
      </xdr:nvSpPr>
      <xdr:spPr>
        <a:xfrm>
          <a:off x="10426700" y="1062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35601</xdr:rowOff>
    </xdr:from>
    <xdr:to>
      <xdr:col>50</xdr:col>
      <xdr:colOff>165100</xdr:colOff>
      <xdr:row>62</xdr:row>
      <xdr:rowOff>137201</xdr:rowOff>
    </xdr:to>
    <xdr:sp macro="" textlink="">
      <xdr:nvSpPr>
        <xdr:cNvPr id="209" name="フローチャート: 判断 208">
          <a:extLst>
            <a:ext uri="{FF2B5EF4-FFF2-40B4-BE49-F238E27FC236}">
              <a16:creationId xmlns:a16="http://schemas.microsoft.com/office/drawing/2014/main" id="{00000000-0008-0000-0100-0000D1000000}"/>
            </a:ext>
          </a:extLst>
        </xdr:cNvPr>
        <xdr:cNvSpPr/>
      </xdr:nvSpPr>
      <xdr:spPr>
        <a:xfrm>
          <a:off x="9588500" y="1066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51130</xdr:rowOff>
    </xdr:from>
    <xdr:to>
      <xdr:col>46</xdr:col>
      <xdr:colOff>38100</xdr:colOff>
      <xdr:row>62</xdr:row>
      <xdr:rowOff>152730</xdr:rowOff>
    </xdr:to>
    <xdr:sp macro="" textlink="">
      <xdr:nvSpPr>
        <xdr:cNvPr id="210" name="フローチャート: 判断 209">
          <a:extLst>
            <a:ext uri="{FF2B5EF4-FFF2-40B4-BE49-F238E27FC236}">
              <a16:creationId xmlns:a16="http://schemas.microsoft.com/office/drawing/2014/main" id="{00000000-0008-0000-0100-0000D2000000}"/>
            </a:ext>
          </a:extLst>
        </xdr:cNvPr>
        <xdr:cNvSpPr/>
      </xdr:nvSpPr>
      <xdr:spPr>
        <a:xfrm>
          <a:off x="8699500" y="1068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39671</xdr:rowOff>
    </xdr:from>
    <xdr:to>
      <xdr:col>41</xdr:col>
      <xdr:colOff>101600</xdr:colOff>
      <xdr:row>62</xdr:row>
      <xdr:rowOff>141271</xdr:rowOff>
    </xdr:to>
    <xdr:sp macro="" textlink="">
      <xdr:nvSpPr>
        <xdr:cNvPr id="211" name="フローチャート: 判断 210">
          <a:extLst>
            <a:ext uri="{FF2B5EF4-FFF2-40B4-BE49-F238E27FC236}">
              <a16:creationId xmlns:a16="http://schemas.microsoft.com/office/drawing/2014/main" id="{00000000-0008-0000-0100-0000D3000000}"/>
            </a:ext>
          </a:extLst>
        </xdr:cNvPr>
        <xdr:cNvSpPr/>
      </xdr:nvSpPr>
      <xdr:spPr>
        <a:xfrm>
          <a:off x="7810500" y="10669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2" name="テキスト ボックス 211">
          <a:extLst>
            <a:ext uri="{FF2B5EF4-FFF2-40B4-BE49-F238E27FC236}">
              <a16:creationId xmlns:a16="http://schemas.microsoft.com/office/drawing/2014/main" id="{00000000-0008-0000-0100-0000D4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3" name="テキスト ボックス 212">
          <a:extLst>
            <a:ext uri="{FF2B5EF4-FFF2-40B4-BE49-F238E27FC236}">
              <a16:creationId xmlns:a16="http://schemas.microsoft.com/office/drawing/2014/main" id="{00000000-0008-0000-0100-0000D5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4" name="テキスト ボックス 213">
          <a:extLst>
            <a:ext uri="{FF2B5EF4-FFF2-40B4-BE49-F238E27FC236}">
              <a16:creationId xmlns:a16="http://schemas.microsoft.com/office/drawing/2014/main" id="{00000000-0008-0000-0100-0000D6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5" name="テキスト ボックス 214">
          <a:extLst>
            <a:ext uri="{FF2B5EF4-FFF2-40B4-BE49-F238E27FC236}">
              <a16:creationId xmlns:a16="http://schemas.microsoft.com/office/drawing/2014/main" id="{00000000-0008-0000-0100-0000D7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id="{00000000-0008-0000-0100-0000D8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65300</xdr:rowOff>
    </xdr:from>
    <xdr:to>
      <xdr:col>55</xdr:col>
      <xdr:colOff>50800</xdr:colOff>
      <xdr:row>63</xdr:row>
      <xdr:rowOff>166900</xdr:rowOff>
    </xdr:to>
    <xdr:sp macro="" textlink="">
      <xdr:nvSpPr>
        <xdr:cNvPr id="217" name="楕円 216">
          <a:extLst>
            <a:ext uri="{FF2B5EF4-FFF2-40B4-BE49-F238E27FC236}">
              <a16:creationId xmlns:a16="http://schemas.microsoft.com/office/drawing/2014/main" id="{00000000-0008-0000-0100-0000D9000000}"/>
            </a:ext>
          </a:extLst>
        </xdr:cNvPr>
        <xdr:cNvSpPr/>
      </xdr:nvSpPr>
      <xdr:spPr>
        <a:xfrm>
          <a:off x="10426700" y="1086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43727</xdr:rowOff>
    </xdr:from>
    <xdr:ext cx="599010" cy="259045"/>
    <xdr:sp macro="" textlink="">
      <xdr:nvSpPr>
        <xdr:cNvPr id="218" name="【橋りょう・トンネル】&#10;一人当たり有形固定資産（償却資産）額該当値テキスト">
          <a:extLst>
            <a:ext uri="{FF2B5EF4-FFF2-40B4-BE49-F238E27FC236}">
              <a16:creationId xmlns:a16="http://schemas.microsoft.com/office/drawing/2014/main" id="{00000000-0008-0000-0100-0000DA000000}"/>
            </a:ext>
          </a:extLst>
        </xdr:cNvPr>
        <xdr:cNvSpPr txBox="1"/>
      </xdr:nvSpPr>
      <xdr:spPr>
        <a:xfrm>
          <a:off x="10515600" y="10845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66002</xdr:rowOff>
    </xdr:from>
    <xdr:to>
      <xdr:col>50</xdr:col>
      <xdr:colOff>165100</xdr:colOff>
      <xdr:row>63</xdr:row>
      <xdr:rowOff>167602</xdr:rowOff>
    </xdr:to>
    <xdr:sp macro="" textlink="">
      <xdr:nvSpPr>
        <xdr:cNvPr id="219" name="楕円 218">
          <a:extLst>
            <a:ext uri="{FF2B5EF4-FFF2-40B4-BE49-F238E27FC236}">
              <a16:creationId xmlns:a16="http://schemas.microsoft.com/office/drawing/2014/main" id="{00000000-0008-0000-0100-0000DB000000}"/>
            </a:ext>
          </a:extLst>
        </xdr:cNvPr>
        <xdr:cNvSpPr/>
      </xdr:nvSpPr>
      <xdr:spPr>
        <a:xfrm>
          <a:off x="9588500" y="10867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116100</xdr:rowOff>
    </xdr:from>
    <xdr:to>
      <xdr:col>55</xdr:col>
      <xdr:colOff>0</xdr:colOff>
      <xdr:row>63</xdr:row>
      <xdr:rowOff>116802</xdr:rowOff>
    </xdr:to>
    <xdr:cxnSp macro="">
      <xdr:nvCxnSpPr>
        <xdr:cNvPr id="220" name="直線コネクタ 219">
          <a:extLst>
            <a:ext uri="{FF2B5EF4-FFF2-40B4-BE49-F238E27FC236}">
              <a16:creationId xmlns:a16="http://schemas.microsoft.com/office/drawing/2014/main" id="{00000000-0008-0000-0100-0000DC000000}"/>
            </a:ext>
          </a:extLst>
        </xdr:cNvPr>
        <xdr:cNvCxnSpPr/>
      </xdr:nvCxnSpPr>
      <xdr:spPr>
        <a:xfrm flipV="1">
          <a:off x="9639300" y="10917450"/>
          <a:ext cx="838200" cy="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82649</xdr:rowOff>
    </xdr:from>
    <xdr:to>
      <xdr:col>46</xdr:col>
      <xdr:colOff>38100</xdr:colOff>
      <xdr:row>64</xdr:row>
      <xdr:rowOff>12799</xdr:rowOff>
    </xdr:to>
    <xdr:sp macro="" textlink="">
      <xdr:nvSpPr>
        <xdr:cNvPr id="221" name="楕円 220">
          <a:extLst>
            <a:ext uri="{FF2B5EF4-FFF2-40B4-BE49-F238E27FC236}">
              <a16:creationId xmlns:a16="http://schemas.microsoft.com/office/drawing/2014/main" id="{00000000-0008-0000-0100-0000DD000000}"/>
            </a:ext>
          </a:extLst>
        </xdr:cNvPr>
        <xdr:cNvSpPr/>
      </xdr:nvSpPr>
      <xdr:spPr>
        <a:xfrm>
          <a:off x="8699500" y="1088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116802</xdr:rowOff>
    </xdr:from>
    <xdr:to>
      <xdr:col>50</xdr:col>
      <xdr:colOff>114300</xdr:colOff>
      <xdr:row>63</xdr:row>
      <xdr:rowOff>133449</xdr:rowOff>
    </xdr:to>
    <xdr:cxnSp macro="">
      <xdr:nvCxnSpPr>
        <xdr:cNvPr id="222" name="直線コネクタ 221">
          <a:extLst>
            <a:ext uri="{FF2B5EF4-FFF2-40B4-BE49-F238E27FC236}">
              <a16:creationId xmlns:a16="http://schemas.microsoft.com/office/drawing/2014/main" id="{00000000-0008-0000-0100-0000DE000000}"/>
            </a:ext>
          </a:extLst>
        </xdr:cNvPr>
        <xdr:cNvCxnSpPr/>
      </xdr:nvCxnSpPr>
      <xdr:spPr>
        <a:xfrm flipV="1">
          <a:off x="8750300" y="10918152"/>
          <a:ext cx="889000" cy="16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153728</xdr:rowOff>
    </xdr:from>
    <xdr:ext cx="599010" cy="259045"/>
    <xdr:sp macro="" textlink="">
      <xdr:nvSpPr>
        <xdr:cNvPr id="223" name="n_1aveValue【橋りょう・トンネル】&#10;一人当たり有形固定資産（償却資産）額">
          <a:extLst>
            <a:ext uri="{FF2B5EF4-FFF2-40B4-BE49-F238E27FC236}">
              <a16:creationId xmlns:a16="http://schemas.microsoft.com/office/drawing/2014/main" id="{00000000-0008-0000-0100-0000DF000000}"/>
            </a:ext>
          </a:extLst>
        </xdr:cNvPr>
        <xdr:cNvSpPr txBox="1"/>
      </xdr:nvSpPr>
      <xdr:spPr>
        <a:xfrm>
          <a:off x="9327095" y="10440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169257</xdr:rowOff>
    </xdr:from>
    <xdr:ext cx="599010" cy="259045"/>
    <xdr:sp macro="" textlink="">
      <xdr:nvSpPr>
        <xdr:cNvPr id="224" name="n_2aveValue【橋りょう・トンネル】&#10;一人当たり有形固定資産（償却資産）額">
          <a:extLst>
            <a:ext uri="{FF2B5EF4-FFF2-40B4-BE49-F238E27FC236}">
              <a16:creationId xmlns:a16="http://schemas.microsoft.com/office/drawing/2014/main" id="{00000000-0008-0000-0100-0000E0000000}"/>
            </a:ext>
          </a:extLst>
        </xdr:cNvPr>
        <xdr:cNvSpPr txBox="1"/>
      </xdr:nvSpPr>
      <xdr:spPr>
        <a:xfrm>
          <a:off x="8450795" y="10456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157798</xdr:rowOff>
    </xdr:from>
    <xdr:ext cx="599010" cy="259045"/>
    <xdr:sp macro="" textlink="">
      <xdr:nvSpPr>
        <xdr:cNvPr id="225" name="n_3aveValue【橋りょう・トンネル】&#10;一人当たり有形固定資産（償却資産）額">
          <a:extLst>
            <a:ext uri="{FF2B5EF4-FFF2-40B4-BE49-F238E27FC236}">
              <a16:creationId xmlns:a16="http://schemas.microsoft.com/office/drawing/2014/main" id="{00000000-0008-0000-0100-0000E1000000}"/>
            </a:ext>
          </a:extLst>
        </xdr:cNvPr>
        <xdr:cNvSpPr txBox="1"/>
      </xdr:nvSpPr>
      <xdr:spPr>
        <a:xfrm>
          <a:off x="7561795" y="10444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158729</xdr:rowOff>
    </xdr:from>
    <xdr:ext cx="599010" cy="259045"/>
    <xdr:sp macro="" textlink="">
      <xdr:nvSpPr>
        <xdr:cNvPr id="226" name="n_1mainValue【橋りょう・トンネル】&#10;一人当たり有形固定資産（償却資産）額">
          <a:extLst>
            <a:ext uri="{FF2B5EF4-FFF2-40B4-BE49-F238E27FC236}">
              <a16:creationId xmlns:a16="http://schemas.microsoft.com/office/drawing/2014/main" id="{00000000-0008-0000-0100-0000E2000000}"/>
            </a:ext>
          </a:extLst>
        </xdr:cNvPr>
        <xdr:cNvSpPr txBox="1"/>
      </xdr:nvSpPr>
      <xdr:spPr>
        <a:xfrm>
          <a:off x="9327095" y="10960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3926</xdr:rowOff>
    </xdr:from>
    <xdr:ext cx="534377" cy="259045"/>
    <xdr:sp macro="" textlink="">
      <xdr:nvSpPr>
        <xdr:cNvPr id="227" name="n_2mainValue【橋りょう・トンネル】&#10;一人当たり有形固定資産（償却資産）額">
          <a:extLst>
            <a:ext uri="{FF2B5EF4-FFF2-40B4-BE49-F238E27FC236}">
              <a16:creationId xmlns:a16="http://schemas.microsoft.com/office/drawing/2014/main" id="{00000000-0008-0000-0100-0000E3000000}"/>
            </a:ext>
          </a:extLst>
        </xdr:cNvPr>
        <xdr:cNvSpPr txBox="1"/>
      </xdr:nvSpPr>
      <xdr:spPr>
        <a:xfrm>
          <a:off x="8483111" y="10976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8" name="正方形/長方形 227">
          <a:extLst>
            <a:ext uri="{FF2B5EF4-FFF2-40B4-BE49-F238E27FC236}">
              <a16:creationId xmlns:a16="http://schemas.microsoft.com/office/drawing/2014/main" id="{00000000-0008-0000-0100-0000E4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9" name="正方形/長方形 228">
          <a:extLst>
            <a:ext uri="{FF2B5EF4-FFF2-40B4-BE49-F238E27FC236}">
              <a16:creationId xmlns:a16="http://schemas.microsoft.com/office/drawing/2014/main" id="{00000000-0008-0000-0100-0000E5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0" name="正方形/長方形 229">
          <a:extLst>
            <a:ext uri="{FF2B5EF4-FFF2-40B4-BE49-F238E27FC236}">
              <a16:creationId xmlns:a16="http://schemas.microsoft.com/office/drawing/2014/main" id="{00000000-0008-0000-0100-0000E6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1" name="正方形/長方形 230">
          <a:extLst>
            <a:ext uri="{FF2B5EF4-FFF2-40B4-BE49-F238E27FC236}">
              <a16:creationId xmlns:a16="http://schemas.microsoft.com/office/drawing/2014/main" id="{00000000-0008-0000-0100-0000E7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2" name="正方形/長方形 231">
          <a:extLst>
            <a:ext uri="{FF2B5EF4-FFF2-40B4-BE49-F238E27FC236}">
              <a16:creationId xmlns:a16="http://schemas.microsoft.com/office/drawing/2014/main" id="{00000000-0008-0000-0100-0000E8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3" name="正方形/長方形 232">
          <a:extLst>
            <a:ext uri="{FF2B5EF4-FFF2-40B4-BE49-F238E27FC236}">
              <a16:creationId xmlns:a16="http://schemas.microsoft.com/office/drawing/2014/main" id="{00000000-0008-0000-0100-0000E9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4" name="正方形/長方形 233">
          <a:extLst>
            <a:ext uri="{FF2B5EF4-FFF2-40B4-BE49-F238E27FC236}">
              <a16:creationId xmlns:a16="http://schemas.microsoft.com/office/drawing/2014/main" id="{00000000-0008-0000-0100-0000EA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5" name="正方形/長方形 234">
          <a:extLst>
            <a:ext uri="{FF2B5EF4-FFF2-40B4-BE49-F238E27FC236}">
              <a16:creationId xmlns:a16="http://schemas.microsoft.com/office/drawing/2014/main" id="{00000000-0008-0000-0100-0000EB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6" name="テキスト ボックス 235">
          <a:extLst>
            <a:ext uri="{FF2B5EF4-FFF2-40B4-BE49-F238E27FC236}">
              <a16:creationId xmlns:a16="http://schemas.microsoft.com/office/drawing/2014/main" id="{00000000-0008-0000-0100-0000EC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7" name="直線コネクタ 236">
          <a:extLst>
            <a:ext uri="{FF2B5EF4-FFF2-40B4-BE49-F238E27FC236}">
              <a16:creationId xmlns:a16="http://schemas.microsoft.com/office/drawing/2014/main" id="{00000000-0008-0000-0100-0000ED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8" name="テキスト ボックス 237">
          <a:extLst>
            <a:ext uri="{FF2B5EF4-FFF2-40B4-BE49-F238E27FC236}">
              <a16:creationId xmlns:a16="http://schemas.microsoft.com/office/drawing/2014/main" id="{00000000-0008-0000-0100-0000EE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9" name="直線コネクタ 238">
          <a:extLst>
            <a:ext uri="{FF2B5EF4-FFF2-40B4-BE49-F238E27FC236}">
              <a16:creationId xmlns:a16="http://schemas.microsoft.com/office/drawing/2014/main" id="{00000000-0008-0000-0100-0000EF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0" name="テキスト ボックス 239">
          <a:extLst>
            <a:ext uri="{FF2B5EF4-FFF2-40B4-BE49-F238E27FC236}">
              <a16:creationId xmlns:a16="http://schemas.microsoft.com/office/drawing/2014/main" id="{00000000-0008-0000-0100-0000F0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1" name="直線コネクタ 240">
          <a:extLst>
            <a:ext uri="{FF2B5EF4-FFF2-40B4-BE49-F238E27FC236}">
              <a16:creationId xmlns:a16="http://schemas.microsoft.com/office/drawing/2014/main" id="{00000000-0008-0000-0100-0000F1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3" name="直線コネクタ 242">
          <a:extLst>
            <a:ext uri="{FF2B5EF4-FFF2-40B4-BE49-F238E27FC236}">
              <a16:creationId xmlns:a16="http://schemas.microsoft.com/office/drawing/2014/main" id="{00000000-0008-0000-0100-0000F3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4" name="テキスト ボックス 243">
          <a:extLst>
            <a:ext uri="{FF2B5EF4-FFF2-40B4-BE49-F238E27FC236}">
              <a16:creationId xmlns:a16="http://schemas.microsoft.com/office/drawing/2014/main" id="{00000000-0008-0000-0100-0000F4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5" name="直線コネクタ 244">
          <a:extLst>
            <a:ext uri="{FF2B5EF4-FFF2-40B4-BE49-F238E27FC236}">
              <a16:creationId xmlns:a16="http://schemas.microsoft.com/office/drawing/2014/main" id="{00000000-0008-0000-0100-0000F5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6" name="テキスト ボックス 245">
          <a:extLst>
            <a:ext uri="{FF2B5EF4-FFF2-40B4-BE49-F238E27FC236}">
              <a16:creationId xmlns:a16="http://schemas.microsoft.com/office/drawing/2014/main" id="{00000000-0008-0000-0100-0000F6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7" name="直線コネクタ 246">
          <a:extLst>
            <a:ext uri="{FF2B5EF4-FFF2-40B4-BE49-F238E27FC236}">
              <a16:creationId xmlns:a16="http://schemas.microsoft.com/office/drawing/2014/main" id="{00000000-0008-0000-0100-0000F7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8" name="テキスト ボックス 247">
          <a:extLst>
            <a:ext uri="{FF2B5EF4-FFF2-40B4-BE49-F238E27FC236}">
              <a16:creationId xmlns:a16="http://schemas.microsoft.com/office/drawing/2014/main" id="{00000000-0008-0000-0100-0000F800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9" name="直線コネクタ 248">
          <a:extLst>
            <a:ext uri="{FF2B5EF4-FFF2-40B4-BE49-F238E27FC236}">
              <a16:creationId xmlns:a16="http://schemas.microsoft.com/office/drawing/2014/main" id="{00000000-0008-0000-0100-0000F9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0" name="テキスト ボックス 249">
          <a:extLst>
            <a:ext uri="{FF2B5EF4-FFF2-40B4-BE49-F238E27FC236}">
              <a16:creationId xmlns:a16="http://schemas.microsoft.com/office/drawing/2014/main" id="{00000000-0008-0000-0100-0000FA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1" name="【公営住宅】&#10;有形固定資産減価償却率グラフ枠">
          <a:extLst>
            <a:ext uri="{FF2B5EF4-FFF2-40B4-BE49-F238E27FC236}">
              <a16:creationId xmlns:a16="http://schemas.microsoft.com/office/drawing/2014/main" id="{00000000-0008-0000-0100-0000FB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87</xdr:row>
      <xdr:rowOff>19050</xdr:rowOff>
    </xdr:to>
    <xdr:cxnSp macro="">
      <xdr:nvCxnSpPr>
        <xdr:cNvPr id="252" name="直線コネクタ 251">
          <a:extLst>
            <a:ext uri="{FF2B5EF4-FFF2-40B4-BE49-F238E27FC236}">
              <a16:creationId xmlns:a16="http://schemas.microsoft.com/office/drawing/2014/main" id="{00000000-0008-0000-0100-0000FC000000}"/>
            </a:ext>
          </a:extLst>
        </xdr:cNvPr>
        <xdr:cNvCxnSpPr/>
      </xdr:nvCxnSpPr>
      <xdr:spPr>
        <a:xfrm flipV="1">
          <a:off x="4634865" y="133350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22877</xdr:rowOff>
    </xdr:from>
    <xdr:ext cx="405111" cy="259045"/>
    <xdr:sp macro="" textlink="">
      <xdr:nvSpPr>
        <xdr:cNvPr id="253" name="【公営住宅】&#10;有形固定資産減価償却率最小値テキスト">
          <a:extLst>
            <a:ext uri="{FF2B5EF4-FFF2-40B4-BE49-F238E27FC236}">
              <a16:creationId xmlns:a16="http://schemas.microsoft.com/office/drawing/2014/main" id="{00000000-0008-0000-0100-0000FD000000}"/>
            </a:ext>
          </a:extLst>
        </xdr:cNvPr>
        <xdr:cNvSpPr txBox="1"/>
      </xdr:nvSpPr>
      <xdr:spPr>
        <a:xfrm>
          <a:off x="4673600" y="1493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19050</xdr:rowOff>
    </xdr:from>
    <xdr:to>
      <xdr:col>24</xdr:col>
      <xdr:colOff>152400</xdr:colOff>
      <xdr:row>87</xdr:row>
      <xdr:rowOff>19050</xdr:rowOff>
    </xdr:to>
    <xdr:cxnSp macro="">
      <xdr:nvCxnSpPr>
        <xdr:cNvPr id="254" name="直線コネクタ 253">
          <a:extLst>
            <a:ext uri="{FF2B5EF4-FFF2-40B4-BE49-F238E27FC236}">
              <a16:creationId xmlns:a16="http://schemas.microsoft.com/office/drawing/2014/main" id="{00000000-0008-0000-0100-0000FE000000}"/>
            </a:ext>
          </a:extLst>
        </xdr:cNvPr>
        <xdr:cNvCxnSpPr/>
      </xdr:nvCxnSpPr>
      <xdr:spPr>
        <a:xfrm>
          <a:off x="4546600" y="1493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5" name="【公営住宅】&#10;有形固定資産減価償却率最大値テキスト">
          <a:extLst>
            <a:ext uri="{FF2B5EF4-FFF2-40B4-BE49-F238E27FC236}">
              <a16:creationId xmlns:a16="http://schemas.microsoft.com/office/drawing/2014/main" id="{00000000-0008-0000-0100-0000FF000000}"/>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6" name="直線コネクタ 255">
          <a:extLst>
            <a:ext uri="{FF2B5EF4-FFF2-40B4-BE49-F238E27FC236}">
              <a16:creationId xmlns:a16="http://schemas.microsoft.com/office/drawing/2014/main" id="{00000000-0008-0000-0100-000000010000}"/>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107332</xdr:rowOff>
    </xdr:from>
    <xdr:ext cx="405111" cy="259045"/>
    <xdr:sp macro="" textlink="">
      <xdr:nvSpPr>
        <xdr:cNvPr id="257" name="【公営住宅】&#10;有形固定資産減価償却率平均値テキスト">
          <a:extLst>
            <a:ext uri="{FF2B5EF4-FFF2-40B4-BE49-F238E27FC236}">
              <a16:creationId xmlns:a16="http://schemas.microsoft.com/office/drawing/2014/main" id="{00000000-0008-0000-0100-000001010000}"/>
            </a:ext>
          </a:extLst>
        </xdr:cNvPr>
        <xdr:cNvSpPr txBox="1"/>
      </xdr:nvSpPr>
      <xdr:spPr>
        <a:xfrm>
          <a:off x="4673600" y="138233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84455</xdr:rowOff>
    </xdr:from>
    <xdr:to>
      <xdr:col>24</xdr:col>
      <xdr:colOff>114300</xdr:colOff>
      <xdr:row>82</xdr:row>
      <xdr:rowOff>14605</xdr:rowOff>
    </xdr:to>
    <xdr:sp macro="" textlink="">
      <xdr:nvSpPr>
        <xdr:cNvPr id="258" name="フローチャート: 判断 257">
          <a:extLst>
            <a:ext uri="{FF2B5EF4-FFF2-40B4-BE49-F238E27FC236}">
              <a16:creationId xmlns:a16="http://schemas.microsoft.com/office/drawing/2014/main" id="{00000000-0008-0000-0100-000002010000}"/>
            </a:ext>
          </a:extLst>
        </xdr:cNvPr>
        <xdr:cNvSpPr/>
      </xdr:nvSpPr>
      <xdr:spPr>
        <a:xfrm>
          <a:off x="4584700" y="1397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97789</xdr:rowOff>
    </xdr:from>
    <xdr:to>
      <xdr:col>20</xdr:col>
      <xdr:colOff>38100</xdr:colOff>
      <xdr:row>82</xdr:row>
      <xdr:rowOff>27939</xdr:rowOff>
    </xdr:to>
    <xdr:sp macro="" textlink="">
      <xdr:nvSpPr>
        <xdr:cNvPr id="259" name="フローチャート: 判断 258">
          <a:extLst>
            <a:ext uri="{FF2B5EF4-FFF2-40B4-BE49-F238E27FC236}">
              <a16:creationId xmlns:a16="http://schemas.microsoft.com/office/drawing/2014/main" id="{00000000-0008-0000-0100-000003010000}"/>
            </a:ext>
          </a:extLst>
        </xdr:cNvPr>
        <xdr:cNvSpPr/>
      </xdr:nvSpPr>
      <xdr:spPr>
        <a:xfrm>
          <a:off x="3746500" y="1398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101600</xdr:rowOff>
    </xdr:from>
    <xdr:to>
      <xdr:col>15</xdr:col>
      <xdr:colOff>101600</xdr:colOff>
      <xdr:row>82</xdr:row>
      <xdr:rowOff>31750</xdr:rowOff>
    </xdr:to>
    <xdr:sp macro="" textlink="">
      <xdr:nvSpPr>
        <xdr:cNvPr id="260" name="フローチャート: 判断 259">
          <a:extLst>
            <a:ext uri="{FF2B5EF4-FFF2-40B4-BE49-F238E27FC236}">
              <a16:creationId xmlns:a16="http://schemas.microsoft.com/office/drawing/2014/main" id="{00000000-0008-0000-0100-000004010000}"/>
            </a:ext>
          </a:extLst>
        </xdr:cNvPr>
        <xdr:cNvSpPr/>
      </xdr:nvSpPr>
      <xdr:spPr>
        <a:xfrm>
          <a:off x="28575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88264</xdr:rowOff>
    </xdr:from>
    <xdr:to>
      <xdr:col>10</xdr:col>
      <xdr:colOff>165100</xdr:colOff>
      <xdr:row>82</xdr:row>
      <xdr:rowOff>18414</xdr:rowOff>
    </xdr:to>
    <xdr:sp macro="" textlink="">
      <xdr:nvSpPr>
        <xdr:cNvPr id="261" name="フローチャート: 判断 260">
          <a:extLst>
            <a:ext uri="{FF2B5EF4-FFF2-40B4-BE49-F238E27FC236}">
              <a16:creationId xmlns:a16="http://schemas.microsoft.com/office/drawing/2014/main" id="{00000000-0008-0000-0100-000005010000}"/>
            </a:ext>
          </a:extLst>
        </xdr:cNvPr>
        <xdr:cNvSpPr/>
      </xdr:nvSpPr>
      <xdr:spPr>
        <a:xfrm>
          <a:off x="1968500" y="1397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2" name="テキスト ボックス 261">
          <a:extLst>
            <a:ext uri="{FF2B5EF4-FFF2-40B4-BE49-F238E27FC236}">
              <a16:creationId xmlns:a16="http://schemas.microsoft.com/office/drawing/2014/main" id="{00000000-0008-0000-0100-000006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3" name="テキスト ボックス 262">
          <a:extLst>
            <a:ext uri="{FF2B5EF4-FFF2-40B4-BE49-F238E27FC236}">
              <a16:creationId xmlns:a16="http://schemas.microsoft.com/office/drawing/2014/main" id="{00000000-0008-0000-0100-000007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4" name="テキスト ボックス 263">
          <a:extLst>
            <a:ext uri="{FF2B5EF4-FFF2-40B4-BE49-F238E27FC236}">
              <a16:creationId xmlns:a16="http://schemas.microsoft.com/office/drawing/2014/main" id="{00000000-0008-0000-0100-000008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5" name="テキスト ボックス 264">
          <a:extLst>
            <a:ext uri="{FF2B5EF4-FFF2-40B4-BE49-F238E27FC236}">
              <a16:creationId xmlns:a16="http://schemas.microsoft.com/office/drawing/2014/main" id="{00000000-0008-0000-0100-000009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6" name="テキスト ボックス 265">
          <a:extLst>
            <a:ext uri="{FF2B5EF4-FFF2-40B4-BE49-F238E27FC236}">
              <a16:creationId xmlns:a16="http://schemas.microsoft.com/office/drawing/2014/main" id="{00000000-0008-0000-0100-00000A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13970</xdr:rowOff>
    </xdr:from>
    <xdr:to>
      <xdr:col>24</xdr:col>
      <xdr:colOff>114300</xdr:colOff>
      <xdr:row>84</xdr:row>
      <xdr:rowOff>115570</xdr:rowOff>
    </xdr:to>
    <xdr:sp macro="" textlink="">
      <xdr:nvSpPr>
        <xdr:cNvPr id="267" name="楕円 266">
          <a:extLst>
            <a:ext uri="{FF2B5EF4-FFF2-40B4-BE49-F238E27FC236}">
              <a16:creationId xmlns:a16="http://schemas.microsoft.com/office/drawing/2014/main" id="{00000000-0008-0000-0100-00000B010000}"/>
            </a:ext>
          </a:extLst>
        </xdr:cNvPr>
        <xdr:cNvSpPr/>
      </xdr:nvSpPr>
      <xdr:spPr>
        <a:xfrm>
          <a:off x="4584700" y="1441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163847</xdr:rowOff>
    </xdr:from>
    <xdr:ext cx="405111" cy="259045"/>
    <xdr:sp macro="" textlink="">
      <xdr:nvSpPr>
        <xdr:cNvPr id="268" name="【公営住宅】&#10;有形固定資産減価償却率該当値テキスト">
          <a:extLst>
            <a:ext uri="{FF2B5EF4-FFF2-40B4-BE49-F238E27FC236}">
              <a16:creationId xmlns:a16="http://schemas.microsoft.com/office/drawing/2014/main" id="{00000000-0008-0000-0100-00000C010000}"/>
            </a:ext>
          </a:extLst>
        </xdr:cNvPr>
        <xdr:cNvSpPr txBox="1"/>
      </xdr:nvSpPr>
      <xdr:spPr>
        <a:xfrm>
          <a:off x="4673600" y="1439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63500</xdr:rowOff>
    </xdr:from>
    <xdr:to>
      <xdr:col>20</xdr:col>
      <xdr:colOff>38100</xdr:colOff>
      <xdr:row>84</xdr:row>
      <xdr:rowOff>165100</xdr:rowOff>
    </xdr:to>
    <xdr:sp macro="" textlink="">
      <xdr:nvSpPr>
        <xdr:cNvPr id="269" name="楕円 268">
          <a:extLst>
            <a:ext uri="{FF2B5EF4-FFF2-40B4-BE49-F238E27FC236}">
              <a16:creationId xmlns:a16="http://schemas.microsoft.com/office/drawing/2014/main" id="{00000000-0008-0000-0100-00000D010000}"/>
            </a:ext>
          </a:extLst>
        </xdr:cNvPr>
        <xdr:cNvSpPr/>
      </xdr:nvSpPr>
      <xdr:spPr>
        <a:xfrm>
          <a:off x="37465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64770</xdr:rowOff>
    </xdr:from>
    <xdr:to>
      <xdr:col>24</xdr:col>
      <xdr:colOff>63500</xdr:colOff>
      <xdr:row>84</xdr:row>
      <xdr:rowOff>114300</xdr:rowOff>
    </xdr:to>
    <xdr:cxnSp macro="">
      <xdr:nvCxnSpPr>
        <xdr:cNvPr id="270" name="直線コネクタ 269">
          <a:extLst>
            <a:ext uri="{FF2B5EF4-FFF2-40B4-BE49-F238E27FC236}">
              <a16:creationId xmlns:a16="http://schemas.microsoft.com/office/drawing/2014/main" id="{00000000-0008-0000-0100-00000E010000}"/>
            </a:ext>
          </a:extLst>
        </xdr:cNvPr>
        <xdr:cNvCxnSpPr/>
      </xdr:nvCxnSpPr>
      <xdr:spPr>
        <a:xfrm flipV="1">
          <a:off x="3797300" y="1446657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120650</xdr:rowOff>
    </xdr:from>
    <xdr:to>
      <xdr:col>15</xdr:col>
      <xdr:colOff>101600</xdr:colOff>
      <xdr:row>85</xdr:row>
      <xdr:rowOff>50800</xdr:rowOff>
    </xdr:to>
    <xdr:sp macro="" textlink="">
      <xdr:nvSpPr>
        <xdr:cNvPr id="271" name="楕円 270">
          <a:extLst>
            <a:ext uri="{FF2B5EF4-FFF2-40B4-BE49-F238E27FC236}">
              <a16:creationId xmlns:a16="http://schemas.microsoft.com/office/drawing/2014/main" id="{00000000-0008-0000-0100-00000F010000}"/>
            </a:ext>
          </a:extLst>
        </xdr:cNvPr>
        <xdr:cNvSpPr/>
      </xdr:nvSpPr>
      <xdr:spPr>
        <a:xfrm>
          <a:off x="2857500" y="1452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114300</xdr:rowOff>
    </xdr:from>
    <xdr:to>
      <xdr:col>19</xdr:col>
      <xdr:colOff>177800</xdr:colOff>
      <xdr:row>85</xdr:row>
      <xdr:rowOff>0</xdr:rowOff>
    </xdr:to>
    <xdr:cxnSp macro="">
      <xdr:nvCxnSpPr>
        <xdr:cNvPr id="272" name="直線コネクタ 271">
          <a:extLst>
            <a:ext uri="{FF2B5EF4-FFF2-40B4-BE49-F238E27FC236}">
              <a16:creationId xmlns:a16="http://schemas.microsoft.com/office/drawing/2014/main" id="{00000000-0008-0000-0100-000010010000}"/>
            </a:ext>
          </a:extLst>
        </xdr:cNvPr>
        <xdr:cNvCxnSpPr/>
      </xdr:nvCxnSpPr>
      <xdr:spPr>
        <a:xfrm flipV="1">
          <a:off x="2908300" y="145161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44466</xdr:rowOff>
    </xdr:from>
    <xdr:ext cx="405111" cy="259045"/>
    <xdr:sp macro="" textlink="">
      <xdr:nvSpPr>
        <xdr:cNvPr id="273" name="n_1aveValue【公営住宅】&#10;有形固定資産減価償却率">
          <a:extLst>
            <a:ext uri="{FF2B5EF4-FFF2-40B4-BE49-F238E27FC236}">
              <a16:creationId xmlns:a16="http://schemas.microsoft.com/office/drawing/2014/main" id="{00000000-0008-0000-0100-000011010000}"/>
            </a:ext>
          </a:extLst>
        </xdr:cNvPr>
        <xdr:cNvSpPr txBox="1"/>
      </xdr:nvSpPr>
      <xdr:spPr>
        <a:xfrm>
          <a:off x="3582044" y="1376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48277</xdr:rowOff>
    </xdr:from>
    <xdr:ext cx="405111" cy="259045"/>
    <xdr:sp macro="" textlink="">
      <xdr:nvSpPr>
        <xdr:cNvPr id="274" name="n_2aveValue【公営住宅】&#10;有形固定資産減価償却率">
          <a:extLst>
            <a:ext uri="{FF2B5EF4-FFF2-40B4-BE49-F238E27FC236}">
              <a16:creationId xmlns:a16="http://schemas.microsoft.com/office/drawing/2014/main" id="{00000000-0008-0000-0100-000012010000}"/>
            </a:ext>
          </a:extLst>
        </xdr:cNvPr>
        <xdr:cNvSpPr txBox="1"/>
      </xdr:nvSpPr>
      <xdr:spPr>
        <a:xfrm>
          <a:off x="2705744" y="1376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34941</xdr:rowOff>
    </xdr:from>
    <xdr:ext cx="405111" cy="259045"/>
    <xdr:sp macro="" textlink="">
      <xdr:nvSpPr>
        <xdr:cNvPr id="275" name="n_3aveValue【公営住宅】&#10;有形固定資産減価償却率">
          <a:extLst>
            <a:ext uri="{FF2B5EF4-FFF2-40B4-BE49-F238E27FC236}">
              <a16:creationId xmlns:a16="http://schemas.microsoft.com/office/drawing/2014/main" id="{00000000-0008-0000-0100-000013010000}"/>
            </a:ext>
          </a:extLst>
        </xdr:cNvPr>
        <xdr:cNvSpPr txBox="1"/>
      </xdr:nvSpPr>
      <xdr:spPr>
        <a:xfrm>
          <a:off x="1816744" y="1375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156227</xdr:rowOff>
    </xdr:from>
    <xdr:ext cx="405111" cy="259045"/>
    <xdr:sp macro="" textlink="">
      <xdr:nvSpPr>
        <xdr:cNvPr id="276" name="n_1mainValue【公営住宅】&#10;有形固定資産減価償却率">
          <a:extLst>
            <a:ext uri="{FF2B5EF4-FFF2-40B4-BE49-F238E27FC236}">
              <a16:creationId xmlns:a16="http://schemas.microsoft.com/office/drawing/2014/main" id="{00000000-0008-0000-0100-000014010000}"/>
            </a:ext>
          </a:extLst>
        </xdr:cNvPr>
        <xdr:cNvSpPr txBox="1"/>
      </xdr:nvSpPr>
      <xdr:spPr>
        <a:xfrm>
          <a:off x="3582044" y="1455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41927</xdr:rowOff>
    </xdr:from>
    <xdr:ext cx="405111" cy="259045"/>
    <xdr:sp macro="" textlink="">
      <xdr:nvSpPr>
        <xdr:cNvPr id="277" name="n_2mainValue【公営住宅】&#10;有形固定資産減価償却率">
          <a:extLst>
            <a:ext uri="{FF2B5EF4-FFF2-40B4-BE49-F238E27FC236}">
              <a16:creationId xmlns:a16="http://schemas.microsoft.com/office/drawing/2014/main" id="{00000000-0008-0000-0100-000015010000}"/>
            </a:ext>
          </a:extLst>
        </xdr:cNvPr>
        <xdr:cNvSpPr txBox="1"/>
      </xdr:nvSpPr>
      <xdr:spPr>
        <a:xfrm>
          <a:off x="2705744" y="1461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8" name="正方形/長方形 277">
          <a:extLst>
            <a:ext uri="{FF2B5EF4-FFF2-40B4-BE49-F238E27FC236}">
              <a16:creationId xmlns:a16="http://schemas.microsoft.com/office/drawing/2014/main" id="{00000000-0008-0000-0100-000016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9" name="正方形/長方形 278">
          <a:extLst>
            <a:ext uri="{FF2B5EF4-FFF2-40B4-BE49-F238E27FC236}">
              <a16:creationId xmlns:a16="http://schemas.microsoft.com/office/drawing/2014/main" id="{00000000-0008-0000-0100-000017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0" name="正方形/長方形 279">
          <a:extLst>
            <a:ext uri="{FF2B5EF4-FFF2-40B4-BE49-F238E27FC236}">
              <a16:creationId xmlns:a16="http://schemas.microsoft.com/office/drawing/2014/main" id="{00000000-0008-0000-0100-000018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1" name="正方形/長方形 280">
          <a:extLst>
            <a:ext uri="{FF2B5EF4-FFF2-40B4-BE49-F238E27FC236}">
              <a16:creationId xmlns:a16="http://schemas.microsoft.com/office/drawing/2014/main" id="{00000000-0008-0000-0100-000019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2" name="正方形/長方形 281">
          <a:extLst>
            <a:ext uri="{FF2B5EF4-FFF2-40B4-BE49-F238E27FC236}">
              <a16:creationId xmlns:a16="http://schemas.microsoft.com/office/drawing/2014/main" id="{00000000-0008-0000-0100-00001A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3" name="正方形/長方形 282">
          <a:extLst>
            <a:ext uri="{FF2B5EF4-FFF2-40B4-BE49-F238E27FC236}">
              <a16:creationId xmlns:a16="http://schemas.microsoft.com/office/drawing/2014/main" id="{00000000-0008-0000-0100-00001B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4" name="正方形/長方形 283">
          <a:extLst>
            <a:ext uri="{FF2B5EF4-FFF2-40B4-BE49-F238E27FC236}">
              <a16:creationId xmlns:a16="http://schemas.microsoft.com/office/drawing/2014/main" id="{00000000-0008-0000-0100-00001C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5" name="正方形/長方形 284">
          <a:extLst>
            <a:ext uri="{FF2B5EF4-FFF2-40B4-BE49-F238E27FC236}">
              <a16:creationId xmlns:a16="http://schemas.microsoft.com/office/drawing/2014/main" id="{00000000-0008-0000-0100-00001D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6" name="テキスト ボックス 285">
          <a:extLst>
            <a:ext uri="{FF2B5EF4-FFF2-40B4-BE49-F238E27FC236}">
              <a16:creationId xmlns:a16="http://schemas.microsoft.com/office/drawing/2014/main" id="{00000000-0008-0000-0100-00001E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7" name="直線コネクタ 286">
          <a:extLst>
            <a:ext uri="{FF2B5EF4-FFF2-40B4-BE49-F238E27FC236}">
              <a16:creationId xmlns:a16="http://schemas.microsoft.com/office/drawing/2014/main" id="{00000000-0008-0000-0100-00001F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8" name="直線コネクタ 287">
          <a:extLst>
            <a:ext uri="{FF2B5EF4-FFF2-40B4-BE49-F238E27FC236}">
              <a16:creationId xmlns:a16="http://schemas.microsoft.com/office/drawing/2014/main" id="{00000000-0008-0000-0100-000020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9" name="テキスト ボックス 288">
          <a:extLst>
            <a:ext uri="{FF2B5EF4-FFF2-40B4-BE49-F238E27FC236}">
              <a16:creationId xmlns:a16="http://schemas.microsoft.com/office/drawing/2014/main" id="{00000000-0008-0000-0100-000021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0" name="直線コネクタ 289">
          <a:extLst>
            <a:ext uri="{FF2B5EF4-FFF2-40B4-BE49-F238E27FC236}">
              <a16:creationId xmlns:a16="http://schemas.microsoft.com/office/drawing/2014/main" id="{00000000-0008-0000-0100-000022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1" name="テキスト ボックス 290">
          <a:extLst>
            <a:ext uri="{FF2B5EF4-FFF2-40B4-BE49-F238E27FC236}">
              <a16:creationId xmlns:a16="http://schemas.microsoft.com/office/drawing/2014/main" id="{00000000-0008-0000-0100-000023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2" name="直線コネクタ 291">
          <a:extLst>
            <a:ext uri="{FF2B5EF4-FFF2-40B4-BE49-F238E27FC236}">
              <a16:creationId xmlns:a16="http://schemas.microsoft.com/office/drawing/2014/main" id="{00000000-0008-0000-0100-000024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3" name="テキスト ボックス 292">
          <a:extLst>
            <a:ext uri="{FF2B5EF4-FFF2-40B4-BE49-F238E27FC236}">
              <a16:creationId xmlns:a16="http://schemas.microsoft.com/office/drawing/2014/main" id="{00000000-0008-0000-0100-000025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4" name="直線コネクタ 293">
          <a:extLst>
            <a:ext uri="{FF2B5EF4-FFF2-40B4-BE49-F238E27FC236}">
              <a16:creationId xmlns:a16="http://schemas.microsoft.com/office/drawing/2014/main" id="{00000000-0008-0000-0100-000026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5" name="テキスト ボックス 294">
          <a:extLst>
            <a:ext uri="{FF2B5EF4-FFF2-40B4-BE49-F238E27FC236}">
              <a16:creationId xmlns:a16="http://schemas.microsoft.com/office/drawing/2014/main" id="{00000000-0008-0000-0100-000027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6" name="直線コネクタ 295">
          <a:extLst>
            <a:ext uri="{FF2B5EF4-FFF2-40B4-BE49-F238E27FC236}">
              <a16:creationId xmlns:a16="http://schemas.microsoft.com/office/drawing/2014/main" id="{00000000-0008-0000-0100-000028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7" name="テキスト ボックス 296">
          <a:extLst>
            <a:ext uri="{FF2B5EF4-FFF2-40B4-BE49-F238E27FC236}">
              <a16:creationId xmlns:a16="http://schemas.microsoft.com/office/drawing/2014/main" id="{00000000-0008-0000-0100-000029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8" name="直線コネクタ 297">
          <a:extLst>
            <a:ext uri="{FF2B5EF4-FFF2-40B4-BE49-F238E27FC236}">
              <a16:creationId xmlns:a16="http://schemas.microsoft.com/office/drawing/2014/main" id="{00000000-0008-0000-0100-00002A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9" name="テキスト ボックス 298">
          <a:extLst>
            <a:ext uri="{FF2B5EF4-FFF2-40B4-BE49-F238E27FC236}">
              <a16:creationId xmlns:a16="http://schemas.microsoft.com/office/drawing/2014/main" id="{00000000-0008-0000-0100-00002B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0" name="【公営住宅】&#10;一人当たり面積グラフ枠">
          <a:extLst>
            <a:ext uri="{FF2B5EF4-FFF2-40B4-BE49-F238E27FC236}">
              <a16:creationId xmlns:a16="http://schemas.microsoft.com/office/drawing/2014/main" id="{00000000-0008-0000-0100-00002C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54102</xdr:rowOff>
    </xdr:from>
    <xdr:to>
      <xdr:col>54</xdr:col>
      <xdr:colOff>189865</xdr:colOff>
      <xdr:row>86</xdr:row>
      <xdr:rowOff>111633</xdr:rowOff>
    </xdr:to>
    <xdr:cxnSp macro="">
      <xdr:nvCxnSpPr>
        <xdr:cNvPr id="301" name="直線コネクタ 300">
          <a:extLst>
            <a:ext uri="{FF2B5EF4-FFF2-40B4-BE49-F238E27FC236}">
              <a16:creationId xmlns:a16="http://schemas.microsoft.com/office/drawing/2014/main" id="{00000000-0008-0000-0100-00002D010000}"/>
            </a:ext>
          </a:extLst>
        </xdr:cNvPr>
        <xdr:cNvCxnSpPr/>
      </xdr:nvCxnSpPr>
      <xdr:spPr>
        <a:xfrm flipV="1">
          <a:off x="10476865" y="13427202"/>
          <a:ext cx="0" cy="1429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115460</xdr:rowOff>
    </xdr:from>
    <xdr:ext cx="469744" cy="259045"/>
    <xdr:sp macro="" textlink="">
      <xdr:nvSpPr>
        <xdr:cNvPr id="302" name="【公営住宅】&#10;一人当たり面積最小値テキスト">
          <a:extLst>
            <a:ext uri="{FF2B5EF4-FFF2-40B4-BE49-F238E27FC236}">
              <a16:creationId xmlns:a16="http://schemas.microsoft.com/office/drawing/2014/main" id="{00000000-0008-0000-0100-00002E010000}"/>
            </a:ext>
          </a:extLst>
        </xdr:cNvPr>
        <xdr:cNvSpPr txBox="1"/>
      </xdr:nvSpPr>
      <xdr:spPr>
        <a:xfrm>
          <a:off x="10515600" y="14860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111633</xdr:rowOff>
    </xdr:from>
    <xdr:to>
      <xdr:col>55</xdr:col>
      <xdr:colOff>88900</xdr:colOff>
      <xdr:row>86</xdr:row>
      <xdr:rowOff>111633</xdr:rowOff>
    </xdr:to>
    <xdr:cxnSp macro="">
      <xdr:nvCxnSpPr>
        <xdr:cNvPr id="303" name="直線コネクタ 302">
          <a:extLst>
            <a:ext uri="{FF2B5EF4-FFF2-40B4-BE49-F238E27FC236}">
              <a16:creationId xmlns:a16="http://schemas.microsoft.com/office/drawing/2014/main" id="{00000000-0008-0000-0100-00002F010000}"/>
            </a:ext>
          </a:extLst>
        </xdr:cNvPr>
        <xdr:cNvCxnSpPr/>
      </xdr:nvCxnSpPr>
      <xdr:spPr>
        <a:xfrm>
          <a:off x="10388600" y="14856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779</xdr:rowOff>
    </xdr:from>
    <xdr:ext cx="469744" cy="259045"/>
    <xdr:sp macro="" textlink="">
      <xdr:nvSpPr>
        <xdr:cNvPr id="304" name="【公営住宅】&#10;一人当たり面積最大値テキスト">
          <a:extLst>
            <a:ext uri="{FF2B5EF4-FFF2-40B4-BE49-F238E27FC236}">
              <a16:creationId xmlns:a16="http://schemas.microsoft.com/office/drawing/2014/main" id="{00000000-0008-0000-0100-000030010000}"/>
            </a:ext>
          </a:extLst>
        </xdr:cNvPr>
        <xdr:cNvSpPr txBox="1"/>
      </xdr:nvSpPr>
      <xdr:spPr>
        <a:xfrm>
          <a:off x="10515600" y="13202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54102</xdr:rowOff>
    </xdr:from>
    <xdr:to>
      <xdr:col>55</xdr:col>
      <xdr:colOff>88900</xdr:colOff>
      <xdr:row>78</xdr:row>
      <xdr:rowOff>54102</xdr:rowOff>
    </xdr:to>
    <xdr:cxnSp macro="">
      <xdr:nvCxnSpPr>
        <xdr:cNvPr id="305" name="直線コネクタ 304">
          <a:extLst>
            <a:ext uri="{FF2B5EF4-FFF2-40B4-BE49-F238E27FC236}">
              <a16:creationId xmlns:a16="http://schemas.microsoft.com/office/drawing/2014/main" id="{00000000-0008-0000-0100-000031010000}"/>
            </a:ext>
          </a:extLst>
        </xdr:cNvPr>
        <xdr:cNvCxnSpPr/>
      </xdr:nvCxnSpPr>
      <xdr:spPr>
        <a:xfrm>
          <a:off x="10388600" y="13427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120414</xdr:rowOff>
    </xdr:from>
    <xdr:ext cx="469744" cy="259045"/>
    <xdr:sp macro="" textlink="">
      <xdr:nvSpPr>
        <xdr:cNvPr id="306" name="【公営住宅】&#10;一人当たり面積平均値テキスト">
          <a:extLst>
            <a:ext uri="{FF2B5EF4-FFF2-40B4-BE49-F238E27FC236}">
              <a16:creationId xmlns:a16="http://schemas.microsoft.com/office/drawing/2014/main" id="{00000000-0008-0000-0100-000032010000}"/>
            </a:ext>
          </a:extLst>
        </xdr:cNvPr>
        <xdr:cNvSpPr txBox="1"/>
      </xdr:nvSpPr>
      <xdr:spPr>
        <a:xfrm>
          <a:off x="10515600" y="143507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141987</xdr:rowOff>
    </xdr:from>
    <xdr:to>
      <xdr:col>55</xdr:col>
      <xdr:colOff>50800</xdr:colOff>
      <xdr:row>84</xdr:row>
      <xdr:rowOff>72137</xdr:rowOff>
    </xdr:to>
    <xdr:sp macro="" textlink="">
      <xdr:nvSpPr>
        <xdr:cNvPr id="307" name="フローチャート: 判断 306">
          <a:extLst>
            <a:ext uri="{FF2B5EF4-FFF2-40B4-BE49-F238E27FC236}">
              <a16:creationId xmlns:a16="http://schemas.microsoft.com/office/drawing/2014/main" id="{00000000-0008-0000-0100-000033010000}"/>
            </a:ext>
          </a:extLst>
        </xdr:cNvPr>
        <xdr:cNvSpPr/>
      </xdr:nvSpPr>
      <xdr:spPr>
        <a:xfrm>
          <a:off x="10426700" y="1437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103887</xdr:rowOff>
    </xdr:from>
    <xdr:to>
      <xdr:col>50</xdr:col>
      <xdr:colOff>165100</xdr:colOff>
      <xdr:row>84</xdr:row>
      <xdr:rowOff>34037</xdr:rowOff>
    </xdr:to>
    <xdr:sp macro="" textlink="">
      <xdr:nvSpPr>
        <xdr:cNvPr id="308" name="フローチャート: 判断 307">
          <a:extLst>
            <a:ext uri="{FF2B5EF4-FFF2-40B4-BE49-F238E27FC236}">
              <a16:creationId xmlns:a16="http://schemas.microsoft.com/office/drawing/2014/main" id="{00000000-0008-0000-0100-000034010000}"/>
            </a:ext>
          </a:extLst>
        </xdr:cNvPr>
        <xdr:cNvSpPr/>
      </xdr:nvSpPr>
      <xdr:spPr>
        <a:xfrm>
          <a:off x="9588500" y="1433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68835</xdr:rowOff>
    </xdr:from>
    <xdr:to>
      <xdr:col>46</xdr:col>
      <xdr:colOff>38100</xdr:colOff>
      <xdr:row>83</xdr:row>
      <xdr:rowOff>170435</xdr:rowOff>
    </xdr:to>
    <xdr:sp macro="" textlink="">
      <xdr:nvSpPr>
        <xdr:cNvPr id="309" name="フローチャート: 判断 308">
          <a:extLst>
            <a:ext uri="{FF2B5EF4-FFF2-40B4-BE49-F238E27FC236}">
              <a16:creationId xmlns:a16="http://schemas.microsoft.com/office/drawing/2014/main" id="{00000000-0008-0000-0100-000035010000}"/>
            </a:ext>
          </a:extLst>
        </xdr:cNvPr>
        <xdr:cNvSpPr/>
      </xdr:nvSpPr>
      <xdr:spPr>
        <a:xfrm>
          <a:off x="8699500" y="1429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118745</xdr:rowOff>
    </xdr:from>
    <xdr:to>
      <xdr:col>41</xdr:col>
      <xdr:colOff>101600</xdr:colOff>
      <xdr:row>83</xdr:row>
      <xdr:rowOff>48895</xdr:rowOff>
    </xdr:to>
    <xdr:sp macro="" textlink="">
      <xdr:nvSpPr>
        <xdr:cNvPr id="310" name="フローチャート: 判断 309">
          <a:extLst>
            <a:ext uri="{FF2B5EF4-FFF2-40B4-BE49-F238E27FC236}">
              <a16:creationId xmlns:a16="http://schemas.microsoft.com/office/drawing/2014/main" id="{00000000-0008-0000-0100-000036010000}"/>
            </a:ext>
          </a:extLst>
        </xdr:cNvPr>
        <xdr:cNvSpPr/>
      </xdr:nvSpPr>
      <xdr:spPr>
        <a:xfrm>
          <a:off x="7810500" y="1417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1" name="テキスト ボックス 310">
          <a:extLst>
            <a:ext uri="{FF2B5EF4-FFF2-40B4-BE49-F238E27FC236}">
              <a16:creationId xmlns:a16="http://schemas.microsoft.com/office/drawing/2014/main" id="{00000000-0008-0000-0100-000037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2" name="テキスト ボックス 311">
          <a:extLst>
            <a:ext uri="{FF2B5EF4-FFF2-40B4-BE49-F238E27FC236}">
              <a16:creationId xmlns:a16="http://schemas.microsoft.com/office/drawing/2014/main" id="{00000000-0008-0000-0100-000038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3" name="テキスト ボックス 312">
          <a:extLst>
            <a:ext uri="{FF2B5EF4-FFF2-40B4-BE49-F238E27FC236}">
              <a16:creationId xmlns:a16="http://schemas.microsoft.com/office/drawing/2014/main" id="{00000000-0008-0000-0100-000039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4" name="テキスト ボックス 313">
          <a:extLst>
            <a:ext uri="{FF2B5EF4-FFF2-40B4-BE49-F238E27FC236}">
              <a16:creationId xmlns:a16="http://schemas.microsoft.com/office/drawing/2014/main" id="{00000000-0008-0000-0100-00003A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5" name="テキスト ボックス 314">
          <a:extLst>
            <a:ext uri="{FF2B5EF4-FFF2-40B4-BE49-F238E27FC236}">
              <a16:creationId xmlns:a16="http://schemas.microsoft.com/office/drawing/2014/main" id="{00000000-0008-0000-0100-00003B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7113</xdr:rowOff>
    </xdr:from>
    <xdr:to>
      <xdr:col>55</xdr:col>
      <xdr:colOff>50800</xdr:colOff>
      <xdr:row>82</xdr:row>
      <xdr:rowOff>108713</xdr:rowOff>
    </xdr:to>
    <xdr:sp macro="" textlink="">
      <xdr:nvSpPr>
        <xdr:cNvPr id="316" name="楕円 315">
          <a:extLst>
            <a:ext uri="{FF2B5EF4-FFF2-40B4-BE49-F238E27FC236}">
              <a16:creationId xmlns:a16="http://schemas.microsoft.com/office/drawing/2014/main" id="{00000000-0008-0000-0100-00003C010000}"/>
            </a:ext>
          </a:extLst>
        </xdr:cNvPr>
        <xdr:cNvSpPr/>
      </xdr:nvSpPr>
      <xdr:spPr>
        <a:xfrm>
          <a:off x="10426700" y="14066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29990</xdr:rowOff>
    </xdr:from>
    <xdr:ext cx="469744" cy="259045"/>
    <xdr:sp macro="" textlink="">
      <xdr:nvSpPr>
        <xdr:cNvPr id="317" name="【公営住宅】&#10;一人当たり面積該当値テキスト">
          <a:extLst>
            <a:ext uri="{FF2B5EF4-FFF2-40B4-BE49-F238E27FC236}">
              <a16:creationId xmlns:a16="http://schemas.microsoft.com/office/drawing/2014/main" id="{00000000-0008-0000-0100-00003D010000}"/>
            </a:ext>
          </a:extLst>
        </xdr:cNvPr>
        <xdr:cNvSpPr txBox="1"/>
      </xdr:nvSpPr>
      <xdr:spPr>
        <a:xfrm>
          <a:off x="10515600" y="13917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14732</xdr:rowOff>
    </xdr:from>
    <xdr:to>
      <xdr:col>50</xdr:col>
      <xdr:colOff>165100</xdr:colOff>
      <xdr:row>83</xdr:row>
      <xdr:rowOff>116332</xdr:rowOff>
    </xdr:to>
    <xdr:sp macro="" textlink="">
      <xdr:nvSpPr>
        <xdr:cNvPr id="318" name="楕円 317">
          <a:extLst>
            <a:ext uri="{FF2B5EF4-FFF2-40B4-BE49-F238E27FC236}">
              <a16:creationId xmlns:a16="http://schemas.microsoft.com/office/drawing/2014/main" id="{00000000-0008-0000-0100-00003E010000}"/>
            </a:ext>
          </a:extLst>
        </xdr:cNvPr>
        <xdr:cNvSpPr/>
      </xdr:nvSpPr>
      <xdr:spPr>
        <a:xfrm>
          <a:off x="9588500" y="1424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57913</xdr:rowOff>
    </xdr:from>
    <xdr:to>
      <xdr:col>55</xdr:col>
      <xdr:colOff>0</xdr:colOff>
      <xdr:row>83</xdr:row>
      <xdr:rowOff>65532</xdr:rowOff>
    </xdr:to>
    <xdr:cxnSp macro="">
      <xdr:nvCxnSpPr>
        <xdr:cNvPr id="319" name="直線コネクタ 318">
          <a:extLst>
            <a:ext uri="{FF2B5EF4-FFF2-40B4-BE49-F238E27FC236}">
              <a16:creationId xmlns:a16="http://schemas.microsoft.com/office/drawing/2014/main" id="{00000000-0008-0000-0100-00003F010000}"/>
            </a:ext>
          </a:extLst>
        </xdr:cNvPr>
        <xdr:cNvCxnSpPr/>
      </xdr:nvCxnSpPr>
      <xdr:spPr>
        <a:xfrm flipV="1">
          <a:off x="9639300" y="14116813"/>
          <a:ext cx="838200" cy="179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9017</xdr:rowOff>
    </xdr:from>
    <xdr:to>
      <xdr:col>46</xdr:col>
      <xdr:colOff>38100</xdr:colOff>
      <xdr:row>82</xdr:row>
      <xdr:rowOff>110617</xdr:rowOff>
    </xdr:to>
    <xdr:sp macro="" textlink="">
      <xdr:nvSpPr>
        <xdr:cNvPr id="320" name="楕円 319">
          <a:extLst>
            <a:ext uri="{FF2B5EF4-FFF2-40B4-BE49-F238E27FC236}">
              <a16:creationId xmlns:a16="http://schemas.microsoft.com/office/drawing/2014/main" id="{00000000-0008-0000-0100-000040010000}"/>
            </a:ext>
          </a:extLst>
        </xdr:cNvPr>
        <xdr:cNvSpPr/>
      </xdr:nvSpPr>
      <xdr:spPr>
        <a:xfrm>
          <a:off x="8699500" y="14067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59817</xdr:rowOff>
    </xdr:from>
    <xdr:to>
      <xdr:col>50</xdr:col>
      <xdr:colOff>114300</xdr:colOff>
      <xdr:row>83</xdr:row>
      <xdr:rowOff>65532</xdr:rowOff>
    </xdr:to>
    <xdr:cxnSp macro="">
      <xdr:nvCxnSpPr>
        <xdr:cNvPr id="321" name="直線コネクタ 320">
          <a:extLst>
            <a:ext uri="{FF2B5EF4-FFF2-40B4-BE49-F238E27FC236}">
              <a16:creationId xmlns:a16="http://schemas.microsoft.com/office/drawing/2014/main" id="{00000000-0008-0000-0100-000041010000}"/>
            </a:ext>
          </a:extLst>
        </xdr:cNvPr>
        <xdr:cNvCxnSpPr/>
      </xdr:nvCxnSpPr>
      <xdr:spPr>
        <a:xfrm>
          <a:off x="8750300" y="14118717"/>
          <a:ext cx="889000" cy="177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25164</xdr:rowOff>
    </xdr:from>
    <xdr:ext cx="469744" cy="259045"/>
    <xdr:sp macro="" textlink="">
      <xdr:nvSpPr>
        <xdr:cNvPr id="322" name="n_1aveValue【公営住宅】&#10;一人当たり面積">
          <a:extLst>
            <a:ext uri="{FF2B5EF4-FFF2-40B4-BE49-F238E27FC236}">
              <a16:creationId xmlns:a16="http://schemas.microsoft.com/office/drawing/2014/main" id="{00000000-0008-0000-0100-000042010000}"/>
            </a:ext>
          </a:extLst>
        </xdr:cNvPr>
        <xdr:cNvSpPr txBox="1"/>
      </xdr:nvSpPr>
      <xdr:spPr>
        <a:xfrm>
          <a:off x="9391727" y="14426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161562</xdr:rowOff>
    </xdr:from>
    <xdr:ext cx="469744" cy="259045"/>
    <xdr:sp macro="" textlink="">
      <xdr:nvSpPr>
        <xdr:cNvPr id="323" name="n_2aveValue【公営住宅】&#10;一人当たり面積">
          <a:extLst>
            <a:ext uri="{FF2B5EF4-FFF2-40B4-BE49-F238E27FC236}">
              <a16:creationId xmlns:a16="http://schemas.microsoft.com/office/drawing/2014/main" id="{00000000-0008-0000-0100-000043010000}"/>
            </a:ext>
          </a:extLst>
        </xdr:cNvPr>
        <xdr:cNvSpPr txBox="1"/>
      </xdr:nvSpPr>
      <xdr:spPr>
        <a:xfrm>
          <a:off x="8515427" y="14391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65422</xdr:rowOff>
    </xdr:from>
    <xdr:ext cx="469744" cy="259045"/>
    <xdr:sp macro="" textlink="">
      <xdr:nvSpPr>
        <xdr:cNvPr id="324" name="n_3aveValue【公営住宅】&#10;一人当たり面積">
          <a:extLst>
            <a:ext uri="{FF2B5EF4-FFF2-40B4-BE49-F238E27FC236}">
              <a16:creationId xmlns:a16="http://schemas.microsoft.com/office/drawing/2014/main" id="{00000000-0008-0000-0100-000044010000}"/>
            </a:ext>
          </a:extLst>
        </xdr:cNvPr>
        <xdr:cNvSpPr txBox="1"/>
      </xdr:nvSpPr>
      <xdr:spPr>
        <a:xfrm>
          <a:off x="7626427" y="13952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132859</xdr:rowOff>
    </xdr:from>
    <xdr:ext cx="469744" cy="259045"/>
    <xdr:sp macro="" textlink="">
      <xdr:nvSpPr>
        <xdr:cNvPr id="325" name="n_1mainValue【公営住宅】&#10;一人当たり面積">
          <a:extLst>
            <a:ext uri="{FF2B5EF4-FFF2-40B4-BE49-F238E27FC236}">
              <a16:creationId xmlns:a16="http://schemas.microsoft.com/office/drawing/2014/main" id="{00000000-0008-0000-0100-000045010000}"/>
            </a:ext>
          </a:extLst>
        </xdr:cNvPr>
        <xdr:cNvSpPr txBox="1"/>
      </xdr:nvSpPr>
      <xdr:spPr>
        <a:xfrm>
          <a:off x="9391727" y="14020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127144</xdr:rowOff>
    </xdr:from>
    <xdr:ext cx="469744" cy="259045"/>
    <xdr:sp macro="" textlink="">
      <xdr:nvSpPr>
        <xdr:cNvPr id="326" name="n_2mainValue【公営住宅】&#10;一人当たり面積">
          <a:extLst>
            <a:ext uri="{FF2B5EF4-FFF2-40B4-BE49-F238E27FC236}">
              <a16:creationId xmlns:a16="http://schemas.microsoft.com/office/drawing/2014/main" id="{00000000-0008-0000-0100-000046010000}"/>
            </a:ext>
          </a:extLst>
        </xdr:cNvPr>
        <xdr:cNvSpPr txBox="1"/>
      </xdr:nvSpPr>
      <xdr:spPr>
        <a:xfrm>
          <a:off x="8515427" y="13843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7" name="正方形/長方形 326">
          <a:extLst>
            <a:ext uri="{FF2B5EF4-FFF2-40B4-BE49-F238E27FC236}">
              <a16:creationId xmlns:a16="http://schemas.microsoft.com/office/drawing/2014/main" id="{00000000-0008-0000-0100-000047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8" name="正方形/長方形 327">
          <a:extLst>
            <a:ext uri="{FF2B5EF4-FFF2-40B4-BE49-F238E27FC236}">
              <a16:creationId xmlns:a16="http://schemas.microsoft.com/office/drawing/2014/main" id="{00000000-0008-0000-0100-000048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9" name="正方形/長方形 328">
          <a:extLst>
            <a:ext uri="{FF2B5EF4-FFF2-40B4-BE49-F238E27FC236}">
              <a16:creationId xmlns:a16="http://schemas.microsoft.com/office/drawing/2014/main" id="{00000000-0008-0000-0100-000049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0" name="正方形/長方形 329">
          <a:extLst>
            <a:ext uri="{FF2B5EF4-FFF2-40B4-BE49-F238E27FC236}">
              <a16:creationId xmlns:a16="http://schemas.microsoft.com/office/drawing/2014/main" id="{00000000-0008-0000-0100-00004A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1" name="正方形/長方形 330">
          <a:extLst>
            <a:ext uri="{FF2B5EF4-FFF2-40B4-BE49-F238E27FC236}">
              <a16:creationId xmlns:a16="http://schemas.microsoft.com/office/drawing/2014/main" id="{00000000-0008-0000-0100-00004B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2" name="正方形/長方形 331">
          <a:extLst>
            <a:ext uri="{FF2B5EF4-FFF2-40B4-BE49-F238E27FC236}">
              <a16:creationId xmlns:a16="http://schemas.microsoft.com/office/drawing/2014/main" id="{00000000-0008-0000-0100-00004C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3" name="正方形/長方形 332">
          <a:extLst>
            <a:ext uri="{FF2B5EF4-FFF2-40B4-BE49-F238E27FC236}">
              <a16:creationId xmlns:a16="http://schemas.microsoft.com/office/drawing/2014/main" id="{00000000-0008-0000-0100-00004D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4" name="正方形/長方形 333">
          <a:extLst>
            <a:ext uri="{FF2B5EF4-FFF2-40B4-BE49-F238E27FC236}">
              <a16:creationId xmlns:a16="http://schemas.microsoft.com/office/drawing/2014/main" id="{00000000-0008-0000-0100-00004E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5" name="テキスト ボックス 334">
          <a:extLst>
            <a:ext uri="{FF2B5EF4-FFF2-40B4-BE49-F238E27FC236}">
              <a16:creationId xmlns:a16="http://schemas.microsoft.com/office/drawing/2014/main" id="{00000000-0008-0000-0100-00004F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6" name="直線コネクタ 335">
          <a:extLst>
            <a:ext uri="{FF2B5EF4-FFF2-40B4-BE49-F238E27FC236}">
              <a16:creationId xmlns:a16="http://schemas.microsoft.com/office/drawing/2014/main" id="{00000000-0008-0000-0100-000050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37" name="直線コネクタ 336">
          <a:extLst>
            <a:ext uri="{FF2B5EF4-FFF2-40B4-BE49-F238E27FC236}">
              <a16:creationId xmlns:a16="http://schemas.microsoft.com/office/drawing/2014/main" id="{00000000-0008-0000-0100-000051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38" name="テキスト ボックス 337">
          <a:extLst>
            <a:ext uri="{FF2B5EF4-FFF2-40B4-BE49-F238E27FC236}">
              <a16:creationId xmlns:a16="http://schemas.microsoft.com/office/drawing/2014/main" id="{00000000-0008-0000-0100-000052010000}"/>
            </a:ext>
          </a:extLst>
        </xdr:cNvPr>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39" name="直線コネクタ 338">
          <a:extLst>
            <a:ext uri="{FF2B5EF4-FFF2-40B4-BE49-F238E27FC236}">
              <a16:creationId xmlns:a16="http://schemas.microsoft.com/office/drawing/2014/main" id="{00000000-0008-0000-0100-000053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40" name="テキスト ボックス 339">
          <a:extLst>
            <a:ext uri="{FF2B5EF4-FFF2-40B4-BE49-F238E27FC236}">
              <a16:creationId xmlns:a16="http://schemas.microsoft.com/office/drawing/2014/main" id="{00000000-0008-0000-0100-000054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41" name="直線コネクタ 340">
          <a:extLst>
            <a:ext uri="{FF2B5EF4-FFF2-40B4-BE49-F238E27FC236}">
              <a16:creationId xmlns:a16="http://schemas.microsoft.com/office/drawing/2014/main" id="{00000000-0008-0000-0100-000055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42" name="テキスト ボックス 341">
          <a:extLst>
            <a:ext uri="{FF2B5EF4-FFF2-40B4-BE49-F238E27FC236}">
              <a16:creationId xmlns:a16="http://schemas.microsoft.com/office/drawing/2014/main" id="{00000000-0008-0000-0100-000056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43" name="直線コネクタ 342">
          <a:extLst>
            <a:ext uri="{FF2B5EF4-FFF2-40B4-BE49-F238E27FC236}">
              <a16:creationId xmlns:a16="http://schemas.microsoft.com/office/drawing/2014/main" id="{00000000-0008-0000-0100-000057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44" name="テキスト ボックス 343">
          <a:extLst>
            <a:ext uri="{FF2B5EF4-FFF2-40B4-BE49-F238E27FC236}">
              <a16:creationId xmlns:a16="http://schemas.microsoft.com/office/drawing/2014/main" id="{00000000-0008-0000-0100-000058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45" name="直線コネクタ 344">
          <a:extLst>
            <a:ext uri="{FF2B5EF4-FFF2-40B4-BE49-F238E27FC236}">
              <a16:creationId xmlns:a16="http://schemas.microsoft.com/office/drawing/2014/main" id="{00000000-0008-0000-0100-000059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46" name="テキスト ボックス 345">
          <a:extLst>
            <a:ext uri="{FF2B5EF4-FFF2-40B4-BE49-F238E27FC236}">
              <a16:creationId xmlns:a16="http://schemas.microsoft.com/office/drawing/2014/main" id="{00000000-0008-0000-0100-00005A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47" name="直線コネクタ 346">
          <a:extLst>
            <a:ext uri="{FF2B5EF4-FFF2-40B4-BE49-F238E27FC236}">
              <a16:creationId xmlns:a16="http://schemas.microsoft.com/office/drawing/2014/main" id="{00000000-0008-0000-0100-00005B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48" name="テキスト ボックス 347">
          <a:extLst>
            <a:ext uri="{FF2B5EF4-FFF2-40B4-BE49-F238E27FC236}">
              <a16:creationId xmlns:a16="http://schemas.microsoft.com/office/drawing/2014/main" id="{00000000-0008-0000-0100-00005C010000}"/>
            </a:ext>
          </a:extLst>
        </xdr:cNvPr>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9" name="直線コネクタ 348">
          <a:extLst>
            <a:ext uri="{FF2B5EF4-FFF2-40B4-BE49-F238E27FC236}">
              <a16:creationId xmlns:a16="http://schemas.microsoft.com/office/drawing/2014/main" id="{00000000-0008-0000-0100-00005D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0" name="テキスト ボックス 349">
          <a:extLst>
            <a:ext uri="{FF2B5EF4-FFF2-40B4-BE49-F238E27FC236}">
              <a16:creationId xmlns:a16="http://schemas.microsoft.com/office/drawing/2014/main" id="{00000000-0008-0000-0100-00005E01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1" name="【港湾・漁港】&#10;有形固定資産減価償却率グラフ枠">
          <a:extLst>
            <a:ext uri="{FF2B5EF4-FFF2-40B4-BE49-F238E27FC236}">
              <a16:creationId xmlns:a16="http://schemas.microsoft.com/office/drawing/2014/main" id="{00000000-0008-0000-0100-00005F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130084</xdr:rowOff>
    </xdr:from>
    <xdr:to>
      <xdr:col>24</xdr:col>
      <xdr:colOff>62865</xdr:colOff>
      <xdr:row>106</xdr:row>
      <xdr:rowOff>59871</xdr:rowOff>
    </xdr:to>
    <xdr:cxnSp macro="">
      <xdr:nvCxnSpPr>
        <xdr:cNvPr id="352" name="直線コネクタ 351">
          <a:extLst>
            <a:ext uri="{FF2B5EF4-FFF2-40B4-BE49-F238E27FC236}">
              <a16:creationId xmlns:a16="http://schemas.microsoft.com/office/drawing/2014/main" id="{00000000-0008-0000-0100-000060010000}"/>
            </a:ext>
          </a:extLst>
        </xdr:cNvPr>
        <xdr:cNvCxnSpPr/>
      </xdr:nvCxnSpPr>
      <xdr:spPr>
        <a:xfrm flipV="1">
          <a:off x="4634865" y="17275084"/>
          <a:ext cx="0" cy="958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106</xdr:row>
      <xdr:rowOff>63698</xdr:rowOff>
    </xdr:from>
    <xdr:ext cx="405111" cy="259045"/>
    <xdr:sp macro="" textlink="">
      <xdr:nvSpPr>
        <xdr:cNvPr id="353" name="【港湾・漁港】&#10;有形固定資産減価償却率最小値テキスト">
          <a:extLst>
            <a:ext uri="{FF2B5EF4-FFF2-40B4-BE49-F238E27FC236}">
              <a16:creationId xmlns:a16="http://schemas.microsoft.com/office/drawing/2014/main" id="{00000000-0008-0000-0100-000061010000}"/>
            </a:ext>
          </a:extLst>
        </xdr:cNvPr>
        <xdr:cNvSpPr txBox="1"/>
      </xdr:nvSpPr>
      <xdr:spPr>
        <a:xfrm>
          <a:off x="4673600" y="18237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106</xdr:row>
      <xdr:rowOff>59871</xdr:rowOff>
    </xdr:from>
    <xdr:to>
      <xdr:col>24</xdr:col>
      <xdr:colOff>152400</xdr:colOff>
      <xdr:row>106</xdr:row>
      <xdr:rowOff>59871</xdr:rowOff>
    </xdr:to>
    <xdr:cxnSp macro="">
      <xdr:nvCxnSpPr>
        <xdr:cNvPr id="354" name="直線コネクタ 353">
          <a:extLst>
            <a:ext uri="{FF2B5EF4-FFF2-40B4-BE49-F238E27FC236}">
              <a16:creationId xmlns:a16="http://schemas.microsoft.com/office/drawing/2014/main" id="{00000000-0008-0000-0100-000062010000}"/>
            </a:ext>
          </a:extLst>
        </xdr:cNvPr>
        <xdr:cNvCxnSpPr/>
      </xdr:nvCxnSpPr>
      <xdr:spPr>
        <a:xfrm>
          <a:off x="4546600" y="18233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76761</xdr:rowOff>
    </xdr:from>
    <xdr:ext cx="405111" cy="259045"/>
    <xdr:sp macro="" textlink="">
      <xdr:nvSpPr>
        <xdr:cNvPr id="355" name="【港湾・漁港】&#10;有形固定資産減価償却率最大値テキスト">
          <a:extLst>
            <a:ext uri="{FF2B5EF4-FFF2-40B4-BE49-F238E27FC236}">
              <a16:creationId xmlns:a16="http://schemas.microsoft.com/office/drawing/2014/main" id="{00000000-0008-0000-0100-000063010000}"/>
            </a:ext>
          </a:extLst>
        </xdr:cNvPr>
        <xdr:cNvSpPr txBox="1"/>
      </xdr:nvSpPr>
      <xdr:spPr>
        <a:xfrm>
          <a:off x="4673600" y="17050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130084</xdr:rowOff>
    </xdr:from>
    <xdr:to>
      <xdr:col>24</xdr:col>
      <xdr:colOff>152400</xdr:colOff>
      <xdr:row>100</xdr:row>
      <xdr:rowOff>130084</xdr:rowOff>
    </xdr:to>
    <xdr:cxnSp macro="">
      <xdr:nvCxnSpPr>
        <xdr:cNvPr id="356" name="直線コネクタ 355">
          <a:extLst>
            <a:ext uri="{FF2B5EF4-FFF2-40B4-BE49-F238E27FC236}">
              <a16:creationId xmlns:a16="http://schemas.microsoft.com/office/drawing/2014/main" id="{00000000-0008-0000-0100-000064010000}"/>
            </a:ext>
          </a:extLst>
        </xdr:cNvPr>
        <xdr:cNvCxnSpPr/>
      </xdr:nvCxnSpPr>
      <xdr:spPr>
        <a:xfrm>
          <a:off x="4546600" y="17275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87465</xdr:rowOff>
    </xdr:from>
    <xdr:ext cx="405111" cy="259045"/>
    <xdr:sp macro="" textlink="">
      <xdr:nvSpPr>
        <xdr:cNvPr id="357" name="【港湾・漁港】&#10;有形固定資産減価償却率平均値テキスト">
          <a:extLst>
            <a:ext uri="{FF2B5EF4-FFF2-40B4-BE49-F238E27FC236}">
              <a16:creationId xmlns:a16="http://schemas.microsoft.com/office/drawing/2014/main" id="{00000000-0008-0000-0100-000065010000}"/>
            </a:ext>
          </a:extLst>
        </xdr:cNvPr>
        <xdr:cNvSpPr txBox="1"/>
      </xdr:nvSpPr>
      <xdr:spPr>
        <a:xfrm>
          <a:off x="4673600" y="175753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64588</xdr:rowOff>
    </xdr:from>
    <xdr:to>
      <xdr:col>24</xdr:col>
      <xdr:colOff>114300</xdr:colOff>
      <xdr:row>103</xdr:row>
      <xdr:rowOff>166188</xdr:rowOff>
    </xdr:to>
    <xdr:sp macro="" textlink="">
      <xdr:nvSpPr>
        <xdr:cNvPr id="358" name="フローチャート: 判断 357">
          <a:extLst>
            <a:ext uri="{FF2B5EF4-FFF2-40B4-BE49-F238E27FC236}">
              <a16:creationId xmlns:a16="http://schemas.microsoft.com/office/drawing/2014/main" id="{00000000-0008-0000-0100-000066010000}"/>
            </a:ext>
          </a:extLst>
        </xdr:cNvPr>
        <xdr:cNvSpPr/>
      </xdr:nvSpPr>
      <xdr:spPr>
        <a:xfrm>
          <a:off x="4584700" y="1772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107043</xdr:rowOff>
    </xdr:from>
    <xdr:to>
      <xdr:col>20</xdr:col>
      <xdr:colOff>38100</xdr:colOff>
      <xdr:row>104</xdr:row>
      <xdr:rowOff>37193</xdr:rowOff>
    </xdr:to>
    <xdr:sp macro="" textlink="">
      <xdr:nvSpPr>
        <xdr:cNvPr id="359" name="フローチャート: 判断 358">
          <a:extLst>
            <a:ext uri="{FF2B5EF4-FFF2-40B4-BE49-F238E27FC236}">
              <a16:creationId xmlns:a16="http://schemas.microsoft.com/office/drawing/2014/main" id="{00000000-0008-0000-0100-000067010000}"/>
            </a:ext>
          </a:extLst>
        </xdr:cNvPr>
        <xdr:cNvSpPr/>
      </xdr:nvSpPr>
      <xdr:spPr>
        <a:xfrm>
          <a:off x="3746500" y="1776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157662</xdr:rowOff>
    </xdr:from>
    <xdr:to>
      <xdr:col>15</xdr:col>
      <xdr:colOff>101600</xdr:colOff>
      <xdr:row>104</xdr:row>
      <xdr:rowOff>87812</xdr:rowOff>
    </xdr:to>
    <xdr:sp macro="" textlink="">
      <xdr:nvSpPr>
        <xdr:cNvPr id="360" name="フローチャート: 判断 359">
          <a:extLst>
            <a:ext uri="{FF2B5EF4-FFF2-40B4-BE49-F238E27FC236}">
              <a16:creationId xmlns:a16="http://schemas.microsoft.com/office/drawing/2014/main" id="{00000000-0008-0000-0100-000068010000}"/>
            </a:ext>
          </a:extLst>
        </xdr:cNvPr>
        <xdr:cNvSpPr/>
      </xdr:nvSpPr>
      <xdr:spPr>
        <a:xfrm>
          <a:off x="2857500" y="1781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69487</xdr:rowOff>
    </xdr:from>
    <xdr:to>
      <xdr:col>10</xdr:col>
      <xdr:colOff>165100</xdr:colOff>
      <xdr:row>104</xdr:row>
      <xdr:rowOff>171087</xdr:rowOff>
    </xdr:to>
    <xdr:sp macro="" textlink="">
      <xdr:nvSpPr>
        <xdr:cNvPr id="361" name="フローチャート: 判断 360">
          <a:extLst>
            <a:ext uri="{FF2B5EF4-FFF2-40B4-BE49-F238E27FC236}">
              <a16:creationId xmlns:a16="http://schemas.microsoft.com/office/drawing/2014/main" id="{00000000-0008-0000-0100-000069010000}"/>
            </a:ext>
          </a:extLst>
        </xdr:cNvPr>
        <xdr:cNvSpPr/>
      </xdr:nvSpPr>
      <xdr:spPr>
        <a:xfrm>
          <a:off x="19685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2" name="テキスト ボックス 361">
          <a:extLst>
            <a:ext uri="{FF2B5EF4-FFF2-40B4-BE49-F238E27FC236}">
              <a16:creationId xmlns:a16="http://schemas.microsoft.com/office/drawing/2014/main" id="{00000000-0008-0000-0100-00006A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3" name="テキスト ボックス 362">
          <a:extLst>
            <a:ext uri="{FF2B5EF4-FFF2-40B4-BE49-F238E27FC236}">
              <a16:creationId xmlns:a16="http://schemas.microsoft.com/office/drawing/2014/main" id="{00000000-0008-0000-0100-00006B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4" name="テキスト ボックス 363">
          <a:extLst>
            <a:ext uri="{FF2B5EF4-FFF2-40B4-BE49-F238E27FC236}">
              <a16:creationId xmlns:a16="http://schemas.microsoft.com/office/drawing/2014/main" id="{00000000-0008-0000-0100-00006C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5" name="テキスト ボックス 364">
          <a:extLst>
            <a:ext uri="{FF2B5EF4-FFF2-40B4-BE49-F238E27FC236}">
              <a16:creationId xmlns:a16="http://schemas.microsoft.com/office/drawing/2014/main" id="{00000000-0008-0000-0100-00006D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6" name="テキスト ボックス 365">
          <a:extLst>
            <a:ext uri="{FF2B5EF4-FFF2-40B4-BE49-F238E27FC236}">
              <a16:creationId xmlns:a16="http://schemas.microsoft.com/office/drawing/2014/main" id="{00000000-0008-0000-0100-00006E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9071</xdr:rowOff>
    </xdr:from>
    <xdr:to>
      <xdr:col>24</xdr:col>
      <xdr:colOff>114300</xdr:colOff>
      <xdr:row>106</xdr:row>
      <xdr:rowOff>110671</xdr:rowOff>
    </xdr:to>
    <xdr:sp macro="" textlink="">
      <xdr:nvSpPr>
        <xdr:cNvPr id="367" name="楕円 366">
          <a:extLst>
            <a:ext uri="{FF2B5EF4-FFF2-40B4-BE49-F238E27FC236}">
              <a16:creationId xmlns:a16="http://schemas.microsoft.com/office/drawing/2014/main" id="{00000000-0008-0000-0100-00006F010000}"/>
            </a:ext>
          </a:extLst>
        </xdr:cNvPr>
        <xdr:cNvSpPr/>
      </xdr:nvSpPr>
      <xdr:spPr>
        <a:xfrm>
          <a:off x="4584700" y="1818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95448</xdr:rowOff>
    </xdr:from>
    <xdr:ext cx="405111" cy="259045"/>
    <xdr:sp macro="" textlink="">
      <xdr:nvSpPr>
        <xdr:cNvPr id="368" name="【港湾・漁港】&#10;有形固定資産減価償却率該当値テキスト">
          <a:extLst>
            <a:ext uri="{FF2B5EF4-FFF2-40B4-BE49-F238E27FC236}">
              <a16:creationId xmlns:a16="http://schemas.microsoft.com/office/drawing/2014/main" id="{00000000-0008-0000-0100-000070010000}"/>
            </a:ext>
          </a:extLst>
        </xdr:cNvPr>
        <xdr:cNvSpPr txBox="1"/>
      </xdr:nvSpPr>
      <xdr:spPr>
        <a:xfrm>
          <a:off x="4673600" y="18097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907</xdr:rowOff>
    </xdr:from>
    <xdr:to>
      <xdr:col>20</xdr:col>
      <xdr:colOff>38100</xdr:colOff>
      <xdr:row>107</xdr:row>
      <xdr:rowOff>102507</xdr:rowOff>
    </xdr:to>
    <xdr:sp macro="" textlink="">
      <xdr:nvSpPr>
        <xdr:cNvPr id="369" name="楕円 368">
          <a:extLst>
            <a:ext uri="{FF2B5EF4-FFF2-40B4-BE49-F238E27FC236}">
              <a16:creationId xmlns:a16="http://schemas.microsoft.com/office/drawing/2014/main" id="{00000000-0008-0000-0100-000071010000}"/>
            </a:ext>
          </a:extLst>
        </xdr:cNvPr>
        <xdr:cNvSpPr/>
      </xdr:nvSpPr>
      <xdr:spPr>
        <a:xfrm>
          <a:off x="3746500" y="1834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59871</xdr:rowOff>
    </xdr:from>
    <xdr:to>
      <xdr:col>24</xdr:col>
      <xdr:colOff>63500</xdr:colOff>
      <xdr:row>107</xdr:row>
      <xdr:rowOff>51707</xdr:rowOff>
    </xdr:to>
    <xdr:cxnSp macro="">
      <xdr:nvCxnSpPr>
        <xdr:cNvPr id="370" name="直線コネクタ 369">
          <a:extLst>
            <a:ext uri="{FF2B5EF4-FFF2-40B4-BE49-F238E27FC236}">
              <a16:creationId xmlns:a16="http://schemas.microsoft.com/office/drawing/2014/main" id="{00000000-0008-0000-0100-000072010000}"/>
            </a:ext>
          </a:extLst>
        </xdr:cNvPr>
        <xdr:cNvCxnSpPr/>
      </xdr:nvCxnSpPr>
      <xdr:spPr>
        <a:xfrm flipV="1">
          <a:off x="3797300" y="18233571"/>
          <a:ext cx="8382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164193</xdr:rowOff>
    </xdr:from>
    <xdr:to>
      <xdr:col>15</xdr:col>
      <xdr:colOff>101600</xdr:colOff>
      <xdr:row>108</xdr:row>
      <xdr:rowOff>94343</xdr:rowOff>
    </xdr:to>
    <xdr:sp macro="" textlink="">
      <xdr:nvSpPr>
        <xdr:cNvPr id="371" name="楕円 370">
          <a:extLst>
            <a:ext uri="{FF2B5EF4-FFF2-40B4-BE49-F238E27FC236}">
              <a16:creationId xmlns:a16="http://schemas.microsoft.com/office/drawing/2014/main" id="{00000000-0008-0000-0100-000073010000}"/>
            </a:ext>
          </a:extLst>
        </xdr:cNvPr>
        <xdr:cNvSpPr/>
      </xdr:nvSpPr>
      <xdr:spPr>
        <a:xfrm>
          <a:off x="2857500" y="1850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51707</xdr:rowOff>
    </xdr:from>
    <xdr:to>
      <xdr:col>19</xdr:col>
      <xdr:colOff>177800</xdr:colOff>
      <xdr:row>108</xdr:row>
      <xdr:rowOff>43543</xdr:rowOff>
    </xdr:to>
    <xdr:cxnSp macro="">
      <xdr:nvCxnSpPr>
        <xdr:cNvPr id="372" name="直線コネクタ 371">
          <a:extLst>
            <a:ext uri="{FF2B5EF4-FFF2-40B4-BE49-F238E27FC236}">
              <a16:creationId xmlns:a16="http://schemas.microsoft.com/office/drawing/2014/main" id="{00000000-0008-0000-0100-000074010000}"/>
            </a:ext>
          </a:extLst>
        </xdr:cNvPr>
        <xdr:cNvCxnSpPr/>
      </xdr:nvCxnSpPr>
      <xdr:spPr>
        <a:xfrm flipV="1">
          <a:off x="2908300" y="18396857"/>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53720</xdr:rowOff>
    </xdr:from>
    <xdr:ext cx="405111" cy="259045"/>
    <xdr:sp macro="" textlink="">
      <xdr:nvSpPr>
        <xdr:cNvPr id="373" name="n_1aveValue【港湾・漁港】&#10;有形固定資産減価償却率">
          <a:extLst>
            <a:ext uri="{FF2B5EF4-FFF2-40B4-BE49-F238E27FC236}">
              <a16:creationId xmlns:a16="http://schemas.microsoft.com/office/drawing/2014/main" id="{00000000-0008-0000-0100-000075010000}"/>
            </a:ext>
          </a:extLst>
        </xdr:cNvPr>
        <xdr:cNvSpPr txBox="1"/>
      </xdr:nvSpPr>
      <xdr:spPr>
        <a:xfrm>
          <a:off x="3582044" y="1754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104339</xdr:rowOff>
    </xdr:from>
    <xdr:ext cx="405111" cy="259045"/>
    <xdr:sp macro="" textlink="">
      <xdr:nvSpPr>
        <xdr:cNvPr id="374" name="n_2aveValue【港湾・漁港】&#10;有形固定資産減価償却率">
          <a:extLst>
            <a:ext uri="{FF2B5EF4-FFF2-40B4-BE49-F238E27FC236}">
              <a16:creationId xmlns:a16="http://schemas.microsoft.com/office/drawing/2014/main" id="{00000000-0008-0000-0100-000076010000}"/>
            </a:ext>
          </a:extLst>
        </xdr:cNvPr>
        <xdr:cNvSpPr txBox="1"/>
      </xdr:nvSpPr>
      <xdr:spPr>
        <a:xfrm>
          <a:off x="2705744" y="1759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16164</xdr:rowOff>
    </xdr:from>
    <xdr:ext cx="405111" cy="259045"/>
    <xdr:sp macro="" textlink="">
      <xdr:nvSpPr>
        <xdr:cNvPr id="375" name="n_3aveValue【港湾・漁港】&#10;有形固定資産減価償却率">
          <a:extLst>
            <a:ext uri="{FF2B5EF4-FFF2-40B4-BE49-F238E27FC236}">
              <a16:creationId xmlns:a16="http://schemas.microsoft.com/office/drawing/2014/main" id="{00000000-0008-0000-0100-000077010000}"/>
            </a:ext>
          </a:extLst>
        </xdr:cNvPr>
        <xdr:cNvSpPr txBox="1"/>
      </xdr:nvSpPr>
      <xdr:spPr>
        <a:xfrm>
          <a:off x="1816744" y="1767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93634</xdr:rowOff>
    </xdr:from>
    <xdr:ext cx="405111" cy="259045"/>
    <xdr:sp macro="" textlink="">
      <xdr:nvSpPr>
        <xdr:cNvPr id="376" name="n_1mainValue【港湾・漁港】&#10;有形固定資産減価償却率">
          <a:extLst>
            <a:ext uri="{FF2B5EF4-FFF2-40B4-BE49-F238E27FC236}">
              <a16:creationId xmlns:a16="http://schemas.microsoft.com/office/drawing/2014/main" id="{00000000-0008-0000-0100-000078010000}"/>
            </a:ext>
          </a:extLst>
        </xdr:cNvPr>
        <xdr:cNvSpPr txBox="1"/>
      </xdr:nvSpPr>
      <xdr:spPr>
        <a:xfrm>
          <a:off x="3582044" y="18438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85470</xdr:rowOff>
    </xdr:from>
    <xdr:ext cx="405111" cy="259045"/>
    <xdr:sp macro="" textlink="">
      <xdr:nvSpPr>
        <xdr:cNvPr id="377" name="n_2mainValue【港湾・漁港】&#10;有形固定資産減価償却率">
          <a:extLst>
            <a:ext uri="{FF2B5EF4-FFF2-40B4-BE49-F238E27FC236}">
              <a16:creationId xmlns:a16="http://schemas.microsoft.com/office/drawing/2014/main" id="{00000000-0008-0000-0100-000079010000}"/>
            </a:ext>
          </a:extLst>
        </xdr:cNvPr>
        <xdr:cNvSpPr txBox="1"/>
      </xdr:nvSpPr>
      <xdr:spPr>
        <a:xfrm>
          <a:off x="2705744" y="18602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8" name="正方形/長方形 377">
          <a:extLst>
            <a:ext uri="{FF2B5EF4-FFF2-40B4-BE49-F238E27FC236}">
              <a16:creationId xmlns:a16="http://schemas.microsoft.com/office/drawing/2014/main" id="{00000000-0008-0000-0100-00007A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9" name="正方形/長方形 378">
          <a:extLst>
            <a:ext uri="{FF2B5EF4-FFF2-40B4-BE49-F238E27FC236}">
              <a16:creationId xmlns:a16="http://schemas.microsoft.com/office/drawing/2014/main" id="{00000000-0008-0000-0100-00007B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0" name="正方形/長方形 379">
          <a:extLst>
            <a:ext uri="{FF2B5EF4-FFF2-40B4-BE49-F238E27FC236}">
              <a16:creationId xmlns:a16="http://schemas.microsoft.com/office/drawing/2014/main" id="{00000000-0008-0000-0100-00007C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5" name="正方形/長方形 384">
          <a:extLst>
            <a:ext uri="{FF2B5EF4-FFF2-40B4-BE49-F238E27FC236}">
              <a16:creationId xmlns:a16="http://schemas.microsoft.com/office/drawing/2014/main" id="{00000000-0008-0000-0100-000081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6" name="テキスト ボックス 385">
          <a:extLst>
            <a:ext uri="{FF2B5EF4-FFF2-40B4-BE49-F238E27FC236}">
              <a16:creationId xmlns:a16="http://schemas.microsoft.com/office/drawing/2014/main" id="{00000000-0008-0000-0100-000082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7" name="直線コネクタ 386">
          <a:extLst>
            <a:ext uri="{FF2B5EF4-FFF2-40B4-BE49-F238E27FC236}">
              <a16:creationId xmlns:a16="http://schemas.microsoft.com/office/drawing/2014/main" id="{00000000-0008-0000-0100-000083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388" name="直線コネクタ 387">
          <a:extLst>
            <a:ext uri="{FF2B5EF4-FFF2-40B4-BE49-F238E27FC236}">
              <a16:creationId xmlns:a16="http://schemas.microsoft.com/office/drawing/2014/main" id="{00000000-0008-0000-0100-000084010000}"/>
            </a:ext>
          </a:extLst>
        </xdr:cNvPr>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106</xdr:row>
      <xdr:rowOff>162577</xdr:rowOff>
    </xdr:from>
    <xdr:ext cx="248786" cy="259045"/>
    <xdr:sp macro="" textlink="">
      <xdr:nvSpPr>
        <xdr:cNvPr id="389" name="テキスト ボックス 388">
          <a:extLst>
            <a:ext uri="{FF2B5EF4-FFF2-40B4-BE49-F238E27FC236}">
              <a16:creationId xmlns:a16="http://schemas.microsoft.com/office/drawing/2014/main" id="{00000000-0008-0000-0100-000085010000}"/>
            </a:ext>
          </a:extLst>
        </xdr:cNvPr>
        <xdr:cNvSpPr txBox="1"/>
      </xdr:nvSpPr>
      <xdr:spPr>
        <a:xfrm>
          <a:off x="6355214" y="1833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90" name="直線コネクタ 389">
          <a:extLst>
            <a:ext uri="{FF2B5EF4-FFF2-40B4-BE49-F238E27FC236}">
              <a16:creationId xmlns:a16="http://schemas.microsoft.com/office/drawing/2014/main" id="{00000000-0008-0000-0100-000086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391" name="テキスト ボックス 390">
          <a:extLst>
            <a:ext uri="{FF2B5EF4-FFF2-40B4-BE49-F238E27FC236}">
              <a16:creationId xmlns:a16="http://schemas.microsoft.com/office/drawing/2014/main" id="{00000000-0008-0000-0100-000087010000}"/>
            </a:ext>
          </a:extLst>
        </xdr:cNvPr>
        <xdr:cNvSpPr txBox="1"/>
      </xdr:nvSpPr>
      <xdr:spPr>
        <a:xfrm>
          <a:off x="5918428" y="177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392" name="直線コネクタ 391">
          <a:extLst>
            <a:ext uri="{FF2B5EF4-FFF2-40B4-BE49-F238E27FC236}">
              <a16:creationId xmlns:a16="http://schemas.microsoft.com/office/drawing/2014/main" id="{00000000-0008-0000-0100-000088010000}"/>
            </a:ext>
          </a:extLst>
        </xdr:cNvPr>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100</xdr:row>
      <xdr:rowOff>48277</xdr:rowOff>
    </xdr:from>
    <xdr:ext cx="685572" cy="259045"/>
    <xdr:sp macro="" textlink="">
      <xdr:nvSpPr>
        <xdr:cNvPr id="393" name="テキスト ボックス 392">
          <a:extLst>
            <a:ext uri="{FF2B5EF4-FFF2-40B4-BE49-F238E27FC236}">
              <a16:creationId xmlns:a16="http://schemas.microsoft.com/office/drawing/2014/main" id="{00000000-0008-0000-0100-000089010000}"/>
            </a:ext>
          </a:extLst>
        </xdr:cNvPr>
        <xdr:cNvSpPr txBox="1"/>
      </xdr:nvSpPr>
      <xdr:spPr>
        <a:xfrm>
          <a:off x="5918428" y="1719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4" name="直線コネクタ 393">
          <a:extLst>
            <a:ext uri="{FF2B5EF4-FFF2-40B4-BE49-F238E27FC236}">
              <a16:creationId xmlns:a16="http://schemas.microsoft.com/office/drawing/2014/main" id="{00000000-0008-0000-0100-00008A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95" name="テキスト ボックス 394">
          <a:extLst>
            <a:ext uri="{FF2B5EF4-FFF2-40B4-BE49-F238E27FC236}">
              <a16:creationId xmlns:a16="http://schemas.microsoft.com/office/drawing/2014/main" id="{00000000-0008-0000-0100-00008B010000}"/>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6" name="【港湾・漁港】&#10;一人当たり有形固定資産（償却資産）額グラフ枠">
          <a:extLst>
            <a:ext uri="{FF2B5EF4-FFF2-40B4-BE49-F238E27FC236}">
              <a16:creationId xmlns:a16="http://schemas.microsoft.com/office/drawing/2014/main" id="{00000000-0008-0000-0100-00008C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36663</xdr:rowOff>
    </xdr:from>
    <xdr:to>
      <xdr:col>54</xdr:col>
      <xdr:colOff>189865</xdr:colOff>
      <xdr:row>107</xdr:row>
      <xdr:rowOff>133260</xdr:rowOff>
    </xdr:to>
    <xdr:cxnSp macro="">
      <xdr:nvCxnSpPr>
        <xdr:cNvPr id="397" name="直線コネクタ 396">
          <a:extLst>
            <a:ext uri="{FF2B5EF4-FFF2-40B4-BE49-F238E27FC236}">
              <a16:creationId xmlns:a16="http://schemas.microsoft.com/office/drawing/2014/main" id="{00000000-0008-0000-0100-00008D010000}"/>
            </a:ext>
          </a:extLst>
        </xdr:cNvPr>
        <xdr:cNvCxnSpPr/>
      </xdr:nvCxnSpPr>
      <xdr:spPr>
        <a:xfrm flipV="1">
          <a:off x="10476865" y="17181663"/>
          <a:ext cx="0" cy="1296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137087</xdr:rowOff>
    </xdr:from>
    <xdr:ext cx="378565" cy="259045"/>
    <xdr:sp macro="" textlink="">
      <xdr:nvSpPr>
        <xdr:cNvPr id="398" name="【港湾・漁港】&#10;一人当たり有形固定資産（償却資産）額最小値テキスト">
          <a:extLst>
            <a:ext uri="{FF2B5EF4-FFF2-40B4-BE49-F238E27FC236}">
              <a16:creationId xmlns:a16="http://schemas.microsoft.com/office/drawing/2014/main" id="{00000000-0008-0000-0100-00008E010000}"/>
            </a:ext>
          </a:extLst>
        </xdr:cNvPr>
        <xdr:cNvSpPr txBox="1"/>
      </xdr:nvSpPr>
      <xdr:spPr>
        <a:xfrm>
          <a:off x="10515600" y="184822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133260</xdr:rowOff>
    </xdr:from>
    <xdr:to>
      <xdr:col>55</xdr:col>
      <xdr:colOff>88900</xdr:colOff>
      <xdr:row>107</xdr:row>
      <xdr:rowOff>133260</xdr:rowOff>
    </xdr:to>
    <xdr:cxnSp macro="">
      <xdr:nvCxnSpPr>
        <xdr:cNvPr id="399" name="直線コネクタ 398">
          <a:extLst>
            <a:ext uri="{FF2B5EF4-FFF2-40B4-BE49-F238E27FC236}">
              <a16:creationId xmlns:a16="http://schemas.microsoft.com/office/drawing/2014/main" id="{00000000-0008-0000-0100-00008F010000}"/>
            </a:ext>
          </a:extLst>
        </xdr:cNvPr>
        <xdr:cNvCxnSpPr/>
      </xdr:nvCxnSpPr>
      <xdr:spPr>
        <a:xfrm>
          <a:off x="10388600" y="18478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154790</xdr:rowOff>
    </xdr:from>
    <xdr:ext cx="690189" cy="259045"/>
    <xdr:sp macro="" textlink="">
      <xdr:nvSpPr>
        <xdr:cNvPr id="400" name="【港湾・漁港】&#10;一人当たり有形固定資産（償却資産）額最大値テキスト">
          <a:extLst>
            <a:ext uri="{FF2B5EF4-FFF2-40B4-BE49-F238E27FC236}">
              <a16:creationId xmlns:a16="http://schemas.microsoft.com/office/drawing/2014/main" id="{00000000-0008-0000-0100-000090010000}"/>
            </a:ext>
          </a:extLst>
        </xdr:cNvPr>
        <xdr:cNvSpPr txBox="1"/>
      </xdr:nvSpPr>
      <xdr:spPr>
        <a:xfrm>
          <a:off x="10515600" y="169568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2,269,180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36663</xdr:rowOff>
    </xdr:from>
    <xdr:to>
      <xdr:col>55</xdr:col>
      <xdr:colOff>88900</xdr:colOff>
      <xdr:row>100</xdr:row>
      <xdr:rowOff>36663</xdr:rowOff>
    </xdr:to>
    <xdr:cxnSp macro="">
      <xdr:nvCxnSpPr>
        <xdr:cNvPr id="401" name="直線コネクタ 400">
          <a:extLst>
            <a:ext uri="{FF2B5EF4-FFF2-40B4-BE49-F238E27FC236}">
              <a16:creationId xmlns:a16="http://schemas.microsoft.com/office/drawing/2014/main" id="{00000000-0008-0000-0100-000091010000}"/>
            </a:ext>
          </a:extLst>
        </xdr:cNvPr>
        <xdr:cNvCxnSpPr/>
      </xdr:nvCxnSpPr>
      <xdr:spPr>
        <a:xfrm>
          <a:off x="10388600" y="17181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76007</xdr:rowOff>
    </xdr:from>
    <xdr:ext cx="599010" cy="259045"/>
    <xdr:sp macro="" textlink="">
      <xdr:nvSpPr>
        <xdr:cNvPr id="402" name="【港湾・漁港】&#10;一人当たり有形固定資産（償却資産）額平均値テキスト">
          <a:extLst>
            <a:ext uri="{FF2B5EF4-FFF2-40B4-BE49-F238E27FC236}">
              <a16:creationId xmlns:a16="http://schemas.microsoft.com/office/drawing/2014/main" id="{00000000-0008-0000-0100-000092010000}"/>
            </a:ext>
          </a:extLst>
        </xdr:cNvPr>
        <xdr:cNvSpPr txBox="1"/>
      </xdr:nvSpPr>
      <xdr:spPr>
        <a:xfrm>
          <a:off x="10515600" y="179068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53130</xdr:rowOff>
    </xdr:from>
    <xdr:to>
      <xdr:col>55</xdr:col>
      <xdr:colOff>50800</xdr:colOff>
      <xdr:row>105</xdr:row>
      <xdr:rowOff>154730</xdr:rowOff>
    </xdr:to>
    <xdr:sp macro="" textlink="">
      <xdr:nvSpPr>
        <xdr:cNvPr id="403" name="フローチャート: 判断 402">
          <a:extLst>
            <a:ext uri="{FF2B5EF4-FFF2-40B4-BE49-F238E27FC236}">
              <a16:creationId xmlns:a16="http://schemas.microsoft.com/office/drawing/2014/main" id="{00000000-0008-0000-0100-000093010000}"/>
            </a:ext>
          </a:extLst>
        </xdr:cNvPr>
        <xdr:cNvSpPr/>
      </xdr:nvSpPr>
      <xdr:spPr>
        <a:xfrm>
          <a:off x="10426700" y="18055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101264</xdr:rowOff>
    </xdr:from>
    <xdr:to>
      <xdr:col>50</xdr:col>
      <xdr:colOff>165100</xdr:colOff>
      <xdr:row>106</xdr:row>
      <xdr:rowOff>31414</xdr:rowOff>
    </xdr:to>
    <xdr:sp macro="" textlink="">
      <xdr:nvSpPr>
        <xdr:cNvPr id="404" name="フローチャート: 判断 403">
          <a:extLst>
            <a:ext uri="{FF2B5EF4-FFF2-40B4-BE49-F238E27FC236}">
              <a16:creationId xmlns:a16="http://schemas.microsoft.com/office/drawing/2014/main" id="{00000000-0008-0000-0100-000094010000}"/>
            </a:ext>
          </a:extLst>
        </xdr:cNvPr>
        <xdr:cNvSpPr/>
      </xdr:nvSpPr>
      <xdr:spPr>
        <a:xfrm>
          <a:off x="9588500" y="18103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98267</xdr:rowOff>
    </xdr:from>
    <xdr:to>
      <xdr:col>46</xdr:col>
      <xdr:colOff>38100</xdr:colOff>
      <xdr:row>106</xdr:row>
      <xdr:rowOff>28417</xdr:rowOff>
    </xdr:to>
    <xdr:sp macro="" textlink="">
      <xdr:nvSpPr>
        <xdr:cNvPr id="405" name="フローチャート: 判断 404">
          <a:extLst>
            <a:ext uri="{FF2B5EF4-FFF2-40B4-BE49-F238E27FC236}">
              <a16:creationId xmlns:a16="http://schemas.microsoft.com/office/drawing/2014/main" id="{00000000-0008-0000-0100-000095010000}"/>
            </a:ext>
          </a:extLst>
        </xdr:cNvPr>
        <xdr:cNvSpPr/>
      </xdr:nvSpPr>
      <xdr:spPr>
        <a:xfrm>
          <a:off x="8699500" y="1810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114894</xdr:rowOff>
    </xdr:from>
    <xdr:to>
      <xdr:col>41</xdr:col>
      <xdr:colOff>101600</xdr:colOff>
      <xdr:row>107</xdr:row>
      <xdr:rowOff>45044</xdr:rowOff>
    </xdr:to>
    <xdr:sp macro="" textlink="">
      <xdr:nvSpPr>
        <xdr:cNvPr id="406" name="フローチャート: 判断 405">
          <a:extLst>
            <a:ext uri="{FF2B5EF4-FFF2-40B4-BE49-F238E27FC236}">
              <a16:creationId xmlns:a16="http://schemas.microsoft.com/office/drawing/2014/main" id="{00000000-0008-0000-0100-000096010000}"/>
            </a:ext>
          </a:extLst>
        </xdr:cNvPr>
        <xdr:cNvSpPr/>
      </xdr:nvSpPr>
      <xdr:spPr>
        <a:xfrm>
          <a:off x="7810500" y="1828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7" name="テキスト ボックス 406">
          <a:extLst>
            <a:ext uri="{FF2B5EF4-FFF2-40B4-BE49-F238E27FC236}">
              <a16:creationId xmlns:a16="http://schemas.microsoft.com/office/drawing/2014/main" id="{00000000-0008-0000-0100-000097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8" name="テキスト ボックス 407">
          <a:extLst>
            <a:ext uri="{FF2B5EF4-FFF2-40B4-BE49-F238E27FC236}">
              <a16:creationId xmlns:a16="http://schemas.microsoft.com/office/drawing/2014/main" id="{00000000-0008-0000-0100-000098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00000000-0008-0000-0100-000099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00000000-0008-0000-0100-00009A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00000000-0008-0000-0100-00009B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82460</xdr:rowOff>
    </xdr:from>
    <xdr:to>
      <xdr:col>55</xdr:col>
      <xdr:colOff>50800</xdr:colOff>
      <xdr:row>108</xdr:row>
      <xdr:rowOff>12610</xdr:rowOff>
    </xdr:to>
    <xdr:sp macro="" textlink="">
      <xdr:nvSpPr>
        <xdr:cNvPr id="412" name="楕円 411">
          <a:extLst>
            <a:ext uri="{FF2B5EF4-FFF2-40B4-BE49-F238E27FC236}">
              <a16:creationId xmlns:a16="http://schemas.microsoft.com/office/drawing/2014/main" id="{00000000-0008-0000-0100-00009C010000}"/>
            </a:ext>
          </a:extLst>
        </xdr:cNvPr>
        <xdr:cNvSpPr/>
      </xdr:nvSpPr>
      <xdr:spPr>
        <a:xfrm>
          <a:off x="10426700" y="1842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168837</xdr:rowOff>
    </xdr:from>
    <xdr:ext cx="378565" cy="259045"/>
    <xdr:sp macro="" textlink="">
      <xdr:nvSpPr>
        <xdr:cNvPr id="413" name="【港湾・漁港】&#10;一人当たり有形固定資産（償却資産）額該当値テキスト">
          <a:extLst>
            <a:ext uri="{FF2B5EF4-FFF2-40B4-BE49-F238E27FC236}">
              <a16:creationId xmlns:a16="http://schemas.microsoft.com/office/drawing/2014/main" id="{00000000-0008-0000-0100-00009D010000}"/>
            </a:ext>
          </a:extLst>
        </xdr:cNvPr>
        <xdr:cNvSpPr txBox="1"/>
      </xdr:nvSpPr>
      <xdr:spPr>
        <a:xfrm>
          <a:off x="10515600" y="183425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82462</xdr:rowOff>
    </xdr:from>
    <xdr:to>
      <xdr:col>50</xdr:col>
      <xdr:colOff>165100</xdr:colOff>
      <xdr:row>108</xdr:row>
      <xdr:rowOff>12612</xdr:rowOff>
    </xdr:to>
    <xdr:sp macro="" textlink="">
      <xdr:nvSpPr>
        <xdr:cNvPr id="414" name="楕円 413">
          <a:extLst>
            <a:ext uri="{FF2B5EF4-FFF2-40B4-BE49-F238E27FC236}">
              <a16:creationId xmlns:a16="http://schemas.microsoft.com/office/drawing/2014/main" id="{00000000-0008-0000-0100-00009E010000}"/>
            </a:ext>
          </a:extLst>
        </xdr:cNvPr>
        <xdr:cNvSpPr/>
      </xdr:nvSpPr>
      <xdr:spPr>
        <a:xfrm>
          <a:off x="9588500" y="18427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133260</xdr:rowOff>
    </xdr:from>
    <xdr:to>
      <xdr:col>55</xdr:col>
      <xdr:colOff>0</xdr:colOff>
      <xdr:row>107</xdr:row>
      <xdr:rowOff>133262</xdr:rowOff>
    </xdr:to>
    <xdr:cxnSp macro="">
      <xdr:nvCxnSpPr>
        <xdr:cNvPr id="415" name="直線コネクタ 414">
          <a:extLst>
            <a:ext uri="{FF2B5EF4-FFF2-40B4-BE49-F238E27FC236}">
              <a16:creationId xmlns:a16="http://schemas.microsoft.com/office/drawing/2014/main" id="{00000000-0008-0000-0100-00009F010000}"/>
            </a:ext>
          </a:extLst>
        </xdr:cNvPr>
        <xdr:cNvCxnSpPr/>
      </xdr:nvCxnSpPr>
      <xdr:spPr>
        <a:xfrm flipV="1">
          <a:off x="9639300" y="18478410"/>
          <a:ext cx="838200" cy="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82462</xdr:rowOff>
    </xdr:from>
    <xdr:to>
      <xdr:col>46</xdr:col>
      <xdr:colOff>38100</xdr:colOff>
      <xdr:row>108</xdr:row>
      <xdr:rowOff>12612</xdr:rowOff>
    </xdr:to>
    <xdr:sp macro="" textlink="">
      <xdr:nvSpPr>
        <xdr:cNvPr id="416" name="楕円 415">
          <a:extLst>
            <a:ext uri="{FF2B5EF4-FFF2-40B4-BE49-F238E27FC236}">
              <a16:creationId xmlns:a16="http://schemas.microsoft.com/office/drawing/2014/main" id="{00000000-0008-0000-0100-0000A0010000}"/>
            </a:ext>
          </a:extLst>
        </xdr:cNvPr>
        <xdr:cNvSpPr/>
      </xdr:nvSpPr>
      <xdr:spPr>
        <a:xfrm>
          <a:off x="8699500" y="18427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133262</xdr:rowOff>
    </xdr:from>
    <xdr:to>
      <xdr:col>50</xdr:col>
      <xdr:colOff>114300</xdr:colOff>
      <xdr:row>107</xdr:row>
      <xdr:rowOff>133262</xdr:rowOff>
    </xdr:to>
    <xdr:cxnSp macro="">
      <xdr:nvCxnSpPr>
        <xdr:cNvPr id="417" name="直線コネクタ 416">
          <a:extLst>
            <a:ext uri="{FF2B5EF4-FFF2-40B4-BE49-F238E27FC236}">
              <a16:creationId xmlns:a16="http://schemas.microsoft.com/office/drawing/2014/main" id="{00000000-0008-0000-0100-0000A1010000}"/>
            </a:ext>
          </a:extLst>
        </xdr:cNvPr>
        <xdr:cNvCxnSpPr/>
      </xdr:nvCxnSpPr>
      <xdr:spPr>
        <a:xfrm>
          <a:off x="8750300" y="184784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104</xdr:row>
      <xdr:rowOff>47941</xdr:rowOff>
    </xdr:from>
    <xdr:ext cx="599010" cy="259045"/>
    <xdr:sp macro="" textlink="">
      <xdr:nvSpPr>
        <xdr:cNvPr id="418" name="n_1aveValue【港湾・漁港】&#10;一人当たり有形固定資産（償却資産）額">
          <a:extLst>
            <a:ext uri="{FF2B5EF4-FFF2-40B4-BE49-F238E27FC236}">
              <a16:creationId xmlns:a16="http://schemas.microsoft.com/office/drawing/2014/main" id="{00000000-0008-0000-0100-0000A2010000}"/>
            </a:ext>
          </a:extLst>
        </xdr:cNvPr>
        <xdr:cNvSpPr txBox="1"/>
      </xdr:nvSpPr>
      <xdr:spPr>
        <a:xfrm>
          <a:off x="9327095" y="17878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104</xdr:row>
      <xdr:rowOff>44944</xdr:rowOff>
    </xdr:from>
    <xdr:ext cx="599010" cy="259045"/>
    <xdr:sp macro="" textlink="">
      <xdr:nvSpPr>
        <xdr:cNvPr id="419" name="n_2aveValue【港湾・漁港】&#10;一人当たり有形固定資産（償却資産）額">
          <a:extLst>
            <a:ext uri="{FF2B5EF4-FFF2-40B4-BE49-F238E27FC236}">
              <a16:creationId xmlns:a16="http://schemas.microsoft.com/office/drawing/2014/main" id="{00000000-0008-0000-0100-0000A3010000}"/>
            </a:ext>
          </a:extLst>
        </xdr:cNvPr>
        <xdr:cNvSpPr txBox="1"/>
      </xdr:nvSpPr>
      <xdr:spPr>
        <a:xfrm>
          <a:off x="8450795" y="1787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61571</xdr:rowOff>
    </xdr:from>
    <xdr:ext cx="599010" cy="259045"/>
    <xdr:sp macro="" textlink="">
      <xdr:nvSpPr>
        <xdr:cNvPr id="420" name="n_3aveValue【港湾・漁港】&#10;一人当たり有形固定資産（償却資産）額">
          <a:extLst>
            <a:ext uri="{FF2B5EF4-FFF2-40B4-BE49-F238E27FC236}">
              <a16:creationId xmlns:a16="http://schemas.microsoft.com/office/drawing/2014/main" id="{00000000-0008-0000-0100-0000A4010000}"/>
            </a:ext>
          </a:extLst>
        </xdr:cNvPr>
        <xdr:cNvSpPr txBox="1"/>
      </xdr:nvSpPr>
      <xdr:spPr>
        <a:xfrm>
          <a:off x="7561795" y="18063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102817</xdr:colOff>
      <xdr:row>108</xdr:row>
      <xdr:rowOff>3739</xdr:rowOff>
    </xdr:from>
    <xdr:ext cx="378565" cy="259045"/>
    <xdr:sp macro="" textlink="">
      <xdr:nvSpPr>
        <xdr:cNvPr id="421" name="n_1mainValue【港湾・漁港】&#10;一人当たり有形固定資産（償却資産）額">
          <a:extLst>
            <a:ext uri="{FF2B5EF4-FFF2-40B4-BE49-F238E27FC236}">
              <a16:creationId xmlns:a16="http://schemas.microsoft.com/office/drawing/2014/main" id="{00000000-0008-0000-0100-0000A5010000}"/>
            </a:ext>
          </a:extLst>
        </xdr:cNvPr>
        <xdr:cNvSpPr txBox="1"/>
      </xdr:nvSpPr>
      <xdr:spPr>
        <a:xfrm>
          <a:off x="9437317" y="185203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179017</xdr:colOff>
      <xdr:row>108</xdr:row>
      <xdr:rowOff>3739</xdr:rowOff>
    </xdr:from>
    <xdr:ext cx="378565" cy="259045"/>
    <xdr:sp macro="" textlink="">
      <xdr:nvSpPr>
        <xdr:cNvPr id="422" name="n_2mainValue【港湾・漁港】&#10;一人当たり有形固定資産（償却資産）額">
          <a:extLst>
            <a:ext uri="{FF2B5EF4-FFF2-40B4-BE49-F238E27FC236}">
              <a16:creationId xmlns:a16="http://schemas.microsoft.com/office/drawing/2014/main" id="{00000000-0008-0000-0100-0000A6010000}"/>
            </a:ext>
          </a:extLst>
        </xdr:cNvPr>
        <xdr:cNvSpPr txBox="1"/>
      </xdr:nvSpPr>
      <xdr:spPr>
        <a:xfrm>
          <a:off x="8561017" y="185203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3" name="正方形/長方形 422">
          <a:extLst>
            <a:ext uri="{FF2B5EF4-FFF2-40B4-BE49-F238E27FC236}">
              <a16:creationId xmlns:a16="http://schemas.microsoft.com/office/drawing/2014/main" id="{00000000-0008-0000-0100-0000A7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4" name="正方形/長方形 423">
          <a:extLst>
            <a:ext uri="{FF2B5EF4-FFF2-40B4-BE49-F238E27FC236}">
              <a16:creationId xmlns:a16="http://schemas.microsoft.com/office/drawing/2014/main" id="{00000000-0008-0000-0100-0000A8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5" name="正方形/長方形 424">
          <a:extLst>
            <a:ext uri="{FF2B5EF4-FFF2-40B4-BE49-F238E27FC236}">
              <a16:creationId xmlns:a16="http://schemas.microsoft.com/office/drawing/2014/main" id="{00000000-0008-0000-0100-0000A9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6" name="正方形/長方形 425">
          <a:extLst>
            <a:ext uri="{FF2B5EF4-FFF2-40B4-BE49-F238E27FC236}">
              <a16:creationId xmlns:a16="http://schemas.microsoft.com/office/drawing/2014/main" id="{00000000-0008-0000-0100-0000AA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27" name="正方形/長方形 426">
          <a:extLst>
            <a:ext uri="{FF2B5EF4-FFF2-40B4-BE49-F238E27FC236}">
              <a16:creationId xmlns:a16="http://schemas.microsoft.com/office/drawing/2014/main" id="{00000000-0008-0000-0100-0000AB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28" name="正方形/長方形 427">
          <a:extLst>
            <a:ext uri="{FF2B5EF4-FFF2-40B4-BE49-F238E27FC236}">
              <a16:creationId xmlns:a16="http://schemas.microsoft.com/office/drawing/2014/main" id="{00000000-0008-0000-0100-0000AC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29" name="正方形/長方形 428">
          <a:extLst>
            <a:ext uri="{FF2B5EF4-FFF2-40B4-BE49-F238E27FC236}">
              <a16:creationId xmlns:a16="http://schemas.microsoft.com/office/drawing/2014/main" id="{00000000-0008-0000-0100-0000AD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0" name="正方形/長方形 429">
          <a:extLst>
            <a:ext uri="{FF2B5EF4-FFF2-40B4-BE49-F238E27FC236}">
              <a16:creationId xmlns:a16="http://schemas.microsoft.com/office/drawing/2014/main" id="{00000000-0008-0000-0100-0000AE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1" name="テキスト ボックス 430">
          <a:extLst>
            <a:ext uri="{FF2B5EF4-FFF2-40B4-BE49-F238E27FC236}">
              <a16:creationId xmlns:a16="http://schemas.microsoft.com/office/drawing/2014/main" id="{00000000-0008-0000-0100-0000AF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2" name="直線コネクタ 431">
          <a:extLst>
            <a:ext uri="{FF2B5EF4-FFF2-40B4-BE49-F238E27FC236}">
              <a16:creationId xmlns:a16="http://schemas.microsoft.com/office/drawing/2014/main" id="{00000000-0008-0000-0100-0000B0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33" name="テキスト ボックス 432">
          <a:extLst>
            <a:ext uri="{FF2B5EF4-FFF2-40B4-BE49-F238E27FC236}">
              <a16:creationId xmlns:a16="http://schemas.microsoft.com/office/drawing/2014/main" id="{00000000-0008-0000-0100-0000B1010000}"/>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34" name="直線コネクタ 433">
          <a:extLst>
            <a:ext uri="{FF2B5EF4-FFF2-40B4-BE49-F238E27FC236}">
              <a16:creationId xmlns:a16="http://schemas.microsoft.com/office/drawing/2014/main" id="{00000000-0008-0000-0100-0000B2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35" name="テキスト ボックス 434">
          <a:extLst>
            <a:ext uri="{FF2B5EF4-FFF2-40B4-BE49-F238E27FC236}">
              <a16:creationId xmlns:a16="http://schemas.microsoft.com/office/drawing/2014/main" id="{00000000-0008-0000-0100-0000B3010000}"/>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36" name="直線コネクタ 435">
          <a:extLst>
            <a:ext uri="{FF2B5EF4-FFF2-40B4-BE49-F238E27FC236}">
              <a16:creationId xmlns:a16="http://schemas.microsoft.com/office/drawing/2014/main" id="{00000000-0008-0000-0100-0000B4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37" name="テキスト ボックス 436">
          <a:extLst>
            <a:ext uri="{FF2B5EF4-FFF2-40B4-BE49-F238E27FC236}">
              <a16:creationId xmlns:a16="http://schemas.microsoft.com/office/drawing/2014/main" id="{00000000-0008-0000-0100-0000B5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38" name="直線コネクタ 437">
          <a:extLst>
            <a:ext uri="{FF2B5EF4-FFF2-40B4-BE49-F238E27FC236}">
              <a16:creationId xmlns:a16="http://schemas.microsoft.com/office/drawing/2014/main" id="{00000000-0008-0000-0100-0000B6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39" name="テキスト ボックス 438">
          <a:extLst>
            <a:ext uri="{FF2B5EF4-FFF2-40B4-BE49-F238E27FC236}">
              <a16:creationId xmlns:a16="http://schemas.microsoft.com/office/drawing/2014/main" id="{00000000-0008-0000-0100-0000B7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40" name="直線コネクタ 439">
          <a:extLst>
            <a:ext uri="{FF2B5EF4-FFF2-40B4-BE49-F238E27FC236}">
              <a16:creationId xmlns:a16="http://schemas.microsoft.com/office/drawing/2014/main" id="{00000000-0008-0000-0100-0000B8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41" name="テキスト ボックス 440">
          <a:extLst>
            <a:ext uri="{FF2B5EF4-FFF2-40B4-BE49-F238E27FC236}">
              <a16:creationId xmlns:a16="http://schemas.microsoft.com/office/drawing/2014/main" id="{00000000-0008-0000-0100-0000B9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42" name="直線コネクタ 441">
          <a:extLst>
            <a:ext uri="{FF2B5EF4-FFF2-40B4-BE49-F238E27FC236}">
              <a16:creationId xmlns:a16="http://schemas.microsoft.com/office/drawing/2014/main" id="{00000000-0008-0000-0100-0000BA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43" name="テキスト ボックス 442">
          <a:extLst>
            <a:ext uri="{FF2B5EF4-FFF2-40B4-BE49-F238E27FC236}">
              <a16:creationId xmlns:a16="http://schemas.microsoft.com/office/drawing/2014/main" id="{00000000-0008-0000-0100-0000BB010000}"/>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4" name="直線コネクタ 443">
          <a:extLst>
            <a:ext uri="{FF2B5EF4-FFF2-40B4-BE49-F238E27FC236}">
              <a16:creationId xmlns:a16="http://schemas.microsoft.com/office/drawing/2014/main" id="{00000000-0008-0000-0100-0000BC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45" name="テキスト ボックス 444">
          <a:extLst>
            <a:ext uri="{FF2B5EF4-FFF2-40B4-BE49-F238E27FC236}">
              <a16:creationId xmlns:a16="http://schemas.microsoft.com/office/drawing/2014/main" id="{00000000-0008-0000-0100-0000BD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46" name="【認定こども園・幼稚園・保育所】&#10;有形固定資産減価償却率グラフ枠">
          <a:extLst>
            <a:ext uri="{FF2B5EF4-FFF2-40B4-BE49-F238E27FC236}">
              <a16:creationId xmlns:a16="http://schemas.microsoft.com/office/drawing/2014/main" id="{00000000-0008-0000-0100-0000BE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41</xdr:row>
      <xdr:rowOff>116205</xdr:rowOff>
    </xdr:to>
    <xdr:cxnSp macro="">
      <xdr:nvCxnSpPr>
        <xdr:cNvPr id="447" name="直線コネクタ 446">
          <a:extLst>
            <a:ext uri="{FF2B5EF4-FFF2-40B4-BE49-F238E27FC236}">
              <a16:creationId xmlns:a16="http://schemas.microsoft.com/office/drawing/2014/main" id="{00000000-0008-0000-0100-0000BF010000}"/>
            </a:ext>
          </a:extLst>
        </xdr:cNvPr>
        <xdr:cNvCxnSpPr/>
      </xdr:nvCxnSpPr>
      <xdr:spPr>
        <a:xfrm flipV="1">
          <a:off x="16318864" y="5715000"/>
          <a:ext cx="0" cy="1430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120032</xdr:rowOff>
    </xdr:from>
    <xdr:ext cx="405111" cy="259045"/>
    <xdr:sp macro="" textlink="">
      <xdr:nvSpPr>
        <xdr:cNvPr id="448" name="【認定こども園・幼稚園・保育所】&#10;有形固定資産減価償却率最小値テキスト">
          <a:extLst>
            <a:ext uri="{FF2B5EF4-FFF2-40B4-BE49-F238E27FC236}">
              <a16:creationId xmlns:a16="http://schemas.microsoft.com/office/drawing/2014/main" id="{00000000-0008-0000-0100-0000C0010000}"/>
            </a:ext>
          </a:extLst>
        </xdr:cNvPr>
        <xdr:cNvSpPr txBox="1"/>
      </xdr:nvSpPr>
      <xdr:spPr>
        <a:xfrm>
          <a:off x="16357600" y="714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116205</xdr:rowOff>
    </xdr:from>
    <xdr:to>
      <xdr:col>86</xdr:col>
      <xdr:colOff>25400</xdr:colOff>
      <xdr:row>41</xdr:row>
      <xdr:rowOff>116205</xdr:rowOff>
    </xdr:to>
    <xdr:cxnSp macro="">
      <xdr:nvCxnSpPr>
        <xdr:cNvPr id="449" name="直線コネクタ 448">
          <a:extLst>
            <a:ext uri="{FF2B5EF4-FFF2-40B4-BE49-F238E27FC236}">
              <a16:creationId xmlns:a16="http://schemas.microsoft.com/office/drawing/2014/main" id="{00000000-0008-0000-0100-0000C1010000}"/>
            </a:ext>
          </a:extLst>
        </xdr:cNvPr>
        <xdr:cNvCxnSpPr/>
      </xdr:nvCxnSpPr>
      <xdr:spPr>
        <a:xfrm>
          <a:off x="16230600" y="714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450" name="【認定こども園・幼稚園・保育所】&#10;有形固定資産減価償却率最大値テキスト">
          <a:extLst>
            <a:ext uri="{FF2B5EF4-FFF2-40B4-BE49-F238E27FC236}">
              <a16:creationId xmlns:a16="http://schemas.microsoft.com/office/drawing/2014/main" id="{00000000-0008-0000-0100-0000C2010000}"/>
            </a:ext>
          </a:extLst>
        </xdr:cNvPr>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51" name="直線コネクタ 450">
          <a:extLst>
            <a:ext uri="{FF2B5EF4-FFF2-40B4-BE49-F238E27FC236}">
              <a16:creationId xmlns:a16="http://schemas.microsoft.com/office/drawing/2014/main" id="{00000000-0008-0000-0100-0000C3010000}"/>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65422</xdr:rowOff>
    </xdr:from>
    <xdr:ext cx="405111" cy="259045"/>
    <xdr:sp macro="" textlink="">
      <xdr:nvSpPr>
        <xdr:cNvPr id="452" name="【認定こども園・幼稚園・保育所】&#10;有形固定資産減価償却率平均値テキスト">
          <a:extLst>
            <a:ext uri="{FF2B5EF4-FFF2-40B4-BE49-F238E27FC236}">
              <a16:creationId xmlns:a16="http://schemas.microsoft.com/office/drawing/2014/main" id="{00000000-0008-0000-0100-0000C4010000}"/>
            </a:ext>
          </a:extLst>
        </xdr:cNvPr>
        <xdr:cNvSpPr txBox="1"/>
      </xdr:nvSpPr>
      <xdr:spPr>
        <a:xfrm>
          <a:off x="16357600" y="6409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42545</xdr:rowOff>
    </xdr:from>
    <xdr:to>
      <xdr:col>85</xdr:col>
      <xdr:colOff>177800</xdr:colOff>
      <xdr:row>38</xdr:row>
      <xdr:rowOff>144145</xdr:rowOff>
    </xdr:to>
    <xdr:sp macro="" textlink="">
      <xdr:nvSpPr>
        <xdr:cNvPr id="453" name="フローチャート: 判断 452">
          <a:extLst>
            <a:ext uri="{FF2B5EF4-FFF2-40B4-BE49-F238E27FC236}">
              <a16:creationId xmlns:a16="http://schemas.microsoft.com/office/drawing/2014/main" id="{00000000-0008-0000-0100-0000C5010000}"/>
            </a:ext>
          </a:extLst>
        </xdr:cNvPr>
        <xdr:cNvSpPr/>
      </xdr:nvSpPr>
      <xdr:spPr>
        <a:xfrm>
          <a:off x="16268700" y="65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78740</xdr:rowOff>
    </xdr:from>
    <xdr:to>
      <xdr:col>81</xdr:col>
      <xdr:colOff>101600</xdr:colOff>
      <xdr:row>39</xdr:row>
      <xdr:rowOff>8890</xdr:rowOff>
    </xdr:to>
    <xdr:sp macro="" textlink="">
      <xdr:nvSpPr>
        <xdr:cNvPr id="454" name="フローチャート: 判断 453">
          <a:extLst>
            <a:ext uri="{FF2B5EF4-FFF2-40B4-BE49-F238E27FC236}">
              <a16:creationId xmlns:a16="http://schemas.microsoft.com/office/drawing/2014/main" id="{00000000-0008-0000-0100-0000C6010000}"/>
            </a:ext>
          </a:extLst>
        </xdr:cNvPr>
        <xdr:cNvSpPr/>
      </xdr:nvSpPr>
      <xdr:spPr>
        <a:xfrm>
          <a:off x="15430500" y="659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19685</xdr:rowOff>
    </xdr:from>
    <xdr:to>
      <xdr:col>76</xdr:col>
      <xdr:colOff>165100</xdr:colOff>
      <xdr:row>38</xdr:row>
      <xdr:rowOff>121285</xdr:rowOff>
    </xdr:to>
    <xdr:sp macro="" textlink="">
      <xdr:nvSpPr>
        <xdr:cNvPr id="455" name="フローチャート: 判断 454">
          <a:extLst>
            <a:ext uri="{FF2B5EF4-FFF2-40B4-BE49-F238E27FC236}">
              <a16:creationId xmlns:a16="http://schemas.microsoft.com/office/drawing/2014/main" id="{00000000-0008-0000-0100-0000C7010000}"/>
            </a:ext>
          </a:extLst>
        </xdr:cNvPr>
        <xdr:cNvSpPr/>
      </xdr:nvSpPr>
      <xdr:spPr>
        <a:xfrm>
          <a:off x="14541500" y="653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40640</xdr:rowOff>
    </xdr:from>
    <xdr:to>
      <xdr:col>72</xdr:col>
      <xdr:colOff>38100</xdr:colOff>
      <xdr:row>38</xdr:row>
      <xdr:rowOff>142240</xdr:rowOff>
    </xdr:to>
    <xdr:sp macro="" textlink="">
      <xdr:nvSpPr>
        <xdr:cNvPr id="456" name="フローチャート: 判断 455">
          <a:extLst>
            <a:ext uri="{FF2B5EF4-FFF2-40B4-BE49-F238E27FC236}">
              <a16:creationId xmlns:a16="http://schemas.microsoft.com/office/drawing/2014/main" id="{00000000-0008-0000-0100-0000C8010000}"/>
            </a:ext>
          </a:extLst>
        </xdr:cNvPr>
        <xdr:cNvSpPr/>
      </xdr:nvSpPr>
      <xdr:spPr>
        <a:xfrm>
          <a:off x="13652500" y="655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57" name="テキスト ボックス 456">
          <a:extLst>
            <a:ext uri="{FF2B5EF4-FFF2-40B4-BE49-F238E27FC236}">
              <a16:creationId xmlns:a16="http://schemas.microsoft.com/office/drawing/2014/main" id="{00000000-0008-0000-0100-0000C9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58" name="テキスト ボックス 457">
          <a:extLst>
            <a:ext uri="{FF2B5EF4-FFF2-40B4-BE49-F238E27FC236}">
              <a16:creationId xmlns:a16="http://schemas.microsoft.com/office/drawing/2014/main" id="{00000000-0008-0000-0100-0000CA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59" name="テキスト ボックス 458">
          <a:extLst>
            <a:ext uri="{FF2B5EF4-FFF2-40B4-BE49-F238E27FC236}">
              <a16:creationId xmlns:a16="http://schemas.microsoft.com/office/drawing/2014/main" id="{00000000-0008-0000-0100-0000CB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0" name="テキスト ボックス 459">
          <a:extLst>
            <a:ext uri="{FF2B5EF4-FFF2-40B4-BE49-F238E27FC236}">
              <a16:creationId xmlns:a16="http://schemas.microsoft.com/office/drawing/2014/main" id="{00000000-0008-0000-0100-0000CC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1" name="テキスト ボックス 460">
          <a:extLst>
            <a:ext uri="{FF2B5EF4-FFF2-40B4-BE49-F238E27FC236}">
              <a16:creationId xmlns:a16="http://schemas.microsoft.com/office/drawing/2014/main" id="{00000000-0008-0000-0100-0000CD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149225</xdr:rowOff>
    </xdr:from>
    <xdr:to>
      <xdr:col>85</xdr:col>
      <xdr:colOff>177800</xdr:colOff>
      <xdr:row>41</xdr:row>
      <xdr:rowOff>79375</xdr:rowOff>
    </xdr:to>
    <xdr:sp macro="" textlink="">
      <xdr:nvSpPr>
        <xdr:cNvPr id="462" name="楕円 461">
          <a:extLst>
            <a:ext uri="{FF2B5EF4-FFF2-40B4-BE49-F238E27FC236}">
              <a16:creationId xmlns:a16="http://schemas.microsoft.com/office/drawing/2014/main" id="{00000000-0008-0000-0100-0000CE010000}"/>
            </a:ext>
          </a:extLst>
        </xdr:cNvPr>
        <xdr:cNvSpPr/>
      </xdr:nvSpPr>
      <xdr:spPr>
        <a:xfrm>
          <a:off x="16268700" y="700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64152</xdr:rowOff>
    </xdr:from>
    <xdr:ext cx="405111" cy="259045"/>
    <xdr:sp macro="" textlink="">
      <xdr:nvSpPr>
        <xdr:cNvPr id="463" name="【認定こども園・幼稚園・保育所】&#10;有形固定資産減価償却率該当値テキスト">
          <a:extLst>
            <a:ext uri="{FF2B5EF4-FFF2-40B4-BE49-F238E27FC236}">
              <a16:creationId xmlns:a16="http://schemas.microsoft.com/office/drawing/2014/main" id="{00000000-0008-0000-0100-0000CF010000}"/>
            </a:ext>
          </a:extLst>
        </xdr:cNvPr>
        <xdr:cNvSpPr txBox="1"/>
      </xdr:nvSpPr>
      <xdr:spPr>
        <a:xfrm>
          <a:off x="16357600" y="6922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33020</xdr:rowOff>
    </xdr:from>
    <xdr:to>
      <xdr:col>81</xdr:col>
      <xdr:colOff>101600</xdr:colOff>
      <xdr:row>41</xdr:row>
      <xdr:rowOff>134620</xdr:rowOff>
    </xdr:to>
    <xdr:sp macro="" textlink="">
      <xdr:nvSpPr>
        <xdr:cNvPr id="464" name="楕円 463">
          <a:extLst>
            <a:ext uri="{FF2B5EF4-FFF2-40B4-BE49-F238E27FC236}">
              <a16:creationId xmlns:a16="http://schemas.microsoft.com/office/drawing/2014/main" id="{00000000-0008-0000-0100-0000D0010000}"/>
            </a:ext>
          </a:extLst>
        </xdr:cNvPr>
        <xdr:cNvSpPr/>
      </xdr:nvSpPr>
      <xdr:spPr>
        <a:xfrm>
          <a:off x="15430500" y="706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28575</xdr:rowOff>
    </xdr:from>
    <xdr:to>
      <xdr:col>85</xdr:col>
      <xdr:colOff>127000</xdr:colOff>
      <xdr:row>41</xdr:row>
      <xdr:rowOff>83820</xdr:rowOff>
    </xdr:to>
    <xdr:cxnSp macro="">
      <xdr:nvCxnSpPr>
        <xdr:cNvPr id="465" name="直線コネクタ 464">
          <a:extLst>
            <a:ext uri="{FF2B5EF4-FFF2-40B4-BE49-F238E27FC236}">
              <a16:creationId xmlns:a16="http://schemas.microsoft.com/office/drawing/2014/main" id="{00000000-0008-0000-0100-0000D1010000}"/>
            </a:ext>
          </a:extLst>
        </xdr:cNvPr>
        <xdr:cNvCxnSpPr/>
      </xdr:nvCxnSpPr>
      <xdr:spPr>
        <a:xfrm flipV="1">
          <a:off x="15481300" y="7058025"/>
          <a:ext cx="8382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90170</xdr:rowOff>
    </xdr:from>
    <xdr:to>
      <xdr:col>76</xdr:col>
      <xdr:colOff>165100</xdr:colOff>
      <xdr:row>42</xdr:row>
      <xdr:rowOff>20320</xdr:rowOff>
    </xdr:to>
    <xdr:sp macro="" textlink="">
      <xdr:nvSpPr>
        <xdr:cNvPr id="466" name="楕円 465">
          <a:extLst>
            <a:ext uri="{FF2B5EF4-FFF2-40B4-BE49-F238E27FC236}">
              <a16:creationId xmlns:a16="http://schemas.microsoft.com/office/drawing/2014/main" id="{00000000-0008-0000-0100-0000D2010000}"/>
            </a:ext>
          </a:extLst>
        </xdr:cNvPr>
        <xdr:cNvSpPr/>
      </xdr:nvSpPr>
      <xdr:spPr>
        <a:xfrm>
          <a:off x="14541500" y="711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83820</xdr:rowOff>
    </xdr:from>
    <xdr:to>
      <xdr:col>81</xdr:col>
      <xdr:colOff>50800</xdr:colOff>
      <xdr:row>41</xdr:row>
      <xdr:rowOff>140970</xdr:rowOff>
    </xdr:to>
    <xdr:cxnSp macro="">
      <xdr:nvCxnSpPr>
        <xdr:cNvPr id="467" name="直線コネクタ 466">
          <a:extLst>
            <a:ext uri="{FF2B5EF4-FFF2-40B4-BE49-F238E27FC236}">
              <a16:creationId xmlns:a16="http://schemas.microsoft.com/office/drawing/2014/main" id="{00000000-0008-0000-0100-0000D3010000}"/>
            </a:ext>
          </a:extLst>
        </xdr:cNvPr>
        <xdr:cNvCxnSpPr/>
      </xdr:nvCxnSpPr>
      <xdr:spPr>
        <a:xfrm flipV="1">
          <a:off x="14592300" y="711327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25417</xdr:rowOff>
    </xdr:from>
    <xdr:ext cx="405111" cy="259045"/>
    <xdr:sp macro="" textlink="">
      <xdr:nvSpPr>
        <xdr:cNvPr id="468" name="n_1aveValue【認定こども園・幼稚園・保育所】&#10;有形固定資産減価償却率">
          <a:extLst>
            <a:ext uri="{FF2B5EF4-FFF2-40B4-BE49-F238E27FC236}">
              <a16:creationId xmlns:a16="http://schemas.microsoft.com/office/drawing/2014/main" id="{00000000-0008-0000-0100-0000D4010000}"/>
            </a:ext>
          </a:extLst>
        </xdr:cNvPr>
        <xdr:cNvSpPr txBox="1"/>
      </xdr:nvSpPr>
      <xdr:spPr>
        <a:xfrm>
          <a:off x="15266044" y="6369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137812</xdr:rowOff>
    </xdr:from>
    <xdr:ext cx="405111" cy="259045"/>
    <xdr:sp macro="" textlink="">
      <xdr:nvSpPr>
        <xdr:cNvPr id="469" name="n_2aveValue【認定こども園・幼稚園・保育所】&#10;有形固定資産減価償却率">
          <a:extLst>
            <a:ext uri="{FF2B5EF4-FFF2-40B4-BE49-F238E27FC236}">
              <a16:creationId xmlns:a16="http://schemas.microsoft.com/office/drawing/2014/main" id="{00000000-0008-0000-0100-0000D5010000}"/>
            </a:ext>
          </a:extLst>
        </xdr:cNvPr>
        <xdr:cNvSpPr txBox="1"/>
      </xdr:nvSpPr>
      <xdr:spPr>
        <a:xfrm>
          <a:off x="14389744" y="631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158767</xdr:rowOff>
    </xdr:from>
    <xdr:ext cx="405111" cy="259045"/>
    <xdr:sp macro="" textlink="">
      <xdr:nvSpPr>
        <xdr:cNvPr id="470" name="n_3aveValue【認定こども園・幼稚園・保育所】&#10;有形固定資産減価償却率">
          <a:extLst>
            <a:ext uri="{FF2B5EF4-FFF2-40B4-BE49-F238E27FC236}">
              <a16:creationId xmlns:a16="http://schemas.microsoft.com/office/drawing/2014/main" id="{00000000-0008-0000-0100-0000D6010000}"/>
            </a:ext>
          </a:extLst>
        </xdr:cNvPr>
        <xdr:cNvSpPr txBox="1"/>
      </xdr:nvSpPr>
      <xdr:spPr>
        <a:xfrm>
          <a:off x="13500744" y="6330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125747</xdr:rowOff>
    </xdr:from>
    <xdr:ext cx="405111" cy="259045"/>
    <xdr:sp macro="" textlink="">
      <xdr:nvSpPr>
        <xdr:cNvPr id="471" name="n_1mainValue【認定こども園・幼稚園・保育所】&#10;有形固定資産減価償却率">
          <a:extLst>
            <a:ext uri="{FF2B5EF4-FFF2-40B4-BE49-F238E27FC236}">
              <a16:creationId xmlns:a16="http://schemas.microsoft.com/office/drawing/2014/main" id="{00000000-0008-0000-0100-0000D7010000}"/>
            </a:ext>
          </a:extLst>
        </xdr:cNvPr>
        <xdr:cNvSpPr txBox="1"/>
      </xdr:nvSpPr>
      <xdr:spPr>
        <a:xfrm>
          <a:off x="15266044" y="715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11447</xdr:rowOff>
    </xdr:from>
    <xdr:ext cx="405111" cy="259045"/>
    <xdr:sp macro="" textlink="">
      <xdr:nvSpPr>
        <xdr:cNvPr id="472" name="n_2mainValue【認定こども園・幼稚園・保育所】&#10;有形固定資産減価償却率">
          <a:extLst>
            <a:ext uri="{FF2B5EF4-FFF2-40B4-BE49-F238E27FC236}">
              <a16:creationId xmlns:a16="http://schemas.microsoft.com/office/drawing/2014/main" id="{00000000-0008-0000-0100-0000D8010000}"/>
            </a:ext>
          </a:extLst>
        </xdr:cNvPr>
        <xdr:cNvSpPr txBox="1"/>
      </xdr:nvSpPr>
      <xdr:spPr>
        <a:xfrm>
          <a:off x="14389744" y="721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3" name="正方形/長方形 472">
          <a:extLst>
            <a:ext uri="{FF2B5EF4-FFF2-40B4-BE49-F238E27FC236}">
              <a16:creationId xmlns:a16="http://schemas.microsoft.com/office/drawing/2014/main" id="{00000000-0008-0000-0100-0000D9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4" name="正方形/長方形 473">
          <a:extLst>
            <a:ext uri="{FF2B5EF4-FFF2-40B4-BE49-F238E27FC236}">
              <a16:creationId xmlns:a16="http://schemas.microsoft.com/office/drawing/2014/main" id="{00000000-0008-0000-0100-0000DA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5" name="正方形/長方形 474">
          <a:extLst>
            <a:ext uri="{FF2B5EF4-FFF2-40B4-BE49-F238E27FC236}">
              <a16:creationId xmlns:a16="http://schemas.microsoft.com/office/drawing/2014/main" id="{00000000-0008-0000-0100-0000DB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76" name="正方形/長方形 475">
          <a:extLst>
            <a:ext uri="{FF2B5EF4-FFF2-40B4-BE49-F238E27FC236}">
              <a16:creationId xmlns:a16="http://schemas.microsoft.com/office/drawing/2014/main" id="{00000000-0008-0000-0100-0000DC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77" name="正方形/長方形 476">
          <a:extLst>
            <a:ext uri="{FF2B5EF4-FFF2-40B4-BE49-F238E27FC236}">
              <a16:creationId xmlns:a16="http://schemas.microsoft.com/office/drawing/2014/main" id="{00000000-0008-0000-0100-0000DD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78" name="正方形/長方形 477">
          <a:extLst>
            <a:ext uri="{FF2B5EF4-FFF2-40B4-BE49-F238E27FC236}">
              <a16:creationId xmlns:a16="http://schemas.microsoft.com/office/drawing/2014/main" id="{00000000-0008-0000-0100-0000DE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79" name="正方形/長方形 478">
          <a:extLst>
            <a:ext uri="{FF2B5EF4-FFF2-40B4-BE49-F238E27FC236}">
              <a16:creationId xmlns:a16="http://schemas.microsoft.com/office/drawing/2014/main" id="{00000000-0008-0000-0100-0000DF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0" name="正方形/長方形 479">
          <a:extLst>
            <a:ext uri="{FF2B5EF4-FFF2-40B4-BE49-F238E27FC236}">
              <a16:creationId xmlns:a16="http://schemas.microsoft.com/office/drawing/2014/main" id="{00000000-0008-0000-0100-0000E0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1" name="テキスト ボックス 480">
          <a:extLst>
            <a:ext uri="{FF2B5EF4-FFF2-40B4-BE49-F238E27FC236}">
              <a16:creationId xmlns:a16="http://schemas.microsoft.com/office/drawing/2014/main" id="{00000000-0008-0000-0100-0000E1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2" name="直線コネクタ 481">
          <a:extLst>
            <a:ext uri="{FF2B5EF4-FFF2-40B4-BE49-F238E27FC236}">
              <a16:creationId xmlns:a16="http://schemas.microsoft.com/office/drawing/2014/main" id="{00000000-0008-0000-0100-0000E2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83" name="直線コネクタ 482">
          <a:extLst>
            <a:ext uri="{FF2B5EF4-FFF2-40B4-BE49-F238E27FC236}">
              <a16:creationId xmlns:a16="http://schemas.microsoft.com/office/drawing/2014/main" id="{00000000-0008-0000-0100-0000E301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84" name="テキスト ボックス 483">
          <a:extLst>
            <a:ext uri="{FF2B5EF4-FFF2-40B4-BE49-F238E27FC236}">
              <a16:creationId xmlns:a16="http://schemas.microsoft.com/office/drawing/2014/main" id="{00000000-0008-0000-0100-0000E4010000}"/>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85" name="直線コネクタ 484">
          <a:extLst>
            <a:ext uri="{FF2B5EF4-FFF2-40B4-BE49-F238E27FC236}">
              <a16:creationId xmlns:a16="http://schemas.microsoft.com/office/drawing/2014/main" id="{00000000-0008-0000-0100-0000E501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86" name="テキスト ボックス 485">
          <a:extLst>
            <a:ext uri="{FF2B5EF4-FFF2-40B4-BE49-F238E27FC236}">
              <a16:creationId xmlns:a16="http://schemas.microsoft.com/office/drawing/2014/main" id="{00000000-0008-0000-0100-0000E6010000}"/>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87" name="直線コネクタ 486">
          <a:extLst>
            <a:ext uri="{FF2B5EF4-FFF2-40B4-BE49-F238E27FC236}">
              <a16:creationId xmlns:a16="http://schemas.microsoft.com/office/drawing/2014/main" id="{00000000-0008-0000-0100-0000E701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88" name="テキスト ボックス 487">
          <a:extLst>
            <a:ext uri="{FF2B5EF4-FFF2-40B4-BE49-F238E27FC236}">
              <a16:creationId xmlns:a16="http://schemas.microsoft.com/office/drawing/2014/main" id="{00000000-0008-0000-0100-0000E8010000}"/>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89" name="直線コネクタ 488">
          <a:extLst>
            <a:ext uri="{FF2B5EF4-FFF2-40B4-BE49-F238E27FC236}">
              <a16:creationId xmlns:a16="http://schemas.microsoft.com/office/drawing/2014/main" id="{00000000-0008-0000-0100-0000E901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90" name="テキスト ボックス 489">
          <a:extLst>
            <a:ext uri="{FF2B5EF4-FFF2-40B4-BE49-F238E27FC236}">
              <a16:creationId xmlns:a16="http://schemas.microsoft.com/office/drawing/2014/main" id="{00000000-0008-0000-0100-0000EA010000}"/>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91" name="直線コネクタ 490">
          <a:extLst>
            <a:ext uri="{FF2B5EF4-FFF2-40B4-BE49-F238E27FC236}">
              <a16:creationId xmlns:a16="http://schemas.microsoft.com/office/drawing/2014/main" id="{00000000-0008-0000-0100-0000EB01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92" name="テキスト ボックス 491">
          <a:extLst>
            <a:ext uri="{FF2B5EF4-FFF2-40B4-BE49-F238E27FC236}">
              <a16:creationId xmlns:a16="http://schemas.microsoft.com/office/drawing/2014/main" id="{00000000-0008-0000-0100-0000EC010000}"/>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93" name="直線コネクタ 492">
          <a:extLst>
            <a:ext uri="{FF2B5EF4-FFF2-40B4-BE49-F238E27FC236}">
              <a16:creationId xmlns:a16="http://schemas.microsoft.com/office/drawing/2014/main" id="{00000000-0008-0000-0100-0000ED01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94" name="テキスト ボックス 493">
          <a:extLst>
            <a:ext uri="{FF2B5EF4-FFF2-40B4-BE49-F238E27FC236}">
              <a16:creationId xmlns:a16="http://schemas.microsoft.com/office/drawing/2014/main" id="{00000000-0008-0000-0100-0000EE010000}"/>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5" name="直線コネクタ 494">
          <a:extLst>
            <a:ext uri="{FF2B5EF4-FFF2-40B4-BE49-F238E27FC236}">
              <a16:creationId xmlns:a16="http://schemas.microsoft.com/office/drawing/2014/main" id="{00000000-0008-0000-0100-0000EF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96" name="テキスト ボックス 495">
          <a:extLst>
            <a:ext uri="{FF2B5EF4-FFF2-40B4-BE49-F238E27FC236}">
              <a16:creationId xmlns:a16="http://schemas.microsoft.com/office/drawing/2014/main" id="{00000000-0008-0000-0100-0000F0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97" name="【認定こども園・幼稚園・保育所】&#10;一人当たり面積グラフ枠">
          <a:extLst>
            <a:ext uri="{FF2B5EF4-FFF2-40B4-BE49-F238E27FC236}">
              <a16:creationId xmlns:a16="http://schemas.microsoft.com/office/drawing/2014/main" id="{00000000-0008-0000-0100-0000F1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144780</xdr:rowOff>
    </xdr:from>
    <xdr:to>
      <xdr:col>116</xdr:col>
      <xdr:colOff>62864</xdr:colOff>
      <xdr:row>42</xdr:row>
      <xdr:rowOff>27215</xdr:rowOff>
    </xdr:to>
    <xdr:cxnSp macro="">
      <xdr:nvCxnSpPr>
        <xdr:cNvPr id="498" name="直線コネクタ 497">
          <a:extLst>
            <a:ext uri="{FF2B5EF4-FFF2-40B4-BE49-F238E27FC236}">
              <a16:creationId xmlns:a16="http://schemas.microsoft.com/office/drawing/2014/main" id="{00000000-0008-0000-0100-0000F2010000}"/>
            </a:ext>
          </a:extLst>
        </xdr:cNvPr>
        <xdr:cNvCxnSpPr/>
      </xdr:nvCxnSpPr>
      <xdr:spPr>
        <a:xfrm flipV="1">
          <a:off x="22160864" y="5631180"/>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31042</xdr:rowOff>
    </xdr:from>
    <xdr:ext cx="469744" cy="259045"/>
    <xdr:sp macro="" textlink="">
      <xdr:nvSpPr>
        <xdr:cNvPr id="499" name="【認定こども園・幼稚園・保育所】&#10;一人当たり面積最小値テキスト">
          <a:extLst>
            <a:ext uri="{FF2B5EF4-FFF2-40B4-BE49-F238E27FC236}">
              <a16:creationId xmlns:a16="http://schemas.microsoft.com/office/drawing/2014/main" id="{00000000-0008-0000-0100-0000F3010000}"/>
            </a:ext>
          </a:extLst>
        </xdr:cNvPr>
        <xdr:cNvSpPr txBox="1"/>
      </xdr:nvSpPr>
      <xdr:spPr>
        <a:xfrm>
          <a:off x="22199600" y="723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27215</xdr:rowOff>
    </xdr:from>
    <xdr:to>
      <xdr:col>116</xdr:col>
      <xdr:colOff>152400</xdr:colOff>
      <xdr:row>42</xdr:row>
      <xdr:rowOff>27215</xdr:rowOff>
    </xdr:to>
    <xdr:cxnSp macro="">
      <xdr:nvCxnSpPr>
        <xdr:cNvPr id="500" name="直線コネクタ 499">
          <a:extLst>
            <a:ext uri="{FF2B5EF4-FFF2-40B4-BE49-F238E27FC236}">
              <a16:creationId xmlns:a16="http://schemas.microsoft.com/office/drawing/2014/main" id="{00000000-0008-0000-0100-0000F4010000}"/>
            </a:ext>
          </a:extLst>
        </xdr:cNvPr>
        <xdr:cNvCxnSpPr/>
      </xdr:nvCxnSpPr>
      <xdr:spPr>
        <a:xfrm>
          <a:off x="22072600" y="722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91457</xdr:rowOff>
    </xdr:from>
    <xdr:ext cx="469744" cy="259045"/>
    <xdr:sp macro="" textlink="">
      <xdr:nvSpPr>
        <xdr:cNvPr id="501" name="【認定こども園・幼稚園・保育所】&#10;一人当たり面積最大値テキスト">
          <a:extLst>
            <a:ext uri="{FF2B5EF4-FFF2-40B4-BE49-F238E27FC236}">
              <a16:creationId xmlns:a16="http://schemas.microsoft.com/office/drawing/2014/main" id="{00000000-0008-0000-0100-0000F5010000}"/>
            </a:ext>
          </a:extLst>
        </xdr:cNvPr>
        <xdr:cNvSpPr txBox="1"/>
      </xdr:nvSpPr>
      <xdr:spPr>
        <a:xfrm>
          <a:off x="22199600" y="540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144780</xdr:rowOff>
    </xdr:from>
    <xdr:to>
      <xdr:col>116</xdr:col>
      <xdr:colOff>152400</xdr:colOff>
      <xdr:row>32</xdr:row>
      <xdr:rowOff>144780</xdr:rowOff>
    </xdr:to>
    <xdr:cxnSp macro="">
      <xdr:nvCxnSpPr>
        <xdr:cNvPr id="502" name="直線コネクタ 501">
          <a:extLst>
            <a:ext uri="{FF2B5EF4-FFF2-40B4-BE49-F238E27FC236}">
              <a16:creationId xmlns:a16="http://schemas.microsoft.com/office/drawing/2014/main" id="{00000000-0008-0000-0100-0000F6010000}"/>
            </a:ext>
          </a:extLst>
        </xdr:cNvPr>
        <xdr:cNvCxnSpPr/>
      </xdr:nvCxnSpPr>
      <xdr:spPr>
        <a:xfrm>
          <a:off x="22072600" y="563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129557</xdr:rowOff>
    </xdr:from>
    <xdr:ext cx="469744" cy="259045"/>
    <xdr:sp macro="" textlink="">
      <xdr:nvSpPr>
        <xdr:cNvPr id="503" name="【認定こども園・幼稚園・保育所】&#10;一人当たり面積平均値テキスト">
          <a:extLst>
            <a:ext uri="{FF2B5EF4-FFF2-40B4-BE49-F238E27FC236}">
              <a16:creationId xmlns:a16="http://schemas.microsoft.com/office/drawing/2014/main" id="{00000000-0008-0000-0100-0000F7010000}"/>
            </a:ext>
          </a:extLst>
        </xdr:cNvPr>
        <xdr:cNvSpPr txBox="1"/>
      </xdr:nvSpPr>
      <xdr:spPr>
        <a:xfrm>
          <a:off x="22199600" y="6473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151130</xdr:rowOff>
    </xdr:from>
    <xdr:to>
      <xdr:col>116</xdr:col>
      <xdr:colOff>114300</xdr:colOff>
      <xdr:row>38</xdr:row>
      <xdr:rowOff>81280</xdr:rowOff>
    </xdr:to>
    <xdr:sp macro="" textlink="">
      <xdr:nvSpPr>
        <xdr:cNvPr id="504" name="フローチャート: 判断 503">
          <a:extLst>
            <a:ext uri="{FF2B5EF4-FFF2-40B4-BE49-F238E27FC236}">
              <a16:creationId xmlns:a16="http://schemas.microsoft.com/office/drawing/2014/main" id="{00000000-0008-0000-0100-0000F8010000}"/>
            </a:ext>
          </a:extLst>
        </xdr:cNvPr>
        <xdr:cNvSpPr/>
      </xdr:nvSpPr>
      <xdr:spPr>
        <a:xfrm>
          <a:off x="22110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18869</xdr:rowOff>
    </xdr:from>
    <xdr:to>
      <xdr:col>112</xdr:col>
      <xdr:colOff>38100</xdr:colOff>
      <xdr:row>38</xdr:row>
      <xdr:rowOff>120469</xdr:rowOff>
    </xdr:to>
    <xdr:sp macro="" textlink="">
      <xdr:nvSpPr>
        <xdr:cNvPr id="505" name="フローチャート: 判断 504">
          <a:extLst>
            <a:ext uri="{FF2B5EF4-FFF2-40B4-BE49-F238E27FC236}">
              <a16:creationId xmlns:a16="http://schemas.microsoft.com/office/drawing/2014/main" id="{00000000-0008-0000-0100-0000F9010000}"/>
            </a:ext>
          </a:extLst>
        </xdr:cNvPr>
        <xdr:cNvSpPr/>
      </xdr:nvSpPr>
      <xdr:spPr>
        <a:xfrm>
          <a:off x="21272500" y="653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12337</xdr:rowOff>
    </xdr:from>
    <xdr:to>
      <xdr:col>107</xdr:col>
      <xdr:colOff>101600</xdr:colOff>
      <xdr:row>38</xdr:row>
      <xdr:rowOff>113937</xdr:rowOff>
    </xdr:to>
    <xdr:sp macro="" textlink="">
      <xdr:nvSpPr>
        <xdr:cNvPr id="506" name="フローチャート: 判断 505">
          <a:extLst>
            <a:ext uri="{FF2B5EF4-FFF2-40B4-BE49-F238E27FC236}">
              <a16:creationId xmlns:a16="http://schemas.microsoft.com/office/drawing/2014/main" id="{00000000-0008-0000-0100-0000FA010000}"/>
            </a:ext>
          </a:extLst>
        </xdr:cNvPr>
        <xdr:cNvSpPr/>
      </xdr:nvSpPr>
      <xdr:spPr>
        <a:xfrm>
          <a:off x="20383500" y="652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36</xdr:row>
      <xdr:rowOff>61323</xdr:rowOff>
    </xdr:from>
    <xdr:to>
      <xdr:col>102</xdr:col>
      <xdr:colOff>165100</xdr:colOff>
      <xdr:row>36</xdr:row>
      <xdr:rowOff>162923</xdr:rowOff>
    </xdr:to>
    <xdr:sp macro="" textlink="">
      <xdr:nvSpPr>
        <xdr:cNvPr id="507" name="フローチャート: 判断 506">
          <a:extLst>
            <a:ext uri="{FF2B5EF4-FFF2-40B4-BE49-F238E27FC236}">
              <a16:creationId xmlns:a16="http://schemas.microsoft.com/office/drawing/2014/main" id="{00000000-0008-0000-0100-0000FB010000}"/>
            </a:ext>
          </a:extLst>
        </xdr:cNvPr>
        <xdr:cNvSpPr/>
      </xdr:nvSpPr>
      <xdr:spPr>
        <a:xfrm>
          <a:off x="19494500" y="623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08" name="テキスト ボックス 507">
          <a:extLst>
            <a:ext uri="{FF2B5EF4-FFF2-40B4-BE49-F238E27FC236}">
              <a16:creationId xmlns:a16="http://schemas.microsoft.com/office/drawing/2014/main" id="{00000000-0008-0000-0100-0000FC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09" name="テキスト ボックス 508">
          <a:extLst>
            <a:ext uri="{FF2B5EF4-FFF2-40B4-BE49-F238E27FC236}">
              <a16:creationId xmlns:a16="http://schemas.microsoft.com/office/drawing/2014/main" id="{00000000-0008-0000-0100-0000FD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10" name="テキスト ボックス 509">
          <a:extLst>
            <a:ext uri="{FF2B5EF4-FFF2-40B4-BE49-F238E27FC236}">
              <a16:creationId xmlns:a16="http://schemas.microsoft.com/office/drawing/2014/main" id="{00000000-0008-0000-0100-0000FE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1" name="テキスト ボックス 510">
          <a:extLst>
            <a:ext uri="{FF2B5EF4-FFF2-40B4-BE49-F238E27FC236}">
              <a16:creationId xmlns:a16="http://schemas.microsoft.com/office/drawing/2014/main" id="{00000000-0008-0000-0100-0000FF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2" name="テキスト ボックス 511">
          <a:extLst>
            <a:ext uri="{FF2B5EF4-FFF2-40B4-BE49-F238E27FC236}">
              <a16:creationId xmlns:a16="http://schemas.microsoft.com/office/drawing/2014/main" id="{00000000-0008-0000-0100-000000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164193</xdr:rowOff>
    </xdr:from>
    <xdr:to>
      <xdr:col>116</xdr:col>
      <xdr:colOff>114300</xdr:colOff>
      <xdr:row>36</xdr:row>
      <xdr:rowOff>94343</xdr:rowOff>
    </xdr:to>
    <xdr:sp macro="" textlink="">
      <xdr:nvSpPr>
        <xdr:cNvPr id="513" name="楕円 512">
          <a:extLst>
            <a:ext uri="{FF2B5EF4-FFF2-40B4-BE49-F238E27FC236}">
              <a16:creationId xmlns:a16="http://schemas.microsoft.com/office/drawing/2014/main" id="{00000000-0008-0000-0100-000001020000}"/>
            </a:ext>
          </a:extLst>
        </xdr:cNvPr>
        <xdr:cNvSpPr/>
      </xdr:nvSpPr>
      <xdr:spPr>
        <a:xfrm>
          <a:off x="22110700" y="616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15620</xdr:rowOff>
    </xdr:from>
    <xdr:ext cx="469744" cy="259045"/>
    <xdr:sp macro="" textlink="">
      <xdr:nvSpPr>
        <xdr:cNvPr id="514" name="【認定こども園・幼稚園・保育所】&#10;一人当たり面積該当値テキスト">
          <a:extLst>
            <a:ext uri="{FF2B5EF4-FFF2-40B4-BE49-F238E27FC236}">
              <a16:creationId xmlns:a16="http://schemas.microsoft.com/office/drawing/2014/main" id="{00000000-0008-0000-0100-000002020000}"/>
            </a:ext>
          </a:extLst>
        </xdr:cNvPr>
        <xdr:cNvSpPr txBox="1"/>
      </xdr:nvSpPr>
      <xdr:spPr>
        <a:xfrm>
          <a:off x="22199600" y="601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167458</xdr:rowOff>
    </xdr:from>
    <xdr:to>
      <xdr:col>112</xdr:col>
      <xdr:colOff>38100</xdr:colOff>
      <xdr:row>36</xdr:row>
      <xdr:rowOff>97608</xdr:rowOff>
    </xdr:to>
    <xdr:sp macro="" textlink="">
      <xdr:nvSpPr>
        <xdr:cNvPr id="515" name="楕円 514">
          <a:extLst>
            <a:ext uri="{FF2B5EF4-FFF2-40B4-BE49-F238E27FC236}">
              <a16:creationId xmlns:a16="http://schemas.microsoft.com/office/drawing/2014/main" id="{00000000-0008-0000-0100-000003020000}"/>
            </a:ext>
          </a:extLst>
        </xdr:cNvPr>
        <xdr:cNvSpPr/>
      </xdr:nvSpPr>
      <xdr:spPr>
        <a:xfrm>
          <a:off x="21272500" y="616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43543</xdr:rowOff>
    </xdr:from>
    <xdr:to>
      <xdr:col>116</xdr:col>
      <xdr:colOff>63500</xdr:colOff>
      <xdr:row>36</xdr:row>
      <xdr:rowOff>46808</xdr:rowOff>
    </xdr:to>
    <xdr:cxnSp macro="">
      <xdr:nvCxnSpPr>
        <xdr:cNvPr id="516" name="直線コネクタ 515">
          <a:extLst>
            <a:ext uri="{FF2B5EF4-FFF2-40B4-BE49-F238E27FC236}">
              <a16:creationId xmlns:a16="http://schemas.microsoft.com/office/drawing/2014/main" id="{00000000-0008-0000-0100-000004020000}"/>
            </a:ext>
          </a:extLst>
        </xdr:cNvPr>
        <xdr:cNvCxnSpPr/>
      </xdr:nvCxnSpPr>
      <xdr:spPr>
        <a:xfrm flipV="1">
          <a:off x="21323300" y="6215743"/>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58057</xdr:rowOff>
    </xdr:from>
    <xdr:to>
      <xdr:col>107</xdr:col>
      <xdr:colOff>101600</xdr:colOff>
      <xdr:row>36</xdr:row>
      <xdr:rowOff>159657</xdr:rowOff>
    </xdr:to>
    <xdr:sp macro="" textlink="">
      <xdr:nvSpPr>
        <xdr:cNvPr id="517" name="楕円 516">
          <a:extLst>
            <a:ext uri="{FF2B5EF4-FFF2-40B4-BE49-F238E27FC236}">
              <a16:creationId xmlns:a16="http://schemas.microsoft.com/office/drawing/2014/main" id="{00000000-0008-0000-0100-000005020000}"/>
            </a:ext>
          </a:extLst>
        </xdr:cNvPr>
        <xdr:cNvSpPr/>
      </xdr:nvSpPr>
      <xdr:spPr>
        <a:xfrm>
          <a:off x="20383500" y="623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46808</xdr:rowOff>
    </xdr:from>
    <xdr:to>
      <xdr:col>111</xdr:col>
      <xdr:colOff>177800</xdr:colOff>
      <xdr:row>36</xdr:row>
      <xdr:rowOff>108857</xdr:rowOff>
    </xdr:to>
    <xdr:cxnSp macro="">
      <xdr:nvCxnSpPr>
        <xdr:cNvPr id="518" name="直線コネクタ 517">
          <a:extLst>
            <a:ext uri="{FF2B5EF4-FFF2-40B4-BE49-F238E27FC236}">
              <a16:creationId xmlns:a16="http://schemas.microsoft.com/office/drawing/2014/main" id="{00000000-0008-0000-0100-000006020000}"/>
            </a:ext>
          </a:extLst>
        </xdr:cNvPr>
        <xdr:cNvCxnSpPr/>
      </xdr:nvCxnSpPr>
      <xdr:spPr>
        <a:xfrm flipV="1">
          <a:off x="20434300" y="6219008"/>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111596</xdr:rowOff>
    </xdr:from>
    <xdr:ext cx="469744" cy="259045"/>
    <xdr:sp macro="" textlink="">
      <xdr:nvSpPr>
        <xdr:cNvPr id="519" name="n_1aveValue【認定こども園・幼稚園・保育所】&#10;一人当たり面積">
          <a:extLst>
            <a:ext uri="{FF2B5EF4-FFF2-40B4-BE49-F238E27FC236}">
              <a16:creationId xmlns:a16="http://schemas.microsoft.com/office/drawing/2014/main" id="{00000000-0008-0000-0100-000007020000}"/>
            </a:ext>
          </a:extLst>
        </xdr:cNvPr>
        <xdr:cNvSpPr txBox="1"/>
      </xdr:nvSpPr>
      <xdr:spPr>
        <a:xfrm>
          <a:off x="21075727" y="6626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105064</xdr:rowOff>
    </xdr:from>
    <xdr:ext cx="469744" cy="259045"/>
    <xdr:sp macro="" textlink="">
      <xdr:nvSpPr>
        <xdr:cNvPr id="520" name="n_2aveValue【認定こども園・幼稚園・保育所】&#10;一人当たり面積">
          <a:extLst>
            <a:ext uri="{FF2B5EF4-FFF2-40B4-BE49-F238E27FC236}">
              <a16:creationId xmlns:a16="http://schemas.microsoft.com/office/drawing/2014/main" id="{00000000-0008-0000-0100-000008020000}"/>
            </a:ext>
          </a:extLst>
        </xdr:cNvPr>
        <xdr:cNvSpPr txBox="1"/>
      </xdr:nvSpPr>
      <xdr:spPr>
        <a:xfrm>
          <a:off x="20199427" y="6620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8000</xdr:rowOff>
    </xdr:from>
    <xdr:ext cx="469744" cy="259045"/>
    <xdr:sp macro="" textlink="">
      <xdr:nvSpPr>
        <xdr:cNvPr id="521" name="n_3aveValue【認定こども園・幼稚園・保育所】&#10;一人当たり面積">
          <a:extLst>
            <a:ext uri="{FF2B5EF4-FFF2-40B4-BE49-F238E27FC236}">
              <a16:creationId xmlns:a16="http://schemas.microsoft.com/office/drawing/2014/main" id="{00000000-0008-0000-0100-000009020000}"/>
            </a:ext>
          </a:extLst>
        </xdr:cNvPr>
        <xdr:cNvSpPr txBox="1"/>
      </xdr:nvSpPr>
      <xdr:spPr>
        <a:xfrm>
          <a:off x="19310427" y="6008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34</xdr:row>
      <xdr:rowOff>114135</xdr:rowOff>
    </xdr:from>
    <xdr:ext cx="469744" cy="259045"/>
    <xdr:sp macro="" textlink="">
      <xdr:nvSpPr>
        <xdr:cNvPr id="522" name="n_1mainValue【認定こども園・幼稚園・保育所】&#10;一人当たり面積">
          <a:extLst>
            <a:ext uri="{FF2B5EF4-FFF2-40B4-BE49-F238E27FC236}">
              <a16:creationId xmlns:a16="http://schemas.microsoft.com/office/drawing/2014/main" id="{00000000-0008-0000-0100-00000A020000}"/>
            </a:ext>
          </a:extLst>
        </xdr:cNvPr>
        <xdr:cNvSpPr txBox="1"/>
      </xdr:nvSpPr>
      <xdr:spPr>
        <a:xfrm>
          <a:off x="21075727" y="5943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4734</xdr:rowOff>
    </xdr:from>
    <xdr:ext cx="469744" cy="259045"/>
    <xdr:sp macro="" textlink="">
      <xdr:nvSpPr>
        <xdr:cNvPr id="523" name="n_2mainValue【認定こども園・幼稚園・保育所】&#10;一人当たり面積">
          <a:extLst>
            <a:ext uri="{FF2B5EF4-FFF2-40B4-BE49-F238E27FC236}">
              <a16:creationId xmlns:a16="http://schemas.microsoft.com/office/drawing/2014/main" id="{00000000-0008-0000-0100-00000B020000}"/>
            </a:ext>
          </a:extLst>
        </xdr:cNvPr>
        <xdr:cNvSpPr txBox="1"/>
      </xdr:nvSpPr>
      <xdr:spPr>
        <a:xfrm>
          <a:off x="20199427" y="600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4" name="正方形/長方形 523">
          <a:extLst>
            <a:ext uri="{FF2B5EF4-FFF2-40B4-BE49-F238E27FC236}">
              <a16:creationId xmlns:a16="http://schemas.microsoft.com/office/drawing/2014/main" id="{00000000-0008-0000-0100-00000C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5" name="正方形/長方形 524">
          <a:extLst>
            <a:ext uri="{FF2B5EF4-FFF2-40B4-BE49-F238E27FC236}">
              <a16:creationId xmlns:a16="http://schemas.microsoft.com/office/drawing/2014/main" id="{00000000-0008-0000-0100-00000D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26" name="正方形/長方形 525">
          <a:extLst>
            <a:ext uri="{FF2B5EF4-FFF2-40B4-BE49-F238E27FC236}">
              <a16:creationId xmlns:a16="http://schemas.microsoft.com/office/drawing/2014/main" id="{00000000-0008-0000-0100-00000E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7" name="正方形/長方形 526">
          <a:extLst>
            <a:ext uri="{FF2B5EF4-FFF2-40B4-BE49-F238E27FC236}">
              <a16:creationId xmlns:a16="http://schemas.microsoft.com/office/drawing/2014/main" id="{00000000-0008-0000-0100-00000F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28" name="正方形/長方形 527">
          <a:extLst>
            <a:ext uri="{FF2B5EF4-FFF2-40B4-BE49-F238E27FC236}">
              <a16:creationId xmlns:a16="http://schemas.microsoft.com/office/drawing/2014/main" id="{00000000-0008-0000-0100-000010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9" name="正方形/長方形 528">
          <a:extLst>
            <a:ext uri="{FF2B5EF4-FFF2-40B4-BE49-F238E27FC236}">
              <a16:creationId xmlns:a16="http://schemas.microsoft.com/office/drawing/2014/main" id="{00000000-0008-0000-0100-000011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30" name="正方形/長方形 529">
          <a:extLst>
            <a:ext uri="{FF2B5EF4-FFF2-40B4-BE49-F238E27FC236}">
              <a16:creationId xmlns:a16="http://schemas.microsoft.com/office/drawing/2014/main" id="{00000000-0008-0000-0100-000012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1" name="正方形/長方形 530">
          <a:extLst>
            <a:ext uri="{FF2B5EF4-FFF2-40B4-BE49-F238E27FC236}">
              <a16:creationId xmlns:a16="http://schemas.microsoft.com/office/drawing/2014/main" id="{00000000-0008-0000-0100-000013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32" name="テキスト ボックス 531">
          <a:extLst>
            <a:ext uri="{FF2B5EF4-FFF2-40B4-BE49-F238E27FC236}">
              <a16:creationId xmlns:a16="http://schemas.microsoft.com/office/drawing/2014/main" id="{00000000-0008-0000-0100-000014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33" name="直線コネクタ 532">
          <a:extLst>
            <a:ext uri="{FF2B5EF4-FFF2-40B4-BE49-F238E27FC236}">
              <a16:creationId xmlns:a16="http://schemas.microsoft.com/office/drawing/2014/main" id="{00000000-0008-0000-0100-000015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34" name="直線コネクタ 533">
          <a:extLst>
            <a:ext uri="{FF2B5EF4-FFF2-40B4-BE49-F238E27FC236}">
              <a16:creationId xmlns:a16="http://schemas.microsoft.com/office/drawing/2014/main" id="{00000000-0008-0000-0100-000016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35" name="テキスト ボックス 534">
          <a:extLst>
            <a:ext uri="{FF2B5EF4-FFF2-40B4-BE49-F238E27FC236}">
              <a16:creationId xmlns:a16="http://schemas.microsoft.com/office/drawing/2014/main" id="{00000000-0008-0000-0100-000017020000}"/>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36" name="直線コネクタ 535">
          <a:extLst>
            <a:ext uri="{FF2B5EF4-FFF2-40B4-BE49-F238E27FC236}">
              <a16:creationId xmlns:a16="http://schemas.microsoft.com/office/drawing/2014/main" id="{00000000-0008-0000-0100-000018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37" name="テキスト ボックス 536">
          <a:extLst>
            <a:ext uri="{FF2B5EF4-FFF2-40B4-BE49-F238E27FC236}">
              <a16:creationId xmlns:a16="http://schemas.microsoft.com/office/drawing/2014/main" id="{00000000-0008-0000-0100-000019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38" name="直線コネクタ 537">
          <a:extLst>
            <a:ext uri="{FF2B5EF4-FFF2-40B4-BE49-F238E27FC236}">
              <a16:creationId xmlns:a16="http://schemas.microsoft.com/office/drawing/2014/main" id="{00000000-0008-0000-0100-00001A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39" name="テキスト ボックス 538">
          <a:extLst>
            <a:ext uri="{FF2B5EF4-FFF2-40B4-BE49-F238E27FC236}">
              <a16:creationId xmlns:a16="http://schemas.microsoft.com/office/drawing/2014/main" id="{00000000-0008-0000-0100-00001B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40" name="直線コネクタ 539">
          <a:extLst>
            <a:ext uri="{FF2B5EF4-FFF2-40B4-BE49-F238E27FC236}">
              <a16:creationId xmlns:a16="http://schemas.microsoft.com/office/drawing/2014/main" id="{00000000-0008-0000-0100-00001C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41" name="テキスト ボックス 540">
          <a:extLst>
            <a:ext uri="{FF2B5EF4-FFF2-40B4-BE49-F238E27FC236}">
              <a16:creationId xmlns:a16="http://schemas.microsoft.com/office/drawing/2014/main" id="{00000000-0008-0000-0100-00001D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42" name="直線コネクタ 541">
          <a:extLst>
            <a:ext uri="{FF2B5EF4-FFF2-40B4-BE49-F238E27FC236}">
              <a16:creationId xmlns:a16="http://schemas.microsoft.com/office/drawing/2014/main" id="{00000000-0008-0000-0100-00001E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43" name="テキスト ボックス 542">
          <a:extLst>
            <a:ext uri="{FF2B5EF4-FFF2-40B4-BE49-F238E27FC236}">
              <a16:creationId xmlns:a16="http://schemas.microsoft.com/office/drawing/2014/main" id="{00000000-0008-0000-0100-00001F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44" name="直線コネクタ 543">
          <a:extLst>
            <a:ext uri="{FF2B5EF4-FFF2-40B4-BE49-F238E27FC236}">
              <a16:creationId xmlns:a16="http://schemas.microsoft.com/office/drawing/2014/main" id="{00000000-0008-0000-0100-000020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45" name="テキスト ボックス 544">
          <a:extLst>
            <a:ext uri="{FF2B5EF4-FFF2-40B4-BE49-F238E27FC236}">
              <a16:creationId xmlns:a16="http://schemas.microsoft.com/office/drawing/2014/main" id="{00000000-0008-0000-0100-000021020000}"/>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46" name="直線コネクタ 545">
          <a:extLst>
            <a:ext uri="{FF2B5EF4-FFF2-40B4-BE49-F238E27FC236}">
              <a16:creationId xmlns:a16="http://schemas.microsoft.com/office/drawing/2014/main" id="{00000000-0008-0000-0100-000022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47" name="テキスト ボックス 546">
          <a:extLst>
            <a:ext uri="{FF2B5EF4-FFF2-40B4-BE49-F238E27FC236}">
              <a16:creationId xmlns:a16="http://schemas.microsoft.com/office/drawing/2014/main" id="{00000000-0008-0000-0100-00002302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48" name="【学校施設】&#10;有形固定資産減価償却率グラフ枠">
          <a:extLst>
            <a:ext uri="{FF2B5EF4-FFF2-40B4-BE49-F238E27FC236}">
              <a16:creationId xmlns:a16="http://schemas.microsoft.com/office/drawing/2014/main" id="{00000000-0008-0000-0100-000024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6531</xdr:rowOff>
    </xdr:from>
    <xdr:to>
      <xdr:col>85</xdr:col>
      <xdr:colOff>126364</xdr:colOff>
      <xdr:row>63</xdr:row>
      <xdr:rowOff>140426</xdr:rowOff>
    </xdr:to>
    <xdr:cxnSp macro="">
      <xdr:nvCxnSpPr>
        <xdr:cNvPr id="549" name="直線コネクタ 548">
          <a:extLst>
            <a:ext uri="{FF2B5EF4-FFF2-40B4-BE49-F238E27FC236}">
              <a16:creationId xmlns:a16="http://schemas.microsoft.com/office/drawing/2014/main" id="{00000000-0008-0000-0100-000025020000}"/>
            </a:ext>
          </a:extLst>
        </xdr:cNvPr>
        <xdr:cNvCxnSpPr/>
      </xdr:nvCxnSpPr>
      <xdr:spPr>
        <a:xfrm flipV="1">
          <a:off x="16318864" y="9607731"/>
          <a:ext cx="0" cy="1334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144253</xdr:rowOff>
    </xdr:from>
    <xdr:ext cx="340478" cy="259045"/>
    <xdr:sp macro="" textlink="">
      <xdr:nvSpPr>
        <xdr:cNvPr id="550" name="【学校施設】&#10;有形固定資産減価償却率最小値テキスト">
          <a:extLst>
            <a:ext uri="{FF2B5EF4-FFF2-40B4-BE49-F238E27FC236}">
              <a16:creationId xmlns:a16="http://schemas.microsoft.com/office/drawing/2014/main" id="{00000000-0008-0000-0100-000026020000}"/>
            </a:ext>
          </a:extLst>
        </xdr:cNvPr>
        <xdr:cNvSpPr txBox="1"/>
      </xdr:nvSpPr>
      <xdr:spPr>
        <a:xfrm>
          <a:off x="16357600" y="1094560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140426</xdr:rowOff>
    </xdr:from>
    <xdr:to>
      <xdr:col>86</xdr:col>
      <xdr:colOff>25400</xdr:colOff>
      <xdr:row>63</xdr:row>
      <xdr:rowOff>140426</xdr:rowOff>
    </xdr:to>
    <xdr:cxnSp macro="">
      <xdr:nvCxnSpPr>
        <xdr:cNvPr id="551" name="直線コネクタ 550">
          <a:extLst>
            <a:ext uri="{FF2B5EF4-FFF2-40B4-BE49-F238E27FC236}">
              <a16:creationId xmlns:a16="http://schemas.microsoft.com/office/drawing/2014/main" id="{00000000-0008-0000-0100-000027020000}"/>
            </a:ext>
          </a:extLst>
        </xdr:cNvPr>
        <xdr:cNvCxnSpPr/>
      </xdr:nvCxnSpPr>
      <xdr:spPr>
        <a:xfrm>
          <a:off x="16230600" y="10941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124658</xdr:rowOff>
    </xdr:from>
    <xdr:ext cx="405111" cy="259045"/>
    <xdr:sp macro="" textlink="">
      <xdr:nvSpPr>
        <xdr:cNvPr id="552" name="【学校施設】&#10;有形固定資産減価償却率最大値テキスト">
          <a:extLst>
            <a:ext uri="{FF2B5EF4-FFF2-40B4-BE49-F238E27FC236}">
              <a16:creationId xmlns:a16="http://schemas.microsoft.com/office/drawing/2014/main" id="{00000000-0008-0000-0100-000028020000}"/>
            </a:ext>
          </a:extLst>
        </xdr:cNvPr>
        <xdr:cNvSpPr txBox="1"/>
      </xdr:nvSpPr>
      <xdr:spPr>
        <a:xfrm>
          <a:off x="16357600" y="9382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6531</xdr:rowOff>
    </xdr:from>
    <xdr:to>
      <xdr:col>86</xdr:col>
      <xdr:colOff>25400</xdr:colOff>
      <xdr:row>56</xdr:row>
      <xdr:rowOff>6531</xdr:rowOff>
    </xdr:to>
    <xdr:cxnSp macro="">
      <xdr:nvCxnSpPr>
        <xdr:cNvPr id="553" name="直線コネクタ 552">
          <a:extLst>
            <a:ext uri="{FF2B5EF4-FFF2-40B4-BE49-F238E27FC236}">
              <a16:creationId xmlns:a16="http://schemas.microsoft.com/office/drawing/2014/main" id="{00000000-0008-0000-0100-000029020000}"/>
            </a:ext>
          </a:extLst>
        </xdr:cNvPr>
        <xdr:cNvCxnSpPr/>
      </xdr:nvCxnSpPr>
      <xdr:spPr>
        <a:xfrm>
          <a:off x="16230600" y="960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150058</xdr:rowOff>
    </xdr:from>
    <xdr:ext cx="405111" cy="259045"/>
    <xdr:sp macro="" textlink="">
      <xdr:nvSpPr>
        <xdr:cNvPr id="554" name="【学校施設】&#10;有形固定資産減価償却率平均値テキスト">
          <a:extLst>
            <a:ext uri="{FF2B5EF4-FFF2-40B4-BE49-F238E27FC236}">
              <a16:creationId xmlns:a16="http://schemas.microsoft.com/office/drawing/2014/main" id="{00000000-0008-0000-0100-00002A020000}"/>
            </a:ext>
          </a:extLst>
        </xdr:cNvPr>
        <xdr:cNvSpPr txBox="1"/>
      </xdr:nvSpPr>
      <xdr:spPr>
        <a:xfrm>
          <a:off x="16357600" y="99227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127181</xdr:rowOff>
    </xdr:from>
    <xdr:to>
      <xdr:col>85</xdr:col>
      <xdr:colOff>177800</xdr:colOff>
      <xdr:row>59</xdr:row>
      <xdr:rowOff>57331</xdr:rowOff>
    </xdr:to>
    <xdr:sp macro="" textlink="">
      <xdr:nvSpPr>
        <xdr:cNvPr id="555" name="フローチャート: 判断 554">
          <a:extLst>
            <a:ext uri="{FF2B5EF4-FFF2-40B4-BE49-F238E27FC236}">
              <a16:creationId xmlns:a16="http://schemas.microsoft.com/office/drawing/2014/main" id="{00000000-0008-0000-0100-00002B020000}"/>
            </a:ext>
          </a:extLst>
        </xdr:cNvPr>
        <xdr:cNvSpPr/>
      </xdr:nvSpPr>
      <xdr:spPr>
        <a:xfrm>
          <a:off x="16268700" y="1007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128815</xdr:rowOff>
    </xdr:from>
    <xdr:to>
      <xdr:col>81</xdr:col>
      <xdr:colOff>101600</xdr:colOff>
      <xdr:row>59</xdr:row>
      <xdr:rowOff>58965</xdr:rowOff>
    </xdr:to>
    <xdr:sp macro="" textlink="">
      <xdr:nvSpPr>
        <xdr:cNvPr id="556" name="フローチャート: 判断 555">
          <a:extLst>
            <a:ext uri="{FF2B5EF4-FFF2-40B4-BE49-F238E27FC236}">
              <a16:creationId xmlns:a16="http://schemas.microsoft.com/office/drawing/2014/main" id="{00000000-0008-0000-0100-00002C020000}"/>
            </a:ext>
          </a:extLst>
        </xdr:cNvPr>
        <xdr:cNvSpPr/>
      </xdr:nvSpPr>
      <xdr:spPr>
        <a:xfrm>
          <a:off x="15430500" y="1007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115751</xdr:rowOff>
    </xdr:from>
    <xdr:to>
      <xdr:col>76</xdr:col>
      <xdr:colOff>165100</xdr:colOff>
      <xdr:row>59</xdr:row>
      <xdr:rowOff>45901</xdr:rowOff>
    </xdr:to>
    <xdr:sp macro="" textlink="">
      <xdr:nvSpPr>
        <xdr:cNvPr id="557" name="フローチャート: 判断 556">
          <a:extLst>
            <a:ext uri="{FF2B5EF4-FFF2-40B4-BE49-F238E27FC236}">
              <a16:creationId xmlns:a16="http://schemas.microsoft.com/office/drawing/2014/main" id="{00000000-0008-0000-0100-00002D020000}"/>
            </a:ext>
          </a:extLst>
        </xdr:cNvPr>
        <xdr:cNvSpPr/>
      </xdr:nvSpPr>
      <xdr:spPr>
        <a:xfrm>
          <a:off x="14541500" y="1005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91259</xdr:rowOff>
    </xdr:from>
    <xdr:to>
      <xdr:col>72</xdr:col>
      <xdr:colOff>38100</xdr:colOff>
      <xdr:row>59</xdr:row>
      <xdr:rowOff>21409</xdr:rowOff>
    </xdr:to>
    <xdr:sp macro="" textlink="">
      <xdr:nvSpPr>
        <xdr:cNvPr id="558" name="フローチャート: 判断 557">
          <a:extLst>
            <a:ext uri="{FF2B5EF4-FFF2-40B4-BE49-F238E27FC236}">
              <a16:creationId xmlns:a16="http://schemas.microsoft.com/office/drawing/2014/main" id="{00000000-0008-0000-0100-00002E020000}"/>
            </a:ext>
          </a:extLst>
        </xdr:cNvPr>
        <xdr:cNvSpPr/>
      </xdr:nvSpPr>
      <xdr:spPr>
        <a:xfrm>
          <a:off x="13652500" y="10035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9" name="テキスト ボックス 558">
          <a:extLst>
            <a:ext uri="{FF2B5EF4-FFF2-40B4-BE49-F238E27FC236}">
              <a16:creationId xmlns:a16="http://schemas.microsoft.com/office/drawing/2014/main" id="{00000000-0008-0000-0100-00002F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60" name="テキスト ボックス 559">
          <a:extLst>
            <a:ext uri="{FF2B5EF4-FFF2-40B4-BE49-F238E27FC236}">
              <a16:creationId xmlns:a16="http://schemas.microsoft.com/office/drawing/2014/main" id="{00000000-0008-0000-0100-000030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61" name="テキスト ボックス 560">
          <a:extLst>
            <a:ext uri="{FF2B5EF4-FFF2-40B4-BE49-F238E27FC236}">
              <a16:creationId xmlns:a16="http://schemas.microsoft.com/office/drawing/2014/main" id="{00000000-0008-0000-0100-000031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62" name="テキスト ボックス 561">
          <a:extLst>
            <a:ext uri="{FF2B5EF4-FFF2-40B4-BE49-F238E27FC236}">
              <a16:creationId xmlns:a16="http://schemas.microsoft.com/office/drawing/2014/main" id="{00000000-0008-0000-0100-000032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3" name="テキスト ボックス 562">
          <a:extLst>
            <a:ext uri="{FF2B5EF4-FFF2-40B4-BE49-F238E27FC236}">
              <a16:creationId xmlns:a16="http://schemas.microsoft.com/office/drawing/2014/main" id="{00000000-0008-0000-0100-000033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24312</xdr:rowOff>
    </xdr:from>
    <xdr:to>
      <xdr:col>85</xdr:col>
      <xdr:colOff>177800</xdr:colOff>
      <xdr:row>60</xdr:row>
      <xdr:rowOff>125912</xdr:rowOff>
    </xdr:to>
    <xdr:sp macro="" textlink="">
      <xdr:nvSpPr>
        <xdr:cNvPr id="564" name="楕円 563">
          <a:extLst>
            <a:ext uri="{FF2B5EF4-FFF2-40B4-BE49-F238E27FC236}">
              <a16:creationId xmlns:a16="http://schemas.microsoft.com/office/drawing/2014/main" id="{00000000-0008-0000-0100-000034020000}"/>
            </a:ext>
          </a:extLst>
        </xdr:cNvPr>
        <xdr:cNvSpPr/>
      </xdr:nvSpPr>
      <xdr:spPr>
        <a:xfrm>
          <a:off x="16268700" y="1031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2739</xdr:rowOff>
    </xdr:from>
    <xdr:ext cx="405111" cy="259045"/>
    <xdr:sp macro="" textlink="">
      <xdr:nvSpPr>
        <xdr:cNvPr id="565" name="【学校施設】&#10;有形固定資産減価償却率該当値テキスト">
          <a:extLst>
            <a:ext uri="{FF2B5EF4-FFF2-40B4-BE49-F238E27FC236}">
              <a16:creationId xmlns:a16="http://schemas.microsoft.com/office/drawing/2014/main" id="{00000000-0008-0000-0100-000035020000}"/>
            </a:ext>
          </a:extLst>
        </xdr:cNvPr>
        <xdr:cNvSpPr txBox="1"/>
      </xdr:nvSpPr>
      <xdr:spPr>
        <a:xfrm>
          <a:off x="16357600" y="1028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37374</xdr:rowOff>
    </xdr:from>
    <xdr:to>
      <xdr:col>81</xdr:col>
      <xdr:colOff>101600</xdr:colOff>
      <xdr:row>60</xdr:row>
      <xdr:rowOff>138974</xdr:rowOff>
    </xdr:to>
    <xdr:sp macro="" textlink="">
      <xdr:nvSpPr>
        <xdr:cNvPr id="566" name="楕円 565">
          <a:extLst>
            <a:ext uri="{FF2B5EF4-FFF2-40B4-BE49-F238E27FC236}">
              <a16:creationId xmlns:a16="http://schemas.microsoft.com/office/drawing/2014/main" id="{00000000-0008-0000-0100-000036020000}"/>
            </a:ext>
          </a:extLst>
        </xdr:cNvPr>
        <xdr:cNvSpPr/>
      </xdr:nvSpPr>
      <xdr:spPr>
        <a:xfrm>
          <a:off x="15430500" y="1032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75112</xdr:rowOff>
    </xdr:from>
    <xdr:to>
      <xdr:col>85</xdr:col>
      <xdr:colOff>127000</xdr:colOff>
      <xdr:row>60</xdr:row>
      <xdr:rowOff>88174</xdr:rowOff>
    </xdr:to>
    <xdr:cxnSp macro="">
      <xdr:nvCxnSpPr>
        <xdr:cNvPr id="567" name="直線コネクタ 566">
          <a:extLst>
            <a:ext uri="{FF2B5EF4-FFF2-40B4-BE49-F238E27FC236}">
              <a16:creationId xmlns:a16="http://schemas.microsoft.com/office/drawing/2014/main" id="{00000000-0008-0000-0100-000037020000}"/>
            </a:ext>
          </a:extLst>
        </xdr:cNvPr>
        <xdr:cNvCxnSpPr/>
      </xdr:nvCxnSpPr>
      <xdr:spPr>
        <a:xfrm flipV="1">
          <a:off x="15481300" y="10362112"/>
          <a:ext cx="8382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65133</xdr:rowOff>
    </xdr:from>
    <xdr:to>
      <xdr:col>76</xdr:col>
      <xdr:colOff>165100</xdr:colOff>
      <xdr:row>59</xdr:row>
      <xdr:rowOff>166733</xdr:rowOff>
    </xdr:to>
    <xdr:sp macro="" textlink="">
      <xdr:nvSpPr>
        <xdr:cNvPr id="568" name="楕円 567">
          <a:extLst>
            <a:ext uri="{FF2B5EF4-FFF2-40B4-BE49-F238E27FC236}">
              <a16:creationId xmlns:a16="http://schemas.microsoft.com/office/drawing/2014/main" id="{00000000-0008-0000-0100-000038020000}"/>
            </a:ext>
          </a:extLst>
        </xdr:cNvPr>
        <xdr:cNvSpPr/>
      </xdr:nvSpPr>
      <xdr:spPr>
        <a:xfrm>
          <a:off x="14541500" y="1018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115933</xdr:rowOff>
    </xdr:from>
    <xdr:to>
      <xdr:col>81</xdr:col>
      <xdr:colOff>50800</xdr:colOff>
      <xdr:row>60</xdr:row>
      <xdr:rowOff>88174</xdr:rowOff>
    </xdr:to>
    <xdr:cxnSp macro="">
      <xdr:nvCxnSpPr>
        <xdr:cNvPr id="569" name="直線コネクタ 568">
          <a:extLst>
            <a:ext uri="{FF2B5EF4-FFF2-40B4-BE49-F238E27FC236}">
              <a16:creationId xmlns:a16="http://schemas.microsoft.com/office/drawing/2014/main" id="{00000000-0008-0000-0100-000039020000}"/>
            </a:ext>
          </a:extLst>
        </xdr:cNvPr>
        <xdr:cNvCxnSpPr/>
      </xdr:nvCxnSpPr>
      <xdr:spPr>
        <a:xfrm>
          <a:off x="14592300" y="10231483"/>
          <a:ext cx="889000" cy="14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75492</xdr:rowOff>
    </xdr:from>
    <xdr:ext cx="405111" cy="259045"/>
    <xdr:sp macro="" textlink="">
      <xdr:nvSpPr>
        <xdr:cNvPr id="570" name="n_1aveValue【学校施設】&#10;有形固定資産減価償却率">
          <a:extLst>
            <a:ext uri="{FF2B5EF4-FFF2-40B4-BE49-F238E27FC236}">
              <a16:creationId xmlns:a16="http://schemas.microsoft.com/office/drawing/2014/main" id="{00000000-0008-0000-0100-00003A020000}"/>
            </a:ext>
          </a:extLst>
        </xdr:cNvPr>
        <xdr:cNvSpPr txBox="1"/>
      </xdr:nvSpPr>
      <xdr:spPr>
        <a:xfrm>
          <a:off x="15266044" y="9848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62428</xdr:rowOff>
    </xdr:from>
    <xdr:ext cx="405111" cy="259045"/>
    <xdr:sp macro="" textlink="">
      <xdr:nvSpPr>
        <xdr:cNvPr id="571" name="n_2aveValue【学校施設】&#10;有形固定資産減価償却率">
          <a:extLst>
            <a:ext uri="{FF2B5EF4-FFF2-40B4-BE49-F238E27FC236}">
              <a16:creationId xmlns:a16="http://schemas.microsoft.com/office/drawing/2014/main" id="{00000000-0008-0000-0100-00003B020000}"/>
            </a:ext>
          </a:extLst>
        </xdr:cNvPr>
        <xdr:cNvSpPr txBox="1"/>
      </xdr:nvSpPr>
      <xdr:spPr>
        <a:xfrm>
          <a:off x="14389744" y="983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37936</xdr:rowOff>
    </xdr:from>
    <xdr:ext cx="405111" cy="259045"/>
    <xdr:sp macro="" textlink="">
      <xdr:nvSpPr>
        <xdr:cNvPr id="572" name="n_3aveValue【学校施設】&#10;有形固定資産減価償却率">
          <a:extLst>
            <a:ext uri="{FF2B5EF4-FFF2-40B4-BE49-F238E27FC236}">
              <a16:creationId xmlns:a16="http://schemas.microsoft.com/office/drawing/2014/main" id="{00000000-0008-0000-0100-00003C020000}"/>
            </a:ext>
          </a:extLst>
        </xdr:cNvPr>
        <xdr:cNvSpPr txBox="1"/>
      </xdr:nvSpPr>
      <xdr:spPr>
        <a:xfrm>
          <a:off x="13500744" y="98105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130101</xdr:rowOff>
    </xdr:from>
    <xdr:ext cx="405111" cy="259045"/>
    <xdr:sp macro="" textlink="">
      <xdr:nvSpPr>
        <xdr:cNvPr id="573" name="n_1mainValue【学校施設】&#10;有形固定資産減価償却率">
          <a:extLst>
            <a:ext uri="{FF2B5EF4-FFF2-40B4-BE49-F238E27FC236}">
              <a16:creationId xmlns:a16="http://schemas.microsoft.com/office/drawing/2014/main" id="{00000000-0008-0000-0100-00003D020000}"/>
            </a:ext>
          </a:extLst>
        </xdr:cNvPr>
        <xdr:cNvSpPr txBox="1"/>
      </xdr:nvSpPr>
      <xdr:spPr>
        <a:xfrm>
          <a:off x="15266044" y="1041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157860</xdr:rowOff>
    </xdr:from>
    <xdr:ext cx="405111" cy="259045"/>
    <xdr:sp macro="" textlink="">
      <xdr:nvSpPr>
        <xdr:cNvPr id="574" name="n_2mainValue【学校施設】&#10;有形固定資産減価償却率">
          <a:extLst>
            <a:ext uri="{FF2B5EF4-FFF2-40B4-BE49-F238E27FC236}">
              <a16:creationId xmlns:a16="http://schemas.microsoft.com/office/drawing/2014/main" id="{00000000-0008-0000-0100-00003E020000}"/>
            </a:ext>
          </a:extLst>
        </xdr:cNvPr>
        <xdr:cNvSpPr txBox="1"/>
      </xdr:nvSpPr>
      <xdr:spPr>
        <a:xfrm>
          <a:off x="14389744" y="10273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5" name="正方形/長方形 574">
          <a:extLst>
            <a:ext uri="{FF2B5EF4-FFF2-40B4-BE49-F238E27FC236}">
              <a16:creationId xmlns:a16="http://schemas.microsoft.com/office/drawing/2014/main" id="{00000000-0008-0000-0100-00003F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6" name="正方形/長方形 575">
          <a:extLst>
            <a:ext uri="{FF2B5EF4-FFF2-40B4-BE49-F238E27FC236}">
              <a16:creationId xmlns:a16="http://schemas.microsoft.com/office/drawing/2014/main" id="{00000000-0008-0000-0100-000040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7" name="正方形/長方形 576">
          <a:extLst>
            <a:ext uri="{FF2B5EF4-FFF2-40B4-BE49-F238E27FC236}">
              <a16:creationId xmlns:a16="http://schemas.microsoft.com/office/drawing/2014/main" id="{00000000-0008-0000-0100-000041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8" name="正方形/長方形 577">
          <a:extLst>
            <a:ext uri="{FF2B5EF4-FFF2-40B4-BE49-F238E27FC236}">
              <a16:creationId xmlns:a16="http://schemas.microsoft.com/office/drawing/2014/main" id="{00000000-0008-0000-0100-000042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9" name="正方形/長方形 578">
          <a:extLst>
            <a:ext uri="{FF2B5EF4-FFF2-40B4-BE49-F238E27FC236}">
              <a16:creationId xmlns:a16="http://schemas.microsoft.com/office/drawing/2014/main" id="{00000000-0008-0000-0100-000043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80" name="正方形/長方形 579">
          <a:extLst>
            <a:ext uri="{FF2B5EF4-FFF2-40B4-BE49-F238E27FC236}">
              <a16:creationId xmlns:a16="http://schemas.microsoft.com/office/drawing/2014/main" id="{00000000-0008-0000-0100-000044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1" name="正方形/長方形 580">
          <a:extLst>
            <a:ext uri="{FF2B5EF4-FFF2-40B4-BE49-F238E27FC236}">
              <a16:creationId xmlns:a16="http://schemas.microsoft.com/office/drawing/2014/main" id="{00000000-0008-0000-0100-000045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2" name="正方形/長方形 581">
          <a:extLst>
            <a:ext uri="{FF2B5EF4-FFF2-40B4-BE49-F238E27FC236}">
              <a16:creationId xmlns:a16="http://schemas.microsoft.com/office/drawing/2014/main" id="{00000000-0008-0000-0100-000046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3" name="テキスト ボックス 582">
          <a:extLst>
            <a:ext uri="{FF2B5EF4-FFF2-40B4-BE49-F238E27FC236}">
              <a16:creationId xmlns:a16="http://schemas.microsoft.com/office/drawing/2014/main" id="{00000000-0008-0000-0100-000047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4" name="直線コネクタ 583">
          <a:extLst>
            <a:ext uri="{FF2B5EF4-FFF2-40B4-BE49-F238E27FC236}">
              <a16:creationId xmlns:a16="http://schemas.microsoft.com/office/drawing/2014/main" id="{00000000-0008-0000-0100-000048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85" name="テキスト ボックス 584">
          <a:extLst>
            <a:ext uri="{FF2B5EF4-FFF2-40B4-BE49-F238E27FC236}">
              <a16:creationId xmlns:a16="http://schemas.microsoft.com/office/drawing/2014/main" id="{00000000-0008-0000-0100-000049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86" name="直線コネクタ 585">
          <a:extLst>
            <a:ext uri="{FF2B5EF4-FFF2-40B4-BE49-F238E27FC236}">
              <a16:creationId xmlns:a16="http://schemas.microsoft.com/office/drawing/2014/main" id="{00000000-0008-0000-0100-00004A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7" name="テキスト ボックス 586">
          <a:extLst>
            <a:ext uri="{FF2B5EF4-FFF2-40B4-BE49-F238E27FC236}">
              <a16:creationId xmlns:a16="http://schemas.microsoft.com/office/drawing/2014/main" id="{00000000-0008-0000-0100-00004B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8" name="直線コネクタ 587">
          <a:extLst>
            <a:ext uri="{FF2B5EF4-FFF2-40B4-BE49-F238E27FC236}">
              <a16:creationId xmlns:a16="http://schemas.microsoft.com/office/drawing/2014/main" id="{00000000-0008-0000-0100-00004C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9" name="テキスト ボックス 588">
          <a:extLst>
            <a:ext uri="{FF2B5EF4-FFF2-40B4-BE49-F238E27FC236}">
              <a16:creationId xmlns:a16="http://schemas.microsoft.com/office/drawing/2014/main" id="{00000000-0008-0000-0100-00004D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90" name="直線コネクタ 589">
          <a:extLst>
            <a:ext uri="{FF2B5EF4-FFF2-40B4-BE49-F238E27FC236}">
              <a16:creationId xmlns:a16="http://schemas.microsoft.com/office/drawing/2014/main" id="{00000000-0008-0000-0100-00004E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91" name="テキスト ボックス 590">
          <a:extLst>
            <a:ext uri="{FF2B5EF4-FFF2-40B4-BE49-F238E27FC236}">
              <a16:creationId xmlns:a16="http://schemas.microsoft.com/office/drawing/2014/main" id="{00000000-0008-0000-0100-00004F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92" name="直線コネクタ 591">
          <a:extLst>
            <a:ext uri="{FF2B5EF4-FFF2-40B4-BE49-F238E27FC236}">
              <a16:creationId xmlns:a16="http://schemas.microsoft.com/office/drawing/2014/main" id="{00000000-0008-0000-0100-000050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93" name="テキスト ボックス 592">
          <a:extLst>
            <a:ext uri="{FF2B5EF4-FFF2-40B4-BE49-F238E27FC236}">
              <a16:creationId xmlns:a16="http://schemas.microsoft.com/office/drawing/2014/main" id="{00000000-0008-0000-0100-000051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94" name="直線コネクタ 593">
          <a:extLst>
            <a:ext uri="{FF2B5EF4-FFF2-40B4-BE49-F238E27FC236}">
              <a16:creationId xmlns:a16="http://schemas.microsoft.com/office/drawing/2014/main" id="{00000000-0008-0000-0100-000052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95" name="テキスト ボックス 594">
          <a:extLst>
            <a:ext uri="{FF2B5EF4-FFF2-40B4-BE49-F238E27FC236}">
              <a16:creationId xmlns:a16="http://schemas.microsoft.com/office/drawing/2014/main" id="{00000000-0008-0000-0100-000053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6" name="直線コネクタ 595">
          <a:extLst>
            <a:ext uri="{FF2B5EF4-FFF2-40B4-BE49-F238E27FC236}">
              <a16:creationId xmlns:a16="http://schemas.microsoft.com/office/drawing/2014/main" id="{00000000-0008-0000-0100-000054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7" name="テキスト ボックス 596">
          <a:extLst>
            <a:ext uri="{FF2B5EF4-FFF2-40B4-BE49-F238E27FC236}">
              <a16:creationId xmlns:a16="http://schemas.microsoft.com/office/drawing/2014/main" id="{00000000-0008-0000-0100-000055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8" name="【学校施設】&#10;一人当たり面積グラフ枠">
          <a:extLst>
            <a:ext uri="{FF2B5EF4-FFF2-40B4-BE49-F238E27FC236}">
              <a16:creationId xmlns:a16="http://schemas.microsoft.com/office/drawing/2014/main" id="{00000000-0008-0000-0100-000056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102108</xdr:rowOff>
    </xdr:from>
    <xdr:to>
      <xdr:col>116</xdr:col>
      <xdr:colOff>62864</xdr:colOff>
      <xdr:row>64</xdr:row>
      <xdr:rowOff>67818</xdr:rowOff>
    </xdr:to>
    <xdr:cxnSp macro="">
      <xdr:nvCxnSpPr>
        <xdr:cNvPr id="599" name="直線コネクタ 598">
          <a:extLst>
            <a:ext uri="{FF2B5EF4-FFF2-40B4-BE49-F238E27FC236}">
              <a16:creationId xmlns:a16="http://schemas.microsoft.com/office/drawing/2014/main" id="{00000000-0008-0000-0100-000057020000}"/>
            </a:ext>
          </a:extLst>
        </xdr:cNvPr>
        <xdr:cNvCxnSpPr/>
      </xdr:nvCxnSpPr>
      <xdr:spPr>
        <a:xfrm flipV="1">
          <a:off x="22160864" y="9703308"/>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71645</xdr:rowOff>
    </xdr:from>
    <xdr:ext cx="469744" cy="259045"/>
    <xdr:sp macro="" textlink="">
      <xdr:nvSpPr>
        <xdr:cNvPr id="600" name="【学校施設】&#10;一人当たり面積最小値テキスト">
          <a:extLst>
            <a:ext uri="{FF2B5EF4-FFF2-40B4-BE49-F238E27FC236}">
              <a16:creationId xmlns:a16="http://schemas.microsoft.com/office/drawing/2014/main" id="{00000000-0008-0000-0100-000058020000}"/>
            </a:ext>
          </a:extLst>
        </xdr:cNvPr>
        <xdr:cNvSpPr txBox="1"/>
      </xdr:nvSpPr>
      <xdr:spPr>
        <a:xfrm>
          <a:off x="22199600" y="11044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67818</xdr:rowOff>
    </xdr:from>
    <xdr:to>
      <xdr:col>116</xdr:col>
      <xdr:colOff>152400</xdr:colOff>
      <xdr:row>64</xdr:row>
      <xdr:rowOff>67818</xdr:rowOff>
    </xdr:to>
    <xdr:cxnSp macro="">
      <xdr:nvCxnSpPr>
        <xdr:cNvPr id="601" name="直線コネクタ 600">
          <a:extLst>
            <a:ext uri="{FF2B5EF4-FFF2-40B4-BE49-F238E27FC236}">
              <a16:creationId xmlns:a16="http://schemas.microsoft.com/office/drawing/2014/main" id="{00000000-0008-0000-0100-000059020000}"/>
            </a:ext>
          </a:extLst>
        </xdr:cNvPr>
        <xdr:cNvCxnSpPr/>
      </xdr:nvCxnSpPr>
      <xdr:spPr>
        <a:xfrm>
          <a:off x="22072600" y="11040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48785</xdr:rowOff>
    </xdr:from>
    <xdr:ext cx="469744" cy="259045"/>
    <xdr:sp macro="" textlink="">
      <xdr:nvSpPr>
        <xdr:cNvPr id="602" name="【学校施設】&#10;一人当たり面積最大値テキスト">
          <a:extLst>
            <a:ext uri="{FF2B5EF4-FFF2-40B4-BE49-F238E27FC236}">
              <a16:creationId xmlns:a16="http://schemas.microsoft.com/office/drawing/2014/main" id="{00000000-0008-0000-0100-00005A020000}"/>
            </a:ext>
          </a:extLst>
        </xdr:cNvPr>
        <xdr:cNvSpPr txBox="1"/>
      </xdr:nvSpPr>
      <xdr:spPr>
        <a:xfrm>
          <a:off x="22199600" y="9478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102108</xdr:rowOff>
    </xdr:from>
    <xdr:to>
      <xdr:col>116</xdr:col>
      <xdr:colOff>152400</xdr:colOff>
      <xdr:row>56</xdr:row>
      <xdr:rowOff>102108</xdr:rowOff>
    </xdr:to>
    <xdr:cxnSp macro="">
      <xdr:nvCxnSpPr>
        <xdr:cNvPr id="603" name="直線コネクタ 602">
          <a:extLst>
            <a:ext uri="{FF2B5EF4-FFF2-40B4-BE49-F238E27FC236}">
              <a16:creationId xmlns:a16="http://schemas.microsoft.com/office/drawing/2014/main" id="{00000000-0008-0000-0100-00005B020000}"/>
            </a:ext>
          </a:extLst>
        </xdr:cNvPr>
        <xdr:cNvCxnSpPr/>
      </xdr:nvCxnSpPr>
      <xdr:spPr>
        <a:xfrm>
          <a:off x="22072600" y="970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156989</xdr:rowOff>
    </xdr:from>
    <xdr:ext cx="469744" cy="259045"/>
    <xdr:sp macro="" textlink="">
      <xdr:nvSpPr>
        <xdr:cNvPr id="604" name="【学校施設】&#10;一人当たり面積平均値テキスト">
          <a:extLst>
            <a:ext uri="{FF2B5EF4-FFF2-40B4-BE49-F238E27FC236}">
              <a16:creationId xmlns:a16="http://schemas.microsoft.com/office/drawing/2014/main" id="{00000000-0008-0000-0100-00005C020000}"/>
            </a:ext>
          </a:extLst>
        </xdr:cNvPr>
        <xdr:cNvSpPr txBox="1"/>
      </xdr:nvSpPr>
      <xdr:spPr>
        <a:xfrm>
          <a:off x="22199600" y="106154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7112</xdr:rowOff>
    </xdr:from>
    <xdr:to>
      <xdr:col>116</xdr:col>
      <xdr:colOff>114300</xdr:colOff>
      <xdr:row>62</xdr:row>
      <xdr:rowOff>108712</xdr:rowOff>
    </xdr:to>
    <xdr:sp macro="" textlink="">
      <xdr:nvSpPr>
        <xdr:cNvPr id="605" name="フローチャート: 判断 604">
          <a:extLst>
            <a:ext uri="{FF2B5EF4-FFF2-40B4-BE49-F238E27FC236}">
              <a16:creationId xmlns:a16="http://schemas.microsoft.com/office/drawing/2014/main" id="{00000000-0008-0000-0100-00005D020000}"/>
            </a:ext>
          </a:extLst>
        </xdr:cNvPr>
        <xdr:cNvSpPr/>
      </xdr:nvSpPr>
      <xdr:spPr>
        <a:xfrm>
          <a:off x="22110700" y="1063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34163</xdr:rowOff>
    </xdr:from>
    <xdr:to>
      <xdr:col>112</xdr:col>
      <xdr:colOff>38100</xdr:colOff>
      <xdr:row>62</xdr:row>
      <xdr:rowOff>135763</xdr:rowOff>
    </xdr:to>
    <xdr:sp macro="" textlink="">
      <xdr:nvSpPr>
        <xdr:cNvPr id="606" name="フローチャート: 判断 605">
          <a:extLst>
            <a:ext uri="{FF2B5EF4-FFF2-40B4-BE49-F238E27FC236}">
              <a16:creationId xmlns:a16="http://schemas.microsoft.com/office/drawing/2014/main" id="{00000000-0008-0000-0100-00005E020000}"/>
            </a:ext>
          </a:extLst>
        </xdr:cNvPr>
        <xdr:cNvSpPr/>
      </xdr:nvSpPr>
      <xdr:spPr>
        <a:xfrm>
          <a:off x="21272500" y="1066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37973</xdr:rowOff>
    </xdr:from>
    <xdr:to>
      <xdr:col>107</xdr:col>
      <xdr:colOff>101600</xdr:colOff>
      <xdr:row>62</xdr:row>
      <xdr:rowOff>139573</xdr:rowOff>
    </xdr:to>
    <xdr:sp macro="" textlink="">
      <xdr:nvSpPr>
        <xdr:cNvPr id="607" name="フローチャート: 判断 606">
          <a:extLst>
            <a:ext uri="{FF2B5EF4-FFF2-40B4-BE49-F238E27FC236}">
              <a16:creationId xmlns:a16="http://schemas.microsoft.com/office/drawing/2014/main" id="{00000000-0008-0000-0100-00005F020000}"/>
            </a:ext>
          </a:extLst>
        </xdr:cNvPr>
        <xdr:cNvSpPr/>
      </xdr:nvSpPr>
      <xdr:spPr>
        <a:xfrm>
          <a:off x="20383500" y="1066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69596</xdr:rowOff>
    </xdr:from>
    <xdr:to>
      <xdr:col>102</xdr:col>
      <xdr:colOff>165100</xdr:colOff>
      <xdr:row>61</xdr:row>
      <xdr:rowOff>171196</xdr:rowOff>
    </xdr:to>
    <xdr:sp macro="" textlink="">
      <xdr:nvSpPr>
        <xdr:cNvPr id="608" name="フローチャート: 判断 607">
          <a:extLst>
            <a:ext uri="{FF2B5EF4-FFF2-40B4-BE49-F238E27FC236}">
              <a16:creationId xmlns:a16="http://schemas.microsoft.com/office/drawing/2014/main" id="{00000000-0008-0000-0100-000060020000}"/>
            </a:ext>
          </a:extLst>
        </xdr:cNvPr>
        <xdr:cNvSpPr/>
      </xdr:nvSpPr>
      <xdr:spPr>
        <a:xfrm>
          <a:off x="19494500" y="1052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00000000-0008-0000-0100-000061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10" name="テキスト ボックス 609">
          <a:extLst>
            <a:ext uri="{FF2B5EF4-FFF2-40B4-BE49-F238E27FC236}">
              <a16:creationId xmlns:a16="http://schemas.microsoft.com/office/drawing/2014/main" id="{00000000-0008-0000-0100-000062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1" name="テキスト ボックス 610">
          <a:extLst>
            <a:ext uri="{FF2B5EF4-FFF2-40B4-BE49-F238E27FC236}">
              <a16:creationId xmlns:a16="http://schemas.microsoft.com/office/drawing/2014/main" id="{00000000-0008-0000-0100-000063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2" name="テキスト ボックス 611">
          <a:extLst>
            <a:ext uri="{FF2B5EF4-FFF2-40B4-BE49-F238E27FC236}">
              <a16:creationId xmlns:a16="http://schemas.microsoft.com/office/drawing/2014/main" id="{00000000-0008-0000-0100-000064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3" name="テキスト ボックス 612">
          <a:extLst>
            <a:ext uri="{FF2B5EF4-FFF2-40B4-BE49-F238E27FC236}">
              <a16:creationId xmlns:a16="http://schemas.microsoft.com/office/drawing/2014/main" id="{00000000-0008-0000-0100-000065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48641</xdr:rowOff>
    </xdr:from>
    <xdr:to>
      <xdr:col>116</xdr:col>
      <xdr:colOff>114300</xdr:colOff>
      <xdr:row>61</xdr:row>
      <xdr:rowOff>150241</xdr:rowOff>
    </xdr:to>
    <xdr:sp macro="" textlink="">
      <xdr:nvSpPr>
        <xdr:cNvPr id="614" name="楕円 613">
          <a:extLst>
            <a:ext uri="{FF2B5EF4-FFF2-40B4-BE49-F238E27FC236}">
              <a16:creationId xmlns:a16="http://schemas.microsoft.com/office/drawing/2014/main" id="{00000000-0008-0000-0100-000066020000}"/>
            </a:ext>
          </a:extLst>
        </xdr:cNvPr>
        <xdr:cNvSpPr/>
      </xdr:nvSpPr>
      <xdr:spPr>
        <a:xfrm>
          <a:off x="22110700" y="10507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71518</xdr:rowOff>
    </xdr:from>
    <xdr:ext cx="469744" cy="259045"/>
    <xdr:sp macro="" textlink="">
      <xdr:nvSpPr>
        <xdr:cNvPr id="615" name="【学校施設】&#10;一人当たり面積該当値テキスト">
          <a:extLst>
            <a:ext uri="{FF2B5EF4-FFF2-40B4-BE49-F238E27FC236}">
              <a16:creationId xmlns:a16="http://schemas.microsoft.com/office/drawing/2014/main" id="{00000000-0008-0000-0100-000067020000}"/>
            </a:ext>
          </a:extLst>
        </xdr:cNvPr>
        <xdr:cNvSpPr txBox="1"/>
      </xdr:nvSpPr>
      <xdr:spPr>
        <a:xfrm>
          <a:off x="22199600" y="10358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53213</xdr:rowOff>
    </xdr:from>
    <xdr:to>
      <xdr:col>112</xdr:col>
      <xdr:colOff>38100</xdr:colOff>
      <xdr:row>61</xdr:row>
      <xdr:rowOff>154813</xdr:rowOff>
    </xdr:to>
    <xdr:sp macro="" textlink="">
      <xdr:nvSpPr>
        <xdr:cNvPr id="616" name="楕円 615">
          <a:extLst>
            <a:ext uri="{FF2B5EF4-FFF2-40B4-BE49-F238E27FC236}">
              <a16:creationId xmlns:a16="http://schemas.microsoft.com/office/drawing/2014/main" id="{00000000-0008-0000-0100-000068020000}"/>
            </a:ext>
          </a:extLst>
        </xdr:cNvPr>
        <xdr:cNvSpPr/>
      </xdr:nvSpPr>
      <xdr:spPr>
        <a:xfrm>
          <a:off x="21272500" y="1051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99441</xdr:rowOff>
    </xdr:from>
    <xdr:to>
      <xdr:col>116</xdr:col>
      <xdr:colOff>63500</xdr:colOff>
      <xdr:row>61</xdr:row>
      <xdr:rowOff>104013</xdr:rowOff>
    </xdr:to>
    <xdr:cxnSp macro="">
      <xdr:nvCxnSpPr>
        <xdr:cNvPr id="617" name="直線コネクタ 616">
          <a:extLst>
            <a:ext uri="{FF2B5EF4-FFF2-40B4-BE49-F238E27FC236}">
              <a16:creationId xmlns:a16="http://schemas.microsoft.com/office/drawing/2014/main" id="{00000000-0008-0000-0100-000069020000}"/>
            </a:ext>
          </a:extLst>
        </xdr:cNvPr>
        <xdr:cNvCxnSpPr/>
      </xdr:nvCxnSpPr>
      <xdr:spPr>
        <a:xfrm flipV="1">
          <a:off x="21323300" y="10557891"/>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10541</xdr:rowOff>
    </xdr:from>
    <xdr:to>
      <xdr:col>107</xdr:col>
      <xdr:colOff>101600</xdr:colOff>
      <xdr:row>62</xdr:row>
      <xdr:rowOff>112141</xdr:rowOff>
    </xdr:to>
    <xdr:sp macro="" textlink="">
      <xdr:nvSpPr>
        <xdr:cNvPr id="618" name="楕円 617">
          <a:extLst>
            <a:ext uri="{FF2B5EF4-FFF2-40B4-BE49-F238E27FC236}">
              <a16:creationId xmlns:a16="http://schemas.microsoft.com/office/drawing/2014/main" id="{00000000-0008-0000-0100-00006A020000}"/>
            </a:ext>
          </a:extLst>
        </xdr:cNvPr>
        <xdr:cNvSpPr/>
      </xdr:nvSpPr>
      <xdr:spPr>
        <a:xfrm>
          <a:off x="20383500" y="10640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104013</xdr:rowOff>
    </xdr:from>
    <xdr:to>
      <xdr:col>111</xdr:col>
      <xdr:colOff>177800</xdr:colOff>
      <xdr:row>62</xdr:row>
      <xdr:rowOff>61341</xdr:rowOff>
    </xdr:to>
    <xdr:cxnSp macro="">
      <xdr:nvCxnSpPr>
        <xdr:cNvPr id="619" name="直線コネクタ 618">
          <a:extLst>
            <a:ext uri="{FF2B5EF4-FFF2-40B4-BE49-F238E27FC236}">
              <a16:creationId xmlns:a16="http://schemas.microsoft.com/office/drawing/2014/main" id="{00000000-0008-0000-0100-00006B020000}"/>
            </a:ext>
          </a:extLst>
        </xdr:cNvPr>
        <xdr:cNvCxnSpPr/>
      </xdr:nvCxnSpPr>
      <xdr:spPr>
        <a:xfrm flipV="1">
          <a:off x="20434300" y="10562463"/>
          <a:ext cx="889000" cy="128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126890</xdr:rowOff>
    </xdr:from>
    <xdr:ext cx="469744" cy="259045"/>
    <xdr:sp macro="" textlink="">
      <xdr:nvSpPr>
        <xdr:cNvPr id="620" name="n_1aveValue【学校施設】&#10;一人当たり面積">
          <a:extLst>
            <a:ext uri="{FF2B5EF4-FFF2-40B4-BE49-F238E27FC236}">
              <a16:creationId xmlns:a16="http://schemas.microsoft.com/office/drawing/2014/main" id="{00000000-0008-0000-0100-00006C020000}"/>
            </a:ext>
          </a:extLst>
        </xdr:cNvPr>
        <xdr:cNvSpPr txBox="1"/>
      </xdr:nvSpPr>
      <xdr:spPr>
        <a:xfrm>
          <a:off x="21075727" y="1075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130700</xdr:rowOff>
    </xdr:from>
    <xdr:ext cx="469744" cy="259045"/>
    <xdr:sp macro="" textlink="">
      <xdr:nvSpPr>
        <xdr:cNvPr id="621" name="n_2aveValue【学校施設】&#10;一人当たり面積">
          <a:extLst>
            <a:ext uri="{FF2B5EF4-FFF2-40B4-BE49-F238E27FC236}">
              <a16:creationId xmlns:a16="http://schemas.microsoft.com/office/drawing/2014/main" id="{00000000-0008-0000-0100-00006D020000}"/>
            </a:ext>
          </a:extLst>
        </xdr:cNvPr>
        <xdr:cNvSpPr txBox="1"/>
      </xdr:nvSpPr>
      <xdr:spPr>
        <a:xfrm>
          <a:off x="20199427" y="10760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16273</xdr:rowOff>
    </xdr:from>
    <xdr:ext cx="469744" cy="259045"/>
    <xdr:sp macro="" textlink="">
      <xdr:nvSpPr>
        <xdr:cNvPr id="622" name="n_3aveValue【学校施設】&#10;一人当たり面積">
          <a:extLst>
            <a:ext uri="{FF2B5EF4-FFF2-40B4-BE49-F238E27FC236}">
              <a16:creationId xmlns:a16="http://schemas.microsoft.com/office/drawing/2014/main" id="{00000000-0008-0000-0100-00006E020000}"/>
            </a:ext>
          </a:extLst>
        </xdr:cNvPr>
        <xdr:cNvSpPr txBox="1"/>
      </xdr:nvSpPr>
      <xdr:spPr>
        <a:xfrm>
          <a:off x="19310427" y="10303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171340</xdr:rowOff>
    </xdr:from>
    <xdr:ext cx="469744" cy="259045"/>
    <xdr:sp macro="" textlink="">
      <xdr:nvSpPr>
        <xdr:cNvPr id="623" name="n_1mainValue【学校施設】&#10;一人当たり面積">
          <a:extLst>
            <a:ext uri="{FF2B5EF4-FFF2-40B4-BE49-F238E27FC236}">
              <a16:creationId xmlns:a16="http://schemas.microsoft.com/office/drawing/2014/main" id="{00000000-0008-0000-0100-00006F020000}"/>
            </a:ext>
          </a:extLst>
        </xdr:cNvPr>
        <xdr:cNvSpPr txBox="1"/>
      </xdr:nvSpPr>
      <xdr:spPr>
        <a:xfrm>
          <a:off x="21075727" y="10286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128668</xdr:rowOff>
    </xdr:from>
    <xdr:ext cx="469744" cy="259045"/>
    <xdr:sp macro="" textlink="">
      <xdr:nvSpPr>
        <xdr:cNvPr id="624" name="n_2mainValue【学校施設】&#10;一人当たり面積">
          <a:extLst>
            <a:ext uri="{FF2B5EF4-FFF2-40B4-BE49-F238E27FC236}">
              <a16:creationId xmlns:a16="http://schemas.microsoft.com/office/drawing/2014/main" id="{00000000-0008-0000-0100-000070020000}"/>
            </a:ext>
          </a:extLst>
        </xdr:cNvPr>
        <xdr:cNvSpPr txBox="1"/>
      </xdr:nvSpPr>
      <xdr:spPr>
        <a:xfrm>
          <a:off x="20199427" y="10415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5" name="正方形/長方形 624">
          <a:extLst>
            <a:ext uri="{FF2B5EF4-FFF2-40B4-BE49-F238E27FC236}">
              <a16:creationId xmlns:a16="http://schemas.microsoft.com/office/drawing/2014/main" id="{00000000-0008-0000-0100-000071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6" name="正方形/長方形 625">
          <a:extLst>
            <a:ext uri="{FF2B5EF4-FFF2-40B4-BE49-F238E27FC236}">
              <a16:creationId xmlns:a16="http://schemas.microsoft.com/office/drawing/2014/main" id="{00000000-0008-0000-0100-000072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7" name="正方形/長方形 626">
          <a:extLst>
            <a:ext uri="{FF2B5EF4-FFF2-40B4-BE49-F238E27FC236}">
              <a16:creationId xmlns:a16="http://schemas.microsoft.com/office/drawing/2014/main" id="{00000000-0008-0000-0100-000073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8" name="正方形/長方形 627">
          <a:extLst>
            <a:ext uri="{FF2B5EF4-FFF2-40B4-BE49-F238E27FC236}">
              <a16:creationId xmlns:a16="http://schemas.microsoft.com/office/drawing/2014/main" id="{00000000-0008-0000-0100-000074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9" name="正方形/長方形 628">
          <a:extLst>
            <a:ext uri="{FF2B5EF4-FFF2-40B4-BE49-F238E27FC236}">
              <a16:creationId xmlns:a16="http://schemas.microsoft.com/office/drawing/2014/main" id="{00000000-0008-0000-0100-000075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0" name="正方形/長方形 629">
          <a:extLst>
            <a:ext uri="{FF2B5EF4-FFF2-40B4-BE49-F238E27FC236}">
              <a16:creationId xmlns:a16="http://schemas.microsoft.com/office/drawing/2014/main" id="{00000000-0008-0000-0100-000076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1" name="正方形/長方形 630">
          <a:extLst>
            <a:ext uri="{FF2B5EF4-FFF2-40B4-BE49-F238E27FC236}">
              <a16:creationId xmlns:a16="http://schemas.microsoft.com/office/drawing/2014/main" id="{00000000-0008-0000-0100-000077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正方形/長方形 631">
          <a:extLst>
            <a:ext uri="{FF2B5EF4-FFF2-40B4-BE49-F238E27FC236}">
              <a16:creationId xmlns:a16="http://schemas.microsoft.com/office/drawing/2014/main" id="{00000000-0008-0000-0100-000078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3" name="正方形/長方形 632">
          <a:extLst>
            <a:ext uri="{FF2B5EF4-FFF2-40B4-BE49-F238E27FC236}">
              <a16:creationId xmlns:a16="http://schemas.microsoft.com/office/drawing/2014/main" id="{00000000-0008-0000-0100-000079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4" name="正方形/長方形 633">
          <a:extLst>
            <a:ext uri="{FF2B5EF4-FFF2-40B4-BE49-F238E27FC236}">
              <a16:creationId xmlns:a16="http://schemas.microsoft.com/office/drawing/2014/main" id="{00000000-0008-0000-0100-00007A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5" name="正方形/長方形 634">
          <a:extLst>
            <a:ext uri="{FF2B5EF4-FFF2-40B4-BE49-F238E27FC236}">
              <a16:creationId xmlns:a16="http://schemas.microsoft.com/office/drawing/2014/main" id="{00000000-0008-0000-0100-00007B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6" name="正方形/長方形 635">
          <a:extLst>
            <a:ext uri="{FF2B5EF4-FFF2-40B4-BE49-F238E27FC236}">
              <a16:creationId xmlns:a16="http://schemas.microsoft.com/office/drawing/2014/main" id="{00000000-0008-0000-0100-00007C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7" name="正方形/長方形 636">
          <a:extLst>
            <a:ext uri="{FF2B5EF4-FFF2-40B4-BE49-F238E27FC236}">
              <a16:creationId xmlns:a16="http://schemas.microsoft.com/office/drawing/2014/main" id="{00000000-0008-0000-0100-00007D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8" name="正方形/長方形 637">
          <a:extLst>
            <a:ext uri="{FF2B5EF4-FFF2-40B4-BE49-F238E27FC236}">
              <a16:creationId xmlns:a16="http://schemas.microsoft.com/office/drawing/2014/main" id="{00000000-0008-0000-0100-00007E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9" name="正方形/長方形 638">
          <a:extLst>
            <a:ext uri="{FF2B5EF4-FFF2-40B4-BE49-F238E27FC236}">
              <a16:creationId xmlns:a16="http://schemas.microsoft.com/office/drawing/2014/main" id="{00000000-0008-0000-0100-00007F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0" name="正方形/長方形 639">
          <a:extLst>
            <a:ext uri="{FF2B5EF4-FFF2-40B4-BE49-F238E27FC236}">
              <a16:creationId xmlns:a16="http://schemas.microsoft.com/office/drawing/2014/main" id="{00000000-0008-0000-0100-000080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1" name="正方形/長方形 640">
          <a:extLst>
            <a:ext uri="{FF2B5EF4-FFF2-40B4-BE49-F238E27FC236}">
              <a16:creationId xmlns:a16="http://schemas.microsoft.com/office/drawing/2014/main" id="{00000000-0008-0000-0100-000081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2" name="正方形/長方形 641">
          <a:extLst>
            <a:ext uri="{FF2B5EF4-FFF2-40B4-BE49-F238E27FC236}">
              <a16:creationId xmlns:a16="http://schemas.microsoft.com/office/drawing/2014/main" id="{00000000-0008-0000-0100-000082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3" name="正方形/長方形 642">
          <a:extLst>
            <a:ext uri="{FF2B5EF4-FFF2-40B4-BE49-F238E27FC236}">
              <a16:creationId xmlns:a16="http://schemas.microsoft.com/office/drawing/2014/main" id="{00000000-0008-0000-0100-000083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4" name="正方形/長方形 643">
          <a:extLst>
            <a:ext uri="{FF2B5EF4-FFF2-40B4-BE49-F238E27FC236}">
              <a16:creationId xmlns:a16="http://schemas.microsoft.com/office/drawing/2014/main" id="{00000000-0008-0000-0100-000084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5" name="正方形/長方形 644">
          <a:extLst>
            <a:ext uri="{FF2B5EF4-FFF2-40B4-BE49-F238E27FC236}">
              <a16:creationId xmlns:a16="http://schemas.microsoft.com/office/drawing/2014/main" id="{00000000-0008-0000-0100-000085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6" name="正方形/長方形 645">
          <a:extLst>
            <a:ext uri="{FF2B5EF4-FFF2-40B4-BE49-F238E27FC236}">
              <a16:creationId xmlns:a16="http://schemas.microsoft.com/office/drawing/2014/main" id="{00000000-0008-0000-0100-000086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7" name="正方形/長方形 646">
          <a:extLst>
            <a:ext uri="{FF2B5EF4-FFF2-40B4-BE49-F238E27FC236}">
              <a16:creationId xmlns:a16="http://schemas.microsoft.com/office/drawing/2014/main" id="{00000000-0008-0000-0100-000087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8" name="正方形/長方形 647">
          <a:extLst>
            <a:ext uri="{FF2B5EF4-FFF2-40B4-BE49-F238E27FC236}">
              <a16:creationId xmlns:a16="http://schemas.microsoft.com/office/drawing/2014/main" id="{00000000-0008-0000-0100-000088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9" name="テキスト ボックス 648">
          <a:extLst>
            <a:ext uri="{FF2B5EF4-FFF2-40B4-BE49-F238E27FC236}">
              <a16:creationId xmlns:a16="http://schemas.microsoft.com/office/drawing/2014/main" id="{00000000-0008-0000-0100-000089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0" name="直線コネクタ 649">
          <a:extLst>
            <a:ext uri="{FF2B5EF4-FFF2-40B4-BE49-F238E27FC236}">
              <a16:creationId xmlns:a16="http://schemas.microsoft.com/office/drawing/2014/main" id="{00000000-0008-0000-0100-00008A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51" name="直線コネクタ 650">
          <a:extLst>
            <a:ext uri="{FF2B5EF4-FFF2-40B4-BE49-F238E27FC236}">
              <a16:creationId xmlns:a16="http://schemas.microsoft.com/office/drawing/2014/main" id="{00000000-0008-0000-0100-00008B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52" name="テキスト ボックス 651">
          <a:extLst>
            <a:ext uri="{FF2B5EF4-FFF2-40B4-BE49-F238E27FC236}">
              <a16:creationId xmlns:a16="http://schemas.microsoft.com/office/drawing/2014/main" id="{00000000-0008-0000-0100-00008C02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3" name="直線コネクタ 652">
          <a:extLst>
            <a:ext uri="{FF2B5EF4-FFF2-40B4-BE49-F238E27FC236}">
              <a16:creationId xmlns:a16="http://schemas.microsoft.com/office/drawing/2014/main" id="{00000000-0008-0000-0100-00008D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4" name="テキスト ボックス 653">
          <a:extLst>
            <a:ext uri="{FF2B5EF4-FFF2-40B4-BE49-F238E27FC236}">
              <a16:creationId xmlns:a16="http://schemas.microsoft.com/office/drawing/2014/main" id="{00000000-0008-0000-0100-00008E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5" name="直線コネクタ 654">
          <a:extLst>
            <a:ext uri="{FF2B5EF4-FFF2-40B4-BE49-F238E27FC236}">
              <a16:creationId xmlns:a16="http://schemas.microsoft.com/office/drawing/2014/main" id="{00000000-0008-0000-0100-00008F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6" name="テキスト ボックス 655">
          <a:extLst>
            <a:ext uri="{FF2B5EF4-FFF2-40B4-BE49-F238E27FC236}">
              <a16:creationId xmlns:a16="http://schemas.microsoft.com/office/drawing/2014/main" id="{00000000-0008-0000-0100-000090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7" name="直線コネクタ 656">
          <a:extLst>
            <a:ext uri="{FF2B5EF4-FFF2-40B4-BE49-F238E27FC236}">
              <a16:creationId xmlns:a16="http://schemas.microsoft.com/office/drawing/2014/main" id="{00000000-0008-0000-0100-000091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8" name="テキスト ボックス 657">
          <a:extLst>
            <a:ext uri="{FF2B5EF4-FFF2-40B4-BE49-F238E27FC236}">
              <a16:creationId xmlns:a16="http://schemas.microsoft.com/office/drawing/2014/main" id="{00000000-0008-0000-0100-000092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9" name="直線コネクタ 658">
          <a:extLst>
            <a:ext uri="{FF2B5EF4-FFF2-40B4-BE49-F238E27FC236}">
              <a16:creationId xmlns:a16="http://schemas.microsoft.com/office/drawing/2014/main" id="{00000000-0008-0000-0100-000093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0" name="テキスト ボックス 659">
          <a:extLst>
            <a:ext uri="{FF2B5EF4-FFF2-40B4-BE49-F238E27FC236}">
              <a16:creationId xmlns:a16="http://schemas.microsoft.com/office/drawing/2014/main" id="{00000000-0008-0000-0100-000094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1" name="直線コネクタ 660">
          <a:extLst>
            <a:ext uri="{FF2B5EF4-FFF2-40B4-BE49-F238E27FC236}">
              <a16:creationId xmlns:a16="http://schemas.microsoft.com/office/drawing/2014/main" id="{00000000-0008-0000-0100-000095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62" name="テキスト ボックス 661">
          <a:extLst>
            <a:ext uri="{FF2B5EF4-FFF2-40B4-BE49-F238E27FC236}">
              <a16:creationId xmlns:a16="http://schemas.microsoft.com/office/drawing/2014/main" id="{00000000-0008-0000-0100-00009602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3" name="直線コネクタ 662">
          <a:extLst>
            <a:ext uri="{FF2B5EF4-FFF2-40B4-BE49-F238E27FC236}">
              <a16:creationId xmlns:a16="http://schemas.microsoft.com/office/drawing/2014/main" id="{00000000-0008-0000-0100-000097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64" name="テキスト ボックス 663">
          <a:extLst>
            <a:ext uri="{FF2B5EF4-FFF2-40B4-BE49-F238E27FC236}">
              <a16:creationId xmlns:a16="http://schemas.microsoft.com/office/drawing/2014/main" id="{00000000-0008-0000-0100-000098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5" name="【公民館】&#10;有形固定資産減価償却率グラフ枠">
          <a:extLst>
            <a:ext uri="{FF2B5EF4-FFF2-40B4-BE49-F238E27FC236}">
              <a16:creationId xmlns:a16="http://schemas.microsoft.com/office/drawing/2014/main" id="{00000000-0008-0000-0100-000099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107</xdr:row>
      <xdr:rowOff>162742</xdr:rowOff>
    </xdr:to>
    <xdr:cxnSp macro="">
      <xdr:nvCxnSpPr>
        <xdr:cNvPr id="666" name="直線コネクタ 665">
          <a:extLst>
            <a:ext uri="{FF2B5EF4-FFF2-40B4-BE49-F238E27FC236}">
              <a16:creationId xmlns:a16="http://schemas.microsoft.com/office/drawing/2014/main" id="{00000000-0008-0000-0100-00009A020000}"/>
            </a:ext>
          </a:extLst>
        </xdr:cNvPr>
        <xdr:cNvCxnSpPr/>
      </xdr:nvCxnSpPr>
      <xdr:spPr>
        <a:xfrm flipV="1">
          <a:off x="16318864" y="17090571"/>
          <a:ext cx="0" cy="1417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166569</xdr:rowOff>
    </xdr:from>
    <xdr:ext cx="405111" cy="259045"/>
    <xdr:sp macro="" textlink="">
      <xdr:nvSpPr>
        <xdr:cNvPr id="667" name="【公民館】&#10;有形固定資産減価償却率最小値テキスト">
          <a:extLst>
            <a:ext uri="{FF2B5EF4-FFF2-40B4-BE49-F238E27FC236}">
              <a16:creationId xmlns:a16="http://schemas.microsoft.com/office/drawing/2014/main" id="{00000000-0008-0000-0100-00009B020000}"/>
            </a:ext>
          </a:extLst>
        </xdr:cNvPr>
        <xdr:cNvSpPr txBox="1"/>
      </xdr:nvSpPr>
      <xdr:spPr>
        <a:xfrm>
          <a:off x="16357600" y="18511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162742</xdr:rowOff>
    </xdr:from>
    <xdr:to>
      <xdr:col>86</xdr:col>
      <xdr:colOff>25400</xdr:colOff>
      <xdr:row>107</xdr:row>
      <xdr:rowOff>162742</xdr:rowOff>
    </xdr:to>
    <xdr:cxnSp macro="">
      <xdr:nvCxnSpPr>
        <xdr:cNvPr id="668" name="直線コネクタ 667">
          <a:extLst>
            <a:ext uri="{FF2B5EF4-FFF2-40B4-BE49-F238E27FC236}">
              <a16:creationId xmlns:a16="http://schemas.microsoft.com/office/drawing/2014/main" id="{00000000-0008-0000-0100-00009C020000}"/>
            </a:ext>
          </a:extLst>
        </xdr:cNvPr>
        <xdr:cNvCxnSpPr/>
      </xdr:nvCxnSpPr>
      <xdr:spPr>
        <a:xfrm>
          <a:off x="16230600" y="18507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69" name="【公民館】&#10;有形固定資産減価償却率最大値テキスト">
          <a:extLst>
            <a:ext uri="{FF2B5EF4-FFF2-40B4-BE49-F238E27FC236}">
              <a16:creationId xmlns:a16="http://schemas.microsoft.com/office/drawing/2014/main" id="{00000000-0008-0000-0100-00009D020000}"/>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70" name="直線コネクタ 669">
          <a:extLst>
            <a:ext uri="{FF2B5EF4-FFF2-40B4-BE49-F238E27FC236}">
              <a16:creationId xmlns:a16="http://schemas.microsoft.com/office/drawing/2014/main" id="{00000000-0008-0000-0100-00009E02000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49909</xdr:rowOff>
    </xdr:from>
    <xdr:ext cx="405111" cy="259045"/>
    <xdr:sp macro="" textlink="">
      <xdr:nvSpPr>
        <xdr:cNvPr id="671" name="【公民館】&#10;有形固定資産減価償却率平均値テキスト">
          <a:extLst>
            <a:ext uri="{FF2B5EF4-FFF2-40B4-BE49-F238E27FC236}">
              <a16:creationId xmlns:a16="http://schemas.microsoft.com/office/drawing/2014/main" id="{00000000-0008-0000-0100-00009F020000}"/>
            </a:ext>
          </a:extLst>
        </xdr:cNvPr>
        <xdr:cNvSpPr txBox="1"/>
      </xdr:nvSpPr>
      <xdr:spPr>
        <a:xfrm>
          <a:off x="16357600" y="17537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27032</xdr:rowOff>
    </xdr:from>
    <xdr:to>
      <xdr:col>85</xdr:col>
      <xdr:colOff>177800</xdr:colOff>
      <xdr:row>103</xdr:row>
      <xdr:rowOff>128632</xdr:rowOff>
    </xdr:to>
    <xdr:sp macro="" textlink="">
      <xdr:nvSpPr>
        <xdr:cNvPr id="672" name="フローチャート: 判断 671">
          <a:extLst>
            <a:ext uri="{FF2B5EF4-FFF2-40B4-BE49-F238E27FC236}">
              <a16:creationId xmlns:a16="http://schemas.microsoft.com/office/drawing/2014/main" id="{00000000-0008-0000-0100-0000A0020000}"/>
            </a:ext>
          </a:extLst>
        </xdr:cNvPr>
        <xdr:cNvSpPr/>
      </xdr:nvSpPr>
      <xdr:spPr>
        <a:xfrm>
          <a:off x="16268700" y="1768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36830</xdr:rowOff>
    </xdr:from>
    <xdr:to>
      <xdr:col>81</xdr:col>
      <xdr:colOff>101600</xdr:colOff>
      <xdr:row>103</xdr:row>
      <xdr:rowOff>138430</xdr:rowOff>
    </xdr:to>
    <xdr:sp macro="" textlink="">
      <xdr:nvSpPr>
        <xdr:cNvPr id="673" name="フローチャート: 判断 672">
          <a:extLst>
            <a:ext uri="{FF2B5EF4-FFF2-40B4-BE49-F238E27FC236}">
              <a16:creationId xmlns:a16="http://schemas.microsoft.com/office/drawing/2014/main" id="{00000000-0008-0000-0100-0000A1020000}"/>
            </a:ext>
          </a:extLst>
        </xdr:cNvPr>
        <xdr:cNvSpPr/>
      </xdr:nvSpPr>
      <xdr:spPr>
        <a:xfrm>
          <a:off x="15430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38463</xdr:rowOff>
    </xdr:from>
    <xdr:to>
      <xdr:col>76</xdr:col>
      <xdr:colOff>165100</xdr:colOff>
      <xdr:row>103</xdr:row>
      <xdr:rowOff>140063</xdr:rowOff>
    </xdr:to>
    <xdr:sp macro="" textlink="">
      <xdr:nvSpPr>
        <xdr:cNvPr id="674" name="フローチャート: 判断 673">
          <a:extLst>
            <a:ext uri="{FF2B5EF4-FFF2-40B4-BE49-F238E27FC236}">
              <a16:creationId xmlns:a16="http://schemas.microsoft.com/office/drawing/2014/main" id="{00000000-0008-0000-0100-0000A2020000}"/>
            </a:ext>
          </a:extLst>
        </xdr:cNvPr>
        <xdr:cNvSpPr/>
      </xdr:nvSpPr>
      <xdr:spPr>
        <a:xfrm>
          <a:off x="14541500" y="1769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113574</xdr:rowOff>
    </xdr:from>
    <xdr:to>
      <xdr:col>72</xdr:col>
      <xdr:colOff>38100</xdr:colOff>
      <xdr:row>103</xdr:row>
      <xdr:rowOff>43724</xdr:rowOff>
    </xdr:to>
    <xdr:sp macro="" textlink="">
      <xdr:nvSpPr>
        <xdr:cNvPr id="675" name="フローチャート: 判断 674">
          <a:extLst>
            <a:ext uri="{FF2B5EF4-FFF2-40B4-BE49-F238E27FC236}">
              <a16:creationId xmlns:a16="http://schemas.microsoft.com/office/drawing/2014/main" id="{00000000-0008-0000-0100-0000A3020000}"/>
            </a:ext>
          </a:extLst>
        </xdr:cNvPr>
        <xdr:cNvSpPr/>
      </xdr:nvSpPr>
      <xdr:spPr>
        <a:xfrm>
          <a:off x="13652500" y="17601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00000000-0008-0000-0100-0000A4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00000000-0008-0000-0100-0000A5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00000000-0008-0000-0100-0000A6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00000000-0008-0000-0100-0000A7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00000000-0008-0000-0100-0000A8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10705</xdr:rowOff>
    </xdr:from>
    <xdr:to>
      <xdr:col>85</xdr:col>
      <xdr:colOff>177800</xdr:colOff>
      <xdr:row>105</xdr:row>
      <xdr:rowOff>112305</xdr:rowOff>
    </xdr:to>
    <xdr:sp macro="" textlink="">
      <xdr:nvSpPr>
        <xdr:cNvPr id="681" name="楕円 680">
          <a:extLst>
            <a:ext uri="{FF2B5EF4-FFF2-40B4-BE49-F238E27FC236}">
              <a16:creationId xmlns:a16="http://schemas.microsoft.com/office/drawing/2014/main" id="{00000000-0008-0000-0100-0000A9020000}"/>
            </a:ext>
          </a:extLst>
        </xdr:cNvPr>
        <xdr:cNvSpPr/>
      </xdr:nvSpPr>
      <xdr:spPr>
        <a:xfrm>
          <a:off x="16268700" y="1801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160582</xdr:rowOff>
    </xdr:from>
    <xdr:ext cx="405111" cy="259045"/>
    <xdr:sp macro="" textlink="">
      <xdr:nvSpPr>
        <xdr:cNvPr id="682" name="【公民館】&#10;有形固定資産減価償却率該当値テキスト">
          <a:extLst>
            <a:ext uri="{FF2B5EF4-FFF2-40B4-BE49-F238E27FC236}">
              <a16:creationId xmlns:a16="http://schemas.microsoft.com/office/drawing/2014/main" id="{00000000-0008-0000-0100-0000AA020000}"/>
            </a:ext>
          </a:extLst>
        </xdr:cNvPr>
        <xdr:cNvSpPr txBox="1"/>
      </xdr:nvSpPr>
      <xdr:spPr>
        <a:xfrm>
          <a:off x="16357600" y="1799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61323</xdr:rowOff>
    </xdr:from>
    <xdr:to>
      <xdr:col>81</xdr:col>
      <xdr:colOff>101600</xdr:colOff>
      <xdr:row>105</xdr:row>
      <xdr:rowOff>162923</xdr:rowOff>
    </xdr:to>
    <xdr:sp macro="" textlink="">
      <xdr:nvSpPr>
        <xdr:cNvPr id="683" name="楕円 682">
          <a:extLst>
            <a:ext uri="{FF2B5EF4-FFF2-40B4-BE49-F238E27FC236}">
              <a16:creationId xmlns:a16="http://schemas.microsoft.com/office/drawing/2014/main" id="{00000000-0008-0000-0100-0000AB020000}"/>
            </a:ext>
          </a:extLst>
        </xdr:cNvPr>
        <xdr:cNvSpPr/>
      </xdr:nvSpPr>
      <xdr:spPr>
        <a:xfrm>
          <a:off x="15430500" y="1806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61505</xdr:rowOff>
    </xdr:from>
    <xdr:to>
      <xdr:col>85</xdr:col>
      <xdr:colOff>127000</xdr:colOff>
      <xdr:row>105</xdr:row>
      <xdr:rowOff>112123</xdr:rowOff>
    </xdr:to>
    <xdr:cxnSp macro="">
      <xdr:nvCxnSpPr>
        <xdr:cNvPr id="684" name="直線コネクタ 683">
          <a:extLst>
            <a:ext uri="{FF2B5EF4-FFF2-40B4-BE49-F238E27FC236}">
              <a16:creationId xmlns:a16="http://schemas.microsoft.com/office/drawing/2014/main" id="{00000000-0008-0000-0100-0000AC020000}"/>
            </a:ext>
          </a:extLst>
        </xdr:cNvPr>
        <xdr:cNvCxnSpPr/>
      </xdr:nvCxnSpPr>
      <xdr:spPr>
        <a:xfrm flipV="1">
          <a:off x="15481300" y="18063755"/>
          <a:ext cx="8382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111942</xdr:rowOff>
    </xdr:from>
    <xdr:to>
      <xdr:col>76</xdr:col>
      <xdr:colOff>165100</xdr:colOff>
      <xdr:row>106</xdr:row>
      <xdr:rowOff>42092</xdr:rowOff>
    </xdr:to>
    <xdr:sp macro="" textlink="">
      <xdr:nvSpPr>
        <xdr:cNvPr id="685" name="楕円 684">
          <a:extLst>
            <a:ext uri="{FF2B5EF4-FFF2-40B4-BE49-F238E27FC236}">
              <a16:creationId xmlns:a16="http://schemas.microsoft.com/office/drawing/2014/main" id="{00000000-0008-0000-0100-0000AD020000}"/>
            </a:ext>
          </a:extLst>
        </xdr:cNvPr>
        <xdr:cNvSpPr/>
      </xdr:nvSpPr>
      <xdr:spPr>
        <a:xfrm>
          <a:off x="14541500" y="1811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112123</xdr:rowOff>
    </xdr:from>
    <xdr:to>
      <xdr:col>81</xdr:col>
      <xdr:colOff>50800</xdr:colOff>
      <xdr:row>105</xdr:row>
      <xdr:rowOff>162742</xdr:rowOff>
    </xdr:to>
    <xdr:cxnSp macro="">
      <xdr:nvCxnSpPr>
        <xdr:cNvPr id="686" name="直線コネクタ 685">
          <a:extLst>
            <a:ext uri="{FF2B5EF4-FFF2-40B4-BE49-F238E27FC236}">
              <a16:creationId xmlns:a16="http://schemas.microsoft.com/office/drawing/2014/main" id="{00000000-0008-0000-0100-0000AE020000}"/>
            </a:ext>
          </a:extLst>
        </xdr:cNvPr>
        <xdr:cNvCxnSpPr/>
      </xdr:nvCxnSpPr>
      <xdr:spPr>
        <a:xfrm flipV="1">
          <a:off x="14592300" y="18114373"/>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154957</xdr:rowOff>
    </xdr:from>
    <xdr:ext cx="405111" cy="259045"/>
    <xdr:sp macro="" textlink="">
      <xdr:nvSpPr>
        <xdr:cNvPr id="687" name="n_1aveValue【公民館】&#10;有形固定資産減価償却率">
          <a:extLst>
            <a:ext uri="{FF2B5EF4-FFF2-40B4-BE49-F238E27FC236}">
              <a16:creationId xmlns:a16="http://schemas.microsoft.com/office/drawing/2014/main" id="{00000000-0008-0000-0100-0000AF020000}"/>
            </a:ext>
          </a:extLst>
        </xdr:cNvPr>
        <xdr:cNvSpPr txBox="1"/>
      </xdr:nvSpPr>
      <xdr:spPr>
        <a:xfrm>
          <a:off x="15266044" y="1747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156590</xdr:rowOff>
    </xdr:from>
    <xdr:ext cx="405111" cy="259045"/>
    <xdr:sp macro="" textlink="">
      <xdr:nvSpPr>
        <xdr:cNvPr id="688" name="n_2aveValue【公民館】&#10;有形固定資産減価償却率">
          <a:extLst>
            <a:ext uri="{FF2B5EF4-FFF2-40B4-BE49-F238E27FC236}">
              <a16:creationId xmlns:a16="http://schemas.microsoft.com/office/drawing/2014/main" id="{00000000-0008-0000-0100-0000B0020000}"/>
            </a:ext>
          </a:extLst>
        </xdr:cNvPr>
        <xdr:cNvSpPr txBox="1"/>
      </xdr:nvSpPr>
      <xdr:spPr>
        <a:xfrm>
          <a:off x="14389744" y="1747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60251</xdr:rowOff>
    </xdr:from>
    <xdr:ext cx="405111" cy="259045"/>
    <xdr:sp macro="" textlink="">
      <xdr:nvSpPr>
        <xdr:cNvPr id="689" name="n_3aveValue【公民館】&#10;有形固定資産減価償却率">
          <a:extLst>
            <a:ext uri="{FF2B5EF4-FFF2-40B4-BE49-F238E27FC236}">
              <a16:creationId xmlns:a16="http://schemas.microsoft.com/office/drawing/2014/main" id="{00000000-0008-0000-0100-0000B1020000}"/>
            </a:ext>
          </a:extLst>
        </xdr:cNvPr>
        <xdr:cNvSpPr txBox="1"/>
      </xdr:nvSpPr>
      <xdr:spPr>
        <a:xfrm>
          <a:off x="13500744" y="17376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154050</xdr:rowOff>
    </xdr:from>
    <xdr:ext cx="405111" cy="259045"/>
    <xdr:sp macro="" textlink="">
      <xdr:nvSpPr>
        <xdr:cNvPr id="690" name="n_1mainValue【公民館】&#10;有形固定資産減価償却率">
          <a:extLst>
            <a:ext uri="{FF2B5EF4-FFF2-40B4-BE49-F238E27FC236}">
              <a16:creationId xmlns:a16="http://schemas.microsoft.com/office/drawing/2014/main" id="{00000000-0008-0000-0100-0000B2020000}"/>
            </a:ext>
          </a:extLst>
        </xdr:cNvPr>
        <xdr:cNvSpPr txBox="1"/>
      </xdr:nvSpPr>
      <xdr:spPr>
        <a:xfrm>
          <a:off x="15266044" y="1815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33219</xdr:rowOff>
    </xdr:from>
    <xdr:ext cx="405111" cy="259045"/>
    <xdr:sp macro="" textlink="">
      <xdr:nvSpPr>
        <xdr:cNvPr id="691" name="n_2mainValue【公民館】&#10;有形固定資産減価償却率">
          <a:extLst>
            <a:ext uri="{FF2B5EF4-FFF2-40B4-BE49-F238E27FC236}">
              <a16:creationId xmlns:a16="http://schemas.microsoft.com/office/drawing/2014/main" id="{00000000-0008-0000-0100-0000B3020000}"/>
            </a:ext>
          </a:extLst>
        </xdr:cNvPr>
        <xdr:cNvSpPr txBox="1"/>
      </xdr:nvSpPr>
      <xdr:spPr>
        <a:xfrm>
          <a:off x="14389744" y="18206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2" name="正方形/長方形 691">
          <a:extLst>
            <a:ext uri="{FF2B5EF4-FFF2-40B4-BE49-F238E27FC236}">
              <a16:creationId xmlns:a16="http://schemas.microsoft.com/office/drawing/2014/main" id="{00000000-0008-0000-0100-0000B4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3" name="正方形/長方形 692">
          <a:extLst>
            <a:ext uri="{FF2B5EF4-FFF2-40B4-BE49-F238E27FC236}">
              <a16:creationId xmlns:a16="http://schemas.microsoft.com/office/drawing/2014/main" id="{00000000-0008-0000-0100-0000B5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4" name="正方形/長方形 693">
          <a:extLst>
            <a:ext uri="{FF2B5EF4-FFF2-40B4-BE49-F238E27FC236}">
              <a16:creationId xmlns:a16="http://schemas.microsoft.com/office/drawing/2014/main" id="{00000000-0008-0000-0100-0000B6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5" name="正方形/長方形 694">
          <a:extLst>
            <a:ext uri="{FF2B5EF4-FFF2-40B4-BE49-F238E27FC236}">
              <a16:creationId xmlns:a16="http://schemas.microsoft.com/office/drawing/2014/main" id="{00000000-0008-0000-0100-0000B7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6" name="正方形/長方形 695">
          <a:extLst>
            <a:ext uri="{FF2B5EF4-FFF2-40B4-BE49-F238E27FC236}">
              <a16:creationId xmlns:a16="http://schemas.microsoft.com/office/drawing/2014/main" id="{00000000-0008-0000-0100-0000B8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7" name="正方形/長方形 696">
          <a:extLst>
            <a:ext uri="{FF2B5EF4-FFF2-40B4-BE49-F238E27FC236}">
              <a16:creationId xmlns:a16="http://schemas.microsoft.com/office/drawing/2014/main" id="{00000000-0008-0000-0100-0000B9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8" name="正方形/長方形 697">
          <a:extLst>
            <a:ext uri="{FF2B5EF4-FFF2-40B4-BE49-F238E27FC236}">
              <a16:creationId xmlns:a16="http://schemas.microsoft.com/office/drawing/2014/main" id="{00000000-0008-0000-0100-0000BA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9" name="正方形/長方形 698">
          <a:extLst>
            <a:ext uri="{FF2B5EF4-FFF2-40B4-BE49-F238E27FC236}">
              <a16:creationId xmlns:a16="http://schemas.microsoft.com/office/drawing/2014/main" id="{00000000-0008-0000-0100-0000BB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0" name="テキスト ボックス 699">
          <a:extLst>
            <a:ext uri="{FF2B5EF4-FFF2-40B4-BE49-F238E27FC236}">
              <a16:creationId xmlns:a16="http://schemas.microsoft.com/office/drawing/2014/main" id="{00000000-0008-0000-0100-0000BC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1" name="直線コネクタ 700">
          <a:extLst>
            <a:ext uri="{FF2B5EF4-FFF2-40B4-BE49-F238E27FC236}">
              <a16:creationId xmlns:a16="http://schemas.microsoft.com/office/drawing/2014/main" id="{00000000-0008-0000-0100-0000BD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2" name="直線コネクタ 701">
          <a:extLst>
            <a:ext uri="{FF2B5EF4-FFF2-40B4-BE49-F238E27FC236}">
              <a16:creationId xmlns:a16="http://schemas.microsoft.com/office/drawing/2014/main" id="{00000000-0008-0000-0100-0000BE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3" name="テキスト ボックス 702">
          <a:extLst>
            <a:ext uri="{FF2B5EF4-FFF2-40B4-BE49-F238E27FC236}">
              <a16:creationId xmlns:a16="http://schemas.microsoft.com/office/drawing/2014/main" id="{00000000-0008-0000-0100-0000BF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4" name="直線コネクタ 703">
          <a:extLst>
            <a:ext uri="{FF2B5EF4-FFF2-40B4-BE49-F238E27FC236}">
              <a16:creationId xmlns:a16="http://schemas.microsoft.com/office/drawing/2014/main" id="{00000000-0008-0000-0100-0000C0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5" name="テキスト ボックス 704">
          <a:extLst>
            <a:ext uri="{FF2B5EF4-FFF2-40B4-BE49-F238E27FC236}">
              <a16:creationId xmlns:a16="http://schemas.microsoft.com/office/drawing/2014/main" id="{00000000-0008-0000-0100-0000C1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6" name="直線コネクタ 705">
          <a:extLst>
            <a:ext uri="{FF2B5EF4-FFF2-40B4-BE49-F238E27FC236}">
              <a16:creationId xmlns:a16="http://schemas.microsoft.com/office/drawing/2014/main" id="{00000000-0008-0000-0100-0000C2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07" name="テキスト ボックス 706">
          <a:extLst>
            <a:ext uri="{FF2B5EF4-FFF2-40B4-BE49-F238E27FC236}">
              <a16:creationId xmlns:a16="http://schemas.microsoft.com/office/drawing/2014/main" id="{00000000-0008-0000-0100-0000C3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08" name="直線コネクタ 707">
          <a:extLst>
            <a:ext uri="{FF2B5EF4-FFF2-40B4-BE49-F238E27FC236}">
              <a16:creationId xmlns:a16="http://schemas.microsoft.com/office/drawing/2014/main" id="{00000000-0008-0000-0100-0000C4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09" name="テキスト ボックス 708">
          <a:extLst>
            <a:ext uri="{FF2B5EF4-FFF2-40B4-BE49-F238E27FC236}">
              <a16:creationId xmlns:a16="http://schemas.microsoft.com/office/drawing/2014/main" id="{00000000-0008-0000-0100-0000C5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0" name="直線コネクタ 709">
          <a:extLst>
            <a:ext uri="{FF2B5EF4-FFF2-40B4-BE49-F238E27FC236}">
              <a16:creationId xmlns:a16="http://schemas.microsoft.com/office/drawing/2014/main" id="{00000000-0008-0000-0100-0000C6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1" name="テキスト ボックス 710">
          <a:extLst>
            <a:ext uri="{FF2B5EF4-FFF2-40B4-BE49-F238E27FC236}">
              <a16:creationId xmlns:a16="http://schemas.microsoft.com/office/drawing/2014/main" id="{00000000-0008-0000-0100-0000C7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2" name="直線コネクタ 711">
          <a:extLst>
            <a:ext uri="{FF2B5EF4-FFF2-40B4-BE49-F238E27FC236}">
              <a16:creationId xmlns:a16="http://schemas.microsoft.com/office/drawing/2014/main" id="{00000000-0008-0000-0100-0000C8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3" name="テキスト ボックス 712">
          <a:extLst>
            <a:ext uri="{FF2B5EF4-FFF2-40B4-BE49-F238E27FC236}">
              <a16:creationId xmlns:a16="http://schemas.microsoft.com/office/drawing/2014/main" id="{00000000-0008-0000-0100-0000C9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4" name="【公民館】&#10;一人当たり面積グラフ枠">
          <a:extLst>
            <a:ext uri="{FF2B5EF4-FFF2-40B4-BE49-F238E27FC236}">
              <a16:creationId xmlns:a16="http://schemas.microsoft.com/office/drawing/2014/main" id="{00000000-0008-0000-0100-0000CA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115570</xdr:rowOff>
    </xdr:from>
    <xdr:to>
      <xdr:col>116</xdr:col>
      <xdr:colOff>62864</xdr:colOff>
      <xdr:row>108</xdr:row>
      <xdr:rowOff>142239</xdr:rowOff>
    </xdr:to>
    <xdr:cxnSp macro="">
      <xdr:nvCxnSpPr>
        <xdr:cNvPr id="715" name="直線コネクタ 714">
          <a:extLst>
            <a:ext uri="{FF2B5EF4-FFF2-40B4-BE49-F238E27FC236}">
              <a16:creationId xmlns:a16="http://schemas.microsoft.com/office/drawing/2014/main" id="{00000000-0008-0000-0100-0000CB020000}"/>
            </a:ext>
          </a:extLst>
        </xdr:cNvPr>
        <xdr:cNvCxnSpPr/>
      </xdr:nvCxnSpPr>
      <xdr:spPr>
        <a:xfrm flipV="1">
          <a:off x="22160864" y="17260570"/>
          <a:ext cx="0" cy="1398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146066</xdr:rowOff>
    </xdr:from>
    <xdr:ext cx="469744" cy="259045"/>
    <xdr:sp macro="" textlink="">
      <xdr:nvSpPr>
        <xdr:cNvPr id="716" name="【公民館】&#10;一人当たり面積最小値テキスト">
          <a:extLst>
            <a:ext uri="{FF2B5EF4-FFF2-40B4-BE49-F238E27FC236}">
              <a16:creationId xmlns:a16="http://schemas.microsoft.com/office/drawing/2014/main" id="{00000000-0008-0000-0100-0000CC020000}"/>
            </a:ext>
          </a:extLst>
        </xdr:cNvPr>
        <xdr:cNvSpPr txBox="1"/>
      </xdr:nvSpPr>
      <xdr:spPr>
        <a:xfrm>
          <a:off x="22199600" y="1866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142239</xdr:rowOff>
    </xdr:from>
    <xdr:to>
      <xdr:col>116</xdr:col>
      <xdr:colOff>152400</xdr:colOff>
      <xdr:row>108</xdr:row>
      <xdr:rowOff>142239</xdr:rowOff>
    </xdr:to>
    <xdr:cxnSp macro="">
      <xdr:nvCxnSpPr>
        <xdr:cNvPr id="717" name="直線コネクタ 716">
          <a:extLst>
            <a:ext uri="{FF2B5EF4-FFF2-40B4-BE49-F238E27FC236}">
              <a16:creationId xmlns:a16="http://schemas.microsoft.com/office/drawing/2014/main" id="{00000000-0008-0000-0100-0000CD020000}"/>
            </a:ext>
          </a:extLst>
        </xdr:cNvPr>
        <xdr:cNvCxnSpPr/>
      </xdr:nvCxnSpPr>
      <xdr:spPr>
        <a:xfrm>
          <a:off x="22072600" y="1865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62247</xdr:rowOff>
    </xdr:from>
    <xdr:ext cx="469744" cy="259045"/>
    <xdr:sp macro="" textlink="">
      <xdr:nvSpPr>
        <xdr:cNvPr id="718" name="【公民館】&#10;一人当たり面積最大値テキスト">
          <a:extLst>
            <a:ext uri="{FF2B5EF4-FFF2-40B4-BE49-F238E27FC236}">
              <a16:creationId xmlns:a16="http://schemas.microsoft.com/office/drawing/2014/main" id="{00000000-0008-0000-0100-0000CE020000}"/>
            </a:ext>
          </a:extLst>
        </xdr:cNvPr>
        <xdr:cNvSpPr txBox="1"/>
      </xdr:nvSpPr>
      <xdr:spPr>
        <a:xfrm>
          <a:off x="22199600" y="17035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115570</xdr:rowOff>
    </xdr:from>
    <xdr:to>
      <xdr:col>116</xdr:col>
      <xdr:colOff>152400</xdr:colOff>
      <xdr:row>100</xdr:row>
      <xdr:rowOff>115570</xdr:rowOff>
    </xdr:to>
    <xdr:cxnSp macro="">
      <xdr:nvCxnSpPr>
        <xdr:cNvPr id="719" name="直線コネクタ 718">
          <a:extLst>
            <a:ext uri="{FF2B5EF4-FFF2-40B4-BE49-F238E27FC236}">
              <a16:creationId xmlns:a16="http://schemas.microsoft.com/office/drawing/2014/main" id="{00000000-0008-0000-0100-0000CF020000}"/>
            </a:ext>
          </a:extLst>
        </xdr:cNvPr>
        <xdr:cNvCxnSpPr/>
      </xdr:nvCxnSpPr>
      <xdr:spPr>
        <a:xfrm>
          <a:off x="22072600" y="17260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74947</xdr:rowOff>
    </xdr:from>
    <xdr:ext cx="469744" cy="259045"/>
    <xdr:sp macro="" textlink="">
      <xdr:nvSpPr>
        <xdr:cNvPr id="720" name="【公民館】&#10;一人当たり面積平均値テキスト">
          <a:extLst>
            <a:ext uri="{FF2B5EF4-FFF2-40B4-BE49-F238E27FC236}">
              <a16:creationId xmlns:a16="http://schemas.microsoft.com/office/drawing/2014/main" id="{00000000-0008-0000-0100-0000D0020000}"/>
            </a:ext>
          </a:extLst>
        </xdr:cNvPr>
        <xdr:cNvSpPr txBox="1"/>
      </xdr:nvSpPr>
      <xdr:spPr>
        <a:xfrm>
          <a:off x="22199600" y="18248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96520</xdr:rowOff>
    </xdr:from>
    <xdr:to>
      <xdr:col>116</xdr:col>
      <xdr:colOff>114300</xdr:colOff>
      <xdr:row>107</xdr:row>
      <xdr:rowOff>26670</xdr:rowOff>
    </xdr:to>
    <xdr:sp macro="" textlink="">
      <xdr:nvSpPr>
        <xdr:cNvPr id="721" name="フローチャート: 判断 720">
          <a:extLst>
            <a:ext uri="{FF2B5EF4-FFF2-40B4-BE49-F238E27FC236}">
              <a16:creationId xmlns:a16="http://schemas.microsoft.com/office/drawing/2014/main" id="{00000000-0008-0000-0100-0000D1020000}"/>
            </a:ext>
          </a:extLst>
        </xdr:cNvPr>
        <xdr:cNvSpPr/>
      </xdr:nvSpPr>
      <xdr:spPr>
        <a:xfrm>
          <a:off x="22110700" y="1827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143511</xdr:rowOff>
    </xdr:from>
    <xdr:to>
      <xdr:col>112</xdr:col>
      <xdr:colOff>38100</xdr:colOff>
      <xdr:row>107</xdr:row>
      <xdr:rowOff>73661</xdr:rowOff>
    </xdr:to>
    <xdr:sp macro="" textlink="">
      <xdr:nvSpPr>
        <xdr:cNvPr id="722" name="フローチャート: 判断 721">
          <a:extLst>
            <a:ext uri="{FF2B5EF4-FFF2-40B4-BE49-F238E27FC236}">
              <a16:creationId xmlns:a16="http://schemas.microsoft.com/office/drawing/2014/main" id="{00000000-0008-0000-0100-0000D2020000}"/>
            </a:ext>
          </a:extLst>
        </xdr:cNvPr>
        <xdr:cNvSpPr/>
      </xdr:nvSpPr>
      <xdr:spPr>
        <a:xfrm>
          <a:off x="21272500" y="1831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119380</xdr:rowOff>
    </xdr:from>
    <xdr:to>
      <xdr:col>107</xdr:col>
      <xdr:colOff>101600</xdr:colOff>
      <xdr:row>107</xdr:row>
      <xdr:rowOff>49530</xdr:rowOff>
    </xdr:to>
    <xdr:sp macro="" textlink="">
      <xdr:nvSpPr>
        <xdr:cNvPr id="723" name="フローチャート: 判断 722">
          <a:extLst>
            <a:ext uri="{FF2B5EF4-FFF2-40B4-BE49-F238E27FC236}">
              <a16:creationId xmlns:a16="http://schemas.microsoft.com/office/drawing/2014/main" id="{00000000-0008-0000-0100-0000D3020000}"/>
            </a:ext>
          </a:extLst>
        </xdr:cNvPr>
        <xdr:cNvSpPr/>
      </xdr:nvSpPr>
      <xdr:spPr>
        <a:xfrm>
          <a:off x="20383500" y="1829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109220</xdr:rowOff>
    </xdr:from>
    <xdr:to>
      <xdr:col>102</xdr:col>
      <xdr:colOff>165100</xdr:colOff>
      <xdr:row>107</xdr:row>
      <xdr:rowOff>39370</xdr:rowOff>
    </xdr:to>
    <xdr:sp macro="" textlink="">
      <xdr:nvSpPr>
        <xdr:cNvPr id="724" name="フローチャート: 判断 723">
          <a:extLst>
            <a:ext uri="{FF2B5EF4-FFF2-40B4-BE49-F238E27FC236}">
              <a16:creationId xmlns:a16="http://schemas.microsoft.com/office/drawing/2014/main" id="{00000000-0008-0000-0100-0000D4020000}"/>
            </a:ext>
          </a:extLst>
        </xdr:cNvPr>
        <xdr:cNvSpPr/>
      </xdr:nvSpPr>
      <xdr:spPr>
        <a:xfrm>
          <a:off x="194945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5" name="テキスト ボックス 724">
          <a:extLst>
            <a:ext uri="{FF2B5EF4-FFF2-40B4-BE49-F238E27FC236}">
              <a16:creationId xmlns:a16="http://schemas.microsoft.com/office/drawing/2014/main" id="{00000000-0008-0000-0100-0000D5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6" name="テキスト ボックス 725">
          <a:extLst>
            <a:ext uri="{FF2B5EF4-FFF2-40B4-BE49-F238E27FC236}">
              <a16:creationId xmlns:a16="http://schemas.microsoft.com/office/drawing/2014/main" id="{00000000-0008-0000-0100-0000D6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7" name="テキスト ボックス 726">
          <a:extLst>
            <a:ext uri="{FF2B5EF4-FFF2-40B4-BE49-F238E27FC236}">
              <a16:creationId xmlns:a16="http://schemas.microsoft.com/office/drawing/2014/main" id="{00000000-0008-0000-0100-0000D7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8" name="テキスト ボックス 727">
          <a:extLst>
            <a:ext uri="{FF2B5EF4-FFF2-40B4-BE49-F238E27FC236}">
              <a16:creationId xmlns:a16="http://schemas.microsoft.com/office/drawing/2014/main" id="{00000000-0008-0000-0100-0000D8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9" name="テキスト ボックス 728">
          <a:extLst>
            <a:ext uri="{FF2B5EF4-FFF2-40B4-BE49-F238E27FC236}">
              <a16:creationId xmlns:a16="http://schemas.microsoft.com/office/drawing/2014/main" id="{00000000-0008-0000-0100-0000D9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132080</xdr:rowOff>
    </xdr:from>
    <xdr:to>
      <xdr:col>116</xdr:col>
      <xdr:colOff>114300</xdr:colOff>
      <xdr:row>106</xdr:row>
      <xdr:rowOff>62230</xdr:rowOff>
    </xdr:to>
    <xdr:sp macro="" textlink="">
      <xdr:nvSpPr>
        <xdr:cNvPr id="730" name="楕円 729">
          <a:extLst>
            <a:ext uri="{FF2B5EF4-FFF2-40B4-BE49-F238E27FC236}">
              <a16:creationId xmlns:a16="http://schemas.microsoft.com/office/drawing/2014/main" id="{00000000-0008-0000-0100-0000DA020000}"/>
            </a:ext>
          </a:extLst>
        </xdr:cNvPr>
        <xdr:cNvSpPr/>
      </xdr:nvSpPr>
      <xdr:spPr>
        <a:xfrm>
          <a:off x="22110700" y="1813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154957</xdr:rowOff>
    </xdr:from>
    <xdr:ext cx="469744" cy="259045"/>
    <xdr:sp macro="" textlink="">
      <xdr:nvSpPr>
        <xdr:cNvPr id="731" name="【公民館】&#10;一人当たり面積該当値テキスト">
          <a:extLst>
            <a:ext uri="{FF2B5EF4-FFF2-40B4-BE49-F238E27FC236}">
              <a16:creationId xmlns:a16="http://schemas.microsoft.com/office/drawing/2014/main" id="{00000000-0008-0000-0100-0000DB020000}"/>
            </a:ext>
          </a:extLst>
        </xdr:cNvPr>
        <xdr:cNvSpPr txBox="1"/>
      </xdr:nvSpPr>
      <xdr:spPr>
        <a:xfrm>
          <a:off x="22199600"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134620</xdr:rowOff>
    </xdr:from>
    <xdr:to>
      <xdr:col>112</xdr:col>
      <xdr:colOff>38100</xdr:colOff>
      <xdr:row>106</xdr:row>
      <xdr:rowOff>64770</xdr:rowOff>
    </xdr:to>
    <xdr:sp macro="" textlink="">
      <xdr:nvSpPr>
        <xdr:cNvPr id="732" name="楕円 731">
          <a:extLst>
            <a:ext uri="{FF2B5EF4-FFF2-40B4-BE49-F238E27FC236}">
              <a16:creationId xmlns:a16="http://schemas.microsoft.com/office/drawing/2014/main" id="{00000000-0008-0000-0100-0000DC020000}"/>
            </a:ext>
          </a:extLst>
        </xdr:cNvPr>
        <xdr:cNvSpPr/>
      </xdr:nvSpPr>
      <xdr:spPr>
        <a:xfrm>
          <a:off x="21272500" y="1813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11430</xdr:rowOff>
    </xdr:from>
    <xdr:to>
      <xdr:col>116</xdr:col>
      <xdr:colOff>63500</xdr:colOff>
      <xdr:row>106</xdr:row>
      <xdr:rowOff>13970</xdr:rowOff>
    </xdr:to>
    <xdr:cxnSp macro="">
      <xdr:nvCxnSpPr>
        <xdr:cNvPr id="733" name="直線コネクタ 732">
          <a:extLst>
            <a:ext uri="{FF2B5EF4-FFF2-40B4-BE49-F238E27FC236}">
              <a16:creationId xmlns:a16="http://schemas.microsoft.com/office/drawing/2014/main" id="{00000000-0008-0000-0100-0000DD020000}"/>
            </a:ext>
          </a:extLst>
        </xdr:cNvPr>
        <xdr:cNvCxnSpPr/>
      </xdr:nvCxnSpPr>
      <xdr:spPr>
        <a:xfrm flipV="1">
          <a:off x="21323300" y="18185130"/>
          <a:ext cx="8382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133350</xdr:rowOff>
    </xdr:from>
    <xdr:to>
      <xdr:col>107</xdr:col>
      <xdr:colOff>101600</xdr:colOff>
      <xdr:row>106</xdr:row>
      <xdr:rowOff>63500</xdr:rowOff>
    </xdr:to>
    <xdr:sp macro="" textlink="">
      <xdr:nvSpPr>
        <xdr:cNvPr id="734" name="楕円 733">
          <a:extLst>
            <a:ext uri="{FF2B5EF4-FFF2-40B4-BE49-F238E27FC236}">
              <a16:creationId xmlns:a16="http://schemas.microsoft.com/office/drawing/2014/main" id="{00000000-0008-0000-0100-0000DE020000}"/>
            </a:ext>
          </a:extLst>
        </xdr:cNvPr>
        <xdr:cNvSpPr/>
      </xdr:nvSpPr>
      <xdr:spPr>
        <a:xfrm>
          <a:off x="20383500" y="1813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12700</xdr:rowOff>
    </xdr:from>
    <xdr:to>
      <xdr:col>111</xdr:col>
      <xdr:colOff>177800</xdr:colOff>
      <xdr:row>106</xdr:row>
      <xdr:rowOff>13970</xdr:rowOff>
    </xdr:to>
    <xdr:cxnSp macro="">
      <xdr:nvCxnSpPr>
        <xdr:cNvPr id="735" name="直線コネクタ 734">
          <a:extLst>
            <a:ext uri="{FF2B5EF4-FFF2-40B4-BE49-F238E27FC236}">
              <a16:creationId xmlns:a16="http://schemas.microsoft.com/office/drawing/2014/main" id="{00000000-0008-0000-0100-0000DF020000}"/>
            </a:ext>
          </a:extLst>
        </xdr:cNvPr>
        <xdr:cNvCxnSpPr/>
      </xdr:nvCxnSpPr>
      <xdr:spPr>
        <a:xfrm>
          <a:off x="20434300" y="1818640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64788</xdr:rowOff>
    </xdr:from>
    <xdr:ext cx="469744" cy="259045"/>
    <xdr:sp macro="" textlink="">
      <xdr:nvSpPr>
        <xdr:cNvPr id="736" name="n_1aveValue【公民館】&#10;一人当たり面積">
          <a:extLst>
            <a:ext uri="{FF2B5EF4-FFF2-40B4-BE49-F238E27FC236}">
              <a16:creationId xmlns:a16="http://schemas.microsoft.com/office/drawing/2014/main" id="{00000000-0008-0000-0100-0000E0020000}"/>
            </a:ext>
          </a:extLst>
        </xdr:cNvPr>
        <xdr:cNvSpPr txBox="1"/>
      </xdr:nvSpPr>
      <xdr:spPr>
        <a:xfrm>
          <a:off x="21075727" y="1840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40657</xdr:rowOff>
    </xdr:from>
    <xdr:ext cx="469744" cy="259045"/>
    <xdr:sp macro="" textlink="">
      <xdr:nvSpPr>
        <xdr:cNvPr id="737" name="n_2aveValue【公民館】&#10;一人当たり面積">
          <a:extLst>
            <a:ext uri="{FF2B5EF4-FFF2-40B4-BE49-F238E27FC236}">
              <a16:creationId xmlns:a16="http://schemas.microsoft.com/office/drawing/2014/main" id="{00000000-0008-0000-0100-0000E1020000}"/>
            </a:ext>
          </a:extLst>
        </xdr:cNvPr>
        <xdr:cNvSpPr txBox="1"/>
      </xdr:nvSpPr>
      <xdr:spPr>
        <a:xfrm>
          <a:off x="20199427" y="18385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55897</xdr:rowOff>
    </xdr:from>
    <xdr:ext cx="469744" cy="259045"/>
    <xdr:sp macro="" textlink="">
      <xdr:nvSpPr>
        <xdr:cNvPr id="738" name="n_3aveValue【公民館】&#10;一人当たり面積">
          <a:extLst>
            <a:ext uri="{FF2B5EF4-FFF2-40B4-BE49-F238E27FC236}">
              <a16:creationId xmlns:a16="http://schemas.microsoft.com/office/drawing/2014/main" id="{00000000-0008-0000-0100-0000E2020000}"/>
            </a:ext>
          </a:extLst>
        </xdr:cNvPr>
        <xdr:cNvSpPr txBox="1"/>
      </xdr:nvSpPr>
      <xdr:spPr>
        <a:xfrm>
          <a:off x="19310427" y="1805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81297</xdr:rowOff>
    </xdr:from>
    <xdr:ext cx="469744" cy="259045"/>
    <xdr:sp macro="" textlink="">
      <xdr:nvSpPr>
        <xdr:cNvPr id="739" name="n_1mainValue【公民館】&#10;一人当たり面積">
          <a:extLst>
            <a:ext uri="{FF2B5EF4-FFF2-40B4-BE49-F238E27FC236}">
              <a16:creationId xmlns:a16="http://schemas.microsoft.com/office/drawing/2014/main" id="{00000000-0008-0000-0100-0000E3020000}"/>
            </a:ext>
          </a:extLst>
        </xdr:cNvPr>
        <xdr:cNvSpPr txBox="1"/>
      </xdr:nvSpPr>
      <xdr:spPr>
        <a:xfrm>
          <a:off x="21075727" y="17912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80027</xdr:rowOff>
    </xdr:from>
    <xdr:ext cx="469744" cy="259045"/>
    <xdr:sp macro="" textlink="">
      <xdr:nvSpPr>
        <xdr:cNvPr id="740" name="n_2mainValue【公民館】&#10;一人当たり面積">
          <a:extLst>
            <a:ext uri="{FF2B5EF4-FFF2-40B4-BE49-F238E27FC236}">
              <a16:creationId xmlns:a16="http://schemas.microsoft.com/office/drawing/2014/main" id="{00000000-0008-0000-0100-0000E4020000}"/>
            </a:ext>
          </a:extLst>
        </xdr:cNvPr>
        <xdr:cNvSpPr txBox="1"/>
      </xdr:nvSpPr>
      <xdr:spPr>
        <a:xfrm>
          <a:off x="20199427" y="1791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1" name="正方形/長方形 740">
          <a:extLst>
            <a:ext uri="{FF2B5EF4-FFF2-40B4-BE49-F238E27FC236}">
              <a16:creationId xmlns:a16="http://schemas.microsoft.com/office/drawing/2014/main" id="{00000000-0008-0000-0100-0000E5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2" name="正方形/長方形 741">
          <a:extLst>
            <a:ext uri="{FF2B5EF4-FFF2-40B4-BE49-F238E27FC236}">
              <a16:creationId xmlns:a16="http://schemas.microsoft.com/office/drawing/2014/main" id="{00000000-0008-0000-0100-0000E6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3" name="テキスト ボックス 742">
          <a:extLst>
            <a:ext uri="{FF2B5EF4-FFF2-40B4-BE49-F238E27FC236}">
              <a16:creationId xmlns:a16="http://schemas.microsoft.com/office/drawing/2014/main" id="{00000000-0008-0000-0100-0000E7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有形固定資産減価償却率は低くなっているが、建替え時期を迎える施設もあるため、計画に基づき適切に更新していく。一人当たりの面積が類似団体を上回る施設が多数あるが、これらの施設については維持管理に係る経費を注視し、適切に管理を行っ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沖縄県嘉手納町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13,681
13,584
15.12
9,194,311
8,278,354
201,634
4,249,441
2,202,722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2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2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2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00000000-0008-0000-02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38644</xdr:rowOff>
    </xdr:from>
    <xdr:to>
      <xdr:col>24</xdr:col>
      <xdr:colOff>62865</xdr:colOff>
      <xdr:row>42</xdr:row>
      <xdr:rowOff>4354</xdr:rowOff>
    </xdr:to>
    <xdr:cxnSp macro="">
      <xdr:nvCxnSpPr>
        <xdr:cNvPr id="57" name="直線コネクタ 56">
          <a:extLst>
            <a:ext uri="{FF2B5EF4-FFF2-40B4-BE49-F238E27FC236}">
              <a16:creationId xmlns:a16="http://schemas.microsoft.com/office/drawing/2014/main" id="{00000000-0008-0000-0200-000039000000}"/>
            </a:ext>
          </a:extLst>
        </xdr:cNvPr>
        <xdr:cNvCxnSpPr/>
      </xdr:nvCxnSpPr>
      <xdr:spPr>
        <a:xfrm flipV="1">
          <a:off x="4634865" y="5867944"/>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8181</xdr:rowOff>
    </xdr:from>
    <xdr:ext cx="340478" cy="259045"/>
    <xdr:sp macro="" textlink="">
      <xdr:nvSpPr>
        <xdr:cNvPr id="58" name="【図書館】&#10;有形固定資産減価償却率最小値テキスト">
          <a:extLst>
            <a:ext uri="{FF2B5EF4-FFF2-40B4-BE49-F238E27FC236}">
              <a16:creationId xmlns:a16="http://schemas.microsoft.com/office/drawing/2014/main" id="{00000000-0008-0000-0200-00003A000000}"/>
            </a:ext>
          </a:extLst>
        </xdr:cNvPr>
        <xdr:cNvSpPr txBox="1"/>
      </xdr:nvSpPr>
      <xdr:spPr>
        <a:xfrm>
          <a:off x="4673600" y="72090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4354</xdr:rowOff>
    </xdr:from>
    <xdr:to>
      <xdr:col>24</xdr:col>
      <xdr:colOff>152400</xdr:colOff>
      <xdr:row>42</xdr:row>
      <xdr:rowOff>4354</xdr:rowOff>
    </xdr:to>
    <xdr:cxnSp macro="">
      <xdr:nvCxnSpPr>
        <xdr:cNvPr id="59" name="直線コネクタ 58">
          <a:extLst>
            <a:ext uri="{FF2B5EF4-FFF2-40B4-BE49-F238E27FC236}">
              <a16:creationId xmlns:a16="http://schemas.microsoft.com/office/drawing/2014/main" id="{00000000-0008-0000-0200-00003B000000}"/>
            </a:ext>
          </a:extLst>
        </xdr:cNvPr>
        <xdr:cNvCxnSpPr/>
      </xdr:nvCxnSpPr>
      <xdr:spPr>
        <a:xfrm>
          <a:off x="4546600" y="720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156771</xdr:rowOff>
    </xdr:from>
    <xdr:ext cx="405111" cy="259045"/>
    <xdr:sp macro="" textlink="">
      <xdr:nvSpPr>
        <xdr:cNvPr id="60" name="【図書館】&#10;有形固定資産減価償却率最大値テキスト">
          <a:extLst>
            <a:ext uri="{FF2B5EF4-FFF2-40B4-BE49-F238E27FC236}">
              <a16:creationId xmlns:a16="http://schemas.microsoft.com/office/drawing/2014/main" id="{00000000-0008-0000-0200-00003C000000}"/>
            </a:ext>
          </a:extLst>
        </xdr:cNvPr>
        <xdr:cNvSpPr txBox="1"/>
      </xdr:nvSpPr>
      <xdr:spPr>
        <a:xfrm>
          <a:off x="4673600" y="5643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38644</xdr:rowOff>
    </xdr:from>
    <xdr:to>
      <xdr:col>24</xdr:col>
      <xdr:colOff>152400</xdr:colOff>
      <xdr:row>34</xdr:row>
      <xdr:rowOff>38644</xdr:rowOff>
    </xdr:to>
    <xdr:cxnSp macro="">
      <xdr:nvCxnSpPr>
        <xdr:cNvPr id="61" name="直線コネクタ 60">
          <a:extLst>
            <a:ext uri="{FF2B5EF4-FFF2-40B4-BE49-F238E27FC236}">
              <a16:creationId xmlns:a16="http://schemas.microsoft.com/office/drawing/2014/main" id="{00000000-0008-0000-0200-00003D000000}"/>
            </a:ext>
          </a:extLst>
        </xdr:cNvPr>
        <xdr:cNvCxnSpPr/>
      </xdr:nvCxnSpPr>
      <xdr:spPr>
        <a:xfrm>
          <a:off x="4546600" y="5867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18885</xdr:rowOff>
    </xdr:from>
    <xdr:ext cx="405111" cy="259045"/>
    <xdr:sp macro="" textlink="">
      <xdr:nvSpPr>
        <xdr:cNvPr id="62" name="【図書館】&#10;有形固定資産減価償却率平均値テキスト">
          <a:extLst>
            <a:ext uri="{FF2B5EF4-FFF2-40B4-BE49-F238E27FC236}">
              <a16:creationId xmlns:a16="http://schemas.microsoft.com/office/drawing/2014/main" id="{00000000-0008-0000-0200-00003E000000}"/>
            </a:ext>
          </a:extLst>
        </xdr:cNvPr>
        <xdr:cNvSpPr txBox="1"/>
      </xdr:nvSpPr>
      <xdr:spPr>
        <a:xfrm>
          <a:off x="4673600" y="63625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167459</xdr:rowOff>
    </xdr:from>
    <xdr:to>
      <xdr:col>24</xdr:col>
      <xdr:colOff>114300</xdr:colOff>
      <xdr:row>38</xdr:row>
      <xdr:rowOff>97609</xdr:rowOff>
    </xdr:to>
    <xdr:sp macro="" textlink="">
      <xdr:nvSpPr>
        <xdr:cNvPr id="63" name="フローチャート: 判断 62">
          <a:extLst>
            <a:ext uri="{FF2B5EF4-FFF2-40B4-BE49-F238E27FC236}">
              <a16:creationId xmlns:a16="http://schemas.microsoft.com/office/drawing/2014/main" id="{00000000-0008-0000-0200-00003F000000}"/>
            </a:ext>
          </a:extLst>
        </xdr:cNvPr>
        <xdr:cNvSpPr/>
      </xdr:nvSpPr>
      <xdr:spPr>
        <a:xfrm>
          <a:off x="4584700" y="651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22134</xdr:rowOff>
    </xdr:from>
    <xdr:to>
      <xdr:col>20</xdr:col>
      <xdr:colOff>38100</xdr:colOff>
      <xdr:row>38</xdr:row>
      <xdr:rowOff>123734</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3746500" y="653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9072</xdr:rowOff>
    </xdr:from>
    <xdr:to>
      <xdr:col>15</xdr:col>
      <xdr:colOff>101600</xdr:colOff>
      <xdr:row>38</xdr:row>
      <xdr:rowOff>110672</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2857500" y="652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149497</xdr:rowOff>
    </xdr:from>
    <xdr:to>
      <xdr:col>10</xdr:col>
      <xdr:colOff>165100</xdr:colOff>
      <xdr:row>38</xdr:row>
      <xdr:rowOff>79647</xdr:rowOff>
    </xdr:to>
    <xdr:sp macro="" textlink="">
      <xdr:nvSpPr>
        <xdr:cNvPr id="66" name="フローチャート: 判断 65">
          <a:extLst>
            <a:ext uri="{FF2B5EF4-FFF2-40B4-BE49-F238E27FC236}">
              <a16:creationId xmlns:a16="http://schemas.microsoft.com/office/drawing/2014/main" id="{00000000-0008-0000-0200-000042000000}"/>
            </a:ext>
          </a:extLst>
        </xdr:cNvPr>
        <xdr:cNvSpPr/>
      </xdr:nvSpPr>
      <xdr:spPr>
        <a:xfrm>
          <a:off x="1968500" y="649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200-000043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200-000044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133169</xdr:rowOff>
    </xdr:from>
    <xdr:to>
      <xdr:col>24</xdr:col>
      <xdr:colOff>114300</xdr:colOff>
      <xdr:row>39</xdr:row>
      <xdr:rowOff>63319</xdr:rowOff>
    </xdr:to>
    <xdr:sp macro="" textlink="">
      <xdr:nvSpPr>
        <xdr:cNvPr id="72" name="楕円 71">
          <a:extLst>
            <a:ext uri="{FF2B5EF4-FFF2-40B4-BE49-F238E27FC236}">
              <a16:creationId xmlns:a16="http://schemas.microsoft.com/office/drawing/2014/main" id="{00000000-0008-0000-0200-000048000000}"/>
            </a:ext>
          </a:extLst>
        </xdr:cNvPr>
        <xdr:cNvSpPr/>
      </xdr:nvSpPr>
      <xdr:spPr>
        <a:xfrm>
          <a:off x="4584700" y="664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111596</xdr:rowOff>
    </xdr:from>
    <xdr:ext cx="405111" cy="259045"/>
    <xdr:sp macro="" textlink="">
      <xdr:nvSpPr>
        <xdr:cNvPr id="73" name="【図書館】&#10;有形固定資産減価償却率該当値テキスト">
          <a:extLst>
            <a:ext uri="{FF2B5EF4-FFF2-40B4-BE49-F238E27FC236}">
              <a16:creationId xmlns:a16="http://schemas.microsoft.com/office/drawing/2014/main" id="{00000000-0008-0000-0200-000049000000}"/>
            </a:ext>
          </a:extLst>
        </xdr:cNvPr>
        <xdr:cNvSpPr txBox="1"/>
      </xdr:nvSpPr>
      <xdr:spPr>
        <a:xfrm>
          <a:off x="4673600" y="662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15603</xdr:rowOff>
    </xdr:from>
    <xdr:to>
      <xdr:col>20</xdr:col>
      <xdr:colOff>38100</xdr:colOff>
      <xdr:row>39</xdr:row>
      <xdr:rowOff>117203</xdr:rowOff>
    </xdr:to>
    <xdr:sp macro="" textlink="">
      <xdr:nvSpPr>
        <xdr:cNvPr id="74" name="楕円 73">
          <a:extLst>
            <a:ext uri="{FF2B5EF4-FFF2-40B4-BE49-F238E27FC236}">
              <a16:creationId xmlns:a16="http://schemas.microsoft.com/office/drawing/2014/main" id="{00000000-0008-0000-0200-00004A000000}"/>
            </a:ext>
          </a:extLst>
        </xdr:cNvPr>
        <xdr:cNvSpPr/>
      </xdr:nvSpPr>
      <xdr:spPr>
        <a:xfrm>
          <a:off x="3746500" y="670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12519</xdr:rowOff>
    </xdr:from>
    <xdr:to>
      <xdr:col>24</xdr:col>
      <xdr:colOff>63500</xdr:colOff>
      <xdr:row>39</xdr:row>
      <xdr:rowOff>66403</xdr:rowOff>
    </xdr:to>
    <xdr:cxnSp macro="">
      <xdr:nvCxnSpPr>
        <xdr:cNvPr id="75" name="直線コネクタ 74">
          <a:extLst>
            <a:ext uri="{FF2B5EF4-FFF2-40B4-BE49-F238E27FC236}">
              <a16:creationId xmlns:a16="http://schemas.microsoft.com/office/drawing/2014/main" id="{00000000-0008-0000-0200-00004B000000}"/>
            </a:ext>
          </a:extLst>
        </xdr:cNvPr>
        <xdr:cNvCxnSpPr/>
      </xdr:nvCxnSpPr>
      <xdr:spPr>
        <a:xfrm flipV="1">
          <a:off x="3797300" y="6699069"/>
          <a:ext cx="8382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71120</xdr:rowOff>
    </xdr:from>
    <xdr:to>
      <xdr:col>15</xdr:col>
      <xdr:colOff>101600</xdr:colOff>
      <xdr:row>40</xdr:row>
      <xdr:rowOff>1270</xdr:rowOff>
    </xdr:to>
    <xdr:sp macro="" textlink="">
      <xdr:nvSpPr>
        <xdr:cNvPr id="76" name="楕円 75">
          <a:extLst>
            <a:ext uri="{FF2B5EF4-FFF2-40B4-BE49-F238E27FC236}">
              <a16:creationId xmlns:a16="http://schemas.microsoft.com/office/drawing/2014/main" id="{00000000-0008-0000-0200-00004C000000}"/>
            </a:ext>
          </a:extLst>
        </xdr:cNvPr>
        <xdr:cNvSpPr/>
      </xdr:nvSpPr>
      <xdr:spPr>
        <a:xfrm>
          <a:off x="2857500" y="675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66403</xdr:rowOff>
    </xdr:from>
    <xdr:to>
      <xdr:col>19</xdr:col>
      <xdr:colOff>177800</xdr:colOff>
      <xdr:row>39</xdr:row>
      <xdr:rowOff>121920</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flipV="1">
          <a:off x="2908300" y="6752953"/>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140261</xdr:rowOff>
    </xdr:from>
    <xdr:ext cx="405111" cy="259045"/>
    <xdr:sp macro="" textlink="">
      <xdr:nvSpPr>
        <xdr:cNvPr id="78" name="n_1aveValue【図書館】&#10;有形固定資産減価償却率">
          <a:extLst>
            <a:ext uri="{FF2B5EF4-FFF2-40B4-BE49-F238E27FC236}">
              <a16:creationId xmlns:a16="http://schemas.microsoft.com/office/drawing/2014/main" id="{00000000-0008-0000-0200-00004E000000}"/>
            </a:ext>
          </a:extLst>
        </xdr:cNvPr>
        <xdr:cNvSpPr txBox="1"/>
      </xdr:nvSpPr>
      <xdr:spPr>
        <a:xfrm>
          <a:off x="3582044" y="6312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127199</xdr:rowOff>
    </xdr:from>
    <xdr:ext cx="405111" cy="259045"/>
    <xdr:sp macro="" textlink="">
      <xdr:nvSpPr>
        <xdr:cNvPr id="79" name="n_2aveValue【図書館】&#10;有形固定資産減価償却率">
          <a:extLst>
            <a:ext uri="{FF2B5EF4-FFF2-40B4-BE49-F238E27FC236}">
              <a16:creationId xmlns:a16="http://schemas.microsoft.com/office/drawing/2014/main" id="{00000000-0008-0000-0200-00004F000000}"/>
            </a:ext>
          </a:extLst>
        </xdr:cNvPr>
        <xdr:cNvSpPr txBox="1"/>
      </xdr:nvSpPr>
      <xdr:spPr>
        <a:xfrm>
          <a:off x="2705744" y="6299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96174</xdr:rowOff>
    </xdr:from>
    <xdr:ext cx="405111" cy="259045"/>
    <xdr:sp macro="" textlink="">
      <xdr:nvSpPr>
        <xdr:cNvPr id="80" name="n_3aveValue【図書館】&#10;有形固定資産減価償却率">
          <a:extLst>
            <a:ext uri="{FF2B5EF4-FFF2-40B4-BE49-F238E27FC236}">
              <a16:creationId xmlns:a16="http://schemas.microsoft.com/office/drawing/2014/main" id="{00000000-0008-0000-0200-000050000000}"/>
            </a:ext>
          </a:extLst>
        </xdr:cNvPr>
        <xdr:cNvSpPr txBox="1"/>
      </xdr:nvSpPr>
      <xdr:spPr>
        <a:xfrm>
          <a:off x="1816744" y="6268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108330</xdr:rowOff>
    </xdr:from>
    <xdr:ext cx="405111" cy="259045"/>
    <xdr:sp macro="" textlink="">
      <xdr:nvSpPr>
        <xdr:cNvPr id="81" name="n_1mainValue【図書館】&#10;有形固定資産減価償却率">
          <a:extLst>
            <a:ext uri="{FF2B5EF4-FFF2-40B4-BE49-F238E27FC236}">
              <a16:creationId xmlns:a16="http://schemas.microsoft.com/office/drawing/2014/main" id="{00000000-0008-0000-0200-000051000000}"/>
            </a:ext>
          </a:extLst>
        </xdr:cNvPr>
        <xdr:cNvSpPr txBox="1"/>
      </xdr:nvSpPr>
      <xdr:spPr>
        <a:xfrm>
          <a:off x="3582044" y="67948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163847</xdr:rowOff>
    </xdr:from>
    <xdr:ext cx="405111" cy="259045"/>
    <xdr:sp macro="" textlink="">
      <xdr:nvSpPr>
        <xdr:cNvPr id="82" name="n_2mainValue【図書館】&#10;有形固定資産減価償却率">
          <a:extLst>
            <a:ext uri="{FF2B5EF4-FFF2-40B4-BE49-F238E27FC236}">
              <a16:creationId xmlns:a16="http://schemas.microsoft.com/office/drawing/2014/main" id="{00000000-0008-0000-0200-000052000000}"/>
            </a:ext>
          </a:extLst>
        </xdr:cNvPr>
        <xdr:cNvSpPr txBox="1"/>
      </xdr:nvSpPr>
      <xdr:spPr>
        <a:xfrm>
          <a:off x="2705744" y="685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a:extLst>
            <a:ext uri="{FF2B5EF4-FFF2-40B4-BE49-F238E27FC236}">
              <a16:creationId xmlns:a16="http://schemas.microsoft.com/office/drawing/2014/main" id="{00000000-0008-0000-0200-000056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a:extLst>
            <a:ext uri="{FF2B5EF4-FFF2-40B4-BE49-F238E27FC236}">
              <a16:creationId xmlns:a16="http://schemas.microsoft.com/office/drawing/2014/main" id="{00000000-0008-0000-0200-000057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a:extLst>
            <a:ext uri="{FF2B5EF4-FFF2-40B4-BE49-F238E27FC236}">
              <a16:creationId xmlns:a16="http://schemas.microsoft.com/office/drawing/2014/main" id="{00000000-0008-0000-0200-000058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a:extLst>
            <a:ext uri="{FF2B5EF4-FFF2-40B4-BE49-F238E27FC236}">
              <a16:creationId xmlns:a16="http://schemas.microsoft.com/office/drawing/2014/main" id="{00000000-0008-0000-0200-000059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a:extLst>
            <a:ext uri="{FF2B5EF4-FFF2-40B4-BE49-F238E27FC236}">
              <a16:creationId xmlns:a16="http://schemas.microsoft.com/office/drawing/2014/main" id="{00000000-0008-0000-0200-00005A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a:extLst>
            <a:ext uri="{FF2B5EF4-FFF2-40B4-BE49-F238E27FC236}">
              <a16:creationId xmlns:a16="http://schemas.microsoft.com/office/drawing/2014/main" id="{00000000-0008-0000-0200-00005B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a:extLst>
            <a:ext uri="{FF2B5EF4-FFF2-40B4-BE49-F238E27FC236}">
              <a16:creationId xmlns:a16="http://schemas.microsoft.com/office/drawing/2014/main" id="{00000000-0008-0000-0200-00005C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a:extLst>
            <a:ext uri="{FF2B5EF4-FFF2-40B4-BE49-F238E27FC236}">
              <a16:creationId xmlns:a16="http://schemas.microsoft.com/office/drawing/2014/main" id="{00000000-0008-0000-0200-00005D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a:extLst>
            <a:ext uri="{FF2B5EF4-FFF2-40B4-BE49-F238E27FC236}">
              <a16:creationId xmlns:a16="http://schemas.microsoft.com/office/drawing/2014/main" id="{00000000-0008-0000-0200-00005E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a:extLst>
            <a:ext uri="{FF2B5EF4-FFF2-40B4-BE49-F238E27FC236}">
              <a16:creationId xmlns:a16="http://schemas.microsoft.com/office/drawing/2014/main" id="{00000000-0008-0000-0200-00005F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6" name="テキスト ボックス 95">
          <a:extLst>
            <a:ext uri="{FF2B5EF4-FFF2-40B4-BE49-F238E27FC236}">
              <a16:creationId xmlns:a16="http://schemas.microsoft.com/office/drawing/2014/main" id="{00000000-0008-0000-0200-000060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a:extLst>
            <a:ext uri="{FF2B5EF4-FFF2-40B4-BE49-F238E27FC236}">
              <a16:creationId xmlns:a16="http://schemas.microsoft.com/office/drawing/2014/main" id="{00000000-0008-0000-0200-000061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8" name="テキスト ボックス 97">
          <a:extLst>
            <a:ext uri="{FF2B5EF4-FFF2-40B4-BE49-F238E27FC236}">
              <a16:creationId xmlns:a16="http://schemas.microsoft.com/office/drawing/2014/main" id="{00000000-0008-0000-0200-000062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a:extLst>
            <a:ext uri="{FF2B5EF4-FFF2-40B4-BE49-F238E27FC236}">
              <a16:creationId xmlns:a16="http://schemas.microsoft.com/office/drawing/2014/main" id="{00000000-0008-0000-0200-000063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0" name="テキスト ボックス 99">
          <a:extLst>
            <a:ext uri="{FF2B5EF4-FFF2-40B4-BE49-F238E27FC236}">
              <a16:creationId xmlns:a16="http://schemas.microsoft.com/office/drawing/2014/main" id="{00000000-0008-0000-0200-000064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a:extLst>
            <a:ext uri="{FF2B5EF4-FFF2-40B4-BE49-F238E27FC236}">
              <a16:creationId xmlns:a16="http://schemas.microsoft.com/office/drawing/2014/main" id="{00000000-0008-0000-0200-000065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2" name="テキスト ボックス 101">
          <a:extLst>
            <a:ext uri="{FF2B5EF4-FFF2-40B4-BE49-F238E27FC236}">
              <a16:creationId xmlns:a16="http://schemas.microsoft.com/office/drawing/2014/main" id="{00000000-0008-0000-0200-000066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a:extLst>
            <a:ext uri="{FF2B5EF4-FFF2-40B4-BE49-F238E27FC236}">
              <a16:creationId xmlns:a16="http://schemas.microsoft.com/office/drawing/2014/main" id="{00000000-0008-0000-0200-000067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a:extLst>
            <a:ext uri="{FF2B5EF4-FFF2-40B4-BE49-F238E27FC236}">
              <a16:creationId xmlns:a16="http://schemas.microsoft.com/office/drawing/2014/main" id="{00000000-0008-0000-0200-000068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a:extLst>
            <a:ext uri="{FF2B5EF4-FFF2-40B4-BE49-F238E27FC236}">
              <a16:creationId xmlns:a16="http://schemas.microsoft.com/office/drawing/2014/main" id="{00000000-0008-0000-0200-000069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60960</xdr:rowOff>
    </xdr:from>
    <xdr:to>
      <xdr:col>54</xdr:col>
      <xdr:colOff>189865</xdr:colOff>
      <xdr:row>41</xdr:row>
      <xdr:rowOff>160020</xdr:rowOff>
    </xdr:to>
    <xdr:cxnSp macro="">
      <xdr:nvCxnSpPr>
        <xdr:cNvPr id="106" name="直線コネクタ 105">
          <a:extLst>
            <a:ext uri="{FF2B5EF4-FFF2-40B4-BE49-F238E27FC236}">
              <a16:creationId xmlns:a16="http://schemas.microsoft.com/office/drawing/2014/main" id="{00000000-0008-0000-0200-00006A000000}"/>
            </a:ext>
          </a:extLst>
        </xdr:cNvPr>
        <xdr:cNvCxnSpPr/>
      </xdr:nvCxnSpPr>
      <xdr:spPr>
        <a:xfrm flipV="1">
          <a:off x="10476865" y="571881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163847</xdr:rowOff>
    </xdr:from>
    <xdr:ext cx="469744" cy="259045"/>
    <xdr:sp macro="" textlink="">
      <xdr:nvSpPr>
        <xdr:cNvPr id="107" name="【図書館】&#10;一人当たり面積最小値テキスト">
          <a:extLst>
            <a:ext uri="{FF2B5EF4-FFF2-40B4-BE49-F238E27FC236}">
              <a16:creationId xmlns:a16="http://schemas.microsoft.com/office/drawing/2014/main" id="{00000000-0008-0000-0200-00006B000000}"/>
            </a:ext>
          </a:extLst>
        </xdr:cNvPr>
        <xdr:cNvSpPr txBox="1"/>
      </xdr:nvSpPr>
      <xdr:spPr>
        <a:xfrm>
          <a:off x="10515600" y="719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160020</xdr:rowOff>
    </xdr:from>
    <xdr:to>
      <xdr:col>55</xdr:col>
      <xdr:colOff>88900</xdr:colOff>
      <xdr:row>41</xdr:row>
      <xdr:rowOff>160020</xdr:rowOff>
    </xdr:to>
    <xdr:cxnSp macro="">
      <xdr:nvCxnSpPr>
        <xdr:cNvPr id="108" name="直線コネクタ 107">
          <a:extLst>
            <a:ext uri="{FF2B5EF4-FFF2-40B4-BE49-F238E27FC236}">
              <a16:creationId xmlns:a16="http://schemas.microsoft.com/office/drawing/2014/main" id="{00000000-0008-0000-0200-00006C000000}"/>
            </a:ext>
          </a:extLst>
        </xdr:cNvPr>
        <xdr:cNvCxnSpPr/>
      </xdr:nvCxnSpPr>
      <xdr:spPr>
        <a:xfrm>
          <a:off x="10388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7637</xdr:rowOff>
    </xdr:from>
    <xdr:ext cx="469744" cy="259045"/>
    <xdr:sp macro="" textlink="">
      <xdr:nvSpPr>
        <xdr:cNvPr id="109" name="【図書館】&#10;一人当たり面積最大値テキスト">
          <a:extLst>
            <a:ext uri="{FF2B5EF4-FFF2-40B4-BE49-F238E27FC236}">
              <a16:creationId xmlns:a16="http://schemas.microsoft.com/office/drawing/2014/main" id="{00000000-0008-0000-0200-00006D000000}"/>
            </a:ext>
          </a:extLst>
        </xdr:cNvPr>
        <xdr:cNvSpPr txBox="1"/>
      </xdr:nvSpPr>
      <xdr:spPr>
        <a:xfrm>
          <a:off x="10515600" y="5494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60960</xdr:rowOff>
    </xdr:from>
    <xdr:to>
      <xdr:col>55</xdr:col>
      <xdr:colOff>88900</xdr:colOff>
      <xdr:row>33</xdr:row>
      <xdr:rowOff>60960</xdr:rowOff>
    </xdr:to>
    <xdr:cxnSp macro="">
      <xdr:nvCxnSpPr>
        <xdr:cNvPr id="110" name="直線コネクタ 109">
          <a:extLst>
            <a:ext uri="{FF2B5EF4-FFF2-40B4-BE49-F238E27FC236}">
              <a16:creationId xmlns:a16="http://schemas.microsoft.com/office/drawing/2014/main" id="{00000000-0008-0000-0200-00006E000000}"/>
            </a:ext>
          </a:extLst>
        </xdr:cNvPr>
        <xdr:cNvCxnSpPr/>
      </xdr:nvCxnSpPr>
      <xdr:spPr>
        <a:xfrm>
          <a:off x="10388600" y="5718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114317</xdr:rowOff>
    </xdr:from>
    <xdr:ext cx="469744" cy="259045"/>
    <xdr:sp macro="" textlink="">
      <xdr:nvSpPr>
        <xdr:cNvPr id="111" name="【図書館】&#10;一人当たり面積平均値テキスト">
          <a:extLst>
            <a:ext uri="{FF2B5EF4-FFF2-40B4-BE49-F238E27FC236}">
              <a16:creationId xmlns:a16="http://schemas.microsoft.com/office/drawing/2014/main" id="{00000000-0008-0000-0200-00006F000000}"/>
            </a:ext>
          </a:extLst>
        </xdr:cNvPr>
        <xdr:cNvSpPr txBox="1"/>
      </xdr:nvSpPr>
      <xdr:spPr>
        <a:xfrm>
          <a:off x="10515600" y="68008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135890</xdr:rowOff>
    </xdr:from>
    <xdr:to>
      <xdr:col>55</xdr:col>
      <xdr:colOff>50800</xdr:colOff>
      <xdr:row>40</xdr:row>
      <xdr:rowOff>66040</xdr:rowOff>
    </xdr:to>
    <xdr:sp macro="" textlink="">
      <xdr:nvSpPr>
        <xdr:cNvPr id="112" name="フローチャート: 判断 111">
          <a:extLst>
            <a:ext uri="{FF2B5EF4-FFF2-40B4-BE49-F238E27FC236}">
              <a16:creationId xmlns:a16="http://schemas.microsoft.com/office/drawing/2014/main" id="{00000000-0008-0000-0200-000070000000}"/>
            </a:ext>
          </a:extLst>
        </xdr:cNvPr>
        <xdr:cNvSpPr/>
      </xdr:nvSpPr>
      <xdr:spPr>
        <a:xfrm>
          <a:off x="10426700" y="682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151130</xdr:rowOff>
    </xdr:from>
    <xdr:to>
      <xdr:col>50</xdr:col>
      <xdr:colOff>165100</xdr:colOff>
      <xdr:row>40</xdr:row>
      <xdr:rowOff>81280</xdr:rowOff>
    </xdr:to>
    <xdr:sp macro="" textlink="">
      <xdr:nvSpPr>
        <xdr:cNvPr id="113" name="フローチャート: 判断 112">
          <a:extLst>
            <a:ext uri="{FF2B5EF4-FFF2-40B4-BE49-F238E27FC236}">
              <a16:creationId xmlns:a16="http://schemas.microsoft.com/office/drawing/2014/main" id="{00000000-0008-0000-0200-000071000000}"/>
            </a:ext>
          </a:extLst>
        </xdr:cNvPr>
        <xdr:cNvSpPr/>
      </xdr:nvSpPr>
      <xdr:spPr>
        <a:xfrm>
          <a:off x="95885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116840</xdr:rowOff>
    </xdr:from>
    <xdr:to>
      <xdr:col>46</xdr:col>
      <xdr:colOff>38100</xdr:colOff>
      <xdr:row>40</xdr:row>
      <xdr:rowOff>46990</xdr:rowOff>
    </xdr:to>
    <xdr:sp macro="" textlink="">
      <xdr:nvSpPr>
        <xdr:cNvPr id="114" name="フローチャート: 判断 113">
          <a:extLst>
            <a:ext uri="{FF2B5EF4-FFF2-40B4-BE49-F238E27FC236}">
              <a16:creationId xmlns:a16="http://schemas.microsoft.com/office/drawing/2014/main" id="{00000000-0008-0000-0200-000072000000}"/>
            </a:ext>
          </a:extLst>
        </xdr:cNvPr>
        <xdr:cNvSpPr/>
      </xdr:nvSpPr>
      <xdr:spPr>
        <a:xfrm>
          <a:off x="8699500" y="680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25400</xdr:rowOff>
    </xdr:from>
    <xdr:to>
      <xdr:col>41</xdr:col>
      <xdr:colOff>101600</xdr:colOff>
      <xdr:row>39</xdr:row>
      <xdr:rowOff>127000</xdr:rowOff>
    </xdr:to>
    <xdr:sp macro="" textlink="">
      <xdr:nvSpPr>
        <xdr:cNvPr id="115" name="フローチャート: 判断 114">
          <a:extLst>
            <a:ext uri="{FF2B5EF4-FFF2-40B4-BE49-F238E27FC236}">
              <a16:creationId xmlns:a16="http://schemas.microsoft.com/office/drawing/2014/main" id="{00000000-0008-0000-0200-000073000000}"/>
            </a:ext>
          </a:extLst>
        </xdr:cNvPr>
        <xdr:cNvSpPr/>
      </xdr:nvSpPr>
      <xdr:spPr>
        <a:xfrm>
          <a:off x="7810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00000000-0008-0000-0200-000075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00000000-0008-0000-0200-000076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200-000078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90170</xdr:rowOff>
    </xdr:from>
    <xdr:to>
      <xdr:col>55</xdr:col>
      <xdr:colOff>50800</xdr:colOff>
      <xdr:row>40</xdr:row>
      <xdr:rowOff>20320</xdr:rowOff>
    </xdr:to>
    <xdr:sp macro="" textlink="">
      <xdr:nvSpPr>
        <xdr:cNvPr id="121" name="楕円 120">
          <a:extLst>
            <a:ext uri="{FF2B5EF4-FFF2-40B4-BE49-F238E27FC236}">
              <a16:creationId xmlns:a16="http://schemas.microsoft.com/office/drawing/2014/main" id="{00000000-0008-0000-0200-000079000000}"/>
            </a:ext>
          </a:extLst>
        </xdr:cNvPr>
        <xdr:cNvSpPr/>
      </xdr:nvSpPr>
      <xdr:spPr>
        <a:xfrm>
          <a:off x="10426700" y="677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113047</xdr:rowOff>
    </xdr:from>
    <xdr:ext cx="469744" cy="259045"/>
    <xdr:sp macro="" textlink="">
      <xdr:nvSpPr>
        <xdr:cNvPr id="122" name="【図書館】&#10;一人当たり面積該当値テキスト">
          <a:extLst>
            <a:ext uri="{FF2B5EF4-FFF2-40B4-BE49-F238E27FC236}">
              <a16:creationId xmlns:a16="http://schemas.microsoft.com/office/drawing/2014/main" id="{00000000-0008-0000-0200-00007A000000}"/>
            </a:ext>
          </a:extLst>
        </xdr:cNvPr>
        <xdr:cNvSpPr txBox="1"/>
      </xdr:nvSpPr>
      <xdr:spPr>
        <a:xfrm>
          <a:off x="10515600" y="662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90170</xdr:rowOff>
    </xdr:from>
    <xdr:to>
      <xdr:col>50</xdr:col>
      <xdr:colOff>165100</xdr:colOff>
      <xdr:row>40</xdr:row>
      <xdr:rowOff>20320</xdr:rowOff>
    </xdr:to>
    <xdr:sp macro="" textlink="">
      <xdr:nvSpPr>
        <xdr:cNvPr id="123" name="楕円 122">
          <a:extLst>
            <a:ext uri="{FF2B5EF4-FFF2-40B4-BE49-F238E27FC236}">
              <a16:creationId xmlns:a16="http://schemas.microsoft.com/office/drawing/2014/main" id="{00000000-0008-0000-0200-00007B000000}"/>
            </a:ext>
          </a:extLst>
        </xdr:cNvPr>
        <xdr:cNvSpPr/>
      </xdr:nvSpPr>
      <xdr:spPr>
        <a:xfrm>
          <a:off x="9588500" y="677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140970</xdr:rowOff>
    </xdr:from>
    <xdr:to>
      <xdr:col>55</xdr:col>
      <xdr:colOff>0</xdr:colOff>
      <xdr:row>39</xdr:row>
      <xdr:rowOff>140970</xdr:rowOff>
    </xdr:to>
    <xdr:cxnSp macro="">
      <xdr:nvCxnSpPr>
        <xdr:cNvPr id="124" name="直線コネクタ 123">
          <a:extLst>
            <a:ext uri="{FF2B5EF4-FFF2-40B4-BE49-F238E27FC236}">
              <a16:creationId xmlns:a16="http://schemas.microsoft.com/office/drawing/2014/main" id="{00000000-0008-0000-0200-00007C000000}"/>
            </a:ext>
          </a:extLst>
        </xdr:cNvPr>
        <xdr:cNvCxnSpPr/>
      </xdr:nvCxnSpPr>
      <xdr:spPr>
        <a:xfrm>
          <a:off x="9639300" y="68275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90170</xdr:rowOff>
    </xdr:from>
    <xdr:to>
      <xdr:col>46</xdr:col>
      <xdr:colOff>38100</xdr:colOff>
      <xdr:row>40</xdr:row>
      <xdr:rowOff>20320</xdr:rowOff>
    </xdr:to>
    <xdr:sp macro="" textlink="">
      <xdr:nvSpPr>
        <xdr:cNvPr id="125" name="楕円 124">
          <a:extLst>
            <a:ext uri="{FF2B5EF4-FFF2-40B4-BE49-F238E27FC236}">
              <a16:creationId xmlns:a16="http://schemas.microsoft.com/office/drawing/2014/main" id="{00000000-0008-0000-0200-00007D000000}"/>
            </a:ext>
          </a:extLst>
        </xdr:cNvPr>
        <xdr:cNvSpPr/>
      </xdr:nvSpPr>
      <xdr:spPr>
        <a:xfrm>
          <a:off x="8699500" y="677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140970</xdr:rowOff>
    </xdr:from>
    <xdr:to>
      <xdr:col>50</xdr:col>
      <xdr:colOff>114300</xdr:colOff>
      <xdr:row>39</xdr:row>
      <xdr:rowOff>140970</xdr:rowOff>
    </xdr:to>
    <xdr:cxnSp macro="">
      <xdr:nvCxnSpPr>
        <xdr:cNvPr id="126" name="直線コネクタ 125">
          <a:extLst>
            <a:ext uri="{FF2B5EF4-FFF2-40B4-BE49-F238E27FC236}">
              <a16:creationId xmlns:a16="http://schemas.microsoft.com/office/drawing/2014/main" id="{00000000-0008-0000-0200-00007E000000}"/>
            </a:ext>
          </a:extLst>
        </xdr:cNvPr>
        <xdr:cNvCxnSpPr/>
      </xdr:nvCxnSpPr>
      <xdr:spPr>
        <a:xfrm>
          <a:off x="8750300" y="68275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72407</xdr:rowOff>
    </xdr:from>
    <xdr:ext cx="469744" cy="259045"/>
    <xdr:sp macro="" textlink="">
      <xdr:nvSpPr>
        <xdr:cNvPr id="127" name="n_1aveValue【図書館】&#10;一人当たり面積">
          <a:extLst>
            <a:ext uri="{FF2B5EF4-FFF2-40B4-BE49-F238E27FC236}">
              <a16:creationId xmlns:a16="http://schemas.microsoft.com/office/drawing/2014/main" id="{00000000-0008-0000-0200-00007F000000}"/>
            </a:ext>
          </a:extLst>
        </xdr:cNvPr>
        <xdr:cNvSpPr txBox="1"/>
      </xdr:nvSpPr>
      <xdr:spPr>
        <a:xfrm>
          <a:off x="9391727" y="693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38117</xdr:rowOff>
    </xdr:from>
    <xdr:ext cx="469744" cy="259045"/>
    <xdr:sp macro="" textlink="">
      <xdr:nvSpPr>
        <xdr:cNvPr id="128" name="n_2aveValue【図書館】&#10;一人当たり面積">
          <a:extLst>
            <a:ext uri="{FF2B5EF4-FFF2-40B4-BE49-F238E27FC236}">
              <a16:creationId xmlns:a16="http://schemas.microsoft.com/office/drawing/2014/main" id="{00000000-0008-0000-0200-000080000000}"/>
            </a:ext>
          </a:extLst>
        </xdr:cNvPr>
        <xdr:cNvSpPr txBox="1"/>
      </xdr:nvSpPr>
      <xdr:spPr>
        <a:xfrm>
          <a:off x="8515427" y="6896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143527</xdr:rowOff>
    </xdr:from>
    <xdr:ext cx="469744" cy="259045"/>
    <xdr:sp macro="" textlink="">
      <xdr:nvSpPr>
        <xdr:cNvPr id="129" name="n_3aveValue【図書館】&#10;一人当たり面積">
          <a:extLst>
            <a:ext uri="{FF2B5EF4-FFF2-40B4-BE49-F238E27FC236}">
              <a16:creationId xmlns:a16="http://schemas.microsoft.com/office/drawing/2014/main" id="{00000000-0008-0000-0200-000081000000}"/>
            </a:ext>
          </a:extLst>
        </xdr:cNvPr>
        <xdr:cNvSpPr txBox="1"/>
      </xdr:nvSpPr>
      <xdr:spPr>
        <a:xfrm>
          <a:off x="7626427" y="648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36847</xdr:rowOff>
    </xdr:from>
    <xdr:ext cx="469744" cy="259045"/>
    <xdr:sp macro="" textlink="">
      <xdr:nvSpPr>
        <xdr:cNvPr id="130" name="n_1mainValue【図書館】&#10;一人当たり面積">
          <a:extLst>
            <a:ext uri="{FF2B5EF4-FFF2-40B4-BE49-F238E27FC236}">
              <a16:creationId xmlns:a16="http://schemas.microsoft.com/office/drawing/2014/main" id="{00000000-0008-0000-0200-000082000000}"/>
            </a:ext>
          </a:extLst>
        </xdr:cNvPr>
        <xdr:cNvSpPr txBox="1"/>
      </xdr:nvSpPr>
      <xdr:spPr>
        <a:xfrm>
          <a:off x="9391727" y="655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36847</xdr:rowOff>
    </xdr:from>
    <xdr:ext cx="469744" cy="259045"/>
    <xdr:sp macro="" textlink="">
      <xdr:nvSpPr>
        <xdr:cNvPr id="131" name="n_2mainValue【図書館】&#10;一人当たり面積">
          <a:extLst>
            <a:ext uri="{FF2B5EF4-FFF2-40B4-BE49-F238E27FC236}">
              <a16:creationId xmlns:a16="http://schemas.microsoft.com/office/drawing/2014/main" id="{00000000-0008-0000-0200-000083000000}"/>
            </a:ext>
          </a:extLst>
        </xdr:cNvPr>
        <xdr:cNvSpPr txBox="1"/>
      </xdr:nvSpPr>
      <xdr:spPr>
        <a:xfrm>
          <a:off x="8515427" y="655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a:extLst>
            <a:ext uri="{FF2B5EF4-FFF2-40B4-BE49-F238E27FC236}">
              <a16:creationId xmlns:a16="http://schemas.microsoft.com/office/drawing/2014/main" id="{00000000-0008-0000-0200-000084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a:extLst>
            <a:ext uri="{FF2B5EF4-FFF2-40B4-BE49-F238E27FC236}">
              <a16:creationId xmlns:a16="http://schemas.microsoft.com/office/drawing/2014/main" id="{00000000-0008-0000-0200-000085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a:extLst>
            <a:ext uri="{FF2B5EF4-FFF2-40B4-BE49-F238E27FC236}">
              <a16:creationId xmlns:a16="http://schemas.microsoft.com/office/drawing/2014/main" id="{00000000-0008-0000-0200-000086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a:extLst>
            <a:ext uri="{FF2B5EF4-FFF2-40B4-BE49-F238E27FC236}">
              <a16:creationId xmlns:a16="http://schemas.microsoft.com/office/drawing/2014/main" id="{00000000-0008-0000-0200-000087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a:extLst>
            <a:ext uri="{FF2B5EF4-FFF2-40B4-BE49-F238E27FC236}">
              <a16:creationId xmlns:a16="http://schemas.microsoft.com/office/drawing/2014/main" id="{00000000-0008-0000-0200-000088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a:extLst>
            <a:ext uri="{FF2B5EF4-FFF2-40B4-BE49-F238E27FC236}">
              <a16:creationId xmlns:a16="http://schemas.microsoft.com/office/drawing/2014/main" id="{00000000-0008-0000-0200-000089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a:extLst>
            <a:ext uri="{FF2B5EF4-FFF2-40B4-BE49-F238E27FC236}">
              <a16:creationId xmlns:a16="http://schemas.microsoft.com/office/drawing/2014/main" id="{00000000-0008-0000-0200-00008A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a:extLst>
            <a:ext uri="{FF2B5EF4-FFF2-40B4-BE49-F238E27FC236}">
              <a16:creationId xmlns:a16="http://schemas.microsoft.com/office/drawing/2014/main" id="{00000000-0008-0000-0200-00008B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a:extLst>
            <a:ext uri="{FF2B5EF4-FFF2-40B4-BE49-F238E27FC236}">
              <a16:creationId xmlns:a16="http://schemas.microsoft.com/office/drawing/2014/main" id="{00000000-0008-0000-0200-00008C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a:extLst>
            <a:ext uri="{FF2B5EF4-FFF2-40B4-BE49-F238E27FC236}">
              <a16:creationId xmlns:a16="http://schemas.microsoft.com/office/drawing/2014/main" id="{00000000-0008-0000-0200-00008D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2" name="テキスト ボックス 141">
          <a:extLst>
            <a:ext uri="{FF2B5EF4-FFF2-40B4-BE49-F238E27FC236}">
              <a16:creationId xmlns:a16="http://schemas.microsoft.com/office/drawing/2014/main" id="{00000000-0008-0000-0200-00008E00000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3" name="直線コネクタ 142">
          <a:extLst>
            <a:ext uri="{FF2B5EF4-FFF2-40B4-BE49-F238E27FC236}">
              <a16:creationId xmlns:a16="http://schemas.microsoft.com/office/drawing/2014/main" id="{00000000-0008-0000-0200-00008F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4" name="テキスト ボックス 143">
          <a:extLst>
            <a:ext uri="{FF2B5EF4-FFF2-40B4-BE49-F238E27FC236}">
              <a16:creationId xmlns:a16="http://schemas.microsoft.com/office/drawing/2014/main" id="{00000000-0008-0000-0200-000090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5" name="直線コネクタ 144">
          <a:extLst>
            <a:ext uri="{FF2B5EF4-FFF2-40B4-BE49-F238E27FC236}">
              <a16:creationId xmlns:a16="http://schemas.microsoft.com/office/drawing/2014/main" id="{00000000-0008-0000-0200-000091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6" name="テキスト ボックス 145">
          <a:extLst>
            <a:ext uri="{FF2B5EF4-FFF2-40B4-BE49-F238E27FC236}">
              <a16:creationId xmlns:a16="http://schemas.microsoft.com/office/drawing/2014/main" id="{00000000-0008-0000-0200-000092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7" name="直線コネクタ 146">
          <a:extLst>
            <a:ext uri="{FF2B5EF4-FFF2-40B4-BE49-F238E27FC236}">
              <a16:creationId xmlns:a16="http://schemas.microsoft.com/office/drawing/2014/main" id="{00000000-0008-0000-0200-000093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8" name="テキスト ボックス 147">
          <a:extLst>
            <a:ext uri="{FF2B5EF4-FFF2-40B4-BE49-F238E27FC236}">
              <a16:creationId xmlns:a16="http://schemas.microsoft.com/office/drawing/2014/main" id="{00000000-0008-0000-0200-000094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9" name="直線コネクタ 148">
          <a:extLst>
            <a:ext uri="{FF2B5EF4-FFF2-40B4-BE49-F238E27FC236}">
              <a16:creationId xmlns:a16="http://schemas.microsoft.com/office/drawing/2014/main" id="{00000000-0008-0000-0200-000095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0" name="テキスト ボックス 149">
          <a:extLst>
            <a:ext uri="{FF2B5EF4-FFF2-40B4-BE49-F238E27FC236}">
              <a16:creationId xmlns:a16="http://schemas.microsoft.com/office/drawing/2014/main" id="{00000000-0008-0000-0200-000096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1" name="直線コネクタ 150">
          <a:extLst>
            <a:ext uri="{FF2B5EF4-FFF2-40B4-BE49-F238E27FC236}">
              <a16:creationId xmlns:a16="http://schemas.microsoft.com/office/drawing/2014/main" id="{00000000-0008-0000-0200-000097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2" name="テキスト ボックス 151">
          <a:extLst>
            <a:ext uri="{FF2B5EF4-FFF2-40B4-BE49-F238E27FC236}">
              <a16:creationId xmlns:a16="http://schemas.microsoft.com/office/drawing/2014/main" id="{00000000-0008-0000-0200-000098000000}"/>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a:extLst>
            <a:ext uri="{FF2B5EF4-FFF2-40B4-BE49-F238E27FC236}">
              <a16:creationId xmlns:a16="http://schemas.microsoft.com/office/drawing/2014/main" id="{00000000-0008-0000-0200-000099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4" name="テキスト ボックス 153">
          <a:extLst>
            <a:ext uri="{FF2B5EF4-FFF2-40B4-BE49-F238E27FC236}">
              <a16:creationId xmlns:a16="http://schemas.microsoft.com/office/drawing/2014/main" id="{00000000-0008-0000-0200-00009A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5" name="【体育館・プール】&#10;有形固定資産減価償却率グラフ枠">
          <a:extLst>
            <a:ext uri="{FF2B5EF4-FFF2-40B4-BE49-F238E27FC236}">
              <a16:creationId xmlns:a16="http://schemas.microsoft.com/office/drawing/2014/main" id="{00000000-0008-0000-0200-00009B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43815</xdr:rowOff>
    </xdr:to>
    <xdr:cxnSp macro="">
      <xdr:nvCxnSpPr>
        <xdr:cNvPr id="156" name="直線コネクタ 155">
          <a:extLst>
            <a:ext uri="{FF2B5EF4-FFF2-40B4-BE49-F238E27FC236}">
              <a16:creationId xmlns:a16="http://schemas.microsoft.com/office/drawing/2014/main" id="{00000000-0008-0000-0200-00009C000000}"/>
            </a:ext>
          </a:extLst>
        </xdr:cNvPr>
        <xdr:cNvCxnSpPr/>
      </xdr:nvCxnSpPr>
      <xdr:spPr>
        <a:xfrm flipV="1">
          <a:off x="4634865" y="9525000"/>
          <a:ext cx="0" cy="1491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47642</xdr:rowOff>
    </xdr:from>
    <xdr:ext cx="405111" cy="259045"/>
    <xdr:sp macro="" textlink="">
      <xdr:nvSpPr>
        <xdr:cNvPr id="157" name="【体育館・プール】&#10;有形固定資産減価償却率最小値テキスト">
          <a:extLst>
            <a:ext uri="{FF2B5EF4-FFF2-40B4-BE49-F238E27FC236}">
              <a16:creationId xmlns:a16="http://schemas.microsoft.com/office/drawing/2014/main" id="{00000000-0008-0000-0200-00009D000000}"/>
            </a:ext>
          </a:extLst>
        </xdr:cNvPr>
        <xdr:cNvSpPr txBox="1"/>
      </xdr:nvSpPr>
      <xdr:spPr>
        <a:xfrm>
          <a:off x="4673600" y="11020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43815</xdr:rowOff>
    </xdr:from>
    <xdr:to>
      <xdr:col>24</xdr:col>
      <xdr:colOff>152400</xdr:colOff>
      <xdr:row>64</xdr:row>
      <xdr:rowOff>43815</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4546600" y="11016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59" name="【体育館・プール】&#10;有形固定資産減価償却率最大値テキスト">
          <a:extLst>
            <a:ext uri="{FF2B5EF4-FFF2-40B4-BE49-F238E27FC236}">
              <a16:creationId xmlns:a16="http://schemas.microsoft.com/office/drawing/2014/main" id="{00000000-0008-0000-0200-00009F000000}"/>
            </a:ext>
          </a:extLst>
        </xdr:cNvPr>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137812</xdr:rowOff>
    </xdr:from>
    <xdr:ext cx="405111" cy="259045"/>
    <xdr:sp macro="" textlink="">
      <xdr:nvSpPr>
        <xdr:cNvPr id="161" name="【体育館・プール】&#10;有形固定資産減価償却率平均値テキスト">
          <a:extLst>
            <a:ext uri="{FF2B5EF4-FFF2-40B4-BE49-F238E27FC236}">
              <a16:creationId xmlns:a16="http://schemas.microsoft.com/office/drawing/2014/main" id="{00000000-0008-0000-0200-0000A1000000}"/>
            </a:ext>
          </a:extLst>
        </xdr:cNvPr>
        <xdr:cNvSpPr txBox="1"/>
      </xdr:nvSpPr>
      <xdr:spPr>
        <a:xfrm>
          <a:off x="4673600" y="10081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114935</xdr:rowOff>
    </xdr:from>
    <xdr:to>
      <xdr:col>24</xdr:col>
      <xdr:colOff>114300</xdr:colOff>
      <xdr:row>60</xdr:row>
      <xdr:rowOff>45085</xdr:rowOff>
    </xdr:to>
    <xdr:sp macro="" textlink="">
      <xdr:nvSpPr>
        <xdr:cNvPr id="162" name="フローチャート: 判断 161">
          <a:extLst>
            <a:ext uri="{FF2B5EF4-FFF2-40B4-BE49-F238E27FC236}">
              <a16:creationId xmlns:a16="http://schemas.microsoft.com/office/drawing/2014/main" id="{00000000-0008-0000-0200-0000A2000000}"/>
            </a:ext>
          </a:extLst>
        </xdr:cNvPr>
        <xdr:cNvSpPr/>
      </xdr:nvSpPr>
      <xdr:spPr>
        <a:xfrm>
          <a:off x="45847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95885</xdr:rowOff>
    </xdr:from>
    <xdr:to>
      <xdr:col>20</xdr:col>
      <xdr:colOff>38100</xdr:colOff>
      <xdr:row>60</xdr:row>
      <xdr:rowOff>26035</xdr:rowOff>
    </xdr:to>
    <xdr:sp macro="" textlink="">
      <xdr:nvSpPr>
        <xdr:cNvPr id="163" name="フローチャート: 判断 162">
          <a:extLst>
            <a:ext uri="{FF2B5EF4-FFF2-40B4-BE49-F238E27FC236}">
              <a16:creationId xmlns:a16="http://schemas.microsoft.com/office/drawing/2014/main" id="{00000000-0008-0000-0200-0000A3000000}"/>
            </a:ext>
          </a:extLst>
        </xdr:cNvPr>
        <xdr:cNvSpPr/>
      </xdr:nvSpPr>
      <xdr:spPr>
        <a:xfrm>
          <a:off x="3746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107315</xdr:rowOff>
    </xdr:from>
    <xdr:to>
      <xdr:col>15</xdr:col>
      <xdr:colOff>101600</xdr:colOff>
      <xdr:row>60</xdr:row>
      <xdr:rowOff>37465</xdr:rowOff>
    </xdr:to>
    <xdr:sp macro="" textlink="">
      <xdr:nvSpPr>
        <xdr:cNvPr id="164" name="フローチャート: 判断 163">
          <a:extLst>
            <a:ext uri="{FF2B5EF4-FFF2-40B4-BE49-F238E27FC236}">
              <a16:creationId xmlns:a16="http://schemas.microsoft.com/office/drawing/2014/main" id="{00000000-0008-0000-0200-0000A4000000}"/>
            </a:ext>
          </a:extLst>
        </xdr:cNvPr>
        <xdr:cNvSpPr/>
      </xdr:nvSpPr>
      <xdr:spPr>
        <a:xfrm>
          <a:off x="2857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118745</xdr:rowOff>
    </xdr:from>
    <xdr:to>
      <xdr:col>10</xdr:col>
      <xdr:colOff>165100</xdr:colOff>
      <xdr:row>60</xdr:row>
      <xdr:rowOff>48895</xdr:rowOff>
    </xdr:to>
    <xdr:sp macro="" textlink="">
      <xdr:nvSpPr>
        <xdr:cNvPr id="165" name="フローチャート: 判断 164">
          <a:extLst>
            <a:ext uri="{FF2B5EF4-FFF2-40B4-BE49-F238E27FC236}">
              <a16:creationId xmlns:a16="http://schemas.microsoft.com/office/drawing/2014/main" id="{00000000-0008-0000-0200-0000A5000000}"/>
            </a:ext>
          </a:extLst>
        </xdr:cNvPr>
        <xdr:cNvSpPr/>
      </xdr:nvSpPr>
      <xdr:spPr>
        <a:xfrm>
          <a:off x="1968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id="{00000000-0008-0000-0200-0000A6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00000000-0008-0000-0200-0000A8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00000000-0008-0000-0200-0000A9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00000000-0008-0000-0200-0000AA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67310</xdr:rowOff>
    </xdr:from>
    <xdr:to>
      <xdr:col>24</xdr:col>
      <xdr:colOff>114300</xdr:colOff>
      <xdr:row>60</xdr:row>
      <xdr:rowOff>168910</xdr:rowOff>
    </xdr:to>
    <xdr:sp macro="" textlink="">
      <xdr:nvSpPr>
        <xdr:cNvPr id="171" name="楕円 170">
          <a:extLst>
            <a:ext uri="{FF2B5EF4-FFF2-40B4-BE49-F238E27FC236}">
              <a16:creationId xmlns:a16="http://schemas.microsoft.com/office/drawing/2014/main" id="{00000000-0008-0000-0200-0000AB000000}"/>
            </a:ext>
          </a:extLst>
        </xdr:cNvPr>
        <xdr:cNvSpPr/>
      </xdr:nvSpPr>
      <xdr:spPr>
        <a:xfrm>
          <a:off x="4584700" y="1035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45737</xdr:rowOff>
    </xdr:from>
    <xdr:ext cx="405111" cy="259045"/>
    <xdr:sp macro="" textlink="">
      <xdr:nvSpPr>
        <xdr:cNvPr id="172" name="【体育館・プール】&#10;有形固定資産減価償却率該当値テキスト">
          <a:extLst>
            <a:ext uri="{FF2B5EF4-FFF2-40B4-BE49-F238E27FC236}">
              <a16:creationId xmlns:a16="http://schemas.microsoft.com/office/drawing/2014/main" id="{00000000-0008-0000-0200-0000AC000000}"/>
            </a:ext>
          </a:extLst>
        </xdr:cNvPr>
        <xdr:cNvSpPr txBox="1"/>
      </xdr:nvSpPr>
      <xdr:spPr>
        <a:xfrm>
          <a:off x="4673600" y="1033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103505</xdr:rowOff>
    </xdr:from>
    <xdr:to>
      <xdr:col>20</xdr:col>
      <xdr:colOff>38100</xdr:colOff>
      <xdr:row>61</xdr:row>
      <xdr:rowOff>33655</xdr:rowOff>
    </xdr:to>
    <xdr:sp macro="" textlink="">
      <xdr:nvSpPr>
        <xdr:cNvPr id="173" name="楕円 172">
          <a:extLst>
            <a:ext uri="{FF2B5EF4-FFF2-40B4-BE49-F238E27FC236}">
              <a16:creationId xmlns:a16="http://schemas.microsoft.com/office/drawing/2014/main" id="{00000000-0008-0000-0200-0000AD000000}"/>
            </a:ext>
          </a:extLst>
        </xdr:cNvPr>
        <xdr:cNvSpPr/>
      </xdr:nvSpPr>
      <xdr:spPr>
        <a:xfrm>
          <a:off x="3746500" y="1039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118110</xdr:rowOff>
    </xdr:from>
    <xdr:to>
      <xdr:col>24</xdr:col>
      <xdr:colOff>63500</xdr:colOff>
      <xdr:row>60</xdr:row>
      <xdr:rowOff>154305</xdr:rowOff>
    </xdr:to>
    <xdr:cxnSp macro="">
      <xdr:nvCxnSpPr>
        <xdr:cNvPr id="174" name="直線コネクタ 173">
          <a:extLst>
            <a:ext uri="{FF2B5EF4-FFF2-40B4-BE49-F238E27FC236}">
              <a16:creationId xmlns:a16="http://schemas.microsoft.com/office/drawing/2014/main" id="{00000000-0008-0000-0200-0000AE000000}"/>
            </a:ext>
          </a:extLst>
        </xdr:cNvPr>
        <xdr:cNvCxnSpPr/>
      </xdr:nvCxnSpPr>
      <xdr:spPr>
        <a:xfrm flipV="1">
          <a:off x="3797300" y="1040511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162560</xdr:rowOff>
    </xdr:from>
    <xdr:to>
      <xdr:col>15</xdr:col>
      <xdr:colOff>101600</xdr:colOff>
      <xdr:row>61</xdr:row>
      <xdr:rowOff>92710</xdr:rowOff>
    </xdr:to>
    <xdr:sp macro="" textlink="">
      <xdr:nvSpPr>
        <xdr:cNvPr id="175" name="楕円 174">
          <a:extLst>
            <a:ext uri="{FF2B5EF4-FFF2-40B4-BE49-F238E27FC236}">
              <a16:creationId xmlns:a16="http://schemas.microsoft.com/office/drawing/2014/main" id="{00000000-0008-0000-0200-0000AF000000}"/>
            </a:ext>
          </a:extLst>
        </xdr:cNvPr>
        <xdr:cNvSpPr/>
      </xdr:nvSpPr>
      <xdr:spPr>
        <a:xfrm>
          <a:off x="2857500" y="1044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154305</xdr:rowOff>
    </xdr:from>
    <xdr:to>
      <xdr:col>19</xdr:col>
      <xdr:colOff>177800</xdr:colOff>
      <xdr:row>61</xdr:row>
      <xdr:rowOff>41910</xdr:rowOff>
    </xdr:to>
    <xdr:cxnSp macro="">
      <xdr:nvCxnSpPr>
        <xdr:cNvPr id="176" name="直線コネクタ 175">
          <a:extLst>
            <a:ext uri="{FF2B5EF4-FFF2-40B4-BE49-F238E27FC236}">
              <a16:creationId xmlns:a16="http://schemas.microsoft.com/office/drawing/2014/main" id="{00000000-0008-0000-0200-0000B0000000}"/>
            </a:ext>
          </a:extLst>
        </xdr:cNvPr>
        <xdr:cNvCxnSpPr/>
      </xdr:nvCxnSpPr>
      <xdr:spPr>
        <a:xfrm flipV="1">
          <a:off x="2908300" y="10441305"/>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42562</xdr:rowOff>
    </xdr:from>
    <xdr:ext cx="405111" cy="259045"/>
    <xdr:sp macro="" textlink="">
      <xdr:nvSpPr>
        <xdr:cNvPr id="177" name="n_1aveValue【体育館・プール】&#10;有形固定資産減価償却率">
          <a:extLst>
            <a:ext uri="{FF2B5EF4-FFF2-40B4-BE49-F238E27FC236}">
              <a16:creationId xmlns:a16="http://schemas.microsoft.com/office/drawing/2014/main" id="{00000000-0008-0000-0200-0000B1000000}"/>
            </a:ext>
          </a:extLst>
        </xdr:cNvPr>
        <xdr:cNvSpPr txBox="1"/>
      </xdr:nvSpPr>
      <xdr:spPr>
        <a:xfrm>
          <a:off x="3582044" y="998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53992</xdr:rowOff>
    </xdr:from>
    <xdr:ext cx="405111" cy="259045"/>
    <xdr:sp macro="" textlink="">
      <xdr:nvSpPr>
        <xdr:cNvPr id="178" name="n_2aveValue【体育館・プール】&#10;有形固定資産減価償却率">
          <a:extLst>
            <a:ext uri="{FF2B5EF4-FFF2-40B4-BE49-F238E27FC236}">
              <a16:creationId xmlns:a16="http://schemas.microsoft.com/office/drawing/2014/main" id="{00000000-0008-0000-0200-0000B2000000}"/>
            </a:ext>
          </a:extLst>
        </xdr:cNvPr>
        <xdr:cNvSpPr txBox="1"/>
      </xdr:nvSpPr>
      <xdr:spPr>
        <a:xfrm>
          <a:off x="2705744" y="999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65422</xdr:rowOff>
    </xdr:from>
    <xdr:ext cx="405111" cy="259045"/>
    <xdr:sp macro="" textlink="">
      <xdr:nvSpPr>
        <xdr:cNvPr id="179" name="n_3aveValue【体育館・プール】&#10;有形固定資産減価償却率">
          <a:extLst>
            <a:ext uri="{FF2B5EF4-FFF2-40B4-BE49-F238E27FC236}">
              <a16:creationId xmlns:a16="http://schemas.microsoft.com/office/drawing/2014/main" id="{00000000-0008-0000-0200-0000B3000000}"/>
            </a:ext>
          </a:extLst>
        </xdr:cNvPr>
        <xdr:cNvSpPr txBox="1"/>
      </xdr:nvSpPr>
      <xdr:spPr>
        <a:xfrm>
          <a:off x="18167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24782</xdr:rowOff>
    </xdr:from>
    <xdr:ext cx="405111" cy="259045"/>
    <xdr:sp macro="" textlink="">
      <xdr:nvSpPr>
        <xdr:cNvPr id="180" name="n_1mainValue【体育館・プール】&#10;有形固定資産減価償却率">
          <a:extLst>
            <a:ext uri="{FF2B5EF4-FFF2-40B4-BE49-F238E27FC236}">
              <a16:creationId xmlns:a16="http://schemas.microsoft.com/office/drawing/2014/main" id="{00000000-0008-0000-0200-0000B4000000}"/>
            </a:ext>
          </a:extLst>
        </xdr:cNvPr>
        <xdr:cNvSpPr txBox="1"/>
      </xdr:nvSpPr>
      <xdr:spPr>
        <a:xfrm>
          <a:off x="3582044" y="1048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83837</xdr:rowOff>
    </xdr:from>
    <xdr:ext cx="405111" cy="259045"/>
    <xdr:sp macro="" textlink="">
      <xdr:nvSpPr>
        <xdr:cNvPr id="181" name="n_2mainValue【体育館・プール】&#10;有形固定資産減価償却率">
          <a:extLst>
            <a:ext uri="{FF2B5EF4-FFF2-40B4-BE49-F238E27FC236}">
              <a16:creationId xmlns:a16="http://schemas.microsoft.com/office/drawing/2014/main" id="{00000000-0008-0000-0200-0000B5000000}"/>
            </a:ext>
          </a:extLst>
        </xdr:cNvPr>
        <xdr:cNvSpPr txBox="1"/>
      </xdr:nvSpPr>
      <xdr:spPr>
        <a:xfrm>
          <a:off x="2705744" y="10542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2" name="正方形/長方形 181">
          <a:extLst>
            <a:ext uri="{FF2B5EF4-FFF2-40B4-BE49-F238E27FC236}">
              <a16:creationId xmlns:a16="http://schemas.microsoft.com/office/drawing/2014/main" id="{00000000-0008-0000-0200-0000B6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3" name="正方形/長方形 182">
          <a:extLst>
            <a:ext uri="{FF2B5EF4-FFF2-40B4-BE49-F238E27FC236}">
              <a16:creationId xmlns:a16="http://schemas.microsoft.com/office/drawing/2014/main" id="{00000000-0008-0000-0200-0000B7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4" name="正方形/長方形 183">
          <a:extLst>
            <a:ext uri="{FF2B5EF4-FFF2-40B4-BE49-F238E27FC236}">
              <a16:creationId xmlns:a16="http://schemas.microsoft.com/office/drawing/2014/main" id="{00000000-0008-0000-0200-0000B8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5" name="正方形/長方形 184">
          <a:extLst>
            <a:ext uri="{FF2B5EF4-FFF2-40B4-BE49-F238E27FC236}">
              <a16:creationId xmlns:a16="http://schemas.microsoft.com/office/drawing/2014/main" id="{00000000-0008-0000-0200-0000B9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6" name="正方形/長方形 185">
          <a:extLst>
            <a:ext uri="{FF2B5EF4-FFF2-40B4-BE49-F238E27FC236}">
              <a16:creationId xmlns:a16="http://schemas.microsoft.com/office/drawing/2014/main" id="{00000000-0008-0000-0200-0000BA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7" name="正方形/長方形 186">
          <a:extLst>
            <a:ext uri="{FF2B5EF4-FFF2-40B4-BE49-F238E27FC236}">
              <a16:creationId xmlns:a16="http://schemas.microsoft.com/office/drawing/2014/main" id="{00000000-0008-0000-0200-0000BB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8" name="正方形/長方形 187">
          <a:extLst>
            <a:ext uri="{FF2B5EF4-FFF2-40B4-BE49-F238E27FC236}">
              <a16:creationId xmlns:a16="http://schemas.microsoft.com/office/drawing/2014/main" id="{00000000-0008-0000-0200-0000BC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9" name="正方形/長方形 188">
          <a:extLst>
            <a:ext uri="{FF2B5EF4-FFF2-40B4-BE49-F238E27FC236}">
              <a16:creationId xmlns:a16="http://schemas.microsoft.com/office/drawing/2014/main" id="{00000000-0008-0000-0200-0000BD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0" name="テキスト ボックス 189">
          <a:extLst>
            <a:ext uri="{FF2B5EF4-FFF2-40B4-BE49-F238E27FC236}">
              <a16:creationId xmlns:a16="http://schemas.microsoft.com/office/drawing/2014/main" id="{00000000-0008-0000-0200-0000BE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1" name="直線コネクタ 190">
          <a:extLst>
            <a:ext uri="{FF2B5EF4-FFF2-40B4-BE49-F238E27FC236}">
              <a16:creationId xmlns:a16="http://schemas.microsoft.com/office/drawing/2014/main" id="{00000000-0008-0000-0200-0000BF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2" name="直線コネクタ 191">
          <a:extLst>
            <a:ext uri="{FF2B5EF4-FFF2-40B4-BE49-F238E27FC236}">
              <a16:creationId xmlns:a16="http://schemas.microsoft.com/office/drawing/2014/main" id="{00000000-0008-0000-0200-0000C0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93" name="テキスト ボックス 192">
          <a:extLst>
            <a:ext uri="{FF2B5EF4-FFF2-40B4-BE49-F238E27FC236}">
              <a16:creationId xmlns:a16="http://schemas.microsoft.com/office/drawing/2014/main" id="{00000000-0008-0000-0200-0000C1000000}"/>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4" name="直線コネクタ 193">
          <a:extLst>
            <a:ext uri="{FF2B5EF4-FFF2-40B4-BE49-F238E27FC236}">
              <a16:creationId xmlns:a16="http://schemas.microsoft.com/office/drawing/2014/main" id="{00000000-0008-0000-0200-0000C2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95" name="テキスト ボックス 194">
          <a:extLst>
            <a:ext uri="{FF2B5EF4-FFF2-40B4-BE49-F238E27FC236}">
              <a16:creationId xmlns:a16="http://schemas.microsoft.com/office/drawing/2014/main" id="{00000000-0008-0000-0200-0000C3000000}"/>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6" name="直線コネクタ 195">
          <a:extLst>
            <a:ext uri="{FF2B5EF4-FFF2-40B4-BE49-F238E27FC236}">
              <a16:creationId xmlns:a16="http://schemas.microsoft.com/office/drawing/2014/main" id="{00000000-0008-0000-0200-0000C4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97" name="テキスト ボックス 196">
          <a:extLst>
            <a:ext uri="{FF2B5EF4-FFF2-40B4-BE49-F238E27FC236}">
              <a16:creationId xmlns:a16="http://schemas.microsoft.com/office/drawing/2014/main" id="{00000000-0008-0000-0200-0000C5000000}"/>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8" name="直線コネクタ 197">
          <a:extLst>
            <a:ext uri="{FF2B5EF4-FFF2-40B4-BE49-F238E27FC236}">
              <a16:creationId xmlns:a16="http://schemas.microsoft.com/office/drawing/2014/main" id="{00000000-0008-0000-0200-0000C6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99" name="テキスト ボックス 198">
          <a:extLst>
            <a:ext uri="{FF2B5EF4-FFF2-40B4-BE49-F238E27FC236}">
              <a16:creationId xmlns:a16="http://schemas.microsoft.com/office/drawing/2014/main" id="{00000000-0008-0000-0200-0000C7000000}"/>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0" name="直線コネクタ 199">
          <a:extLst>
            <a:ext uri="{FF2B5EF4-FFF2-40B4-BE49-F238E27FC236}">
              <a16:creationId xmlns:a16="http://schemas.microsoft.com/office/drawing/2014/main" id="{00000000-0008-0000-0200-0000C8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01" name="テキスト ボックス 200">
          <a:extLst>
            <a:ext uri="{FF2B5EF4-FFF2-40B4-BE49-F238E27FC236}">
              <a16:creationId xmlns:a16="http://schemas.microsoft.com/office/drawing/2014/main" id="{00000000-0008-0000-0200-0000C9000000}"/>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2" name="直線コネクタ 201">
          <a:extLst>
            <a:ext uri="{FF2B5EF4-FFF2-40B4-BE49-F238E27FC236}">
              <a16:creationId xmlns:a16="http://schemas.microsoft.com/office/drawing/2014/main" id="{00000000-0008-0000-0200-0000CA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03" name="テキスト ボックス 202">
          <a:extLst>
            <a:ext uri="{FF2B5EF4-FFF2-40B4-BE49-F238E27FC236}">
              <a16:creationId xmlns:a16="http://schemas.microsoft.com/office/drawing/2014/main" id="{00000000-0008-0000-0200-0000CB000000}"/>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4" name="直線コネクタ 203">
          <a:extLst>
            <a:ext uri="{FF2B5EF4-FFF2-40B4-BE49-F238E27FC236}">
              <a16:creationId xmlns:a16="http://schemas.microsoft.com/office/drawing/2014/main" id="{00000000-0008-0000-0200-0000CC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5" name="テキスト ボックス 204">
          <a:extLst>
            <a:ext uri="{FF2B5EF4-FFF2-40B4-BE49-F238E27FC236}">
              <a16:creationId xmlns:a16="http://schemas.microsoft.com/office/drawing/2014/main" id="{00000000-0008-0000-0200-0000CD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6" name="【体育館・プール】&#10;一人当たり面積グラフ枠">
          <a:extLst>
            <a:ext uri="{FF2B5EF4-FFF2-40B4-BE49-F238E27FC236}">
              <a16:creationId xmlns:a16="http://schemas.microsoft.com/office/drawing/2014/main" id="{00000000-0008-0000-0200-0000CE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81643</xdr:rowOff>
    </xdr:from>
    <xdr:to>
      <xdr:col>54</xdr:col>
      <xdr:colOff>189865</xdr:colOff>
      <xdr:row>64</xdr:row>
      <xdr:rowOff>114300</xdr:rowOff>
    </xdr:to>
    <xdr:cxnSp macro="">
      <xdr:nvCxnSpPr>
        <xdr:cNvPr id="207" name="直線コネクタ 206">
          <a:extLst>
            <a:ext uri="{FF2B5EF4-FFF2-40B4-BE49-F238E27FC236}">
              <a16:creationId xmlns:a16="http://schemas.microsoft.com/office/drawing/2014/main" id="{00000000-0008-0000-0200-0000CF000000}"/>
            </a:ext>
          </a:extLst>
        </xdr:cNvPr>
        <xdr:cNvCxnSpPr/>
      </xdr:nvCxnSpPr>
      <xdr:spPr>
        <a:xfrm flipV="1">
          <a:off x="10476865" y="9511393"/>
          <a:ext cx="0" cy="1575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118127</xdr:rowOff>
    </xdr:from>
    <xdr:ext cx="469744" cy="259045"/>
    <xdr:sp macro="" textlink="">
      <xdr:nvSpPr>
        <xdr:cNvPr id="208" name="【体育館・プール】&#10;一人当たり面積最小値テキスト">
          <a:extLst>
            <a:ext uri="{FF2B5EF4-FFF2-40B4-BE49-F238E27FC236}">
              <a16:creationId xmlns:a16="http://schemas.microsoft.com/office/drawing/2014/main" id="{00000000-0008-0000-0200-0000D0000000}"/>
            </a:ext>
          </a:extLst>
        </xdr:cNvPr>
        <xdr:cNvSpPr txBox="1"/>
      </xdr:nvSpPr>
      <xdr:spPr>
        <a:xfrm>
          <a:off x="10515600" y="1109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114300</xdr:rowOff>
    </xdr:from>
    <xdr:to>
      <xdr:col>55</xdr:col>
      <xdr:colOff>88900</xdr:colOff>
      <xdr:row>64</xdr:row>
      <xdr:rowOff>114300</xdr:rowOff>
    </xdr:to>
    <xdr:cxnSp macro="">
      <xdr:nvCxnSpPr>
        <xdr:cNvPr id="209" name="直線コネクタ 208">
          <a:extLst>
            <a:ext uri="{FF2B5EF4-FFF2-40B4-BE49-F238E27FC236}">
              <a16:creationId xmlns:a16="http://schemas.microsoft.com/office/drawing/2014/main" id="{00000000-0008-0000-0200-0000D1000000}"/>
            </a:ext>
          </a:extLst>
        </xdr:cNvPr>
        <xdr:cNvCxnSpPr/>
      </xdr:nvCxnSpPr>
      <xdr:spPr>
        <a:xfrm>
          <a:off x="10388600" y="1108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28320</xdr:rowOff>
    </xdr:from>
    <xdr:ext cx="469744" cy="259045"/>
    <xdr:sp macro="" textlink="">
      <xdr:nvSpPr>
        <xdr:cNvPr id="210" name="【体育館・プール】&#10;一人当たり面積最大値テキスト">
          <a:extLst>
            <a:ext uri="{FF2B5EF4-FFF2-40B4-BE49-F238E27FC236}">
              <a16:creationId xmlns:a16="http://schemas.microsoft.com/office/drawing/2014/main" id="{00000000-0008-0000-0200-0000D2000000}"/>
            </a:ext>
          </a:extLst>
        </xdr:cNvPr>
        <xdr:cNvSpPr txBox="1"/>
      </xdr:nvSpPr>
      <xdr:spPr>
        <a:xfrm>
          <a:off x="10515600" y="9286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81643</xdr:rowOff>
    </xdr:from>
    <xdr:to>
      <xdr:col>55</xdr:col>
      <xdr:colOff>88900</xdr:colOff>
      <xdr:row>55</xdr:row>
      <xdr:rowOff>81643</xdr:rowOff>
    </xdr:to>
    <xdr:cxnSp macro="">
      <xdr:nvCxnSpPr>
        <xdr:cNvPr id="211" name="直線コネクタ 210">
          <a:extLst>
            <a:ext uri="{FF2B5EF4-FFF2-40B4-BE49-F238E27FC236}">
              <a16:creationId xmlns:a16="http://schemas.microsoft.com/office/drawing/2014/main" id="{00000000-0008-0000-0200-0000D3000000}"/>
            </a:ext>
          </a:extLst>
        </xdr:cNvPr>
        <xdr:cNvCxnSpPr/>
      </xdr:nvCxnSpPr>
      <xdr:spPr>
        <a:xfrm>
          <a:off x="10388600" y="9511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4734</xdr:rowOff>
    </xdr:from>
    <xdr:ext cx="469744" cy="259045"/>
    <xdr:sp macro="" textlink="">
      <xdr:nvSpPr>
        <xdr:cNvPr id="212" name="【体育館・プール】&#10;一人当たり面積平均値テキスト">
          <a:extLst>
            <a:ext uri="{FF2B5EF4-FFF2-40B4-BE49-F238E27FC236}">
              <a16:creationId xmlns:a16="http://schemas.microsoft.com/office/drawing/2014/main" id="{00000000-0008-0000-0200-0000D4000000}"/>
            </a:ext>
          </a:extLst>
        </xdr:cNvPr>
        <xdr:cNvSpPr txBox="1"/>
      </xdr:nvSpPr>
      <xdr:spPr>
        <a:xfrm>
          <a:off x="10515600" y="102917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153307</xdr:rowOff>
    </xdr:from>
    <xdr:to>
      <xdr:col>55</xdr:col>
      <xdr:colOff>50800</xdr:colOff>
      <xdr:row>61</xdr:row>
      <xdr:rowOff>83457</xdr:rowOff>
    </xdr:to>
    <xdr:sp macro="" textlink="">
      <xdr:nvSpPr>
        <xdr:cNvPr id="213" name="フローチャート: 判断 212">
          <a:extLst>
            <a:ext uri="{FF2B5EF4-FFF2-40B4-BE49-F238E27FC236}">
              <a16:creationId xmlns:a16="http://schemas.microsoft.com/office/drawing/2014/main" id="{00000000-0008-0000-0200-0000D5000000}"/>
            </a:ext>
          </a:extLst>
        </xdr:cNvPr>
        <xdr:cNvSpPr/>
      </xdr:nvSpPr>
      <xdr:spPr>
        <a:xfrm>
          <a:off x="10426700" y="1044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9616</xdr:rowOff>
    </xdr:from>
    <xdr:to>
      <xdr:col>50</xdr:col>
      <xdr:colOff>165100</xdr:colOff>
      <xdr:row>61</xdr:row>
      <xdr:rowOff>111216</xdr:rowOff>
    </xdr:to>
    <xdr:sp macro="" textlink="">
      <xdr:nvSpPr>
        <xdr:cNvPr id="214" name="フローチャート: 判断 213">
          <a:extLst>
            <a:ext uri="{FF2B5EF4-FFF2-40B4-BE49-F238E27FC236}">
              <a16:creationId xmlns:a16="http://schemas.microsoft.com/office/drawing/2014/main" id="{00000000-0008-0000-0200-0000D6000000}"/>
            </a:ext>
          </a:extLst>
        </xdr:cNvPr>
        <xdr:cNvSpPr/>
      </xdr:nvSpPr>
      <xdr:spPr>
        <a:xfrm>
          <a:off x="9588500" y="104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104322</xdr:rowOff>
    </xdr:from>
    <xdr:to>
      <xdr:col>46</xdr:col>
      <xdr:colOff>38100</xdr:colOff>
      <xdr:row>61</xdr:row>
      <xdr:rowOff>34472</xdr:rowOff>
    </xdr:to>
    <xdr:sp macro="" textlink="">
      <xdr:nvSpPr>
        <xdr:cNvPr id="215" name="フローチャート: 判断 214">
          <a:extLst>
            <a:ext uri="{FF2B5EF4-FFF2-40B4-BE49-F238E27FC236}">
              <a16:creationId xmlns:a16="http://schemas.microsoft.com/office/drawing/2014/main" id="{00000000-0008-0000-0200-0000D7000000}"/>
            </a:ext>
          </a:extLst>
        </xdr:cNvPr>
        <xdr:cNvSpPr/>
      </xdr:nvSpPr>
      <xdr:spPr>
        <a:xfrm>
          <a:off x="8699500" y="1039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19413</xdr:rowOff>
    </xdr:from>
    <xdr:to>
      <xdr:col>41</xdr:col>
      <xdr:colOff>101600</xdr:colOff>
      <xdr:row>61</xdr:row>
      <xdr:rowOff>121013</xdr:rowOff>
    </xdr:to>
    <xdr:sp macro="" textlink="">
      <xdr:nvSpPr>
        <xdr:cNvPr id="216" name="フローチャート: 判断 215">
          <a:extLst>
            <a:ext uri="{FF2B5EF4-FFF2-40B4-BE49-F238E27FC236}">
              <a16:creationId xmlns:a16="http://schemas.microsoft.com/office/drawing/2014/main" id="{00000000-0008-0000-0200-0000D8000000}"/>
            </a:ext>
          </a:extLst>
        </xdr:cNvPr>
        <xdr:cNvSpPr/>
      </xdr:nvSpPr>
      <xdr:spPr>
        <a:xfrm>
          <a:off x="7810500" y="1047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7" name="テキスト ボックス 216">
          <a:extLst>
            <a:ext uri="{FF2B5EF4-FFF2-40B4-BE49-F238E27FC236}">
              <a16:creationId xmlns:a16="http://schemas.microsoft.com/office/drawing/2014/main" id="{00000000-0008-0000-0200-0000D9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8" name="テキスト ボックス 217">
          <a:extLst>
            <a:ext uri="{FF2B5EF4-FFF2-40B4-BE49-F238E27FC236}">
              <a16:creationId xmlns:a16="http://schemas.microsoft.com/office/drawing/2014/main" id="{00000000-0008-0000-0200-0000DA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9" name="テキスト ボックス 218">
          <a:extLst>
            <a:ext uri="{FF2B5EF4-FFF2-40B4-BE49-F238E27FC236}">
              <a16:creationId xmlns:a16="http://schemas.microsoft.com/office/drawing/2014/main" id="{00000000-0008-0000-0200-0000DB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0" name="テキスト ボックス 219">
          <a:extLst>
            <a:ext uri="{FF2B5EF4-FFF2-40B4-BE49-F238E27FC236}">
              <a16:creationId xmlns:a16="http://schemas.microsoft.com/office/drawing/2014/main" id="{00000000-0008-0000-0200-0000DC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1" name="テキスト ボックス 220">
          <a:extLst>
            <a:ext uri="{FF2B5EF4-FFF2-40B4-BE49-F238E27FC236}">
              <a16:creationId xmlns:a16="http://schemas.microsoft.com/office/drawing/2014/main" id="{00000000-0008-0000-0200-0000DD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7983</xdr:rowOff>
    </xdr:from>
    <xdr:to>
      <xdr:col>55</xdr:col>
      <xdr:colOff>50800</xdr:colOff>
      <xdr:row>61</xdr:row>
      <xdr:rowOff>109583</xdr:rowOff>
    </xdr:to>
    <xdr:sp macro="" textlink="">
      <xdr:nvSpPr>
        <xdr:cNvPr id="222" name="楕円 221">
          <a:extLst>
            <a:ext uri="{FF2B5EF4-FFF2-40B4-BE49-F238E27FC236}">
              <a16:creationId xmlns:a16="http://schemas.microsoft.com/office/drawing/2014/main" id="{00000000-0008-0000-0200-0000DE000000}"/>
            </a:ext>
          </a:extLst>
        </xdr:cNvPr>
        <xdr:cNvSpPr/>
      </xdr:nvSpPr>
      <xdr:spPr>
        <a:xfrm>
          <a:off x="10426700" y="1046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157860</xdr:rowOff>
    </xdr:from>
    <xdr:ext cx="469744" cy="259045"/>
    <xdr:sp macro="" textlink="">
      <xdr:nvSpPr>
        <xdr:cNvPr id="223" name="【体育館・プール】&#10;一人当たり面積該当値テキスト">
          <a:extLst>
            <a:ext uri="{FF2B5EF4-FFF2-40B4-BE49-F238E27FC236}">
              <a16:creationId xmlns:a16="http://schemas.microsoft.com/office/drawing/2014/main" id="{00000000-0008-0000-0200-0000DF000000}"/>
            </a:ext>
          </a:extLst>
        </xdr:cNvPr>
        <xdr:cNvSpPr txBox="1"/>
      </xdr:nvSpPr>
      <xdr:spPr>
        <a:xfrm>
          <a:off x="10515600" y="10444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11249</xdr:rowOff>
    </xdr:from>
    <xdr:to>
      <xdr:col>50</xdr:col>
      <xdr:colOff>165100</xdr:colOff>
      <xdr:row>61</xdr:row>
      <xdr:rowOff>112849</xdr:rowOff>
    </xdr:to>
    <xdr:sp macro="" textlink="">
      <xdr:nvSpPr>
        <xdr:cNvPr id="224" name="楕円 223">
          <a:extLst>
            <a:ext uri="{FF2B5EF4-FFF2-40B4-BE49-F238E27FC236}">
              <a16:creationId xmlns:a16="http://schemas.microsoft.com/office/drawing/2014/main" id="{00000000-0008-0000-0200-0000E0000000}"/>
            </a:ext>
          </a:extLst>
        </xdr:cNvPr>
        <xdr:cNvSpPr/>
      </xdr:nvSpPr>
      <xdr:spPr>
        <a:xfrm>
          <a:off x="9588500" y="1046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58783</xdr:rowOff>
    </xdr:from>
    <xdr:to>
      <xdr:col>55</xdr:col>
      <xdr:colOff>0</xdr:colOff>
      <xdr:row>61</xdr:row>
      <xdr:rowOff>62049</xdr:rowOff>
    </xdr:to>
    <xdr:cxnSp macro="">
      <xdr:nvCxnSpPr>
        <xdr:cNvPr id="225" name="直線コネクタ 224">
          <a:extLst>
            <a:ext uri="{FF2B5EF4-FFF2-40B4-BE49-F238E27FC236}">
              <a16:creationId xmlns:a16="http://schemas.microsoft.com/office/drawing/2014/main" id="{00000000-0008-0000-0200-0000E1000000}"/>
            </a:ext>
          </a:extLst>
        </xdr:cNvPr>
        <xdr:cNvCxnSpPr/>
      </xdr:nvCxnSpPr>
      <xdr:spPr>
        <a:xfrm flipV="1">
          <a:off x="9639300" y="10517233"/>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9616</xdr:rowOff>
    </xdr:from>
    <xdr:to>
      <xdr:col>46</xdr:col>
      <xdr:colOff>38100</xdr:colOff>
      <xdr:row>61</xdr:row>
      <xdr:rowOff>111216</xdr:rowOff>
    </xdr:to>
    <xdr:sp macro="" textlink="">
      <xdr:nvSpPr>
        <xdr:cNvPr id="226" name="楕円 225">
          <a:extLst>
            <a:ext uri="{FF2B5EF4-FFF2-40B4-BE49-F238E27FC236}">
              <a16:creationId xmlns:a16="http://schemas.microsoft.com/office/drawing/2014/main" id="{00000000-0008-0000-0200-0000E2000000}"/>
            </a:ext>
          </a:extLst>
        </xdr:cNvPr>
        <xdr:cNvSpPr/>
      </xdr:nvSpPr>
      <xdr:spPr>
        <a:xfrm>
          <a:off x="8699500" y="1046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60416</xdr:rowOff>
    </xdr:from>
    <xdr:to>
      <xdr:col>50</xdr:col>
      <xdr:colOff>114300</xdr:colOff>
      <xdr:row>61</xdr:row>
      <xdr:rowOff>62049</xdr:rowOff>
    </xdr:to>
    <xdr:cxnSp macro="">
      <xdr:nvCxnSpPr>
        <xdr:cNvPr id="227" name="直線コネクタ 226">
          <a:extLst>
            <a:ext uri="{FF2B5EF4-FFF2-40B4-BE49-F238E27FC236}">
              <a16:creationId xmlns:a16="http://schemas.microsoft.com/office/drawing/2014/main" id="{00000000-0008-0000-0200-0000E3000000}"/>
            </a:ext>
          </a:extLst>
        </xdr:cNvPr>
        <xdr:cNvCxnSpPr/>
      </xdr:nvCxnSpPr>
      <xdr:spPr>
        <a:xfrm>
          <a:off x="8750300" y="10518866"/>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127743</xdr:rowOff>
    </xdr:from>
    <xdr:ext cx="469744" cy="259045"/>
    <xdr:sp macro="" textlink="">
      <xdr:nvSpPr>
        <xdr:cNvPr id="228" name="n_1aveValue【体育館・プール】&#10;一人当たり面積">
          <a:extLst>
            <a:ext uri="{FF2B5EF4-FFF2-40B4-BE49-F238E27FC236}">
              <a16:creationId xmlns:a16="http://schemas.microsoft.com/office/drawing/2014/main" id="{00000000-0008-0000-0200-0000E4000000}"/>
            </a:ext>
          </a:extLst>
        </xdr:cNvPr>
        <xdr:cNvSpPr txBox="1"/>
      </xdr:nvSpPr>
      <xdr:spPr>
        <a:xfrm>
          <a:off x="9391727" y="1024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50999</xdr:rowOff>
    </xdr:from>
    <xdr:ext cx="469744" cy="259045"/>
    <xdr:sp macro="" textlink="">
      <xdr:nvSpPr>
        <xdr:cNvPr id="229" name="n_2aveValue【体育館・プール】&#10;一人当たり面積">
          <a:extLst>
            <a:ext uri="{FF2B5EF4-FFF2-40B4-BE49-F238E27FC236}">
              <a16:creationId xmlns:a16="http://schemas.microsoft.com/office/drawing/2014/main" id="{00000000-0008-0000-0200-0000E5000000}"/>
            </a:ext>
          </a:extLst>
        </xdr:cNvPr>
        <xdr:cNvSpPr txBox="1"/>
      </xdr:nvSpPr>
      <xdr:spPr>
        <a:xfrm>
          <a:off x="8515427" y="10166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137540</xdr:rowOff>
    </xdr:from>
    <xdr:ext cx="469744" cy="259045"/>
    <xdr:sp macro="" textlink="">
      <xdr:nvSpPr>
        <xdr:cNvPr id="230" name="n_3aveValue【体育館・プール】&#10;一人当たり面積">
          <a:extLst>
            <a:ext uri="{FF2B5EF4-FFF2-40B4-BE49-F238E27FC236}">
              <a16:creationId xmlns:a16="http://schemas.microsoft.com/office/drawing/2014/main" id="{00000000-0008-0000-0200-0000E6000000}"/>
            </a:ext>
          </a:extLst>
        </xdr:cNvPr>
        <xdr:cNvSpPr txBox="1"/>
      </xdr:nvSpPr>
      <xdr:spPr>
        <a:xfrm>
          <a:off x="7626427" y="1025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103976</xdr:rowOff>
    </xdr:from>
    <xdr:ext cx="469744" cy="259045"/>
    <xdr:sp macro="" textlink="">
      <xdr:nvSpPr>
        <xdr:cNvPr id="231" name="n_1mainValue【体育館・プール】&#10;一人当たり面積">
          <a:extLst>
            <a:ext uri="{FF2B5EF4-FFF2-40B4-BE49-F238E27FC236}">
              <a16:creationId xmlns:a16="http://schemas.microsoft.com/office/drawing/2014/main" id="{00000000-0008-0000-0200-0000E7000000}"/>
            </a:ext>
          </a:extLst>
        </xdr:cNvPr>
        <xdr:cNvSpPr txBox="1"/>
      </xdr:nvSpPr>
      <xdr:spPr>
        <a:xfrm>
          <a:off x="9391727" y="10562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102343</xdr:rowOff>
    </xdr:from>
    <xdr:ext cx="469744" cy="259045"/>
    <xdr:sp macro="" textlink="">
      <xdr:nvSpPr>
        <xdr:cNvPr id="232" name="n_2mainValue【体育館・プール】&#10;一人当たり面積">
          <a:extLst>
            <a:ext uri="{FF2B5EF4-FFF2-40B4-BE49-F238E27FC236}">
              <a16:creationId xmlns:a16="http://schemas.microsoft.com/office/drawing/2014/main" id="{00000000-0008-0000-0200-0000E8000000}"/>
            </a:ext>
          </a:extLst>
        </xdr:cNvPr>
        <xdr:cNvSpPr txBox="1"/>
      </xdr:nvSpPr>
      <xdr:spPr>
        <a:xfrm>
          <a:off x="8515427" y="10560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3" name="正方形/長方形 232">
          <a:extLst>
            <a:ext uri="{FF2B5EF4-FFF2-40B4-BE49-F238E27FC236}">
              <a16:creationId xmlns:a16="http://schemas.microsoft.com/office/drawing/2014/main" id="{00000000-0008-0000-0200-0000E9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4" name="正方形/長方形 233">
          <a:extLst>
            <a:ext uri="{FF2B5EF4-FFF2-40B4-BE49-F238E27FC236}">
              <a16:creationId xmlns:a16="http://schemas.microsoft.com/office/drawing/2014/main" id="{00000000-0008-0000-0200-0000EA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5" name="正方形/長方形 234">
          <a:extLst>
            <a:ext uri="{FF2B5EF4-FFF2-40B4-BE49-F238E27FC236}">
              <a16:creationId xmlns:a16="http://schemas.microsoft.com/office/drawing/2014/main" id="{00000000-0008-0000-0200-0000EB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6" name="正方形/長方形 235">
          <a:extLst>
            <a:ext uri="{FF2B5EF4-FFF2-40B4-BE49-F238E27FC236}">
              <a16:creationId xmlns:a16="http://schemas.microsoft.com/office/drawing/2014/main" id="{00000000-0008-0000-0200-0000EC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7" name="正方形/長方形 236">
          <a:extLst>
            <a:ext uri="{FF2B5EF4-FFF2-40B4-BE49-F238E27FC236}">
              <a16:creationId xmlns:a16="http://schemas.microsoft.com/office/drawing/2014/main" id="{00000000-0008-0000-0200-0000ED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8" name="正方形/長方形 237">
          <a:extLst>
            <a:ext uri="{FF2B5EF4-FFF2-40B4-BE49-F238E27FC236}">
              <a16:creationId xmlns:a16="http://schemas.microsoft.com/office/drawing/2014/main" id="{00000000-0008-0000-0200-0000EE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9" name="正方形/長方形 238">
          <a:extLst>
            <a:ext uri="{FF2B5EF4-FFF2-40B4-BE49-F238E27FC236}">
              <a16:creationId xmlns:a16="http://schemas.microsoft.com/office/drawing/2014/main" id="{00000000-0008-0000-0200-0000EF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0" name="正方形/長方形 239">
          <a:extLst>
            <a:ext uri="{FF2B5EF4-FFF2-40B4-BE49-F238E27FC236}">
              <a16:creationId xmlns:a16="http://schemas.microsoft.com/office/drawing/2014/main" id="{00000000-0008-0000-0200-0000F0000000}"/>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41" name="正方形/長方形 240">
          <a:extLst>
            <a:ext uri="{FF2B5EF4-FFF2-40B4-BE49-F238E27FC236}">
              <a16:creationId xmlns:a16="http://schemas.microsoft.com/office/drawing/2014/main" id="{00000000-0008-0000-0200-0000F1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2" name="正方形/長方形 241">
          <a:extLst>
            <a:ext uri="{FF2B5EF4-FFF2-40B4-BE49-F238E27FC236}">
              <a16:creationId xmlns:a16="http://schemas.microsoft.com/office/drawing/2014/main" id="{00000000-0008-0000-0200-0000F2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3" name="正方形/長方形 242">
          <a:extLst>
            <a:ext uri="{FF2B5EF4-FFF2-40B4-BE49-F238E27FC236}">
              <a16:creationId xmlns:a16="http://schemas.microsoft.com/office/drawing/2014/main" id="{00000000-0008-0000-0200-0000F3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4" name="正方形/長方形 243">
          <a:extLst>
            <a:ext uri="{FF2B5EF4-FFF2-40B4-BE49-F238E27FC236}">
              <a16:creationId xmlns:a16="http://schemas.microsoft.com/office/drawing/2014/main" id="{00000000-0008-0000-0200-0000F4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5" name="正方形/長方形 244">
          <a:extLst>
            <a:ext uri="{FF2B5EF4-FFF2-40B4-BE49-F238E27FC236}">
              <a16:creationId xmlns:a16="http://schemas.microsoft.com/office/drawing/2014/main" id="{00000000-0008-0000-0200-0000F5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6" name="正方形/長方形 245">
          <a:extLst>
            <a:ext uri="{FF2B5EF4-FFF2-40B4-BE49-F238E27FC236}">
              <a16:creationId xmlns:a16="http://schemas.microsoft.com/office/drawing/2014/main" id="{00000000-0008-0000-0200-0000F6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7" name="正方形/長方形 246">
          <a:extLst>
            <a:ext uri="{FF2B5EF4-FFF2-40B4-BE49-F238E27FC236}">
              <a16:creationId xmlns:a16="http://schemas.microsoft.com/office/drawing/2014/main" id="{00000000-0008-0000-0200-0000F7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8" name="正方形/長方形 247">
          <a:extLst>
            <a:ext uri="{FF2B5EF4-FFF2-40B4-BE49-F238E27FC236}">
              <a16:creationId xmlns:a16="http://schemas.microsoft.com/office/drawing/2014/main" id="{00000000-0008-0000-0200-0000F8000000}"/>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49" name="正方形/長方形 248">
          <a:extLst>
            <a:ext uri="{FF2B5EF4-FFF2-40B4-BE49-F238E27FC236}">
              <a16:creationId xmlns:a16="http://schemas.microsoft.com/office/drawing/2014/main" id="{00000000-0008-0000-0200-0000F900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50" name="正方形/長方形 249">
          <a:extLst>
            <a:ext uri="{FF2B5EF4-FFF2-40B4-BE49-F238E27FC236}">
              <a16:creationId xmlns:a16="http://schemas.microsoft.com/office/drawing/2014/main" id="{00000000-0008-0000-0200-0000FA00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51" name="正方形/長方形 250">
          <a:extLst>
            <a:ext uri="{FF2B5EF4-FFF2-40B4-BE49-F238E27FC236}">
              <a16:creationId xmlns:a16="http://schemas.microsoft.com/office/drawing/2014/main" id="{00000000-0008-0000-0200-0000FB00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52" name="正方形/長方形 251">
          <a:extLst>
            <a:ext uri="{FF2B5EF4-FFF2-40B4-BE49-F238E27FC236}">
              <a16:creationId xmlns:a16="http://schemas.microsoft.com/office/drawing/2014/main" id="{00000000-0008-0000-0200-0000FC00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53" name="正方形/長方形 252">
          <a:extLst>
            <a:ext uri="{FF2B5EF4-FFF2-40B4-BE49-F238E27FC236}">
              <a16:creationId xmlns:a16="http://schemas.microsoft.com/office/drawing/2014/main" id="{00000000-0008-0000-0200-0000FD00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54" name="正方形/長方形 253">
          <a:extLst>
            <a:ext uri="{FF2B5EF4-FFF2-40B4-BE49-F238E27FC236}">
              <a16:creationId xmlns:a16="http://schemas.microsoft.com/office/drawing/2014/main" id="{00000000-0008-0000-0200-0000FE00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55" name="正方形/長方形 254">
          <a:extLst>
            <a:ext uri="{FF2B5EF4-FFF2-40B4-BE49-F238E27FC236}">
              <a16:creationId xmlns:a16="http://schemas.microsoft.com/office/drawing/2014/main" id="{00000000-0008-0000-0200-0000FF00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56" name="正方形/長方形 255">
          <a:extLst>
            <a:ext uri="{FF2B5EF4-FFF2-40B4-BE49-F238E27FC236}">
              <a16:creationId xmlns:a16="http://schemas.microsoft.com/office/drawing/2014/main" id="{00000000-0008-0000-0200-000000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57" name="テキスト ボックス 256">
          <a:extLst>
            <a:ext uri="{FF2B5EF4-FFF2-40B4-BE49-F238E27FC236}">
              <a16:creationId xmlns:a16="http://schemas.microsoft.com/office/drawing/2014/main" id="{00000000-0008-0000-0200-000001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58" name="直線コネクタ 257">
          <a:extLst>
            <a:ext uri="{FF2B5EF4-FFF2-40B4-BE49-F238E27FC236}">
              <a16:creationId xmlns:a16="http://schemas.microsoft.com/office/drawing/2014/main" id="{00000000-0008-0000-0200-000002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259" name="テキスト ボックス 258">
          <a:extLst>
            <a:ext uri="{FF2B5EF4-FFF2-40B4-BE49-F238E27FC236}">
              <a16:creationId xmlns:a16="http://schemas.microsoft.com/office/drawing/2014/main" id="{00000000-0008-0000-0200-000003010000}"/>
            </a:ext>
          </a:extLst>
        </xdr:cNvPr>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60" name="直線コネクタ 259">
          <a:extLst>
            <a:ext uri="{FF2B5EF4-FFF2-40B4-BE49-F238E27FC236}">
              <a16:creationId xmlns:a16="http://schemas.microsoft.com/office/drawing/2014/main" id="{00000000-0008-0000-0200-000004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261" name="テキスト ボックス 260">
          <a:extLst>
            <a:ext uri="{FF2B5EF4-FFF2-40B4-BE49-F238E27FC236}">
              <a16:creationId xmlns:a16="http://schemas.microsoft.com/office/drawing/2014/main" id="{00000000-0008-0000-0200-000005010000}"/>
            </a:ext>
          </a:extLst>
        </xdr:cNvPr>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62" name="直線コネクタ 261">
          <a:extLst>
            <a:ext uri="{FF2B5EF4-FFF2-40B4-BE49-F238E27FC236}">
              <a16:creationId xmlns:a16="http://schemas.microsoft.com/office/drawing/2014/main" id="{00000000-0008-0000-0200-000006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63" name="テキスト ボックス 262">
          <a:extLst>
            <a:ext uri="{FF2B5EF4-FFF2-40B4-BE49-F238E27FC236}">
              <a16:creationId xmlns:a16="http://schemas.microsoft.com/office/drawing/2014/main" id="{00000000-0008-0000-0200-000007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64" name="直線コネクタ 263">
          <a:extLst>
            <a:ext uri="{FF2B5EF4-FFF2-40B4-BE49-F238E27FC236}">
              <a16:creationId xmlns:a16="http://schemas.microsoft.com/office/drawing/2014/main" id="{00000000-0008-0000-0200-000008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65" name="テキスト ボックス 264">
          <a:extLst>
            <a:ext uri="{FF2B5EF4-FFF2-40B4-BE49-F238E27FC236}">
              <a16:creationId xmlns:a16="http://schemas.microsoft.com/office/drawing/2014/main" id="{00000000-0008-0000-0200-000009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66" name="直線コネクタ 265">
          <a:extLst>
            <a:ext uri="{FF2B5EF4-FFF2-40B4-BE49-F238E27FC236}">
              <a16:creationId xmlns:a16="http://schemas.microsoft.com/office/drawing/2014/main" id="{00000000-0008-0000-0200-00000A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67" name="テキスト ボックス 266">
          <a:extLst>
            <a:ext uri="{FF2B5EF4-FFF2-40B4-BE49-F238E27FC236}">
              <a16:creationId xmlns:a16="http://schemas.microsoft.com/office/drawing/2014/main" id="{00000000-0008-0000-0200-00000B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68" name="直線コネクタ 267">
          <a:extLst>
            <a:ext uri="{FF2B5EF4-FFF2-40B4-BE49-F238E27FC236}">
              <a16:creationId xmlns:a16="http://schemas.microsoft.com/office/drawing/2014/main" id="{00000000-0008-0000-0200-00000C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269" name="テキスト ボックス 268">
          <a:extLst>
            <a:ext uri="{FF2B5EF4-FFF2-40B4-BE49-F238E27FC236}">
              <a16:creationId xmlns:a16="http://schemas.microsoft.com/office/drawing/2014/main" id="{00000000-0008-0000-0200-00000D010000}"/>
            </a:ext>
          </a:extLst>
        </xdr:cNvPr>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70" name="直線コネクタ 269">
          <a:extLst>
            <a:ext uri="{FF2B5EF4-FFF2-40B4-BE49-F238E27FC236}">
              <a16:creationId xmlns:a16="http://schemas.microsoft.com/office/drawing/2014/main" id="{00000000-0008-0000-0200-00000E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71" name="テキスト ボックス 270">
          <a:extLst>
            <a:ext uri="{FF2B5EF4-FFF2-40B4-BE49-F238E27FC236}">
              <a16:creationId xmlns:a16="http://schemas.microsoft.com/office/drawing/2014/main" id="{00000000-0008-0000-0200-00000F01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72" name="【市民会館】&#10;有形固定資産減価償却率グラフ枠">
          <a:extLst>
            <a:ext uri="{FF2B5EF4-FFF2-40B4-BE49-F238E27FC236}">
              <a16:creationId xmlns:a16="http://schemas.microsoft.com/office/drawing/2014/main" id="{00000000-0008-0000-0200-000010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15239</xdr:rowOff>
    </xdr:from>
    <xdr:to>
      <xdr:col>24</xdr:col>
      <xdr:colOff>62865</xdr:colOff>
      <xdr:row>107</xdr:row>
      <xdr:rowOff>43814</xdr:rowOff>
    </xdr:to>
    <xdr:cxnSp macro="">
      <xdr:nvCxnSpPr>
        <xdr:cNvPr id="273" name="直線コネクタ 272">
          <a:extLst>
            <a:ext uri="{FF2B5EF4-FFF2-40B4-BE49-F238E27FC236}">
              <a16:creationId xmlns:a16="http://schemas.microsoft.com/office/drawing/2014/main" id="{00000000-0008-0000-0200-000011010000}"/>
            </a:ext>
          </a:extLst>
        </xdr:cNvPr>
        <xdr:cNvCxnSpPr/>
      </xdr:nvCxnSpPr>
      <xdr:spPr>
        <a:xfrm flipV="1">
          <a:off x="4634865" y="17160239"/>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47641</xdr:rowOff>
    </xdr:from>
    <xdr:ext cx="405111" cy="259045"/>
    <xdr:sp macro="" textlink="">
      <xdr:nvSpPr>
        <xdr:cNvPr id="274" name="【市民会館】&#10;有形固定資産減価償却率最小値テキスト">
          <a:extLst>
            <a:ext uri="{FF2B5EF4-FFF2-40B4-BE49-F238E27FC236}">
              <a16:creationId xmlns:a16="http://schemas.microsoft.com/office/drawing/2014/main" id="{00000000-0008-0000-0200-000012010000}"/>
            </a:ext>
          </a:extLst>
        </xdr:cNvPr>
        <xdr:cNvSpPr txBox="1"/>
      </xdr:nvSpPr>
      <xdr:spPr>
        <a:xfrm>
          <a:off x="4673600" y="1839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43814</xdr:rowOff>
    </xdr:from>
    <xdr:to>
      <xdr:col>24</xdr:col>
      <xdr:colOff>152400</xdr:colOff>
      <xdr:row>107</xdr:row>
      <xdr:rowOff>43814</xdr:rowOff>
    </xdr:to>
    <xdr:cxnSp macro="">
      <xdr:nvCxnSpPr>
        <xdr:cNvPr id="275" name="直線コネクタ 274">
          <a:extLst>
            <a:ext uri="{FF2B5EF4-FFF2-40B4-BE49-F238E27FC236}">
              <a16:creationId xmlns:a16="http://schemas.microsoft.com/office/drawing/2014/main" id="{00000000-0008-0000-0200-000013010000}"/>
            </a:ext>
          </a:extLst>
        </xdr:cNvPr>
        <xdr:cNvCxnSpPr/>
      </xdr:nvCxnSpPr>
      <xdr:spPr>
        <a:xfrm>
          <a:off x="4546600" y="18388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133366</xdr:rowOff>
    </xdr:from>
    <xdr:ext cx="405111" cy="259045"/>
    <xdr:sp macro="" textlink="">
      <xdr:nvSpPr>
        <xdr:cNvPr id="276" name="【市民会館】&#10;有形固定資産減価償却率最大値テキスト">
          <a:extLst>
            <a:ext uri="{FF2B5EF4-FFF2-40B4-BE49-F238E27FC236}">
              <a16:creationId xmlns:a16="http://schemas.microsoft.com/office/drawing/2014/main" id="{00000000-0008-0000-0200-000014010000}"/>
            </a:ext>
          </a:extLst>
        </xdr:cNvPr>
        <xdr:cNvSpPr txBox="1"/>
      </xdr:nvSpPr>
      <xdr:spPr>
        <a:xfrm>
          <a:off x="4673600" y="16935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15239</xdr:rowOff>
    </xdr:from>
    <xdr:to>
      <xdr:col>24</xdr:col>
      <xdr:colOff>152400</xdr:colOff>
      <xdr:row>100</xdr:row>
      <xdr:rowOff>15239</xdr:rowOff>
    </xdr:to>
    <xdr:cxnSp macro="">
      <xdr:nvCxnSpPr>
        <xdr:cNvPr id="277" name="直線コネクタ 276">
          <a:extLst>
            <a:ext uri="{FF2B5EF4-FFF2-40B4-BE49-F238E27FC236}">
              <a16:creationId xmlns:a16="http://schemas.microsoft.com/office/drawing/2014/main" id="{00000000-0008-0000-0200-000015010000}"/>
            </a:ext>
          </a:extLst>
        </xdr:cNvPr>
        <xdr:cNvCxnSpPr/>
      </xdr:nvCxnSpPr>
      <xdr:spPr>
        <a:xfrm>
          <a:off x="4546600" y="17160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47641</xdr:rowOff>
    </xdr:from>
    <xdr:ext cx="405111" cy="259045"/>
    <xdr:sp macro="" textlink="">
      <xdr:nvSpPr>
        <xdr:cNvPr id="278" name="【市民会館】&#10;有形固定資産減価償却率平均値テキスト">
          <a:extLst>
            <a:ext uri="{FF2B5EF4-FFF2-40B4-BE49-F238E27FC236}">
              <a16:creationId xmlns:a16="http://schemas.microsoft.com/office/drawing/2014/main" id="{00000000-0008-0000-0200-000016010000}"/>
            </a:ext>
          </a:extLst>
        </xdr:cNvPr>
        <xdr:cNvSpPr txBox="1"/>
      </xdr:nvSpPr>
      <xdr:spPr>
        <a:xfrm>
          <a:off x="4673600" y="178784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69214</xdr:rowOff>
    </xdr:from>
    <xdr:to>
      <xdr:col>24</xdr:col>
      <xdr:colOff>114300</xdr:colOff>
      <xdr:row>104</xdr:row>
      <xdr:rowOff>170814</xdr:rowOff>
    </xdr:to>
    <xdr:sp macro="" textlink="">
      <xdr:nvSpPr>
        <xdr:cNvPr id="279" name="フローチャート: 判断 278">
          <a:extLst>
            <a:ext uri="{FF2B5EF4-FFF2-40B4-BE49-F238E27FC236}">
              <a16:creationId xmlns:a16="http://schemas.microsoft.com/office/drawing/2014/main" id="{00000000-0008-0000-0200-000017010000}"/>
            </a:ext>
          </a:extLst>
        </xdr:cNvPr>
        <xdr:cNvSpPr/>
      </xdr:nvSpPr>
      <xdr:spPr>
        <a:xfrm>
          <a:off x="4584700" y="1790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130175</xdr:rowOff>
    </xdr:from>
    <xdr:to>
      <xdr:col>20</xdr:col>
      <xdr:colOff>38100</xdr:colOff>
      <xdr:row>105</xdr:row>
      <xdr:rowOff>60325</xdr:rowOff>
    </xdr:to>
    <xdr:sp macro="" textlink="">
      <xdr:nvSpPr>
        <xdr:cNvPr id="280" name="フローチャート: 判断 279">
          <a:extLst>
            <a:ext uri="{FF2B5EF4-FFF2-40B4-BE49-F238E27FC236}">
              <a16:creationId xmlns:a16="http://schemas.microsoft.com/office/drawing/2014/main" id="{00000000-0008-0000-0200-000018010000}"/>
            </a:ext>
          </a:extLst>
        </xdr:cNvPr>
        <xdr:cNvSpPr/>
      </xdr:nvSpPr>
      <xdr:spPr>
        <a:xfrm>
          <a:off x="3746500" y="1796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141605</xdr:rowOff>
    </xdr:from>
    <xdr:to>
      <xdr:col>15</xdr:col>
      <xdr:colOff>101600</xdr:colOff>
      <xdr:row>105</xdr:row>
      <xdr:rowOff>71755</xdr:rowOff>
    </xdr:to>
    <xdr:sp macro="" textlink="">
      <xdr:nvSpPr>
        <xdr:cNvPr id="281" name="フローチャート: 判断 280">
          <a:extLst>
            <a:ext uri="{FF2B5EF4-FFF2-40B4-BE49-F238E27FC236}">
              <a16:creationId xmlns:a16="http://schemas.microsoft.com/office/drawing/2014/main" id="{00000000-0008-0000-0200-000019010000}"/>
            </a:ext>
          </a:extLst>
        </xdr:cNvPr>
        <xdr:cNvSpPr/>
      </xdr:nvSpPr>
      <xdr:spPr>
        <a:xfrm>
          <a:off x="2857500" y="1797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59689</xdr:rowOff>
    </xdr:from>
    <xdr:to>
      <xdr:col>10</xdr:col>
      <xdr:colOff>165100</xdr:colOff>
      <xdr:row>105</xdr:row>
      <xdr:rowOff>161289</xdr:rowOff>
    </xdr:to>
    <xdr:sp macro="" textlink="">
      <xdr:nvSpPr>
        <xdr:cNvPr id="282" name="フローチャート: 判断 281">
          <a:extLst>
            <a:ext uri="{FF2B5EF4-FFF2-40B4-BE49-F238E27FC236}">
              <a16:creationId xmlns:a16="http://schemas.microsoft.com/office/drawing/2014/main" id="{00000000-0008-0000-0200-00001A010000}"/>
            </a:ext>
          </a:extLst>
        </xdr:cNvPr>
        <xdr:cNvSpPr/>
      </xdr:nvSpPr>
      <xdr:spPr>
        <a:xfrm>
          <a:off x="1968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83" name="テキスト ボックス 282">
          <a:extLst>
            <a:ext uri="{FF2B5EF4-FFF2-40B4-BE49-F238E27FC236}">
              <a16:creationId xmlns:a16="http://schemas.microsoft.com/office/drawing/2014/main" id="{00000000-0008-0000-0200-00001B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84" name="テキスト ボックス 283">
          <a:extLst>
            <a:ext uri="{FF2B5EF4-FFF2-40B4-BE49-F238E27FC236}">
              <a16:creationId xmlns:a16="http://schemas.microsoft.com/office/drawing/2014/main" id="{00000000-0008-0000-0200-00001C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85" name="テキスト ボックス 284">
          <a:extLst>
            <a:ext uri="{FF2B5EF4-FFF2-40B4-BE49-F238E27FC236}">
              <a16:creationId xmlns:a16="http://schemas.microsoft.com/office/drawing/2014/main" id="{00000000-0008-0000-0200-00001D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86" name="テキスト ボックス 285">
          <a:extLst>
            <a:ext uri="{FF2B5EF4-FFF2-40B4-BE49-F238E27FC236}">
              <a16:creationId xmlns:a16="http://schemas.microsoft.com/office/drawing/2014/main" id="{00000000-0008-0000-0200-00001E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87" name="テキスト ボックス 286">
          <a:extLst>
            <a:ext uri="{FF2B5EF4-FFF2-40B4-BE49-F238E27FC236}">
              <a16:creationId xmlns:a16="http://schemas.microsoft.com/office/drawing/2014/main" id="{00000000-0008-0000-0200-00001F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67311</xdr:rowOff>
    </xdr:from>
    <xdr:to>
      <xdr:col>24</xdr:col>
      <xdr:colOff>114300</xdr:colOff>
      <xdr:row>103</xdr:row>
      <xdr:rowOff>168911</xdr:rowOff>
    </xdr:to>
    <xdr:sp macro="" textlink="">
      <xdr:nvSpPr>
        <xdr:cNvPr id="288" name="楕円 287">
          <a:extLst>
            <a:ext uri="{FF2B5EF4-FFF2-40B4-BE49-F238E27FC236}">
              <a16:creationId xmlns:a16="http://schemas.microsoft.com/office/drawing/2014/main" id="{00000000-0008-0000-0200-000020010000}"/>
            </a:ext>
          </a:extLst>
        </xdr:cNvPr>
        <xdr:cNvSpPr/>
      </xdr:nvSpPr>
      <xdr:spPr>
        <a:xfrm>
          <a:off x="4584700" y="1772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90188</xdr:rowOff>
    </xdr:from>
    <xdr:ext cx="405111" cy="259045"/>
    <xdr:sp macro="" textlink="">
      <xdr:nvSpPr>
        <xdr:cNvPr id="289" name="【市民会館】&#10;有形固定資産減価償却率該当値テキスト">
          <a:extLst>
            <a:ext uri="{FF2B5EF4-FFF2-40B4-BE49-F238E27FC236}">
              <a16:creationId xmlns:a16="http://schemas.microsoft.com/office/drawing/2014/main" id="{00000000-0008-0000-0200-000021010000}"/>
            </a:ext>
          </a:extLst>
        </xdr:cNvPr>
        <xdr:cNvSpPr txBox="1"/>
      </xdr:nvSpPr>
      <xdr:spPr>
        <a:xfrm>
          <a:off x="4673600" y="1757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118745</xdr:rowOff>
    </xdr:from>
    <xdr:to>
      <xdr:col>20</xdr:col>
      <xdr:colOff>38100</xdr:colOff>
      <xdr:row>104</xdr:row>
      <xdr:rowOff>48895</xdr:rowOff>
    </xdr:to>
    <xdr:sp macro="" textlink="">
      <xdr:nvSpPr>
        <xdr:cNvPr id="290" name="楕円 289">
          <a:extLst>
            <a:ext uri="{FF2B5EF4-FFF2-40B4-BE49-F238E27FC236}">
              <a16:creationId xmlns:a16="http://schemas.microsoft.com/office/drawing/2014/main" id="{00000000-0008-0000-0200-000022010000}"/>
            </a:ext>
          </a:extLst>
        </xdr:cNvPr>
        <xdr:cNvSpPr/>
      </xdr:nvSpPr>
      <xdr:spPr>
        <a:xfrm>
          <a:off x="3746500" y="1777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118111</xdr:rowOff>
    </xdr:from>
    <xdr:to>
      <xdr:col>24</xdr:col>
      <xdr:colOff>63500</xdr:colOff>
      <xdr:row>103</xdr:row>
      <xdr:rowOff>169545</xdr:rowOff>
    </xdr:to>
    <xdr:cxnSp macro="">
      <xdr:nvCxnSpPr>
        <xdr:cNvPr id="291" name="直線コネクタ 290">
          <a:extLst>
            <a:ext uri="{FF2B5EF4-FFF2-40B4-BE49-F238E27FC236}">
              <a16:creationId xmlns:a16="http://schemas.microsoft.com/office/drawing/2014/main" id="{00000000-0008-0000-0200-000023010000}"/>
            </a:ext>
          </a:extLst>
        </xdr:cNvPr>
        <xdr:cNvCxnSpPr/>
      </xdr:nvCxnSpPr>
      <xdr:spPr>
        <a:xfrm flipV="1">
          <a:off x="3797300" y="17777461"/>
          <a:ext cx="8382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170180</xdr:rowOff>
    </xdr:from>
    <xdr:to>
      <xdr:col>15</xdr:col>
      <xdr:colOff>101600</xdr:colOff>
      <xdr:row>104</xdr:row>
      <xdr:rowOff>100330</xdr:rowOff>
    </xdr:to>
    <xdr:sp macro="" textlink="">
      <xdr:nvSpPr>
        <xdr:cNvPr id="292" name="楕円 291">
          <a:extLst>
            <a:ext uri="{FF2B5EF4-FFF2-40B4-BE49-F238E27FC236}">
              <a16:creationId xmlns:a16="http://schemas.microsoft.com/office/drawing/2014/main" id="{00000000-0008-0000-0200-000024010000}"/>
            </a:ext>
          </a:extLst>
        </xdr:cNvPr>
        <xdr:cNvSpPr/>
      </xdr:nvSpPr>
      <xdr:spPr>
        <a:xfrm>
          <a:off x="2857500" y="1782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169545</xdr:rowOff>
    </xdr:from>
    <xdr:to>
      <xdr:col>19</xdr:col>
      <xdr:colOff>177800</xdr:colOff>
      <xdr:row>104</xdr:row>
      <xdr:rowOff>49530</xdr:rowOff>
    </xdr:to>
    <xdr:cxnSp macro="">
      <xdr:nvCxnSpPr>
        <xdr:cNvPr id="293" name="直線コネクタ 292">
          <a:extLst>
            <a:ext uri="{FF2B5EF4-FFF2-40B4-BE49-F238E27FC236}">
              <a16:creationId xmlns:a16="http://schemas.microsoft.com/office/drawing/2014/main" id="{00000000-0008-0000-0200-000025010000}"/>
            </a:ext>
          </a:extLst>
        </xdr:cNvPr>
        <xdr:cNvCxnSpPr/>
      </xdr:nvCxnSpPr>
      <xdr:spPr>
        <a:xfrm flipV="1">
          <a:off x="2908300" y="1782889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51452</xdr:rowOff>
    </xdr:from>
    <xdr:ext cx="405111" cy="259045"/>
    <xdr:sp macro="" textlink="">
      <xdr:nvSpPr>
        <xdr:cNvPr id="294" name="n_1aveValue【市民会館】&#10;有形固定資産減価償却率">
          <a:extLst>
            <a:ext uri="{FF2B5EF4-FFF2-40B4-BE49-F238E27FC236}">
              <a16:creationId xmlns:a16="http://schemas.microsoft.com/office/drawing/2014/main" id="{00000000-0008-0000-0200-000026010000}"/>
            </a:ext>
          </a:extLst>
        </xdr:cNvPr>
        <xdr:cNvSpPr txBox="1"/>
      </xdr:nvSpPr>
      <xdr:spPr>
        <a:xfrm>
          <a:off x="3582044" y="1805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62882</xdr:rowOff>
    </xdr:from>
    <xdr:ext cx="405111" cy="259045"/>
    <xdr:sp macro="" textlink="">
      <xdr:nvSpPr>
        <xdr:cNvPr id="295" name="n_2aveValue【市民会館】&#10;有形固定資産減価償却率">
          <a:extLst>
            <a:ext uri="{FF2B5EF4-FFF2-40B4-BE49-F238E27FC236}">
              <a16:creationId xmlns:a16="http://schemas.microsoft.com/office/drawing/2014/main" id="{00000000-0008-0000-0200-000027010000}"/>
            </a:ext>
          </a:extLst>
        </xdr:cNvPr>
        <xdr:cNvSpPr txBox="1"/>
      </xdr:nvSpPr>
      <xdr:spPr>
        <a:xfrm>
          <a:off x="2705744" y="1806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6366</xdr:rowOff>
    </xdr:from>
    <xdr:ext cx="405111" cy="259045"/>
    <xdr:sp macro="" textlink="">
      <xdr:nvSpPr>
        <xdr:cNvPr id="296" name="n_3aveValue【市民会館】&#10;有形固定資産減価償却率">
          <a:extLst>
            <a:ext uri="{FF2B5EF4-FFF2-40B4-BE49-F238E27FC236}">
              <a16:creationId xmlns:a16="http://schemas.microsoft.com/office/drawing/2014/main" id="{00000000-0008-0000-0200-000028010000}"/>
            </a:ext>
          </a:extLst>
        </xdr:cNvPr>
        <xdr:cNvSpPr txBox="1"/>
      </xdr:nvSpPr>
      <xdr:spPr>
        <a:xfrm>
          <a:off x="1816744" y="17837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65422</xdr:rowOff>
    </xdr:from>
    <xdr:ext cx="405111" cy="259045"/>
    <xdr:sp macro="" textlink="">
      <xdr:nvSpPr>
        <xdr:cNvPr id="297" name="n_1mainValue【市民会館】&#10;有形固定資産減価償却率">
          <a:extLst>
            <a:ext uri="{FF2B5EF4-FFF2-40B4-BE49-F238E27FC236}">
              <a16:creationId xmlns:a16="http://schemas.microsoft.com/office/drawing/2014/main" id="{00000000-0008-0000-0200-000029010000}"/>
            </a:ext>
          </a:extLst>
        </xdr:cNvPr>
        <xdr:cNvSpPr txBox="1"/>
      </xdr:nvSpPr>
      <xdr:spPr>
        <a:xfrm>
          <a:off x="3582044" y="1755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116857</xdr:rowOff>
    </xdr:from>
    <xdr:ext cx="405111" cy="259045"/>
    <xdr:sp macro="" textlink="">
      <xdr:nvSpPr>
        <xdr:cNvPr id="298" name="n_2mainValue【市民会館】&#10;有形固定資産減価償却率">
          <a:extLst>
            <a:ext uri="{FF2B5EF4-FFF2-40B4-BE49-F238E27FC236}">
              <a16:creationId xmlns:a16="http://schemas.microsoft.com/office/drawing/2014/main" id="{00000000-0008-0000-0200-00002A010000}"/>
            </a:ext>
          </a:extLst>
        </xdr:cNvPr>
        <xdr:cNvSpPr txBox="1"/>
      </xdr:nvSpPr>
      <xdr:spPr>
        <a:xfrm>
          <a:off x="2705744" y="1760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99" name="正方形/長方形 298">
          <a:extLst>
            <a:ext uri="{FF2B5EF4-FFF2-40B4-BE49-F238E27FC236}">
              <a16:creationId xmlns:a16="http://schemas.microsoft.com/office/drawing/2014/main" id="{00000000-0008-0000-0200-00002B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0" name="正方形/長方形 299">
          <a:extLst>
            <a:ext uri="{FF2B5EF4-FFF2-40B4-BE49-F238E27FC236}">
              <a16:creationId xmlns:a16="http://schemas.microsoft.com/office/drawing/2014/main" id="{00000000-0008-0000-0200-00002C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1" name="正方形/長方形 300">
          <a:extLst>
            <a:ext uri="{FF2B5EF4-FFF2-40B4-BE49-F238E27FC236}">
              <a16:creationId xmlns:a16="http://schemas.microsoft.com/office/drawing/2014/main" id="{00000000-0008-0000-0200-00002D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2" name="正方形/長方形 301">
          <a:extLst>
            <a:ext uri="{FF2B5EF4-FFF2-40B4-BE49-F238E27FC236}">
              <a16:creationId xmlns:a16="http://schemas.microsoft.com/office/drawing/2014/main" id="{00000000-0008-0000-0200-00002E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03" name="正方形/長方形 302">
          <a:extLst>
            <a:ext uri="{FF2B5EF4-FFF2-40B4-BE49-F238E27FC236}">
              <a16:creationId xmlns:a16="http://schemas.microsoft.com/office/drawing/2014/main" id="{00000000-0008-0000-0200-00002F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04" name="正方形/長方形 303">
          <a:extLst>
            <a:ext uri="{FF2B5EF4-FFF2-40B4-BE49-F238E27FC236}">
              <a16:creationId xmlns:a16="http://schemas.microsoft.com/office/drawing/2014/main" id="{00000000-0008-0000-0200-000030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05" name="正方形/長方形 304">
          <a:extLst>
            <a:ext uri="{FF2B5EF4-FFF2-40B4-BE49-F238E27FC236}">
              <a16:creationId xmlns:a16="http://schemas.microsoft.com/office/drawing/2014/main" id="{00000000-0008-0000-0200-000031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06" name="正方形/長方形 305">
          <a:extLst>
            <a:ext uri="{FF2B5EF4-FFF2-40B4-BE49-F238E27FC236}">
              <a16:creationId xmlns:a16="http://schemas.microsoft.com/office/drawing/2014/main" id="{00000000-0008-0000-0200-000032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07" name="テキスト ボックス 306">
          <a:extLst>
            <a:ext uri="{FF2B5EF4-FFF2-40B4-BE49-F238E27FC236}">
              <a16:creationId xmlns:a16="http://schemas.microsoft.com/office/drawing/2014/main" id="{00000000-0008-0000-0200-000033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08" name="直線コネクタ 307">
          <a:extLst>
            <a:ext uri="{FF2B5EF4-FFF2-40B4-BE49-F238E27FC236}">
              <a16:creationId xmlns:a16="http://schemas.microsoft.com/office/drawing/2014/main" id="{00000000-0008-0000-0200-000034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09" name="直線コネクタ 308">
          <a:extLst>
            <a:ext uri="{FF2B5EF4-FFF2-40B4-BE49-F238E27FC236}">
              <a16:creationId xmlns:a16="http://schemas.microsoft.com/office/drawing/2014/main" id="{00000000-0008-0000-0200-000035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10" name="テキスト ボックス 309">
          <a:extLst>
            <a:ext uri="{FF2B5EF4-FFF2-40B4-BE49-F238E27FC236}">
              <a16:creationId xmlns:a16="http://schemas.microsoft.com/office/drawing/2014/main" id="{00000000-0008-0000-0200-000036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11" name="直線コネクタ 310">
          <a:extLst>
            <a:ext uri="{FF2B5EF4-FFF2-40B4-BE49-F238E27FC236}">
              <a16:creationId xmlns:a16="http://schemas.microsoft.com/office/drawing/2014/main" id="{00000000-0008-0000-0200-000037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12" name="テキスト ボックス 311">
          <a:extLst>
            <a:ext uri="{FF2B5EF4-FFF2-40B4-BE49-F238E27FC236}">
              <a16:creationId xmlns:a16="http://schemas.microsoft.com/office/drawing/2014/main" id="{00000000-0008-0000-0200-000038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13" name="直線コネクタ 312">
          <a:extLst>
            <a:ext uri="{FF2B5EF4-FFF2-40B4-BE49-F238E27FC236}">
              <a16:creationId xmlns:a16="http://schemas.microsoft.com/office/drawing/2014/main" id="{00000000-0008-0000-0200-000039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14" name="テキスト ボックス 313">
          <a:extLst>
            <a:ext uri="{FF2B5EF4-FFF2-40B4-BE49-F238E27FC236}">
              <a16:creationId xmlns:a16="http://schemas.microsoft.com/office/drawing/2014/main" id="{00000000-0008-0000-0200-00003A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15" name="直線コネクタ 314">
          <a:extLst>
            <a:ext uri="{FF2B5EF4-FFF2-40B4-BE49-F238E27FC236}">
              <a16:creationId xmlns:a16="http://schemas.microsoft.com/office/drawing/2014/main" id="{00000000-0008-0000-0200-00003B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16" name="テキスト ボックス 315">
          <a:extLst>
            <a:ext uri="{FF2B5EF4-FFF2-40B4-BE49-F238E27FC236}">
              <a16:creationId xmlns:a16="http://schemas.microsoft.com/office/drawing/2014/main" id="{00000000-0008-0000-0200-00003C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17" name="直線コネクタ 316">
          <a:extLst>
            <a:ext uri="{FF2B5EF4-FFF2-40B4-BE49-F238E27FC236}">
              <a16:creationId xmlns:a16="http://schemas.microsoft.com/office/drawing/2014/main" id="{00000000-0008-0000-0200-00003D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18" name="テキスト ボックス 317">
          <a:extLst>
            <a:ext uri="{FF2B5EF4-FFF2-40B4-BE49-F238E27FC236}">
              <a16:creationId xmlns:a16="http://schemas.microsoft.com/office/drawing/2014/main" id="{00000000-0008-0000-0200-00003E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19" name="直線コネクタ 318">
          <a:extLst>
            <a:ext uri="{FF2B5EF4-FFF2-40B4-BE49-F238E27FC236}">
              <a16:creationId xmlns:a16="http://schemas.microsoft.com/office/drawing/2014/main" id="{00000000-0008-0000-0200-00003F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20" name="テキスト ボックス 319">
          <a:extLst>
            <a:ext uri="{FF2B5EF4-FFF2-40B4-BE49-F238E27FC236}">
              <a16:creationId xmlns:a16="http://schemas.microsoft.com/office/drawing/2014/main" id="{00000000-0008-0000-0200-000040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21" name="【市民会館】&#10;一人当たり面積グラフ枠">
          <a:extLst>
            <a:ext uri="{FF2B5EF4-FFF2-40B4-BE49-F238E27FC236}">
              <a16:creationId xmlns:a16="http://schemas.microsoft.com/office/drawing/2014/main" id="{00000000-0008-0000-0200-000041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57150</xdr:rowOff>
    </xdr:from>
    <xdr:to>
      <xdr:col>54</xdr:col>
      <xdr:colOff>189865</xdr:colOff>
      <xdr:row>108</xdr:row>
      <xdr:rowOff>85725</xdr:rowOff>
    </xdr:to>
    <xdr:cxnSp macro="">
      <xdr:nvCxnSpPr>
        <xdr:cNvPr id="322" name="直線コネクタ 321">
          <a:extLst>
            <a:ext uri="{FF2B5EF4-FFF2-40B4-BE49-F238E27FC236}">
              <a16:creationId xmlns:a16="http://schemas.microsoft.com/office/drawing/2014/main" id="{00000000-0008-0000-0200-000042010000}"/>
            </a:ext>
          </a:extLst>
        </xdr:cNvPr>
        <xdr:cNvCxnSpPr/>
      </xdr:nvCxnSpPr>
      <xdr:spPr>
        <a:xfrm flipV="1">
          <a:off x="10476865" y="17030700"/>
          <a:ext cx="0" cy="1571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89552</xdr:rowOff>
    </xdr:from>
    <xdr:ext cx="469744" cy="259045"/>
    <xdr:sp macro="" textlink="">
      <xdr:nvSpPr>
        <xdr:cNvPr id="323" name="【市民会館】&#10;一人当たり面積最小値テキスト">
          <a:extLst>
            <a:ext uri="{FF2B5EF4-FFF2-40B4-BE49-F238E27FC236}">
              <a16:creationId xmlns:a16="http://schemas.microsoft.com/office/drawing/2014/main" id="{00000000-0008-0000-0200-000043010000}"/>
            </a:ext>
          </a:extLst>
        </xdr:cNvPr>
        <xdr:cNvSpPr txBox="1"/>
      </xdr:nvSpPr>
      <xdr:spPr>
        <a:xfrm>
          <a:off x="10515600" y="18606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85725</xdr:rowOff>
    </xdr:from>
    <xdr:to>
      <xdr:col>55</xdr:col>
      <xdr:colOff>88900</xdr:colOff>
      <xdr:row>108</xdr:row>
      <xdr:rowOff>85725</xdr:rowOff>
    </xdr:to>
    <xdr:cxnSp macro="">
      <xdr:nvCxnSpPr>
        <xdr:cNvPr id="324" name="直線コネクタ 323">
          <a:extLst>
            <a:ext uri="{FF2B5EF4-FFF2-40B4-BE49-F238E27FC236}">
              <a16:creationId xmlns:a16="http://schemas.microsoft.com/office/drawing/2014/main" id="{00000000-0008-0000-0200-000044010000}"/>
            </a:ext>
          </a:extLst>
        </xdr:cNvPr>
        <xdr:cNvCxnSpPr/>
      </xdr:nvCxnSpPr>
      <xdr:spPr>
        <a:xfrm>
          <a:off x="10388600" y="18602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3827</xdr:rowOff>
    </xdr:from>
    <xdr:ext cx="469744" cy="259045"/>
    <xdr:sp macro="" textlink="">
      <xdr:nvSpPr>
        <xdr:cNvPr id="325" name="【市民会館】&#10;一人当たり面積最大値テキスト">
          <a:extLst>
            <a:ext uri="{FF2B5EF4-FFF2-40B4-BE49-F238E27FC236}">
              <a16:creationId xmlns:a16="http://schemas.microsoft.com/office/drawing/2014/main" id="{00000000-0008-0000-0200-000045010000}"/>
            </a:ext>
          </a:extLst>
        </xdr:cNvPr>
        <xdr:cNvSpPr txBox="1"/>
      </xdr:nvSpPr>
      <xdr:spPr>
        <a:xfrm>
          <a:off x="10515600" y="1680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57150</xdr:rowOff>
    </xdr:from>
    <xdr:to>
      <xdr:col>55</xdr:col>
      <xdr:colOff>88900</xdr:colOff>
      <xdr:row>99</xdr:row>
      <xdr:rowOff>57150</xdr:rowOff>
    </xdr:to>
    <xdr:cxnSp macro="">
      <xdr:nvCxnSpPr>
        <xdr:cNvPr id="326" name="直線コネクタ 325">
          <a:extLst>
            <a:ext uri="{FF2B5EF4-FFF2-40B4-BE49-F238E27FC236}">
              <a16:creationId xmlns:a16="http://schemas.microsoft.com/office/drawing/2014/main" id="{00000000-0008-0000-0200-000046010000}"/>
            </a:ext>
          </a:extLst>
        </xdr:cNvPr>
        <xdr:cNvCxnSpPr/>
      </xdr:nvCxnSpPr>
      <xdr:spPr>
        <a:xfrm>
          <a:off x="10388600" y="1703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23513</xdr:rowOff>
    </xdr:from>
    <xdr:ext cx="469744" cy="259045"/>
    <xdr:sp macro="" textlink="">
      <xdr:nvSpPr>
        <xdr:cNvPr id="327" name="【市民会館】&#10;一人当たり面積平均値テキスト">
          <a:extLst>
            <a:ext uri="{FF2B5EF4-FFF2-40B4-BE49-F238E27FC236}">
              <a16:creationId xmlns:a16="http://schemas.microsoft.com/office/drawing/2014/main" id="{00000000-0008-0000-0200-000047010000}"/>
            </a:ext>
          </a:extLst>
        </xdr:cNvPr>
        <xdr:cNvSpPr txBox="1"/>
      </xdr:nvSpPr>
      <xdr:spPr>
        <a:xfrm>
          <a:off x="10515600" y="180257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636</xdr:rowOff>
    </xdr:from>
    <xdr:to>
      <xdr:col>55</xdr:col>
      <xdr:colOff>50800</xdr:colOff>
      <xdr:row>106</xdr:row>
      <xdr:rowOff>102236</xdr:rowOff>
    </xdr:to>
    <xdr:sp macro="" textlink="">
      <xdr:nvSpPr>
        <xdr:cNvPr id="328" name="フローチャート: 判断 327">
          <a:extLst>
            <a:ext uri="{FF2B5EF4-FFF2-40B4-BE49-F238E27FC236}">
              <a16:creationId xmlns:a16="http://schemas.microsoft.com/office/drawing/2014/main" id="{00000000-0008-0000-0200-000048010000}"/>
            </a:ext>
          </a:extLst>
        </xdr:cNvPr>
        <xdr:cNvSpPr/>
      </xdr:nvSpPr>
      <xdr:spPr>
        <a:xfrm>
          <a:off x="10426700" y="18174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76836</xdr:rowOff>
    </xdr:from>
    <xdr:to>
      <xdr:col>50</xdr:col>
      <xdr:colOff>165100</xdr:colOff>
      <xdr:row>106</xdr:row>
      <xdr:rowOff>6986</xdr:rowOff>
    </xdr:to>
    <xdr:sp macro="" textlink="">
      <xdr:nvSpPr>
        <xdr:cNvPr id="329" name="フローチャート: 判断 328">
          <a:extLst>
            <a:ext uri="{FF2B5EF4-FFF2-40B4-BE49-F238E27FC236}">
              <a16:creationId xmlns:a16="http://schemas.microsoft.com/office/drawing/2014/main" id="{00000000-0008-0000-0200-000049010000}"/>
            </a:ext>
          </a:extLst>
        </xdr:cNvPr>
        <xdr:cNvSpPr/>
      </xdr:nvSpPr>
      <xdr:spPr>
        <a:xfrm>
          <a:off x="9588500" y="1807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63500</xdr:rowOff>
    </xdr:from>
    <xdr:to>
      <xdr:col>46</xdr:col>
      <xdr:colOff>38100</xdr:colOff>
      <xdr:row>105</xdr:row>
      <xdr:rowOff>165100</xdr:rowOff>
    </xdr:to>
    <xdr:sp macro="" textlink="">
      <xdr:nvSpPr>
        <xdr:cNvPr id="330" name="フローチャート: 判断 329">
          <a:extLst>
            <a:ext uri="{FF2B5EF4-FFF2-40B4-BE49-F238E27FC236}">
              <a16:creationId xmlns:a16="http://schemas.microsoft.com/office/drawing/2014/main" id="{00000000-0008-0000-0200-00004A010000}"/>
            </a:ext>
          </a:extLst>
        </xdr:cNvPr>
        <xdr:cNvSpPr/>
      </xdr:nvSpPr>
      <xdr:spPr>
        <a:xfrm>
          <a:off x="8699500" y="1806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160655</xdr:rowOff>
    </xdr:from>
    <xdr:to>
      <xdr:col>41</xdr:col>
      <xdr:colOff>101600</xdr:colOff>
      <xdr:row>105</xdr:row>
      <xdr:rowOff>90805</xdr:rowOff>
    </xdr:to>
    <xdr:sp macro="" textlink="">
      <xdr:nvSpPr>
        <xdr:cNvPr id="331" name="フローチャート: 判断 330">
          <a:extLst>
            <a:ext uri="{FF2B5EF4-FFF2-40B4-BE49-F238E27FC236}">
              <a16:creationId xmlns:a16="http://schemas.microsoft.com/office/drawing/2014/main" id="{00000000-0008-0000-0200-00004B010000}"/>
            </a:ext>
          </a:extLst>
        </xdr:cNvPr>
        <xdr:cNvSpPr/>
      </xdr:nvSpPr>
      <xdr:spPr>
        <a:xfrm>
          <a:off x="7810500" y="1799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32" name="テキスト ボックス 331">
          <a:extLst>
            <a:ext uri="{FF2B5EF4-FFF2-40B4-BE49-F238E27FC236}">
              <a16:creationId xmlns:a16="http://schemas.microsoft.com/office/drawing/2014/main" id="{00000000-0008-0000-0200-00004C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33" name="テキスト ボックス 332">
          <a:extLst>
            <a:ext uri="{FF2B5EF4-FFF2-40B4-BE49-F238E27FC236}">
              <a16:creationId xmlns:a16="http://schemas.microsoft.com/office/drawing/2014/main" id="{00000000-0008-0000-0200-00004D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34" name="テキスト ボックス 333">
          <a:extLst>
            <a:ext uri="{FF2B5EF4-FFF2-40B4-BE49-F238E27FC236}">
              <a16:creationId xmlns:a16="http://schemas.microsoft.com/office/drawing/2014/main" id="{00000000-0008-0000-0200-00004E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35" name="テキスト ボックス 334">
          <a:extLst>
            <a:ext uri="{FF2B5EF4-FFF2-40B4-BE49-F238E27FC236}">
              <a16:creationId xmlns:a16="http://schemas.microsoft.com/office/drawing/2014/main" id="{00000000-0008-0000-0200-00004F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36" name="テキスト ボックス 335">
          <a:extLst>
            <a:ext uri="{FF2B5EF4-FFF2-40B4-BE49-F238E27FC236}">
              <a16:creationId xmlns:a16="http://schemas.microsoft.com/office/drawing/2014/main" id="{00000000-0008-0000-0200-000050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15875</xdr:rowOff>
    </xdr:from>
    <xdr:to>
      <xdr:col>55</xdr:col>
      <xdr:colOff>50800</xdr:colOff>
      <xdr:row>106</xdr:row>
      <xdr:rowOff>117475</xdr:rowOff>
    </xdr:to>
    <xdr:sp macro="" textlink="">
      <xdr:nvSpPr>
        <xdr:cNvPr id="337" name="楕円 336">
          <a:extLst>
            <a:ext uri="{FF2B5EF4-FFF2-40B4-BE49-F238E27FC236}">
              <a16:creationId xmlns:a16="http://schemas.microsoft.com/office/drawing/2014/main" id="{00000000-0008-0000-0200-000051010000}"/>
            </a:ext>
          </a:extLst>
        </xdr:cNvPr>
        <xdr:cNvSpPr/>
      </xdr:nvSpPr>
      <xdr:spPr>
        <a:xfrm>
          <a:off x="10426700" y="1818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165752</xdr:rowOff>
    </xdr:from>
    <xdr:ext cx="469744" cy="259045"/>
    <xdr:sp macro="" textlink="">
      <xdr:nvSpPr>
        <xdr:cNvPr id="338" name="【市民会館】&#10;一人当たり面積該当値テキスト">
          <a:extLst>
            <a:ext uri="{FF2B5EF4-FFF2-40B4-BE49-F238E27FC236}">
              <a16:creationId xmlns:a16="http://schemas.microsoft.com/office/drawing/2014/main" id="{00000000-0008-0000-0200-000052010000}"/>
            </a:ext>
          </a:extLst>
        </xdr:cNvPr>
        <xdr:cNvSpPr txBox="1"/>
      </xdr:nvSpPr>
      <xdr:spPr>
        <a:xfrm>
          <a:off x="10515600" y="18168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17780</xdr:rowOff>
    </xdr:from>
    <xdr:to>
      <xdr:col>50</xdr:col>
      <xdr:colOff>165100</xdr:colOff>
      <xdr:row>106</xdr:row>
      <xdr:rowOff>119380</xdr:rowOff>
    </xdr:to>
    <xdr:sp macro="" textlink="">
      <xdr:nvSpPr>
        <xdr:cNvPr id="339" name="楕円 338">
          <a:extLst>
            <a:ext uri="{FF2B5EF4-FFF2-40B4-BE49-F238E27FC236}">
              <a16:creationId xmlns:a16="http://schemas.microsoft.com/office/drawing/2014/main" id="{00000000-0008-0000-0200-000053010000}"/>
            </a:ext>
          </a:extLst>
        </xdr:cNvPr>
        <xdr:cNvSpPr/>
      </xdr:nvSpPr>
      <xdr:spPr>
        <a:xfrm>
          <a:off x="9588500" y="1819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66675</xdr:rowOff>
    </xdr:from>
    <xdr:to>
      <xdr:col>55</xdr:col>
      <xdr:colOff>0</xdr:colOff>
      <xdr:row>106</xdr:row>
      <xdr:rowOff>68580</xdr:rowOff>
    </xdr:to>
    <xdr:cxnSp macro="">
      <xdr:nvCxnSpPr>
        <xdr:cNvPr id="340" name="直線コネクタ 339">
          <a:extLst>
            <a:ext uri="{FF2B5EF4-FFF2-40B4-BE49-F238E27FC236}">
              <a16:creationId xmlns:a16="http://schemas.microsoft.com/office/drawing/2014/main" id="{00000000-0008-0000-0200-000054010000}"/>
            </a:ext>
          </a:extLst>
        </xdr:cNvPr>
        <xdr:cNvCxnSpPr/>
      </xdr:nvCxnSpPr>
      <xdr:spPr>
        <a:xfrm flipV="1">
          <a:off x="9639300" y="1824037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170180</xdr:rowOff>
    </xdr:from>
    <xdr:to>
      <xdr:col>46</xdr:col>
      <xdr:colOff>38100</xdr:colOff>
      <xdr:row>106</xdr:row>
      <xdr:rowOff>100330</xdr:rowOff>
    </xdr:to>
    <xdr:sp macro="" textlink="">
      <xdr:nvSpPr>
        <xdr:cNvPr id="341" name="楕円 340">
          <a:extLst>
            <a:ext uri="{FF2B5EF4-FFF2-40B4-BE49-F238E27FC236}">
              <a16:creationId xmlns:a16="http://schemas.microsoft.com/office/drawing/2014/main" id="{00000000-0008-0000-0200-000055010000}"/>
            </a:ext>
          </a:extLst>
        </xdr:cNvPr>
        <xdr:cNvSpPr/>
      </xdr:nvSpPr>
      <xdr:spPr>
        <a:xfrm>
          <a:off x="8699500" y="1817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49530</xdr:rowOff>
    </xdr:from>
    <xdr:to>
      <xdr:col>50</xdr:col>
      <xdr:colOff>114300</xdr:colOff>
      <xdr:row>106</xdr:row>
      <xdr:rowOff>68580</xdr:rowOff>
    </xdr:to>
    <xdr:cxnSp macro="">
      <xdr:nvCxnSpPr>
        <xdr:cNvPr id="342" name="直線コネクタ 341">
          <a:extLst>
            <a:ext uri="{FF2B5EF4-FFF2-40B4-BE49-F238E27FC236}">
              <a16:creationId xmlns:a16="http://schemas.microsoft.com/office/drawing/2014/main" id="{00000000-0008-0000-0200-000056010000}"/>
            </a:ext>
          </a:extLst>
        </xdr:cNvPr>
        <xdr:cNvCxnSpPr/>
      </xdr:nvCxnSpPr>
      <xdr:spPr>
        <a:xfrm>
          <a:off x="8750300" y="1822323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23513</xdr:rowOff>
    </xdr:from>
    <xdr:ext cx="469744" cy="259045"/>
    <xdr:sp macro="" textlink="">
      <xdr:nvSpPr>
        <xdr:cNvPr id="343" name="n_1aveValue【市民会館】&#10;一人当たり面積">
          <a:extLst>
            <a:ext uri="{FF2B5EF4-FFF2-40B4-BE49-F238E27FC236}">
              <a16:creationId xmlns:a16="http://schemas.microsoft.com/office/drawing/2014/main" id="{00000000-0008-0000-0200-000057010000}"/>
            </a:ext>
          </a:extLst>
        </xdr:cNvPr>
        <xdr:cNvSpPr txBox="1"/>
      </xdr:nvSpPr>
      <xdr:spPr>
        <a:xfrm>
          <a:off x="9391727" y="17854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10177</xdr:rowOff>
    </xdr:from>
    <xdr:ext cx="469744" cy="259045"/>
    <xdr:sp macro="" textlink="">
      <xdr:nvSpPr>
        <xdr:cNvPr id="344" name="n_2aveValue【市民会館】&#10;一人当たり面積">
          <a:extLst>
            <a:ext uri="{FF2B5EF4-FFF2-40B4-BE49-F238E27FC236}">
              <a16:creationId xmlns:a16="http://schemas.microsoft.com/office/drawing/2014/main" id="{00000000-0008-0000-0200-000058010000}"/>
            </a:ext>
          </a:extLst>
        </xdr:cNvPr>
        <xdr:cNvSpPr txBox="1"/>
      </xdr:nvSpPr>
      <xdr:spPr>
        <a:xfrm>
          <a:off x="8515427" y="1784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107332</xdr:rowOff>
    </xdr:from>
    <xdr:ext cx="469744" cy="259045"/>
    <xdr:sp macro="" textlink="">
      <xdr:nvSpPr>
        <xdr:cNvPr id="345" name="n_3aveValue【市民会館】&#10;一人当たり面積">
          <a:extLst>
            <a:ext uri="{FF2B5EF4-FFF2-40B4-BE49-F238E27FC236}">
              <a16:creationId xmlns:a16="http://schemas.microsoft.com/office/drawing/2014/main" id="{00000000-0008-0000-0200-000059010000}"/>
            </a:ext>
          </a:extLst>
        </xdr:cNvPr>
        <xdr:cNvSpPr txBox="1"/>
      </xdr:nvSpPr>
      <xdr:spPr>
        <a:xfrm>
          <a:off x="7626427" y="17766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110507</xdr:rowOff>
    </xdr:from>
    <xdr:ext cx="469744" cy="259045"/>
    <xdr:sp macro="" textlink="">
      <xdr:nvSpPr>
        <xdr:cNvPr id="346" name="n_1mainValue【市民会館】&#10;一人当たり面積">
          <a:extLst>
            <a:ext uri="{FF2B5EF4-FFF2-40B4-BE49-F238E27FC236}">
              <a16:creationId xmlns:a16="http://schemas.microsoft.com/office/drawing/2014/main" id="{00000000-0008-0000-0200-00005A010000}"/>
            </a:ext>
          </a:extLst>
        </xdr:cNvPr>
        <xdr:cNvSpPr txBox="1"/>
      </xdr:nvSpPr>
      <xdr:spPr>
        <a:xfrm>
          <a:off x="9391727" y="1828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91457</xdr:rowOff>
    </xdr:from>
    <xdr:ext cx="469744" cy="259045"/>
    <xdr:sp macro="" textlink="">
      <xdr:nvSpPr>
        <xdr:cNvPr id="347" name="n_2mainValue【市民会館】&#10;一人当たり面積">
          <a:extLst>
            <a:ext uri="{FF2B5EF4-FFF2-40B4-BE49-F238E27FC236}">
              <a16:creationId xmlns:a16="http://schemas.microsoft.com/office/drawing/2014/main" id="{00000000-0008-0000-0200-00005B010000}"/>
            </a:ext>
          </a:extLst>
        </xdr:cNvPr>
        <xdr:cNvSpPr txBox="1"/>
      </xdr:nvSpPr>
      <xdr:spPr>
        <a:xfrm>
          <a:off x="8515427" y="1826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48" name="正方形/長方形 347">
          <a:extLst>
            <a:ext uri="{FF2B5EF4-FFF2-40B4-BE49-F238E27FC236}">
              <a16:creationId xmlns:a16="http://schemas.microsoft.com/office/drawing/2014/main" id="{00000000-0008-0000-0200-00005C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9" name="正方形/長方形 348">
          <a:extLst>
            <a:ext uri="{FF2B5EF4-FFF2-40B4-BE49-F238E27FC236}">
              <a16:creationId xmlns:a16="http://schemas.microsoft.com/office/drawing/2014/main" id="{00000000-0008-0000-0200-00005D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50" name="正方形/長方形 349">
          <a:extLst>
            <a:ext uri="{FF2B5EF4-FFF2-40B4-BE49-F238E27FC236}">
              <a16:creationId xmlns:a16="http://schemas.microsoft.com/office/drawing/2014/main" id="{00000000-0008-0000-0200-00005E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1" name="正方形/長方形 350">
          <a:extLst>
            <a:ext uri="{FF2B5EF4-FFF2-40B4-BE49-F238E27FC236}">
              <a16:creationId xmlns:a16="http://schemas.microsoft.com/office/drawing/2014/main" id="{00000000-0008-0000-0200-00005F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2" name="正方形/長方形 351">
          <a:extLst>
            <a:ext uri="{FF2B5EF4-FFF2-40B4-BE49-F238E27FC236}">
              <a16:creationId xmlns:a16="http://schemas.microsoft.com/office/drawing/2014/main" id="{00000000-0008-0000-0200-000060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3" name="正方形/長方形 352">
          <a:extLst>
            <a:ext uri="{FF2B5EF4-FFF2-40B4-BE49-F238E27FC236}">
              <a16:creationId xmlns:a16="http://schemas.microsoft.com/office/drawing/2014/main" id="{00000000-0008-0000-0200-000061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4" name="正方形/長方形 353">
          <a:extLst>
            <a:ext uri="{FF2B5EF4-FFF2-40B4-BE49-F238E27FC236}">
              <a16:creationId xmlns:a16="http://schemas.microsoft.com/office/drawing/2014/main" id="{00000000-0008-0000-0200-000062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5" name="正方形/長方形 354">
          <a:extLst>
            <a:ext uri="{FF2B5EF4-FFF2-40B4-BE49-F238E27FC236}">
              <a16:creationId xmlns:a16="http://schemas.microsoft.com/office/drawing/2014/main" id="{00000000-0008-0000-0200-000063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6" name="テキスト ボックス 355">
          <a:extLst>
            <a:ext uri="{FF2B5EF4-FFF2-40B4-BE49-F238E27FC236}">
              <a16:creationId xmlns:a16="http://schemas.microsoft.com/office/drawing/2014/main" id="{00000000-0008-0000-0200-000064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7" name="直線コネクタ 356">
          <a:extLst>
            <a:ext uri="{FF2B5EF4-FFF2-40B4-BE49-F238E27FC236}">
              <a16:creationId xmlns:a16="http://schemas.microsoft.com/office/drawing/2014/main" id="{00000000-0008-0000-0200-000065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58" name="直線コネクタ 357">
          <a:extLst>
            <a:ext uri="{FF2B5EF4-FFF2-40B4-BE49-F238E27FC236}">
              <a16:creationId xmlns:a16="http://schemas.microsoft.com/office/drawing/2014/main" id="{00000000-0008-0000-0200-000066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59" name="テキスト ボックス 358">
          <a:extLst>
            <a:ext uri="{FF2B5EF4-FFF2-40B4-BE49-F238E27FC236}">
              <a16:creationId xmlns:a16="http://schemas.microsoft.com/office/drawing/2014/main" id="{00000000-0008-0000-0200-00006701000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60" name="直線コネクタ 359">
          <a:extLst>
            <a:ext uri="{FF2B5EF4-FFF2-40B4-BE49-F238E27FC236}">
              <a16:creationId xmlns:a16="http://schemas.microsoft.com/office/drawing/2014/main" id="{00000000-0008-0000-0200-000068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61" name="テキスト ボックス 360">
          <a:extLst>
            <a:ext uri="{FF2B5EF4-FFF2-40B4-BE49-F238E27FC236}">
              <a16:creationId xmlns:a16="http://schemas.microsoft.com/office/drawing/2014/main" id="{00000000-0008-0000-0200-000069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62" name="直線コネクタ 361">
          <a:extLst>
            <a:ext uri="{FF2B5EF4-FFF2-40B4-BE49-F238E27FC236}">
              <a16:creationId xmlns:a16="http://schemas.microsoft.com/office/drawing/2014/main" id="{00000000-0008-0000-0200-00006A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63" name="テキスト ボックス 362">
          <a:extLst>
            <a:ext uri="{FF2B5EF4-FFF2-40B4-BE49-F238E27FC236}">
              <a16:creationId xmlns:a16="http://schemas.microsoft.com/office/drawing/2014/main" id="{00000000-0008-0000-0200-00006B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64" name="直線コネクタ 363">
          <a:extLst>
            <a:ext uri="{FF2B5EF4-FFF2-40B4-BE49-F238E27FC236}">
              <a16:creationId xmlns:a16="http://schemas.microsoft.com/office/drawing/2014/main" id="{00000000-0008-0000-0200-00006C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65" name="テキスト ボックス 364">
          <a:extLst>
            <a:ext uri="{FF2B5EF4-FFF2-40B4-BE49-F238E27FC236}">
              <a16:creationId xmlns:a16="http://schemas.microsoft.com/office/drawing/2014/main" id="{00000000-0008-0000-0200-00006D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66" name="直線コネクタ 365">
          <a:extLst>
            <a:ext uri="{FF2B5EF4-FFF2-40B4-BE49-F238E27FC236}">
              <a16:creationId xmlns:a16="http://schemas.microsoft.com/office/drawing/2014/main" id="{00000000-0008-0000-0200-00006E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67" name="テキスト ボックス 366">
          <a:extLst>
            <a:ext uri="{FF2B5EF4-FFF2-40B4-BE49-F238E27FC236}">
              <a16:creationId xmlns:a16="http://schemas.microsoft.com/office/drawing/2014/main" id="{00000000-0008-0000-0200-00006F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68" name="直線コネクタ 367">
          <a:extLst>
            <a:ext uri="{FF2B5EF4-FFF2-40B4-BE49-F238E27FC236}">
              <a16:creationId xmlns:a16="http://schemas.microsoft.com/office/drawing/2014/main" id="{00000000-0008-0000-0200-000070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69" name="テキスト ボックス 368">
          <a:extLst>
            <a:ext uri="{FF2B5EF4-FFF2-40B4-BE49-F238E27FC236}">
              <a16:creationId xmlns:a16="http://schemas.microsoft.com/office/drawing/2014/main" id="{00000000-0008-0000-0200-00007101000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0" name="直線コネクタ 369">
          <a:extLst>
            <a:ext uri="{FF2B5EF4-FFF2-40B4-BE49-F238E27FC236}">
              <a16:creationId xmlns:a16="http://schemas.microsoft.com/office/drawing/2014/main" id="{00000000-0008-0000-0200-000072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71" name="テキスト ボックス 370">
          <a:extLst>
            <a:ext uri="{FF2B5EF4-FFF2-40B4-BE49-F238E27FC236}">
              <a16:creationId xmlns:a16="http://schemas.microsoft.com/office/drawing/2014/main" id="{00000000-0008-0000-0200-000073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2" name="【一般廃棄物処理施設】&#10;有形固定資産減価償却率グラフ枠">
          <a:extLst>
            <a:ext uri="{FF2B5EF4-FFF2-40B4-BE49-F238E27FC236}">
              <a16:creationId xmlns:a16="http://schemas.microsoft.com/office/drawing/2014/main" id="{00000000-0008-0000-0200-000074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151312</xdr:rowOff>
    </xdr:to>
    <xdr:cxnSp macro="">
      <xdr:nvCxnSpPr>
        <xdr:cNvPr id="373" name="直線コネクタ 372">
          <a:extLst>
            <a:ext uri="{FF2B5EF4-FFF2-40B4-BE49-F238E27FC236}">
              <a16:creationId xmlns:a16="http://schemas.microsoft.com/office/drawing/2014/main" id="{00000000-0008-0000-0200-000075010000}"/>
            </a:ext>
          </a:extLst>
        </xdr:cNvPr>
        <xdr:cNvCxnSpPr/>
      </xdr:nvCxnSpPr>
      <xdr:spPr>
        <a:xfrm flipV="1">
          <a:off x="16318864" y="5660572"/>
          <a:ext cx="0" cy="152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155139</xdr:rowOff>
    </xdr:from>
    <xdr:ext cx="340478" cy="259045"/>
    <xdr:sp macro="" textlink="">
      <xdr:nvSpPr>
        <xdr:cNvPr id="374" name="【一般廃棄物処理施設】&#10;有形固定資産減価償却率最小値テキスト">
          <a:extLst>
            <a:ext uri="{FF2B5EF4-FFF2-40B4-BE49-F238E27FC236}">
              <a16:creationId xmlns:a16="http://schemas.microsoft.com/office/drawing/2014/main" id="{00000000-0008-0000-0200-000076010000}"/>
            </a:ext>
          </a:extLst>
        </xdr:cNvPr>
        <xdr:cNvSpPr txBox="1"/>
      </xdr:nvSpPr>
      <xdr:spPr>
        <a:xfrm>
          <a:off x="16357600" y="71845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151312</xdr:rowOff>
    </xdr:from>
    <xdr:to>
      <xdr:col>86</xdr:col>
      <xdr:colOff>25400</xdr:colOff>
      <xdr:row>41</xdr:row>
      <xdr:rowOff>151312</xdr:rowOff>
    </xdr:to>
    <xdr:cxnSp macro="">
      <xdr:nvCxnSpPr>
        <xdr:cNvPr id="375" name="直線コネクタ 374">
          <a:extLst>
            <a:ext uri="{FF2B5EF4-FFF2-40B4-BE49-F238E27FC236}">
              <a16:creationId xmlns:a16="http://schemas.microsoft.com/office/drawing/2014/main" id="{00000000-0008-0000-0200-000077010000}"/>
            </a:ext>
          </a:extLst>
        </xdr:cNvPr>
        <xdr:cNvCxnSpPr/>
      </xdr:nvCxnSpPr>
      <xdr:spPr>
        <a:xfrm>
          <a:off x="16230600" y="7180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76" name="【一般廃棄物処理施設】&#10;有形固定資産減価償却率最大値テキスト">
          <a:extLst>
            <a:ext uri="{FF2B5EF4-FFF2-40B4-BE49-F238E27FC236}">
              <a16:creationId xmlns:a16="http://schemas.microsoft.com/office/drawing/2014/main" id="{00000000-0008-0000-0200-000078010000}"/>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77" name="直線コネクタ 376">
          <a:extLst>
            <a:ext uri="{FF2B5EF4-FFF2-40B4-BE49-F238E27FC236}">
              <a16:creationId xmlns:a16="http://schemas.microsoft.com/office/drawing/2014/main" id="{00000000-0008-0000-0200-000079010000}"/>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28683</xdr:rowOff>
    </xdr:from>
    <xdr:ext cx="405111" cy="259045"/>
    <xdr:sp macro="" textlink="">
      <xdr:nvSpPr>
        <xdr:cNvPr id="378" name="【一般廃棄物処理施設】&#10;有形固定資産減価償却率平均値テキスト">
          <a:extLst>
            <a:ext uri="{FF2B5EF4-FFF2-40B4-BE49-F238E27FC236}">
              <a16:creationId xmlns:a16="http://schemas.microsoft.com/office/drawing/2014/main" id="{00000000-0008-0000-0200-00007A010000}"/>
            </a:ext>
          </a:extLst>
        </xdr:cNvPr>
        <xdr:cNvSpPr txBox="1"/>
      </xdr:nvSpPr>
      <xdr:spPr>
        <a:xfrm>
          <a:off x="16357600" y="60294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5806</xdr:rowOff>
    </xdr:from>
    <xdr:to>
      <xdr:col>85</xdr:col>
      <xdr:colOff>177800</xdr:colOff>
      <xdr:row>36</xdr:row>
      <xdr:rowOff>107406</xdr:rowOff>
    </xdr:to>
    <xdr:sp macro="" textlink="">
      <xdr:nvSpPr>
        <xdr:cNvPr id="379" name="フローチャート: 判断 378">
          <a:extLst>
            <a:ext uri="{FF2B5EF4-FFF2-40B4-BE49-F238E27FC236}">
              <a16:creationId xmlns:a16="http://schemas.microsoft.com/office/drawing/2014/main" id="{00000000-0008-0000-0200-00007B010000}"/>
            </a:ext>
          </a:extLst>
        </xdr:cNvPr>
        <xdr:cNvSpPr/>
      </xdr:nvSpPr>
      <xdr:spPr>
        <a:xfrm>
          <a:off x="16268700" y="617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36830</xdr:rowOff>
    </xdr:from>
    <xdr:to>
      <xdr:col>81</xdr:col>
      <xdr:colOff>101600</xdr:colOff>
      <xdr:row>36</xdr:row>
      <xdr:rowOff>138430</xdr:rowOff>
    </xdr:to>
    <xdr:sp macro="" textlink="">
      <xdr:nvSpPr>
        <xdr:cNvPr id="380" name="フローチャート: 判断 379">
          <a:extLst>
            <a:ext uri="{FF2B5EF4-FFF2-40B4-BE49-F238E27FC236}">
              <a16:creationId xmlns:a16="http://schemas.microsoft.com/office/drawing/2014/main" id="{00000000-0008-0000-0200-00007C010000}"/>
            </a:ext>
          </a:extLst>
        </xdr:cNvPr>
        <xdr:cNvSpPr/>
      </xdr:nvSpPr>
      <xdr:spPr>
        <a:xfrm>
          <a:off x="15430500" y="620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2540</xdr:rowOff>
    </xdr:from>
    <xdr:to>
      <xdr:col>76</xdr:col>
      <xdr:colOff>165100</xdr:colOff>
      <xdr:row>36</xdr:row>
      <xdr:rowOff>104140</xdr:rowOff>
    </xdr:to>
    <xdr:sp macro="" textlink="">
      <xdr:nvSpPr>
        <xdr:cNvPr id="381" name="フローチャート: 判断 380">
          <a:extLst>
            <a:ext uri="{FF2B5EF4-FFF2-40B4-BE49-F238E27FC236}">
              <a16:creationId xmlns:a16="http://schemas.microsoft.com/office/drawing/2014/main" id="{00000000-0008-0000-0200-00007D010000}"/>
            </a:ext>
          </a:extLst>
        </xdr:cNvPr>
        <xdr:cNvSpPr/>
      </xdr:nvSpPr>
      <xdr:spPr>
        <a:xfrm>
          <a:off x="14541500" y="61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72753</xdr:rowOff>
    </xdr:from>
    <xdr:to>
      <xdr:col>72</xdr:col>
      <xdr:colOff>38100</xdr:colOff>
      <xdr:row>37</xdr:row>
      <xdr:rowOff>2903</xdr:rowOff>
    </xdr:to>
    <xdr:sp macro="" textlink="">
      <xdr:nvSpPr>
        <xdr:cNvPr id="382" name="フローチャート: 判断 381">
          <a:extLst>
            <a:ext uri="{FF2B5EF4-FFF2-40B4-BE49-F238E27FC236}">
              <a16:creationId xmlns:a16="http://schemas.microsoft.com/office/drawing/2014/main" id="{00000000-0008-0000-0200-00007E010000}"/>
            </a:ext>
          </a:extLst>
        </xdr:cNvPr>
        <xdr:cNvSpPr/>
      </xdr:nvSpPr>
      <xdr:spPr>
        <a:xfrm>
          <a:off x="13652500" y="624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3" name="テキスト ボックス 382">
          <a:extLst>
            <a:ext uri="{FF2B5EF4-FFF2-40B4-BE49-F238E27FC236}">
              <a16:creationId xmlns:a16="http://schemas.microsoft.com/office/drawing/2014/main" id="{00000000-0008-0000-0200-00007F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4" name="テキスト ボックス 383">
          <a:extLst>
            <a:ext uri="{FF2B5EF4-FFF2-40B4-BE49-F238E27FC236}">
              <a16:creationId xmlns:a16="http://schemas.microsoft.com/office/drawing/2014/main" id="{00000000-0008-0000-0200-000080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5" name="テキスト ボックス 384">
          <a:extLst>
            <a:ext uri="{FF2B5EF4-FFF2-40B4-BE49-F238E27FC236}">
              <a16:creationId xmlns:a16="http://schemas.microsoft.com/office/drawing/2014/main" id="{00000000-0008-0000-0200-000081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6" name="テキスト ボックス 385">
          <a:extLst>
            <a:ext uri="{FF2B5EF4-FFF2-40B4-BE49-F238E27FC236}">
              <a16:creationId xmlns:a16="http://schemas.microsoft.com/office/drawing/2014/main" id="{00000000-0008-0000-0200-000082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7" name="テキスト ボックス 386">
          <a:extLst>
            <a:ext uri="{FF2B5EF4-FFF2-40B4-BE49-F238E27FC236}">
              <a16:creationId xmlns:a16="http://schemas.microsoft.com/office/drawing/2014/main" id="{00000000-0008-0000-0200-000083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95613</xdr:rowOff>
    </xdr:from>
    <xdr:to>
      <xdr:col>85</xdr:col>
      <xdr:colOff>177800</xdr:colOff>
      <xdr:row>37</xdr:row>
      <xdr:rowOff>25763</xdr:rowOff>
    </xdr:to>
    <xdr:sp macro="" textlink="">
      <xdr:nvSpPr>
        <xdr:cNvPr id="388" name="楕円 387">
          <a:extLst>
            <a:ext uri="{FF2B5EF4-FFF2-40B4-BE49-F238E27FC236}">
              <a16:creationId xmlns:a16="http://schemas.microsoft.com/office/drawing/2014/main" id="{00000000-0008-0000-0200-000084010000}"/>
            </a:ext>
          </a:extLst>
        </xdr:cNvPr>
        <xdr:cNvSpPr/>
      </xdr:nvSpPr>
      <xdr:spPr>
        <a:xfrm>
          <a:off x="16268700" y="626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74040</xdr:rowOff>
    </xdr:from>
    <xdr:ext cx="405111" cy="259045"/>
    <xdr:sp macro="" textlink="">
      <xdr:nvSpPr>
        <xdr:cNvPr id="389" name="【一般廃棄物処理施設】&#10;有形固定資産減価償却率該当値テキスト">
          <a:extLst>
            <a:ext uri="{FF2B5EF4-FFF2-40B4-BE49-F238E27FC236}">
              <a16:creationId xmlns:a16="http://schemas.microsoft.com/office/drawing/2014/main" id="{00000000-0008-0000-0200-000085010000}"/>
            </a:ext>
          </a:extLst>
        </xdr:cNvPr>
        <xdr:cNvSpPr txBox="1"/>
      </xdr:nvSpPr>
      <xdr:spPr>
        <a:xfrm>
          <a:off x="16357600" y="6246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64589</xdr:rowOff>
    </xdr:from>
    <xdr:to>
      <xdr:col>81</xdr:col>
      <xdr:colOff>101600</xdr:colOff>
      <xdr:row>35</xdr:row>
      <xdr:rowOff>166189</xdr:rowOff>
    </xdr:to>
    <xdr:sp macro="" textlink="">
      <xdr:nvSpPr>
        <xdr:cNvPr id="390" name="楕円 389">
          <a:extLst>
            <a:ext uri="{FF2B5EF4-FFF2-40B4-BE49-F238E27FC236}">
              <a16:creationId xmlns:a16="http://schemas.microsoft.com/office/drawing/2014/main" id="{00000000-0008-0000-0200-000086010000}"/>
            </a:ext>
          </a:extLst>
        </xdr:cNvPr>
        <xdr:cNvSpPr/>
      </xdr:nvSpPr>
      <xdr:spPr>
        <a:xfrm>
          <a:off x="15430500" y="606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115389</xdr:rowOff>
    </xdr:from>
    <xdr:to>
      <xdr:col>85</xdr:col>
      <xdr:colOff>127000</xdr:colOff>
      <xdr:row>36</xdr:row>
      <xdr:rowOff>146413</xdr:rowOff>
    </xdr:to>
    <xdr:cxnSp macro="">
      <xdr:nvCxnSpPr>
        <xdr:cNvPr id="391" name="直線コネクタ 390">
          <a:extLst>
            <a:ext uri="{FF2B5EF4-FFF2-40B4-BE49-F238E27FC236}">
              <a16:creationId xmlns:a16="http://schemas.microsoft.com/office/drawing/2014/main" id="{00000000-0008-0000-0200-000087010000}"/>
            </a:ext>
          </a:extLst>
        </xdr:cNvPr>
        <xdr:cNvCxnSpPr/>
      </xdr:nvCxnSpPr>
      <xdr:spPr>
        <a:xfrm>
          <a:off x="15481300" y="6116139"/>
          <a:ext cx="838200" cy="202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157661</xdr:rowOff>
    </xdr:from>
    <xdr:to>
      <xdr:col>76</xdr:col>
      <xdr:colOff>165100</xdr:colOff>
      <xdr:row>35</xdr:row>
      <xdr:rowOff>87811</xdr:rowOff>
    </xdr:to>
    <xdr:sp macro="" textlink="">
      <xdr:nvSpPr>
        <xdr:cNvPr id="392" name="楕円 391">
          <a:extLst>
            <a:ext uri="{FF2B5EF4-FFF2-40B4-BE49-F238E27FC236}">
              <a16:creationId xmlns:a16="http://schemas.microsoft.com/office/drawing/2014/main" id="{00000000-0008-0000-0200-000088010000}"/>
            </a:ext>
          </a:extLst>
        </xdr:cNvPr>
        <xdr:cNvSpPr/>
      </xdr:nvSpPr>
      <xdr:spPr>
        <a:xfrm>
          <a:off x="14541500" y="598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37011</xdr:rowOff>
    </xdr:from>
    <xdr:to>
      <xdr:col>81</xdr:col>
      <xdr:colOff>50800</xdr:colOff>
      <xdr:row>35</xdr:row>
      <xdr:rowOff>115389</xdr:rowOff>
    </xdr:to>
    <xdr:cxnSp macro="">
      <xdr:nvCxnSpPr>
        <xdr:cNvPr id="393" name="直線コネクタ 392">
          <a:extLst>
            <a:ext uri="{FF2B5EF4-FFF2-40B4-BE49-F238E27FC236}">
              <a16:creationId xmlns:a16="http://schemas.microsoft.com/office/drawing/2014/main" id="{00000000-0008-0000-0200-000089010000}"/>
            </a:ext>
          </a:extLst>
        </xdr:cNvPr>
        <xdr:cNvCxnSpPr/>
      </xdr:nvCxnSpPr>
      <xdr:spPr>
        <a:xfrm>
          <a:off x="14592300" y="6037761"/>
          <a:ext cx="889000" cy="7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129557</xdr:rowOff>
    </xdr:from>
    <xdr:ext cx="405111" cy="259045"/>
    <xdr:sp macro="" textlink="">
      <xdr:nvSpPr>
        <xdr:cNvPr id="394" name="n_1aveValue【一般廃棄物処理施設】&#10;有形固定資産減価償却率">
          <a:extLst>
            <a:ext uri="{FF2B5EF4-FFF2-40B4-BE49-F238E27FC236}">
              <a16:creationId xmlns:a16="http://schemas.microsoft.com/office/drawing/2014/main" id="{00000000-0008-0000-0200-00008A010000}"/>
            </a:ext>
          </a:extLst>
        </xdr:cNvPr>
        <xdr:cNvSpPr txBox="1"/>
      </xdr:nvSpPr>
      <xdr:spPr>
        <a:xfrm>
          <a:off x="15266044" y="6301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95267</xdr:rowOff>
    </xdr:from>
    <xdr:ext cx="405111" cy="259045"/>
    <xdr:sp macro="" textlink="">
      <xdr:nvSpPr>
        <xdr:cNvPr id="395" name="n_2aveValue【一般廃棄物処理施設】&#10;有形固定資産減価償却率">
          <a:extLst>
            <a:ext uri="{FF2B5EF4-FFF2-40B4-BE49-F238E27FC236}">
              <a16:creationId xmlns:a16="http://schemas.microsoft.com/office/drawing/2014/main" id="{00000000-0008-0000-0200-00008B010000}"/>
            </a:ext>
          </a:extLst>
        </xdr:cNvPr>
        <xdr:cNvSpPr txBox="1"/>
      </xdr:nvSpPr>
      <xdr:spPr>
        <a:xfrm>
          <a:off x="14389744" y="6267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19430</xdr:rowOff>
    </xdr:from>
    <xdr:ext cx="405111" cy="259045"/>
    <xdr:sp macro="" textlink="">
      <xdr:nvSpPr>
        <xdr:cNvPr id="396" name="n_3aveValue【一般廃棄物処理施設】&#10;有形固定資産減価償却率">
          <a:extLst>
            <a:ext uri="{FF2B5EF4-FFF2-40B4-BE49-F238E27FC236}">
              <a16:creationId xmlns:a16="http://schemas.microsoft.com/office/drawing/2014/main" id="{00000000-0008-0000-0200-00008C010000}"/>
            </a:ext>
          </a:extLst>
        </xdr:cNvPr>
        <xdr:cNvSpPr txBox="1"/>
      </xdr:nvSpPr>
      <xdr:spPr>
        <a:xfrm>
          <a:off x="13500744" y="6020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11266</xdr:rowOff>
    </xdr:from>
    <xdr:ext cx="405111" cy="259045"/>
    <xdr:sp macro="" textlink="">
      <xdr:nvSpPr>
        <xdr:cNvPr id="397" name="n_1mainValue【一般廃棄物処理施設】&#10;有形固定資産減価償却率">
          <a:extLst>
            <a:ext uri="{FF2B5EF4-FFF2-40B4-BE49-F238E27FC236}">
              <a16:creationId xmlns:a16="http://schemas.microsoft.com/office/drawing/2014/main" id="{00000000-0008-0000-0200-00008D010000}"/>
            </a:ext>
          </a:extLst>
        </xdr:cNvPr>
        <xdr:cNvSpPr txBox="1"/>
      </xdr:nvSpPr>
      <xdr:spPr>
        <a:xfrm>
          <a:off x="15266044" y="5840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104338</xdr:rowOff>
    </xdr:from>
    <xdr:ext cx="405111" cy="259045"/>
    <xdr:sp macro="" textlink="">
      <xdr:nvSpPr>
        <xdr:cNvPr id="398" name="n_2mainValue【一般廃棄物処理施設】&#10;有形固定資産減価償却率">
          <a:extLst>
            <a:ext uri="{FF2B5EF4-FFF2-40B4-BE49-F238E27FC236}">
              <a16:creationId xmlns:a16="http://schemas.microsoft.com/office/drawing/2014/main" id="{00000000-0008-0000-0200-00008E010000}"/>
            </a:ext>
          </a:extLst>
        </xdr:cNvPr>
        <xdr:cNvSpPr txBox="1"/>
      </xdr:nvSpPr>
      <xdr:spPr>
        <a:xfrm>
          <a:off x="14389744" y="5762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9" name="正方形/長方形 398">
          <a:extLst>
            <a:ext uri="{FF2B5EF4-FFF2-40B4-BE49-F238E27FC236}">
              <a16:creationId xmlns:a16="http://schemas.microsoft.com/office/drawing/2014/main" id="{00000000-0008-0000-0200-00008F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0" name="正方形/長方形 399">
          <a:extLst>
            <a:ext uri="{FF2B5EF4-FFF2-40B4-BE49-F238E27FC236}">
              <a16:creationId xmlns:a16="http://schemas.microsoft.com/office/drawing/2014/main" id="{00000000-0008-0000-0200-000090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1" name="正方形/長方形 400">
          <a:extLst>
            <a:ext uri="{FF2B5EF4-FFF2-40B4-BE49-F238E27FC236}">
              <a16:creationId xmlns:a16="http://schemas.microsoft.com/office/drawing/2014/main" id="{00000000-0008-0000-0200-000091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2" name="正方形/長方形 401">
          <a:extLst>
            <a:ext uri="{FF2B5EF4-FFF2-40B4-BE49-F238E27FC236}">
              <a16:creationId xmlns:a16="http://schemas.microsoft.com/office/drawing/2014/main" id="{00000000-0008-0000-0200-000092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3" name="正方形/長方形 402">
          <a:extLst>
            <a:ext uri="{FF2B5EF4-FFF2-40B4-BE49-F238E27FC236}">
              <a16:creationId xmlns:a16="http://schemas.microsoft.com/office/drawing/2014/main" id="{00000000-0008-0000-0200-000093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4" name="正方形/長方形 403">
          <a:extLst>
            <a:ext uri="{FF2B5EF4-FFF2-40B4-BE49-F238E27FC236}">
              <a16:creationId xmlns:a16="http://schemas.microsoft.com/office/drawing/2014/main" id="{00000000-0008-0000-0200-000094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5" name="正方形/長方形 404">
          <a:extLst>
            <a:ext uri="{FF2B5EF4-FFF2-40B4-BE49-F238E27FC236}">
              <a16:creationId xmlns:a16="http://schemas.microsoft.com/office/drawing/2014/main" id="{00000000-0008-0000-0200-000095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6" name="正方形/長方形 405">
          <a:extLst>
            <a:ext uri="{FF2B5EF4-FFF2-40B4-BE49-F238E27FC236}">
              <a16:creationId xmlns:a16="http://schemas.microsoft.com/office/drawing/2014/main" id="{00000000-0008-0000-0200-000096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7" name="テキスト ボックス 406">
          <a:extLst>
            <a:ext uri="{FF2B5EF4-FFF2-40B4-BE49-F238E27FC236}">
              <a16:creationId xmlns:a16="http://schemas.microsoft.com/office/drawing/2014/main" id="{00000000-0008-0000-0200-000097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8" name="直線コネクタ 407">
          <a:extLst>
            <a:ext uri="{FF2B5EF4-FFF2-40B4-BE49-F238E27FC236}">
              <a16:creationId xmlns:a16="http://schemas.microsoft.com/office/drawing/2014/main" id="{00000000-0008-0000-0200-000098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09" name="直線コネクタ 408">
          <a:extLst>
            <a:ext uri="{FF2B5EF4-FFF2-40B4-BE49-F238E27FC236}">
              <a16:creationId xmlns:a16="http://schemas.microsoft.com/office/drawing/2014/main" id="{00000000-0008-0000-0200-000099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10" name="テキスト ボックス 409">
          <a:extLst>
            <a:ext uri="{FF2B5EF4-FFF2-40B4-BE49-F238E27FC236}">
              <a16:creationId xmlns:a16="http://schemas.microsoft.com/office/drawing/2014/main" id="{00000000-0008-0000-0200-00009A01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11" name="直線コネクタ 410">
          <a:extLst>
            <a:ext uri="{FF2B5EF4-FFF2-40B4-BE49-F238E27FC236}">
              <a16:creationId xmlns:a16="http://schemas.microsoft.com/office/drawing/2014/main" id="{00000000-0008-0000-0200-00009B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12" name="テキスト ボックス 411">
          <a:extLst>
            <a:ext uri="{FF2B5EF4-FFF2-40B4-BE49-F238E27FC236}">
              <a16:creationId xmlns:a16="http://schemas.microsoft.com/office/drawing/2014/main" id="{00000000-0008-0000-0200-00009C01000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13" name="直線コネクタ 412">
          <a:extLst>
            <a:ext uri="{FF2B5EF4-FFF2-40B4-BE49-F238E27FC236}">
              <a16:creationId xmlns:a16="http://schemas.microsoft.com/office/drawing/2014/main" id="{00000000-0008-0000-0200-00009D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14" name="テキスト ボックス 413">
          <a:extLst>
            <a:ext uri="{FF2B5EF4-FFF2-40B4-BE49-F238E27FC236}">
              <a16:creationId xmlns:a16="http://schemas.microsoft.com/office/drawing/2014/main" id="{00000000-0008-0000-0200-00009E01000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15" name="直線コネクタ 414">
          <a:extLst>
            <a:ext uri="{FF2B5EF4-FFF2-40B4-BE49-F238E27FC236}">
              <a16:creationId xmlns:a16="http://schemas.microsoft.com/office/drawing/2014/main" id="{00000000-0008-0000-0200-00009F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16" name="テキスト ボックス 415">
          <a:extLst>
            <a:ext uri="{FF2B5EF4-FFF2-40B4-BE49-F238E27FC236}">
              <a16:creationId xmlns:a16="http://schemas.microsoft.com/office/drawing/2014/main" id="{00000000-0008-0000-0200-0000A001000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7" name="直線コネクタ 416">
          <a:extLst>
            <a:ext uri="{FF2B5EF4-FFF2-40B4-BE49-F238E27FC236}">
              <a16:creationId xmlns:a16="http://schemas.microsoft.com/office/drawing/2014/main" id="{00000000-0008-0000-0200-0000A1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18" name="テキスト ボックス 417">
          <a:extLst>
            <a:ext uri="{FF2B5EF4-FFF2-40B4-BE49-F238E27FC236}">
              <a16:creationId xmlns:a16="http://schemas.microsoft.com/office/drawing/2014/main" id="{00000000-0008-0000-0200-0000A2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9" name="【一般廃棄物処理施設】&#10;一人当たり有形固定資産（償却資産）額グラフ枠">
          <a:extLst>
            <a:ext uri="{FF2B5EF4-FFF2-40B4-BE49-F238E27FC236}">
              <a16:creationId xmlns:a16="http://schemas.microsoft.com/office/drawing/2014/main" id="{00000000-0008-0000-0200-0000A3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45257</xdr:rowOff>
    </xdr:from>
    <xdr:to>
      <xdr:col>116</xdr:col>
      <xdr:colOff>62864</xdr:colOff>
      <xdr:row>41</xdr:row>
      <xdr:rowOff>127391</xdr:rowOff>
    </xdr:to>
    <xdr:cxnSp macro="">
      <xdr:nvCxnSpPr>
        <xdr:cNvPr id="420" name="直線コネクタ 419">
          <a:extLst>
            <a:ext uri="{FF2B5EF4-FFF2-40B4-BE49-F238E27FC236}">
              <a16:creationId xmlns:a16="http://schemas.microsoft.com/office/drawing/2014/main" id="{00000000-0008-0000-0200-0000A4010000}"/>
            </a:ext>
          </a:extLst>
        </xdr:cNvPr>
        <xdr:cNvCxnSpPr/>
      </xdr:nvCxnSpPr>
      <xdr:spPr>
        <a:xfrm flipV="1">
          <a:off x="22160864" y="5874557"/>
          <a:ext cx="0" cy="1282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131218</xdr:rowOff>
    </xdr:from>
    <xdr:ext cx="469744" cy="259045"/>
    <xdr:sp macro="" textlink="">
      <xdr:nvSpPr>
        <xdr:cNvPr id="421" name="【一般廃棄物処理施設】&#10;一人当たり有形固定資産（償却資産）額最小値テキスト">
          <a:extLst>
            <a:ext uri="{FF2B5EF4-FFF2-40B4-BE49-F238E27FC236}">
              <a16:creationId xmlns:a16="http://schemas.microsoft.com/office/drawing/2014/main" id="{00000000-0008-0000-0200-0000A5010000}"/>
            </a:ext>
          </a:extLst>
        </xdr:cNvPr>
        <xdr:cNvSpPr txBox="1"/>
      </xdr:nvSpPr>
      <xdr:spPr>
        <a:xfrm>
          <a:off x="22199600" y="7160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127391</xdr:rowOff>
    </xdr:from>
    <xdr:to>
      <xdr:col>116</xdr:col>
      <xdr:colOff>152400</xdr:colOff>
      <xdr:row>41</xdr:row>
      <xdr:rowOff>127391</xdr:rowOff>
    </xdr:to>
    <xdr:cxnSp macro="">
      <xdr:nvCxnSpPr>
        <xdr:cNvPr id="422" name="直線コネクタ 421">
          <a:extLst>
            <a:ext uri="{FF2B5EF4-FFF2-40B4-BE49-F238E27FC236}">
              <a16:creationId xmlns:a16="http://schemas.microsoft.com/office/drawing/2014/main" id="{00000000-0008-0000-0200-0000A6010000}"/>
            </a:ext>
          </a:extLst>
        </xdr:cNvPr>
        <xdr:cNvCxnSpPr/>
      </xdr:nvCxnSpPr>
      <xdr:spPr>
        <a:xfrm>
          <a:off x="22072600" y="7156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163384</xdr:rowOff>
    </xdr:from>
    <xdr:ext cx="599010" cy="259045"/>
    <xdr:sp macro="" textlink="">
      <xdr:nvSpPr>
        <xdr:cNvPr id="423" name="【一般廃棄物処理施設】&#10;一人当たり有形固定資産（償却資産）額最大値テキスト">
          <a:extLst>
            <a:ext uri="{FF2B5EF4-FFF2-40B4-BE49-F238E27FC236}">
              <a16:creationId xmlns:a16="http://schemas.microsoft.com/office/drawing/2014/main" id="{00000000-0008-0000-0200-0000A7010000}"/>
            </a:ext>
          </a:extLst>
        </xdr:cNvPr>
        <xdr:cNvSpPr txBox="1"/>
      </xdr:nvSpPr>
      <xdr:spPr>
        <a:xfrm>
          <a:off x="22199600" y="5649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45257</xdr:rowOff>
    </xdr:from>
    <xdr:to>
      <xdr:col>116</xdr:col>
      <xdr:colOff>152400</xdr:colOff>
      <xdr:row>34</xdr:row>
      <xdr:rowOff>45257</xdr:rowOff>
    </xdr:to>
    <xdr:cxnSp macro="">
      <xdr:nvCxnSpPr>
        <xdr:cNvPr id="424" name="直線コネクタ 423">
          <a:extLst>
            <a:ext uri="{FF2B5EF4-FFF2-40B4-BE49-F238E27FC236}">
              <a16:creationId xmlns:a16="http://schemas.microsoft.com/office/drawing/2014/main" id="{00000000-0008-0000-0200-0000A8010000}"/>
            </a:ext>
          </a:extLst>
        </xdr:cNvPr>
        <xdr:cNvCxnSpPr/>
      </xdr:nvCxnSpPr>
      <xdr:spPr>
        <a:xfrm>
          <a:off x="22072600" y="5874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68455</xdr:rowOff>
    </xdr:from>
    <xdr:ext cx="599010" cy="259045"/>
    <xdr:sp macro="" textlink="">
      <xdr:nvSpPr>
        <xdr:cNvPr id="425" name="【一般廃棄物処理施設】&#10;一人当たり有形固定資産（償却資産）額平均値テキスト">
          <a:extLst>
            <a:ext uri="{FF2B5EF4-FFF2-40B4-BE49-F238E27FC236}">
              <a16:creationId xmlns:a16="http://schemas.microsoft.com/office/drawing/2014/main" id="{00000000-0008-0000-0200-0000A9010000}"/>
            </a:ext>
          </a:extLst>
        </xdr:cNvPr>
        <xdr:cNvSpPr txBox="1"/>
      </xdr:nvSpPr>
      <xdr:spPr>
        <a:xfrm>
          <a:off x="22199600" y="67550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90028</xdr:rowOff>
    </xdr:from>
    <xdr:to>
      <xdr:col>116</xdr:col>
      <xdr:colOff>114300</xdr:colOff>
      <xdr:row>40</xdr:row>
      <xdr:rowOff>20178</xdr:rowOff>
    </xdr:to>
    <xdr:sp macro="" textlink="">
      <xdr:nvSpPr>
        <xdr:cNvPr id="426" name="フローチャート: 判断 425">
          <a:extLst>
            <a:ext uri="{FF2B5EF4-FFF2-40B4-BE49-F238E27FC236}">
              <a16:creationId xmlns:a16="http://schemas.microsoft.com/office/drawing/2014/main" id="{00000000-0008-0000-0200-0000AA010000}"/>
            </a:ext>
          </a:extLst>
        </xdr:cNvPr>
        <xdr:cNvSpPr/>
      </xdr:nvSpPr>
      <xdr:spPr>
        <a:xfrm>
          <a:off x="22110700" y="677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101165</xdr:rowOff>
    </xdr:from>
    <xdr:to>
      <xdr:col>112</xdr:col>
      <xdr:colOff>38100</xdr:colOff>
      <xdr:row>40</xdr:row>
      <xdr:rowOff>31315</xdr:rowOff>
    </xdr:to>
    <xdr:sp macro="" textlink="">
      <xdr:nvSpPr>
        <xdr:cNvPr id="427" name="フローチャート: 判断 426">
          <a:extLst>
            <a:ext uri="{FF2B5EF4-FFF2-40B4-BE49-F238E27FC236}">
              <a16:creationId xmlns:a16="http://schemas.microsoft.com/office/drawing/2014/main" id="{00000000-0008-0000-0200-0000AB010000}"/>
            </a:ext>
          </a:extLst>
        </xdr:cNvPr>
        <xdr:cNvSpPr/>
      </xdr:nvSpPr>
      <xdr:spPr>
        <a:xfrm>
          <a:off x="21272500" y="678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66116</xdr:rowOff>
    </xdr:from>
    <xdr:to>
      <xdr:col>107</xdr:col>
      <xdr:colOff>101600</xdr:colOff>
      <xdr:row>39</xdr:row>
      <xdr:rowOff>167716</xdr:rowOff>
    </xdr:to>
    <xdr:sp macro="" textlink="">
      <xdr:nvSpPr>
        <xdr:cNvPr id="428" name="フローチャート: 判断 427">
          <a:extLst>
            <a:ext uri="{FF2B5EF4-FFF2-40B4-BE49-F238E27FC236}">
              <a16:creationId xmlns:a16="http://schemas.microsoft.com/office/drawing/2014/main" id="{00000000-0008-0000-0200-0000AC010000}"/>
            </a:ext>
          </a:extLst>
        </xdr:cNvPr>
        <xdr:cNvSpPr/>
      </xdr:nvSpPr>
      <xdr:spPr>
        <a:xfrm>
          <a:off x="20383500" y="6752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122607</xdr:rowOff>
    </xdr:from>
    <xdr:to>
      <xdr:col>102</xdr:col>
      <xdr:colOff>165100</xdr:colOff>
      <xdr:row>40</xdr:row>
      <xdr:rowOff>52757</xdr:rowOff>
    </xdr:to>
    <xdr:sp macro="" textlink="">
      <xdr:nvSpPr>
        <xdr:cNvPr id="429" name="フローチャート: 判断 428">
          <a:extLst>
            <a:ext uri="{FF2B5EF4-FFF2-40B4-BE49-F238E27FC236}">
              <a16:creationId xmlns:a16="http://schemas.microsoft.com/office/drawing/2014/main" id="{00000000-0008-0000-0200-0000AD010000}"/>
            </a:ext>
          </a:extLst>
        </xdr:cNvPr>
        <xdr:cNvSpPr/>
      </xdr:nvSpPr>
      <xdr:spPr>
        <a:xfrm>
          <a:off x="19494500" y="680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00000000-0008-0000-0200-0000AE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0000000-0008-0000-0200-0000AF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200-0000B0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200-0000B1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00000000-0008-0000-0200-0000B2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44203</xdr:rowOff>
    </xdr:from>
    <xdr:to>
      <xdr:col>116</xdr:col>
      <xdr:colOff>114300</xdr:colOff>
      <xdr:row>39</xdr:row>
      <xdr:rowOff>145803</xdr:rowOff>
    </xdr:to>
    <xdr:sp macro="" textlink="">
      <xdr:nvSpPr>
        <xdr:cNvPr id="435" name="楕円 434">
          <a:extLst>
            <a:ext uri="{FF2B5EF4-FFF2-40B4-BE49-F238E27FC236}">
              <a16:creationId xmlns:a16="http://schemas.microsoft.com/office/drawing/2014/main" id="{00000000-0008-0000-0200-0000B3010000}"/>
            </a:ext>
          </a:extLst>
        </xdr:cNvPr>
        <xdr:cNvSpPr/>
      </xdr:nvSpPr>
      <xdr:spPr>
        <a:xfrm>
          <a:off x="22110700" y="673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67080</xdr:rowOff>
    </xdr:from>
    <xdr:ext cx="599010" cy="259045"/>
    <xdr:sp macro="" textlink="">
      <xdr:nvSpPr>
        <xdr:cNvPr id="436" name="【一般廃棄物処理施設】&#10;一人当たり有形固定資産（償却資産）額該当値テキスト">
          <a:extLst>
            <a:ext uri="{FF2B5EF4-FFF2-40B4-BE49-F238E27FC236}">
              <a16:creationId xmlns:a16="http://schemas.microsoft.com/office/drawing/2014/main" id="{00000000-0008-0000-0200-0000B4010000}"/>
            </a:ext>
          </a:extLst>
        </xdr:cNvPr>
        <xdr:cNvSpPr txBox="1"/>
      </xdr:nvSpPr>
      <xdr:spPr>
        <a:xfrm>
          <a:off x="22199600" y="6582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104443</xdr:rowOff>
    </xdr:from>
    <xdr:to>
      <xdr:col>112</xdr:col>
      <xdr:colOff>38100</xdr:colOff>
      <xdr:row>40</xdr:row>
      <xdr:rowOff>34593</xdr:rowOff>
    </xdr:to>
    <xdr:sp macro="" textlink="">
      <xdr:nvSpPr>
        <xdr:cNvPr id="437" name="楕円 436">
          <a:extLst>
            <a:ext uri="{FF2B5EF4-FFF2-40B4-BE49-F238E27FC236}">
              <a16:creationId xmlns:a16="http://schemas.microsoft.com/office/drawing/2014/main" id="{00000000-0008-0000-0200-0000B5010000}"/>
            </a:ext>
          </a:extLst>
        </xdr:cNvPr>
        <xdr:cNvSpPr/>
      </xdr:nvSpPr>
      <xdr:spPr>
        <a:xfrm>
          <a:off x="21272500" y="6790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95003</xdr:rowOff>
    </xdr:from>
    <xdr:to>
      <xdr:col>116</xdr:col>
      <xdr:colOff>63500</xdr:colOff>
      <xdr:row>39</xdr:row>
      <xdr:rowOff>155243</xdr:rowOff>
    </xdr:to>
    <xdr:cxnSp macro="">
      <xdr:nvCxnSpPr>
        <xdr:cNvPr id="438" name="直線コネクタ 437">
          <a:extLst>
            <a:ext uri="{FF2B5EF4-FFF2-40B4-BE49-F238E27FC236}">
              <a16:creationId xmlns:a16="http://schemas.microsoft.com/office/drawing/2014/main" id="{00000000-0008-0000-0200-0000B6010000}"/>
            </a:ext>
          </a:extLst>
        </xdr:cNvPr>
        <xdr:cNvCxnSpPr/>
      </xdr:nvCxnSpPr>
      <xdr:spPr>
        <a:xfrm flipV="1">
          <a:off x="21323300" y="6781553"/>
          <a:ext cx="838200" cy="60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44796</xdr:rowOff>
    </xdr:from>
    <xdr:to>
      <xdr:col>107</xdr:col>
      <xdr:colOff>101600</xdr:colOff>
      <xdr:row>39</xdr:row>
      <xdr:rowOff>146396</xdr:rowOff>
    </xdr:to>
    <xdr:sp macro="" textlink="">
      <xdr:nvSpPr>
        <xdr:cNvPr id="439" name="楕円 438">
          <a:extLst>
            <a:ext uri="{FF2B5EF4-FFF2-40B4-BE49-F238E27FC236}">
              <a16:creationId xmlns:a16="http://schemas.microsoft.com/office/drawing/2014/main" id="{00000000-0008-0000-0200-0000B7010000}"/>
            </a:ext>
          </a:extLst>
        </xdr:cNvPr>
        <xdr:cNvSpPr/>
      </xdr:nvSpPr>
      <xdr:spPr>
        <a:xfrm>
          <a:off x="20383500" y="673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95596</xdr:rowOff>
    </xdr:from>
    <xdr:to>
      <xdr:col>111</xdr:col>
      <xdr:colOff>177800</xdr:colOff>
      <xdr:row>39</xdr:row>
      <xdr:rowOff>155243</xdr:rowOff>
    </xdr:to>
    <xdr:cxnSp macro="">
      <xdr:nvCxnSpPr>
        <xdr:cNvPr id="440" name="直線コネクタ 439">
          <a:extLst>
            <a:ext uri="{FF2B5EF4-FFF2-40B4-BE49-F238E27FC236}">
              <a16:creationId xmlns:a16="http://schemas.microsoft.com/office/drawing/2014/main" id="{00000000-0008-0000-0200-0000B8010000}"/>
            </a:ext>
          </a:extLst>
        </xdr:cNvPr>
        <xdr:cNvCxnSpPr/>
      </xdr:nvCxnSpPr>
      <xdr:spPr>
        <a:xfrm>
          <a:off x="20434300" y="6782146"/>
          <a:ext cx="889000" cy="59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47842</xdr:rowOff>
    </xdr:from>
    <xdr:ext cx="599010" cy="259045"/>
    <xdr:sp macro="" textlink="">
      <xdr:nvSpPr>
        <xdr:cNvPr id="441" name="n_1aveValue【一般廃棄物処理施設】&#10;一人当たり有形固定資産（償却資産）額">
          <a:extLst>
            <a:ext uri="{FF2B5EF4-FFF2-40B4-BE49-F238E27FC236}">
              <a16:creationId xmlns:a16="http://schemas.microsoft.com/office/drawing/2014/main" id="{00000000-0008-0000-0200-0000B9010000}"/>
            </a:ext>
          </a:extLst>
        </xdr:cNvPr>
        <xdr:cNvSpPr txBox="1"/>
      </xdr:nvSpPr>
      <xdr:spPr>
        <a:xfrm>
          <a:off x="21011095" y="6562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158843</xdr:rowOff>
    </xdr:from>
    <xdr:ext cx="599010" cy="259045"/>
    <xdr:sp macro="" textlink="">
      <xdr:nvSpPr>
        <xdr:cNvPr id="442" name="n_2aveValue【一般廃棄物処理施設】&#10;一人当たり有形固定資産（償却資産）額">
          <a:extLst>
            <a:ext uri="{FF2B5EF4-FFF2-40B4-BE49-F238E27FC236}">
              <a16:creationId xmlns:a16="http://schemas.microsoft.com/office/drawing/2014/main" id="{00000000-0008-0000-0200-0000BA010000}"/>
            </a:ext>
          </a:extLst>
        </xdr:cNvPr>
        <xdr:cNvSpPr txBox="1"/>
      </xdr:nvSpPr>
      <xdr:spPr>
        <a:xfrm>
          <a:off x="20134795" y="6845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69284</xdr:rowOff>
    </xdr:from>
    <xdr:ext cx="599010" cy="259045"/>
    <xdr:sp macro="" textlink="">
      <xdr:nvSpPr>
        <xdr:cNvPr id="443" name="n_3aveValue【一般廃棄物処理施設】&#10;一人当たり有形固定資産（償却資産）額">
          <a:extLst>
            <a:ext uri="{FF2B5EF4-FFF2-40B4-BE49-F238E27FC236}">
              <a16:creationId xmlns:a16="http://schemas.microsoft.com/office/drawing/2014/main" id="{00000000-0008-0000-0200-0000BB010000}"/>
            </a:ext>
          </a:extLst>
        </xdr:cNvPr>
        <xdr:cNvSpPr txBox="1"/>
      </xdr:nvSpPr>
      <xdr:spPr>
        <a:xfrm>
          <a:off x="19245795" y="6584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40</xdr:row>
      <xdr:rowOff>25720</xdr:rowOff>
    </xdr:from>
    <xdr:ext cx="599010" cy="259045"/>
    <xdr:sp macro="" textlink="">
      <xdr:nvSpPr>
        <xdr:cNvPr id="444" name="n_1mainValue【一般廃棄物処理施設】&#10;一人当たり有形固定資産（償却資産）額">
          <a:extLst>
            <a:ext uri="{FF2B5EF4-FFF2-40B4-BE49-F238E27FC236}">
              <a16:creationId xmlns:a16="http://schemas.microsoft.com/office/drawing/2014/main" id="{00000000-0008-0000-0200-0000BC010000}"/>
            </a:ext>
          </a:extLst>
        </xdr:cNvPr>
        <xdr:cNvSpPr txBox="1"/>
      </xdr:nvSpPr>
      <xdr:spPr>
        <a:xfrm>
          <a:off x="21011095" y="6883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162923</xdr:rowOff>
    </xdr:from>
    <xdr:ext cx="599010" cy="259045"/>
    <xdr:sp macro="" textlink="">
      <xdr:nvSpPr>
        <xdr:cNvPr id="445" name="n_2mainValue【一般廃棄物処理施設】&#10;一人当たり有形固定資産（償却資産）額">
          <a:extLst>
            <a:ext uri="{FF2B5EF4-FFF2-40B4-BE49-F238E27FC236}">
              <a16:creationId xmlns:a16="http://schemas.microsoft.com/office/drawing/2014/main" id="{00000000-0008-0000-0200-0000BD010000}"/>
            </a:ext>
          </a:extLst>
        </xdr:cNvPr>
        <xdr:cNvSpPr txBox="1"/>
      </xdr:nvSpPr>
      <xdr:spPr>
        <a:xfrm>
          <a:off x="20134795" y="6506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6" name="正方形/長方形 445">
          <a:extLst>
            <a:ext uri="{FF2B5EF4-FFF2-40B4-BE49-F238E27FC236}">
              <a16:creationId xmlns:a16="http://schemas.microsoft.com/office/drawing/2014/main" id="{00000000-0008-0000-0200-0000BE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7" name="正方形/長方形 446">
          <a:extLst>
            <a:ext uri="{FF2B5EF4-FFF2-40B4-BE49-F238E27FC236}">
              <a16:creationId xmlns:a16="http://schemas.microsoft.com/office/drawing/2014/main" id="{00000000-0008-0000-0200-0000BF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8" name="正方形/長方形 447">
          <a:extLst>
            <a:ext uri="{FF2B5EF4-FFF2-40B4-BE49-F238E27FC236}">
              <a16:creationId xmlns:a16="http://schemas.microsoft.com/office/drawing/2014/main" id="{00000000-0008-0000-0200-0000C0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9" name="正方形/長方形 448">
          <a:extLst>
            <a:ext uri="{FF2B5EF4-FFF2-40B4-BE49-F238E27FC236}">
              <a16:creationId xmlns:a16="http://schemas.microsoft.com/office/drawing/2014/main" id="{00000000-0008-0000-0200-0000C1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0" name="正方形/長方形 449">
          <a:extLst>
            <a:ext uri="{FF2B5EF4-FFF2-40B4-BE49-F238E27FC236}">
              <a16:creationId xmlns:a16="http://schemas.microsoft.com/office/drawing/2014/main" id="{00000000-0008-0000-0200-0000C2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1" name="正方形/長方形 450">
          <a:extLst>
            <a:ext uri="{FF2B5EF4-FFF2-40B4-BE49-F238E27FC236}">
              <a16:creationId xmlns:a16="http://schemas.microsoft.com/office/drawing/2014/main" id="{00000000-0008-0000-0200-0000C3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2" name="正方形/長方形 451">
          <a:extLst>
            <a:ext uri="{FF2B5EF4-FFF2-40B4-BE49-F238E27FC236}">
              <a16:creationId xmlns:a16="http://schemas.microsoft.com/office/drawing/2014/main" id="{00000000-0008-0000-0200-0000C4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3" name="正方形/長方形 452">
          <a:extLst>
            <a:ext uri="{FF2B5EF4-FFF2-40B4-BE49-F238E27FC236}">
              <a16:creationId xmlns:a16="http://schemas.microsoft.com/office/drawing/2014/main" id="{00000000-0008-0000-0200-0000C5010000}"/>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54" name="正方形/長方形 453">
          <a:extLst>
            <a:ext uri="{FF2B5EF4-FFF2-40B4-BE49-F238E27FC236}">
              <a16:creationId xmlns:a16="http://schemas.microsoft.com/office/drawing/2014/main" id="{00000000-0008-0000-0200-0000C6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5" name="正方形/長方形 454">
          <a:extLst>
            <a:ext uri="{FF2B5EF4-FFF2-40B4-BE49-F238E27FC236}">
              <a16:creationId xmlns:a16="http://schemas.microsoft.com/office/drawing/2014/main" id="{00000000-0008-0000-0200-0000C7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6" name="正方形/長方形 455">
          <a:extLst>
            <a:ext uri="{FF2B5EF4-FFF2-40B4-BE49-F238E27FC236}">
              <a16:creationId xmlns:a16="http://schemas.microsoft.com/office/drawing/2014/main" id="{00000000-0008-0000-0200-0000C8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7" name="正方形/長方形 456">
          <a:extLst>
            <a:ext uri="{FF2B5EF4-FFF2-40B4-BE49-F238E27FC236}">
              <a16:creationId xmlns:a16="http://schemas.microsoft.com/office/drawing/2014/main" id="{00000000-0008-0000-0200-0000C9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8" name="正方形/長方形 457">
          <a:extLst>
            <a:ext uri="{FF2B5EF4-FFF2-40B4-BE49-F238E27FC236}">
              <a16:creationId xmlns:a16="http://schemas.microsoft.com/office/drawing/2014/main" id="{00000000-0008-0000-0200-0000CA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9" name="正方形/長方形 458">
          <a:extLst>
            <a:ext uri="{FF2B5EF4-FFF2-40B4-BE49-F238E27FC236}">
              <a16:creationId xmlns:a16="http://schemas.microsoft.com/office/drawing/2014/main" id="{00000000-0008-0000-0200-0000CB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60" name="正方形/長方形 459">
          <a:extLst>
            <a:ext uri="{FF2B5EF4-FFF2-40B4-BE49-F238E27FC236}">
              <a16:creationId xmlns:a16="http://schemas.microsoft.com/office/drawing/2014/main" id="{00000000-0008-0000-0200-0000CC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61" name="正方形/長方形 460">
          <a:extLst>
            <a:ext uri="{FF2B5EF4-FFF2-40B4-BE49-F238E27FC236}">
              <a16:creationId xmlns:a16="http://schemas.microsoft.com/office/drawing/2014/main" id="{00000000-0008-0000-0200-0000CD010000}"/>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62" name="正方形/長方形 461">
          <a:extLst>
            <a:ext uri="{FF2B5EF4-FFF2-40B4-BE49-F238E27FC236}">
              <a16:creationId xmlns:a16="http://schemas.microsoft.com/office/drawing/2014/main" id="{00000000-0008-0000-0200-0000CE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3" name="正方形/長方形 462">
          <a:extLst>
            <a:ext uri="{FF2B5EF4-FFF2-40B4-BE49-F238E27FC236}">
              <a16:creationId xmlns:a16="http://schemas.microsoft.com/office/drawing/2014/main" id="{00000000-0008-0000-0200-0000CF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64" name="正方形/長方形 463">
          <a:extLst>
            <a:ext uri="{FF2B5EF4-FFF2-40B4-BE49-F238E27FC236}">
              <a16:creationId xmlns:a16="http://schemas.microsoft.com/office/drawing/2014/main" id="{00000000-0008-0000-0200-0000D0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65" name="正方形/長方形 464">
          <a:extLst>
            <a:ext uri="{FF2B5EF4-FFF2-40B4-BE49-F238E27FC236}">
              <a16:creationId xmlns:a16="http://schemas.microsoft.com/office/drawing/2014/main" id="{00000000-0008-0000-0200-0000D1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66" name="正方形/長方形 465">
          <a:extLst>
            <a:ext uri="{FF2B5EF4-FFF2-40B4-BE49-F238E27FC236}">
              <a16:creationId xmlns:a16="http://schemas.microsoft.com/office/drawing/2014/main" id="{00000000-0008-0000-0200-0000D2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67" name="正方形/長方形 466">
          <a:extLst>
            <a:ext uri="{FF2B5EF4-FFF2-40B4-BE49-F238E27FC236}">
              <a16:creationId xmlns:a16="http://schemas.microsoft.com/office/drawing/2014/main" id="{00000000-0008-0000-0200-0000D3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68" name="正方形/長方形 467">
          <a:extLst>
            <a:ext uri="{FF2B5EF4-FFF2-40B4-BE49-F238E27FC236}">
              <a16:creationId xmlns:a16="http://schemas.microsoft.com/office/drawing/2014/main" id="{00000000-0008-0000-0200-0000D4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69" name="正方形/長方形 468">
          <a:extLst>
            <a:ext uri="{FF2B5EF4-FFF2-40B4-BE49-F238E27FC236}">
              <a16:creationId xmlns:a16="http://schemas.microsoft.com/office/drawing/2014/main" id="{00000000-0008-0000-0200-0000D5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70" name="テキスト ボックス 469">
          <a:extLst>
            <a:ext uri="{FF2B5EF4-FFF2-40B4-BE49-F238E27FC236}">
              <a16:creationId xmlns:a16="http://schemas.microsoft.com/office/drawing/2014/main" id="{00000000-0008-0000-0200-0000D6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71" name="直線コネクタ 470">
          <a:extLst>
            <a:ext uri="{FF2B5EF4-FFF2-40B4-BE49-F238E27FC236}">
              <a16:creationId xmlns:a16="http://schemas.microsoft.com/office/drawing/2014/main" id="{00000000-0008-0000-0200-0000D7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72" name="直線コネクタ 471">
          <a:extLst>
            <a:ext uri="{FF2B5EF4-FFF2-40B4-BE49-F238E27FC236}">
              <a16:creationId xmlns:a16="http://schemas.microsoft.com/office/drawing/2014/main" id="{00000000-0008-0000-0200-0000D801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73" name="テキスト ボックス 472">
          <a:extLst>
            <a:ext uri="{FF2B5EF4-FFF2-40B4-BE49-F238E27FC236}">
              <a16:creationId xmlns:a16="http://schemas.microsoft.com/office/drawing/2014/main" id="{00000000-0008-0000-0200-0000D901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74" name="直線コネクタ 473">
          <a:extLst>
            <a:ext uri="{FF2B5EF4-FFF2-40B4-BE49-F238E27FC236}">
              <a16:creationId xmlns:a16="http://schemas.microsoft.com/office/drawing/2014/main" id="{00000000-0008-0000-0200-0000DA01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75" name="テキスト ボックス 474">
          <a:extLst>
            <a:ext uri="{FF2B5EF4-FFF2-40B4-BE49-F238E27FC236}">
              <a16:creationId xmlns:a16="http://schemas.microsoft.com/office/drawing/2014/main" id="{00000000-0008-0000-0200-0000DB01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76" name="直線コネクタ 475">
          <a:extLst>
            <a:ext uri="{FF2B5EF4-FFF2-40B4-BE49-F238E27FC236}">
              <a16:creationId xmlns:a16="http://schemas.microsoft.com/office/drawing/2014/main" id="{00000000-0008-0000-0200-0000DC01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77" name="テキスト ボックス 476">
          <a:extLst>
            <a:ext uri="{FF2B5EF4-FFF2-40B4-BE49-F238E27FC236}">
              <a16:creationId xmlns:a16="http://schemas.microsoft.com/office/drawing/2014/main" id="{00000000-0008-0000-0200-0000DD01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78" name="直線コネクタ 477">
          <a:extLst>
            <a:ext uri="{FF2B5EF4-FFF2-40B4-BE49-F238E27FC236}">
              <a16:creationId xmlns:a16="http://schemas.microsoft.com/office/drawing/2014/main" id="{00000000-0008-0000-0200-0000DE01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79" name="テキスト ボックス 478">
          <a:extLst>
            <a:ext uri="{FF2B5EF4-FFF2-40B4-BE49-F238E27FC236}">
              <a16:creationId xmlns:a16="http://schemas.microsoft.com/office/drawing/2014/main" id="{00000000-0008-0000-0200-0000DF01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80" name="直線コネクタ 479">
          <a:extLst>
            <a:ext uri="{FF2B5EF4-FFF2-40B4-BE49-F238E27FC236}">
              <a16:creationId xmlns:a16="http://schemas.microsoft.com/office/drawing/2014/main" id="{00000000-0008-0000-0200-0000E001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81" name="テキスト ボックス 480">
          <a:extLst>
            <a:ext uri="{FF2B5EF4-FFF2-40B4-BE49-F238E27FC236}">
              <a16:creationId xmlns:a16="http://schemas.microsoft.com/office/drawing/2014/main" id="{00000000-0008-0000-0200-0000E101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82" name="直線コネクタ 481">
          <a:extLst>
            <a:ext uri="{FF2B5EF4-FFF2-40B4-BE49-F238E27FC236}">
              <a16:creationId xmlns:a16="http://schemas.microsoft.com/office/drawing/2014/main" id="{00000000-0008-0000-0200-0000E201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83" name="テキスト ボックス 482">
          <a:extLst>
            <a:ext uri="{FF2B5EF4-FFF2-40B4-BE49-F238E27FC236}">
              <a16:creationId xmlns:a16="http://schemas.microsoft.com/office/drawing/2014/main" id="{00000000-0008-0000-0200-0000E301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84" name="直線コネクタ 483">
          <a:extLst>
            <a:ext uri="{FF2B5EF4-FFF2-40B4-BE49-F238E27FC236}">
              <a16:creationId xmlns:a16="http://schemas.microsoft.com/office/drawing/2014/main" id="{00000000-0008-0000-0200-0000E401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85" name="テキスト ボックス 484">
          <a:extLst>
            <a:ext uri="{FF2B5EF4-FFF2-40B4-BE49-F238E27FC236}">
              <a16:creationId xmlns:a16="http://schemas.microsoft.com/office/drawing/2014/main" id="{00000000-0008-0000-0200-0000E501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86" name="【消防施設】&#10;有形固定資産減価償却率グラフ枠">
          <a:extLst>
            <a:ext uri="{FF2B5EF4-FFF2-40B4-BE49-F238E27FC236}">
              <a16:creationId xmlns:a16="http://schemas.microsoft.com/office/drawing/2014/main" id="{00000000-0008-0000-0200-0000E601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62593</xdr:rowOff>
    </xdr:from>
    <xdr:to>
      <xdr:col>85</xdr:col>
      <xdr:colOff>126364</xdr:colOff>
      <xdr:row>86</xdr:row>
      <xdr:rowOff>7076</xdr:rowOff>
    </xdr:to>
    <xdr:cxnSp macro="">
      <xdr:nvCxnSpPr>
        <xdr:cNvPr id="487" name="直線コネクタ 486">
          <a:extLst>
            <a:ext uri="{FF2B5EF4-FFF2-40B4-BE49-F238E27FC236}">
              <a16:creationId xmlns:a16="http://schemas.microsoft.com/office/drawing/2014/main" id="{00000000-0008-0000-0200-0000E7010000}"/>
            </a:ext>
          </a:extLst>
        </xdr:cNvPr>
        <xdr:cNvCxnSpPr/>
      </xdr:nvCxnSpPr>
      <xdr:spPr>
        <a:xfrm flipV="1">
          <a:off x="16318864" y="13435693"/>
          <a:ext cx="0" cy="1316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10903</xdr:rowOff>
    </xdr:from>
    <xdr:ext cx="340478" cy="259045"/>
    <xdr:sp macro="" textlink="">
      <xdr:nvSpPr>
        <xdr:cNvPr id="488" name="【消防施設】&#10;有形固定資産減価償却率最小値テキスト">
          <a:extLst>
            <a:ext uri="{FF2B5EF4-FFF2-40B4-BE49-F238E27FC236}">
              <a16:creationId xmlns:a16="http://schemas.microsoft.com/office/drawing/2014/main" id="{00000000-0008-0000-0200-0000E8010000}"/>
            </a:ext>
          </a:extLst>
        </xdr:cNvPr>
        <xdr:cNvSpPr txBox="1"/>
      </xdr:nvSpPr>
      <xdr:spPr>
        <a:xfrm>
          <a:off x="16357600" y="1475560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7076</xdr:rowOff>
    </xdr:from>
    <xdr:to>
      <xdr:col>86</xdr:col>
      <xdr:colOff>25400</xdr:colOff>
      <xdr:row>86</xdr:row>
      <xdr:rowOff>7076</xdr:rowOff>
    </xdr:to>
    <xdr:cxnSp macro="">
      <xdr:nvCxnSpPr>
        <xdr:cNvPr id="489" name="直線コネクタ 488">
          <a:extLst>
            <a:ext uri="{FF2B5EF4-FFF2-40B4-BE49-F238E27FC236}">
              <a16:creationId xmlns:a16="http://schemas.microsoft.com/office/drawing/2014/main" id="{00000000-0008-0000-0200-0000E9010000}"/>
            </a:ext>
          </a:extLst>
        </xdr:cNvPr>
        <xdr:cNvCxnSpPr/>
      </xdr:nvCxnSpPr>
      <xdr:spPr>
        <a:xfrm>
          <a:off x="16230600" y="14751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9270</xdr:rowOff>
    </xdr:from>
    <xdr:ext cx="405111" cy="259045"/>
    <xdr:sp macro="" textlink="">
      <xdr:nvSpPr>
        <xdr:cNvPr id="490" name="【消防施設】&#10;有形固定資産減価償却率最大値テキスト">
          <a:extLst>
            <a:ext uri="{FF2B5EF4-FFF2-40B4-BE49-F238E27FC236}">
              <a16:creationId xmlns:a16="http://schemas.microsoft.com/office/drawing/2014/main" id="{00000000-0008-0000-0200-0000EA010000}"/>
            </a:ext>
          </a:extLst>
        </xdr:cNvPr>
        <xdr:cNvSpPr txBox="1"/>
      </xdr:nvSpPr>
      <xdr:spPr>
        <a:xfrm>
          <a:off x="16357600" y="13210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62593</xdr:rowOff>
    </xdr:from>
    <xdr:to>
      <xdr:col>86</xdr:col>
      <xdr:colOff>25400</xdr:colOff>
      <xdr:row>78</xdr:row>
      <xdr:rowOff>62593</xdr:rowOff>
    </xdr:to>
    <xdr:cxnSp macro="">
      <xdr:nvCxnSpPr>
        <xdr:cNvPr id="491" name="直線コネクタ 490">
          <a:extLst>
            <a:ext uri="{FF2B5EF4-FFF2-40B4-BE49-F238E27FC236}">
              <a16:creationId xmlns:a16="http://schemas.microsoft.com/office/drawing/2014/main" id="{00000000-0008-0000-0200-0000EB010000}"/>
            </a:ext>
          </a:extLst>
        </xdr:cNvPr>
        <xdr:cNvCxnSpPr/>
      </xdr:nvCxnSpPr>
      <xdr:spPr>
        <a:xfrm>
          <a:off x="16230600" y="13435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99984</xdr:rowOff>
    </xdr:from>
    <xdr:ext cx="405111" cy="259045"/>
    <xdr:sp macro="" textlink="">
      <xdr:nvSpPr>
        <xdr:cNvPr id="492" name="【消防施設】&#10;有形固定資産減価償却率平均値テキスト">
          <a:extLst>
            <a:ext uri="{FF2B5EF4-FFF2-40B4-BE49-F238E27FC236}">
              <a16:creationId xmlns:a16="http://schemas.microsoft.com/office/drawing/2014/main" id="{00000000-0008-0000-0200-0000EC010000}"/>
            </a:ext>
          </a:extLst>
        </xdr:cNvPr>
        <xdr:cNvSpPr txBox="1"/>
      </xdr:nvSpPr>
      <xdr:spPr>
        <a:xfrm>
          <a:off x="16357600" y="138159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77107</xdr:rowOff>
    </xdr:from>
    <xdr:to>
      <xdr:col>85</xdr:col>
      <xdr:colOff>177800</xdr:colOff>
      <xdr:row>82</xdr:row>
      <xdr:rowOff>7257</xdr:rowOff>
    </xdr:to>
    <xdr:sp macro="" textlink="">
      <xdr:nvSpPr>
        <xdr:cNvPr id="493" name="フローチャート: 判断 492">
          <a:extLst>
            <a:ext uri="{FF2B5EF4-FFF2-40B4-BE49-F238E27FC236}">
              <a16:creationId xmlns:a16="http://schemas.microsoft.com/office/drawing/2014/main" id="{00000000-0008-0000-0200-0000ED010000}"/>
            </a:ext>
          </a:extLst>
        </xdr:cNvPr>
        <xdr:cNvSpPr/>
      </xdr:nvSpPr>
      <xdr:spPr>
        <a:xfrm>
          <a:off x="16268700" y="1396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93436</xdr:rowOff>
    </xdr:from>
    <xdr:to>
      <xdr:col>81</xdr:col>
      <xdr:colOff>101600</xdr:colOff>
      <xdr:row>82</xdr:row>
      <xdr:rowOff>23586</xdr:rowOff>
    </xdr:to>
    <xdr:sp macro="" textlink="">
      <xdr:nvSpPr>
        <xdr:cNvPr id="494" name="フローチャート: 判断 493">
          <a:extLst>
            <a:ext uri="{FF2B5EF4-FFF2-40B4-BE49-F238E27FC236}">
              <a16:creationId xmlns:a16="http://schemas.microsoft.com/office/drawing/2014/main" id="{00000000-0008-0000-0200-0000EE010000}"/>
            </a:ext>
          </a:extLst>
        </xdr:cNvPr>
        <xdr:cNvSpPr/>
      </xdr:nvSpPr>
      <xdr:spPr>
        <a:xfrm>
          <a:off x="15430500" y="1398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46082</xdr:rowOff>
    </xdr:from>
    <xdr:to>
      <xdr:col>76</xdr:col>
      <xdr:colOff>165100</xdr:colOff>
      <xdr:row>81</xdr:row>
      <xdr:rowOff>147682</xdr:rowOff>
    </xdr:to>
    <xdr:sp macro="" textlink="">
      <xdr:nvSpPr>
        <xdr:cNvPr id="495" name="フローチャート: 判断 494">
          <a:extLst>
            <a:ext uri="{FF2B5EF4-FFF2-40B4-BE49-F238E27FC236}">
              <a16:creationId xmlns:a16="http://schemas.microsoft.com/office/drawing/2014/main" id="{00000000-0008-0000-0200-0000EF010000}"/>
            </a:ext>
          </a:extLst>
        </xdr:cNvPr>
        <xdr:cNvSpPr/>
      </xdr:nvSpPr>
      <xdr:spPr>
        <a:xfrm>
          <a:off x="14541500" y="1393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78739</xdr:rowOff>
    </xdr:from>
    <xdr:to>
      <xdr:col>72</xdr:col>
      <xdr:colOff>38100</xdr:colOff>
      <xdr:row>81</xdr:row>
      <xdr:rowOff>8889</xdr:rowOff>
    </xdr:to>
    <xdr:sp macro="" textlink="">
      <xdr:nvSpPr>
        <xdr:cNvPr id="496" name="フローチャート: 判断 495">
          <a:extLst>
            <a:ext uri="{FF2B5EF4-FFF2-40B4-BE49-F238E27FC236}">
              <a16:creationId xmlns:a16="http://schemas.microsoft.com/office/drawing/2014/main" id="{00000000-0008-0000-0200-0000F0010000}"/>
            </a:ext>
          </a:extLst>
        </xdr:cNvPr>
        <xdr:cNvSpPr/>
      </xdr:nvSpPr>
      <xdr:spPr>
        <a:xfrm>
          <a:off x="13652500" y="1379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97" name="テキスト ボックス 496">
          <a:extLst>
            <a:ext uri="{FF2B5EF4-FFF2-40B4-BE49-F238E27FC236}">
              <a16:creationId xmlns:a16="http://schemas.microsoft.com/office/drawing/2014/main" id="{00000000-0008-0000-0200-0000F101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98" name="テキスト ボックス 497">
          <a:extLst>
            <a:ext uri="{FF2B5EF4-FFF2-40B4-BE49-F238E27FC236}">
              <a16:creationId xmlns:a16="http://schemas.microsoft.com/office/drawing/2014/main" id="{00000000-0008-0000-0200-0000F201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99" name="テキスト ボックス 498">
          <a:extLst>
            <a:ext uri="{FF2B5EF4-FFF2-40B4-BE49-F238E27FC236}">
              <a16:creationId xmlns:a16="http://schemas.microsoft.com/office/drawing/2014/main" id="{00000000-0008-0000-0200-0000F301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00" name="テキスト ボックス 499">
          <a:extLst>
            <a:ext uri="{FF2B5EF4-FFF2-40B4-BE49-F238E27FC236}">
              <a16:creationId xmlns:a16="http://schemas.microsoft.com/office/drawing/2014/main" id="{00000000-0008-0000-0200-0000F401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01" name="テキスト ボックス 500">
          <a:extLst>
            <a:ext uri="{FF2B5EF4-FFF2-40B4-BE49-F238E27FC236}">
              <a16:creationId xmlns:a16="http://schemas.microsoft.com/office/drawing/2014/main" id="{00000000-0008-0000-0200-0000F501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103232</xdr:rowOff>
    </xdr:from>
    <xdr:to>
      <xdr:col>85</xdr:col>
      <xdr:colOff>177800</xdr:colOff>
      <xdr:row>82</xdr:row>
      <xdr:rowOff>33382</xdr:rowOff>
    </xdr:to>
    <xdr:sp macro="" textlink="">
      <xdr:nvSpPr>
        <xdr:cNvPr id="502" name="楕円 501">
          <a:extLst>
            <a:ext uri="{FF2B5EF4-FFF2-40B4-BE49-F238E27FC236}">
              <a16:creationId xmlns:a16="http://schemas.microsoft.com/office/drawing/2014/main" id="{00000000-0008-0000-0200-0000F6010000}"/>
            </a:ext>
          </a:extLst>
        </xdr:cNvPr>
        <xdr:cNvSpPr/>
      </xdr:nvSpPr>
      <xdr:spPr>
        <a:xfrm>
          <a:off x="16268700" y="1399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81659</xdr:rowOff>
    </xdr:from>
    <xdr:ext cx="405111" cy="259045"/>
    <xdr:sp macro="" textlink="">
      <xdr:nvSpPr>
        <xdr:cNvPr id="503" name="【消防施設】&#10;有形固定資産減価償却率該当値テキスト">
          <a:extLst>
            <a:ext uri="{FF2B5EF4-FFF2-40B4-BE49-F238E27FC236}">
              <a16:creationId xmlns:a16="http://schemas.microsoft.com/office/drawing/2014/main" id="{00000000-0008-0000-0200-0000F7010000}"/>
            </a:ext>
          </a:extLst>
        </xdr:cNvPr>
        <xdr:cNvSpPr txBox="1"/>
      </xdr:nvSpPr>
      <xdr:spPr>
        <a:xfrm>
          <a:off x="16357600" y="13969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150586</xdr:rowOff>
    </xdr:from>
    <xdr:to>
      <xdr:col>81</xdr:col>
      <xdr:colOff>101600</xdr:colOff>
      <xdr:row>82</xdr:row>
      <xdr:rowOff>80736</xdr:rowOff>
    </xdr:to>
    <xdr:sp macro="" textlink="">
      <xdr:nvSpPr>
        <xdr:cNvPr id="504" name="楕円 503">
          <a:extLst>
            <a:ext uri="{FF2B5EF4-FFF2-40B4-BE49-F238E27FC236}">
              <a16:creationId xmlns:a16="http://schemas.microsoft.com/office/drawing/2014/main" id="{00000000-0008-0000-0200-0000F8010000}"/>
            </a:ext>
          </a:extLst>
        </xdr:cNvPr>
        <xdr:cNvSpPr/>
      </xdr:nvSpPr>
      <xdr:spPr>
        <a:xfrm>
          <a:off x="15430500" y="1403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154032</xdr:rowOff>
    </xdr:from>
    <xdr:to>
      <xdr:col>85</xdr:col>
      <xdr:colOff>127000</xdr:colOff>
      <xdr:row>82</xdr:row>
      <xdr:rowOff>29936</xdr:rowOff>
    </xdr:to>
    <xdr:cxnSp macro="">
      <xdr:nvCxnSpPr>
        <xdr:cNvPr id="505" name="直線コネクタ 504">
          <a:extLst>
            <a:ext uri="{FF2B5EF4-FFF2-40B4-BE49-F238E27FC236}">
              <a16:creationId xmlns:a16="http://schemas.microsoft.com/office/drawing/2014/main" id="{00000000-0008-0000-0200-0000F9010000}"/>
            </a:ext>
          </a:extLst>
        </xdr:cNvPr>
        <xdr:cNvCxnSpPr/>
      </xdr:nvCxnSpPr>
      <xdr:spPr>
        <a:xfrm flipV="1">
          <a:off x="15481300" y="14041482"/>
          <a:ext cx="838200" cy="4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24856</xdr:rowOff>
    </xdr:from>
    <xdr:to>
      <xdr:col>76</xdr:col>
      <xdr:colOff>165100</xdr:colOff>
      <xdr:row>82</xdr:row>
      <xdr:rowOff>126456</xdr:rowOff>
    </xdr:to>
    <xdr:sp macro="" textlink="">
      <xdr:nvSpPr>
        <xdr:cNvPr id="506" name="楕円 505">
          <a:extLst>
            <a:ext uri="{FF2B5EF4-FFF2-40B4-BE49-F238E27FC236}">
              <a16:creationId xmlns:a16="http://schemas.microsoft.com/office/drawing/2014/main" id="{00000000-0008-0000-0200-0000FA010000}"/>
            </a:ext>
          </a:extLst>
        </xdr:cNvPr>
        <xdr:cNvSpPr/>
      </xdr:nvSpPr>
      <xdr:spPr>
        <a:xfrm>
          <a:off x="14541500" y="1408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29936</xdr:rowOff>
    </xdr:from>
    <xdr:to>
      <xdr:col>81</xdr:col>
      <xdr:colOff>50800</xdr:colOff>
      <xdr:row>82</xdr:row>
      <xdr:rowOff>75656</xdr:rowOff>
    </xdr:to>
    <xdr:cxnSp macro="">
      <xdr:nvCxnSpPr>
        <xdr:cNvPr id="507" name="直線コネクタ 506">
          <a:extLst>
            <a:ext uri="{FF2B5EF4-FFF2-40B4-BE49-F238E27FC236}">
              <a16:creationId xmlns:a16="http://schemas.microsoft.com/office/drawing/2014/main" id="{00000000-0008-0000-0200-0000FB010000}"/>
            </a:ext>
          </a:extLst>
        </xdr:cNvPr>
        <xdr:cNvCxnSpPr/>
      </xdr:nvCxnSpPr>
      <xdr:spPr>
        <a:xfrm flipV="1">
          <a:off x="14592300" y="1408883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40113</xdr:rowOff>
    </xdr:from>
    <xdr:ext cx="405111" cy="259045"/>
    <xdr:sp macro="" textlink="">
      <xdr:nvSpPr>
        <xdr:cNvPr id="508" name="n_1aveValue【消防施設】&#10;有形固定資産減価償却率">
          <a:extLst>
            <a:ext uri="{FF2B5EF4-FFF2-40B4-BE49-F238E27FC236}">
              <a16:creationId xmlns:a16="http://schemas.microsoft.com/office/drawing/2014/main" id="{00000000-0008-0000-0200-0000FC010000}"/>
            </a:ext>
          </a:extLst>
        </xdr:cNvPr>
        <xdr:cNvSpPr txBox="1"/>
      </xdr:nvSpPr>
      <xdr:spPr>
        <a:xfrm>
          <a:off x="15266044" y="1375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164209</xdr:rowOff>
    </xdr:from>
    <xdr:ext cx="405111" cy="259045"/>
    <xdr:sp macro="" textlink="">
      <xdr:nvSpPr>
        <xdr:cNvPr id="509" name="n_2aveValue【消防施設】&#10;有形固定資産減価償却率">
          <a:extLst>
            <a:ext uri="{FF2B5EF4-FFF2-40B4-BE49-F238E27FC236}">
              <a16:creationId xmlns:a16="http://schemas.microsoft.com/office/drawing/2014/main" id="{00000000-0008-0000-0200-0000FD010000}"/>
            </a:ext>
          </a:extLst>
        </xdr:cNvPr>
        <xdr:cNvSpPr txBox="1"/>
      </xdr:nvSpPr>
      <xdr:spPr>
        <a:xfrm>
          <a:off x="14389744" y="13708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25416</xdr:rowOff>
    </xdr:from>
    <xdr:ext cx="405111" cy="259045"/>
    <xdr:sp macro="" textlink="">
      <xdr:nvSpPr>
        <xdr:cNvPr id="510" name="n_3aveValue【消防施設】&#10;有形固定資産減価償却率">
          <a:extLst>
            <a:ext uri="{FF2B5EF4-FFF2-40B4-BE49-F238E27FC236}">
              <a16:creationId xmlns:a16="http://schemas.microsoft.com/office/drawing/2014/main" id="{00000000-0008-0000-0200-0000FE010000}"/>
            </a:ext>
          </a:extLst>
        </xdr:cNvPr>
        <xdr:cNvSpPr txBox="1"/>
      </xdr:nvSpPr>
      <xdr:spPr>
        <a:xfrm>
          <a:off x="13500744" y="1356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71863</xdr:rowOff>
    </xdr:from>
    <xdr:ext cx="405111" cy="259045"/>
    <xdr:sp macro="" textlink="">
      <xdr:nvSpPr>
        <xdr:cNvPr id="511" name="n_1mainValue【消防施設】&#10;有形固定資産減価償却率">
          <a:extLst>
            <a:ext uri="{FF2B5EF4-FFF2-40B4-BE49-F238E27FC236}">
              <a16:creationId xmlns:a16="http://schemas.microsoft.com/office/drawing/2014/main" id="{00000000-0008-0000-0200-0000FF010000}"/>
            </a:ext>
          </a:extLst>
        </xdr:cNvPr>
        <xdr:cNvSpPr txBox="1"/>
      </xdr:nvSpPr>
      <xdr:spPr>
        <a:xfrm>
          <a:off x="15266044" y="14130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117583</xdr:rowOff>
    </xdr:from>
    <xdr:ext cx="405111" cy="259045"/>
    <xdr:sp macro="" textlink="">
      <xdr:nvSpPr>
        <xdr:cNvPr id="512" name="n_2mainValue【消防施設】&#10;有形固定資産減価償却率">
          <a:extLst>
            <a:ext uri="{FF2B5EF4-FFF2-40B4-BE49-F238E27FC236}">
              <a16:creationId xmlns:a16="http://schemas.microsoft.com/office/drawing/2014/main" id="{00000000-0008-0000-0200-000000020000}"/>
            </a:ext>
          </a:extLst>
        </xdr:cNvPr>
        <xdr:cNvSpPr txBox="1"/>
      </xdr:nvSpPr>
      <xdr:spPr>
        <a:xfrm>
          <a:off x="14389744" y="1417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13" name="正方形/長方形 512">
          <a:extLst>
            <a:ext uri="{FF2B5EF4-FFF2-40B4-BE49-F238E27FC236}">
              <a16:creationId xmlns:a16="http://schemas.microsoft.com/office/drawing/2014/main" id="{00000000-0008-0000-0200-000001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14" name="正方形/長方形 513">
          <a:extLst>
            <a:ext uri="{FF2B5EF4-FFF2-40B4-BE49-F238E27FC236}">
              <a16:creationId xmlns:a16="http://schemas.microsoft.com/office/drawing/2014/main" id="{00000000-0008-0000-0200-000002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15" name="正方形/長方形 514">
          <a:extLst>
            <a:ext uri="{FF2B5EF4-FFF2-40B4-BE49-F238E27FC236}">
              <a16:creationId xmlns:a16="http://schemas.microsoft.com/office/drawing/2014/main" id="{00000000-0008-0000-0200-000003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16" name="正方形/長方形 515">
          <a:extLst>
            <a:ext uri="{FF2B5EF4-FFF2-40B4-BE49-F238E27FC236}">
              <a16:creationId xmlns:a16="http://schemas.microsoft.com/office/drawing/2014/main" id="{00000000-0008-0000-0200-000004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17" name="正方形/長方形 516">
          <a:extLst>
            <a:ext uri="{FF2B5EF4-FFF2-40B4-BE49-F238E27FC236}">
              <a16:creationId xmlns:a16="http://schemas.microsoft.com/office/drawing/2014/main" id="{00000000-0008-0000-0200-000005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18" name="正方形/長方形 517">
          <a:extLst>
            <a:ext uri="{FF2B5EF4-FFF2-40B4-BE49-F238E27FC236}">
              <a16:creationId xmlns:a16="http://schemas.microsoft.com/office/drawing/2014/main" id="{00000000-0008-0000-0200-000006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9" name="正方形/長方形 518">
          <a:extLst>
            <a:ext uri="{FF2B5EF4-FFF2-40B4-BE49-F238E27FC236}">
              <a16:creationId xmlns:a16="http://schemas.microsoft.com/office/drawing/2014/main" id="{00000000-0008-0000-0200-000007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20" name="正方形/長方形 519">
          <a:extLst>
            <a:ext uri="{FF2B5EF4-FFF2-40B4-BE49-F238E27FC236}">
              <a16:creationId xmlns:a16="http://schemas.microsoft.com/office/drawing/2014/main" id="{00000000-0008-0000-0200-000008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21" name="テキスト ボックス 520">
          <a:extLst>
            <a:ext uri="{FF2B5EF4-FFF2-40B4-BE49-F238E27FC236}">
              <a16:creationId xmlns:a16="http://schemas.microsoft.com/office/drawing/2014/main" id="{00000000-0008-0000-0200-000009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22" name="直線コネクタ 521">
          <a:extLst>
            <a:ext uri="{FF2B5EF4-FFF2-40B4-BE49-F238E27FC236}">
              <a16:creationId xmlns:a16="http://schemas.microsoft.com/office/drawing/2014/main" id="{00000000-0008-0000-0200-00000A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23" name="直線コネクタ 522">
          <a:extLst>
            <a:ext uri="{FF2B5EF4-FFF2-40B4-BE49-F238E27FC236}">
              <a16:creationId xmlns:a16="http://schemas.microsoft.com/office/drawing/2014/main" id="{00000000-0008-0000-0200-00000B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24" name="テキスト ボックス 523">
          <a:extLst>
            <a:ext uri="{FF2B5EF4-FFF2-40B4-BE49-F238E27FC236}">
              <a16:creationId xmlns:a16="http://schemas.microsoft.com/office/drawing/2014/main" id="{00000000-0008-0000-0200-00000C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25" name="直線コネクタ 524">
          <a:extLst>
            <a:ext uri="{FF2B5EF4-FFF2-40B4-BE49-F238E27FC236}">
              <a16:creationId xmlns:a16="http://schemas.microsoft.com/office/drawing/2014/main" id="{00000000-0008-0000-0200-00000D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26" name="テキスト ボックス 525">
          <a:extLst>
            <a:ext uri="{FF2B5EF4-FFF2-40B4-BE49-F238E27FC236}">
              <a16:creationId xmlns:a16="http://schemas.microsoft.com/office/drawing/2014/main" id="{00000000-0008-0000-0200-00000E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27" name="直線コネクタ 526">
          <a:extLst>
            <a:ext uri="{FF2B5EF4-FFF2-40B4-BE49-F238E27FC236}">
              <a16:creationId xmlns:a16="http://schemas.microsoft.com/office/drawing/2014/main" id="{00000000-0008-0000-0200-00000F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28" name="テキスト ボックス 527">
          <a:extLst>
            <a:ext uri="{FF2B5EF4-FFF2-40B4-BE49-F238E27FC236}">
              <a16:creationId xmlns:a16="http://schemas.microsoft.com/office/drawing/2014/main" id="{00000000-0008-0000-0200-000010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29" name="直線コネクタ 528">
          <a:extLst>
            <a:ext uri="{FF2B5EF4-FFF2-40B4-BE49-F238E27FC236}">
              <a16:creationId xmlns:a16="http://schemas.microsoft.com/office/drawing/2014/main" id="{00000000-0008-0000-0200-000011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30" name="テキスト ボックス 529">
          <a:extLst>
            <a:ext uri="{FF2B5EF4-FFF2-40B4-BE49-F238E27FC236}">
              <a16:creationId xmlns:a16="http://schemas.microsoft.com/office/drawing/2014/main" id="{00000000-0008-0000-0200-000012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31" name="直線コネクタ 530">
          <a:extLst>
            <a:ext uri="{FF2B5EF4-FFF2-40B4-BE49-F238E27FC236}">
              <a16:creationId xmlns:a16="http://schemas.microsoft.com/office/drawing/2014/main" id="{00000000-0008-0000-0200-000013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32" name="テキスト ボックス 531">
          <a:extLst>
            <a:ext uri="{FF2B5EF4-FFF2-40B4-BE49-F238E27FC236}">
              <a16:creationId xmlns:a16="http://schemas.microsoft.com/office/drawing/2014/main" id="{00000000-0008-0000-0200-000014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33" name="直線コネクタ 532">
          <a:extLst>
            <a:ext uri="{FF2B5EF4-FFF2-40B4-BE49-F238E27FC236}">
              <a16:creationId xmlns:a16="http://schemas.microsoft.com/office/drawing/2014/main" id="{00000000-0008-0000-0200-000015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34" name="テキスト ボックス 533">
          <a:extLst>
            <a:ext uri="{FF2B5EF4-FFF2-40B4-BE49-F238E27FC236}">
              <a16:creationId xmlns:a16="http://schemas.microsoft.com/office/drawing/2014/main" id="{00000000-0008-0000-0200-000016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35" name="【消防施設】&#10;一人当たり面積グラフ枠">
          <a:extLst>
            <a:ext uri="{FF2B5EF4-FFF2-40B4-BE49-F238E27FC236}">
              <a16:creationId xmlns:a16="http://schemas.microsoft.com/office/drawing/2014/main" id="{00000000-0008-0000-0200-000017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22861</xdr:rowOff>
    </xdr:from>
    <xdr:to>
      <xdr:col>116</xdr:col>
      <xdr:colOff>62864</xdr:colOff>
      <xdr:row>86</xdr:row>
      <xdr:rowOff>87630</xdr:rowOff>
    </xdr:to>
    <xdr:cxnSp macro="">
      <xdr:nvCxnSpPr>
        <xdr:cNvPr id="536" name="直線コネクタ 535">
          <a:extLst>
            <a:ext uri="{FF2B5EF4-FFF2-40B4-BE49-F238E27FC236}">
              <a16:creationId xmlns:a16="http://schemas.microsoft.com/office/drawing/2014/main" id="{00000000-0008-0000-0200-000018020000}"/>
            </a:ext>
          </a:extLst>
        </xdr:cNvPr>
        <xdr:cNvCxnSpPr/>
      </xdr:nvCxnSpPr>
      <xdr:spPr>
        <a:xfrm flipV="1">
          <a:off x="22160864" y="13395961"/>
          <a:ext cx="0" cy="1436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91457</xdr:rowOff>
    </xdr:from>
    <xdr:ext cx="469744" cy="259045"/>
    <xdr:sp macro="" textlink="">
      <xdr:nvSpPr>
        <xdr:cNvPr id="537" name="【消防施設】&#10;一人当たり面積最小値テキスト">
          <a:extLst>
            <a:ext uri="{FF2B5EF4-FFF2-40B4-BE49-F238E27FC236}">
              <a16:creationId xmlns:a16="http://schemas.microsoft.com/office/drawing/2014/main" id="{00000000-0008-0000-0200-000019020000}"/>
            </a:ext>
          </a:extLst>
        </xdr:cNvPr>
        <xdr:cNvSpPr txBox="1"/>
      </xdr:nvSpPr>
      <xdr:spPr>
        <a:xfrm>
          <a:off x="22199600" y="1483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87630</xdr:rowOff>
    </xdr:from>
    <xdr:to>
      <xdr:col>116</xdr:col>
      <xdr:colOff>152400</xdr:colOff>
      <xdr:row>86</xdr:row>
      <xdr:rowOff>87630</xdr:rowOff>
    </xdr:to>
    <xdr:cxnSp macro="">
      <xdr:nvCxnSpPr>
        <xdr:cNvPr id="538" name="直線コネクタ 537">
          <a:extLst>
            <a:ext uri="{FF2B5EF4-FFF2-40B4-BE49-F238E27FC236}">
              <a16:creationId xmlns:a16="http://schemas.microsoft.com/office/drawing/2014/main" id="{00000000-0008-0000-0200-00001A020000}"/>
            </a:ext>
          </a:extLst>
        </xdr:cNvPr>
        <xdr:cNvCxnSpPr/>
      </xdr:nvCxnSpPr>
      <xdr:spPr>
        <a:xfrm>
          <a:off x="22072600" y="1483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140988</xdr:rowOff>
    </xdr:from>
    <xdr:ext cx="469744" cy="259045"/>
    <xdr:sp macro="" textlink="">
      <xdr:nvSpPr>
        <xdr:cNvPr id="539" name="【消防施設】&#10;一人当たり面積最大値テキスト">
          <a:extLst>
            <a:ext uri="{FF2B5EF4-FFF2-40B4-BE49-F238E27FC236}">
              <a16:creationId xmlns:a16="http://schemas.microsoft.com/office/drawing/2014/main" id="{00000000-0008-0000-0200-00001B020000}"/>
            </a:ext>
          </a:extLst>
        </xdr:cNvPr>
        <xdr:cNvSpPr txBox="1"/>
      </xdr:nvSpPr>
      <xdr:spPr>
        <a:xfrm>
          <a:off x="22199600" y="1317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22861</xdr:rowOff>
    </xdr:from>
    <xdr:to>
      <xdr:col>116</xdr:col>
      <xdr:colOff>152400</xdr:colOff>
      <xdr:row>78</xdr:row>
      <xdr:rowOff>22861</xdr:rowOff>
    </xdr:to>
    <xdr:cxnSp macro="">
      <xdr:nvCxnSpPr>
        <xdr:cNvPr id="540" name="直線コネクタ 539">
          <a:extLst>
            <a:ext uri="{FF2B5EF4-FFF2-40B4-BE49-F238E27FC236}">
              <a16:creationId xmlns:a16="http://schemas.microsoft.com/office/drawing/2014/main" id="{00000000-0008-0000-0200-00001C020000}"/>
            </a:ext>
          </a:extLst>
        </xdr:cNvPr>
        <xdr:cNvCxnSpPr/>
      </xdr:nvCxnSpPr>
      <xdr:spPr>
        <a:xfrm>
          <a:off x="22072600" y="13395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68597</xdr:rowOff>
    </xdr:from>
    <xdr:ext cx="469744" cy="259045"/>
    <xdr:sp macro="" textlink="">
      <xdr:nvSpPr>
        <xdr:cNvPr id="541" name="【消防施設】&#10;一人当たり面積平均値テキスト">
          <a:extLst>
            <a:ext uri="{FF2B5EF4-FFF2-40B4-BE49-F238E27FC236}">
              <a16:creationId xmlns:a16="http://schemas.microsoft.com/office/drawing/2014/main" id="{00000000-0008-0000-0200-00001D020000}"/>
            </a:ext>
          </a:extLst>
        </xdr:cNvPr>
        <xdr:cNvSpPr txBox="1"/>
      </xdr:nvSpPr>
      <xdr:spPr>
        <a:xfrm>
          <a:off x="22199600" y="14298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90170</xdr:rowOff>
    </xdr:from>
    <xdr:to>
      <xdr:col>116</xdr:col>
      <xdr:colOff>114300</xdr:colOff>
      <xdr:row>84</xdr:row>
      <xdr:rowOff>20320</xdr:rowOff>
    </xdr:to>
    <xdr:sp macro="" textlink="">
      <xdr:nvSpPr>
        <xdr:cNvPr id="542" name="フローチャート: 判断 541">
          <a:extLst>
            <a:ext uri="{FF2B5EF4-FFF2-40B4-BE49-F238E27FC236}">
              <a16:creationId xmlns:a16="http://schemas.microsoft.com/office/drawing/2014/main" id="{00000000-0008-0000-0200-00001E020000}"/>
            </a:ext>
          </a:extLst>
        </xdr:cNvPr>
        <xdr:cNvSpPr/>
      </xdr:nvSpPr>
      <xdr:spPr>
        <a:xfrm>
          <a:off x="221107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128270</xdr:rowOff>
    </xdr:from>
    <xdr:to>
      <xdr:col>112</xdr:col>
      <xdr:colOff>38100</xdr:colOff>
      <xdr:row>84</xdr:row>
      <xdr:rowOff>58420</xdr:rowOff>
    </xdr:to>
    <xdr:sp macro="" textlink="">
      <xdr:nvSpPr>
        <xdr:cNvPr id="543" name="フローチャート: 判断 542">
          <a:extLst>
            <a:ext uri="{FF2B5EF4-FFF2-40B4-BE49-F238E27FC236}">
              <a16:creationId xmlns:a16="http://schemas.microsoft.com/office/drawing/2014/main" id="{00000000-0008-0000-0200-00001F020000}"/>
            </a:ext>
          </a:extLst>
        </xdr:cNvPr>
        <xdr:cNvSpPr/>
      </xdr:nvSpPr>
      <xdr:spPr>
        <a:xfrm>
          <a:off x="21272500" y="143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25400</xdr:rowOff>
    </xdr:from>
    <xdr:to>
      <xdr:col>107</xdr:col>
      <xdr:colOff>101600</xdr:colOff>
      <xdr:row>83</xdr:row>
      <xdr:rowOff>127000</xdr:rowOff>
    </xdr:to>
    <xdr:sp macro="" textlink="">
      <xdr:nvSpPr>
        <xdr:cNvPr id="544" name="フローチャート: 判断 543">
          <a:extLst>
            <a:ext uri="{FF2B5EF4-FFF2-40B4-BE49-F238E27FC236}">
              <a16:creationId xmlns:a16="http://schemas.microsoft.com/office/drawing/2014/main" id="{00000000-0008-0000-0200-000020020000}"/>
            </a:ext>
          </a:extLst>
        </xdr:cNvPr>
        <xdr:cNvSpPr/>
      </xdr:nvSpPr>
      <xdr:spPr>
        <a:xfrm>
          <a:off x="20383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97789</xdr:rowOff>
    </xdr:from>
    <xdr:to>
      <xdr:col>102</xdr:col>
      <xdr:colOff>165100</xdr:colOff>
      <xdr:row>84</xdr:row>
      <xdr:rowOff>27939</xdr:rowOff>
    </xdr:to>
    <xdr:sp macro="" textlink="">
      <xdr:nvSpPr>
        <xdr:cNvPr id="545" name="フローチャート: 判断 544">
          <a:extLst>
            <a:ext uri="{FF2B5EF4-FFF2-40B4-BE49-F238E27FC236}">
              <a16:creationId xmlns:a16="http://schemas.microsoft.com/office/drawing/2014/main" id="{00000000-0008-0000-0200-000021020000}"/>
            </a:ext>
          </a:extLst>
        </xdr:cNvPr>
        <xdr:cNvSpPr/>
      </xdr:nvSpPr>
      <xdr:spPr>
        <a:xfrm>
          <a:off x="19494500" y="1432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46" name="テキスト ボックス 545">
          <a:extLst>
            <a:ext uri="{FF2B5EF4-FFF2-40B4-BE49-F238E27FC236}">
              <a16:creationId xmlns:a16="http://schemas.microsoft.com/office/drawing/2014/main" id="{00000000-0008-0000-0200-000022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47" name="テキスト ボックス 546">
          <a:extLst>
            <a:ext uri="{FF2B5EF4-FFF2-40B4-BE49-F238E27FC236}">
              <a16:creationId xmlns:a16="http://schemas.microsoft.com/office/drawing/2014/main" id="{00000000-0008-0000-0200-000023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48" name="テキスト ボックス 547">
          <a:extLst>
            <a:ext uri="{FF2B5EF4-FFF2-40B4-BE49-F238E27FC236}">
              <a16:creationId xmlns:a16="http://schemas.microsoft.com/office/drawing/2014/main" id="{00000000-0008-0000-0200-000024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49" name="テキスト ボックス 548">
          <a:extLst>
            <a:ext uri="{FF2B5EF4-FFF2-40B4-BE49-F238E27FC236}">
              <a16:creationId xmlns:a16="http://schemas.microsoft.com/office/drawing/2014/main" id="{00000000-0008-0000-0200-000025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50" name="テキスト ボックス 549">
          <a:extLst>
            <a:ext uri="{FF2B5EF4-FFF2-40B4-BE49-F238E27FC236}">
              <a16:creationId xmlns:a16="http://schemas.microsoft.com/office/drawing/2014/main" id="{00000000-0008-0000-0200-000026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143511</xdr:rowOff>
    </xdr:from>
    <xdr:to>
      <xdr:col>116</xdr:col>
      <xdr:colOff>114300</xdr:colOff>
      <xdr:row>78</xdr:row>
      <xdr:rowOff>73661</xdr:rowOff>
    </xdr:to>
    <xdr:sp macro="" textlink="">
      <xdr:nvSpPr>
        <xdr:cNvPr id="551" name="楕円 550">
          <a:extLst>
            <a:ext uri="{FF2B5EF4-FFF2-40B4-BE49-F238E27FC236}">
              <a16:creationId xmlns:a16="http://schemas.microsoft.com/office/drawing/2014/main" id="{00000000-0008-0000-0200-000027020000}"/>
            </a:ext>
          </a:extLst>
        </xdr:cNvPr>
        <xdr:cNvSpPr/>
      </xdr:nvSpPr>
      <xdr:spPr>
        <a:xfrm>
          <a:off x="22110700" y="13345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77</xdr:row>
      <xdr:rowOff>96538</xdr:rowOff>
    </xdr:from>
    <xdr:ext cx="469744" cy="259045"/>
    <xdr:sp macro="" textlink="">
      <xdr:nvSpPr>
        <xdr:cNvPr id="552" name="【消防施設】&#10;一人当たり面積該当値テキスト">
          <a:extLst>
            <a:ext uri="{FF2B5EF4-FFF2-40B4-BE49-F238E27FC236}">
              <a16:creationId xmlns:a16="http://schemas.microsoft.com/office/drawing/2014/main" id="{00000000-0008-0000-0200-000028020000}"/>
            </a:ext>
          </a:extLst>
        </xdr:cNvPr>
        <xdr:cNvSpPr txBox="1"/>
      </xdr:nvSpPr>
      <xdr:spPr>
        <a:xfrm>
          <a:off x="22199600" y="13298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151130</xdr:rowOff>
    </xdr:from>
    <xdr:to>
      <xdr:col>112</xdr:col>
      <xdr:colOff>38100</xdr:colOff>
      <xdr:row>78</xdr:row>
      <xdr:rowOff>81280</xdr:rowOff>
    </xdr:to>
    <xdr:sp macro="" textlink="">
      <xdr:nvSpPr>
        <xdr:cNvPr id="553" name="楕円 552">
          <a:extLst>
            <a:ext uri="{FF2B5EF4-FFF2-40B4-BE49-F238E27FC236}">
              <a16:creationId xmlns:a16="http://schemas.microsoft.com/office/drawing/2014/main" id="{00000000-0008-0000-0200-000029020000}"/>
            </a:ext>
          </a:extLst>
        </xdr:cNvPr>
        <xdr:cNvSpPr/>
      </xdr:nvSpPr>
      <xdr:spPr>
        <a:xfrm>
          <a:off x="21272500" y="1335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78</xdr:row>
      <xdr:rowOff>22861</xdr:rowOff>
    </xdr:from>
    <xdr:to>
      <xdr:col>116</xdr:col>
      <xdr:colOff>63500</xdr:colOff>
      <xdr:row>78</xdr:row>
      <xdr:rowOff>30480</xdr:rowOff>
    </xdr:to>
    <xdr:cxnSp macro="">
      <xdr:nvCxnSpPr>
        <xdr:cNvPr id="554" name="直線コネクタ 553">
          <a:extLst>
            <a:ext uri="{FF2B5EF4-FFF2-40B4-BE49-F238E27FC236}">
              <a16:creationId xmlns:a16="http://schemas.microsoft.com/office/drawing/2014/main" id="{00000000-0008-0000-0200-00002A020000}"/>
            </a:ext>
          </a:extLst>
        </xdr:cNvPr>
        <xdr:cNvCxnSpPr/>
      </xdr:nvCxnSpPr>
      <xdr:spPr>
        <a:xfrm flipV="1">
          <a:off x="21323300" y="1339596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151130</xdr:rowOff>
    </xdr:from>
    <xdr:to>
      <xdr:col>107</xdr:col>
      <xdr:colOff>101600</xdr:colOff>
      <xdr:row>78</xdr:row>
      <xdr:rowOff>81280</xdr:rowOff>
    </xdr:to>
    <xdr:sp macro="" textlink="">
      <xdr:nvSpPr>
        <xdr:cNvPr id="555" name="楕円 554">
          <a:extLst>
            <a:ext uri="{FF2B5EF4-FFF2-40B4-BE49-F238E27FC236}">
              <a16:creationId xmlns:a16="http://schemas.microsoft.com/office/drawing/2014/main" id="{00000000-0008-0000-0200-00002B020000}"/>
            </a:ext>
          </a:extLst>
        </xdr:cNvPr>
        <xdr:cNvSpPr/>
      </xdr:nvSpPr>
      <xdr:spPr>
        <a:xfrm>
          <a:off x="20383500" y="1335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30480</xdr:rowOff>
    </xdr:from>
    <xdr:to>
      <xdr:col>111</xdr:col>
      <xdr:colOff>177800</xdr:colOff>
      <xdr:row>78</xdr:row>
      <xdr:rowOff>30480</xdr:rowOff>
    </xdr:to>
    <xdr:cxnSp macro="">
      <xdr:nvCxnSpPr>
        <xdr:cNvPr id="556" name="直線コネクタ 555">
          <a:extLst>
            <a:ext uri="{FF2B5EF4-FFF2-40B4-BE49-F238E27FC236}">
              <a16:creationId xmlns:a16="http://schemas.microsoft.com/office/drawing/2014/main" id="{00000000-0008-0000-0200-00002C020000}"/>
            </a:ext>
          </a:extLst>
        </xdr:cNvPr>
        <xdr:cNvCxnSpPr/>
      </xdr:nvCxnSpPr>
      <xdr:spPr>
        <a:xfrm>
          <a:off x="20434300" y="134035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49547</xdr:rowOff>
    </xdr:from>
    <xdr:ext cx="469744" cy="259045"/>
    <xdr:sp macro="" textlink="">
      <xdr:nvSpPr>
        <xdr:cNvPr id="557" name="n_1aveValue【消防施設】&#10;一人当たり面積">
          <a:extLst>
            <a:ext uri="{FF2B5EF4-FFF2-40B4-BE49-F238E27FC236}">
              <a16:creationId xmlns:a16="http://schemas.microsoft.com/office/drawing/2014/main" id="{00000000-0008-0000-0200-00002D020000}"/>
            </a:ext>
          </a:extLst>
        </xdr:cNvPr>
        <xdr:cNvSpPr txBox="1"/>
      </xdr:nvSpPr>
      <xdr:spPr>
        <a:xfrm>
          <a:off x="21075727" y="1445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118127</xdr:rowOff>
    </xdr:from>
    <xdr:ext cx="469744" cy="259045"/>
    <xdr:sp macro="" textlink="">
      <xdr:nvSpPr>
        <xdr:cNvPr id="558" name="n_2aveValue【消防施設】&#10;一人当たり面積">
          <a:extLst>
            <a:ext uri="{FF2B5EF4-FFF2-40B4-BE49-F238E27FC236}">
              <a16:creationId xmlns:a16="http://schemas.microsoft.com/office/drawing/2014/main" id="{00000000-0008-0000-0200-00002E020000}"/>
            </a:ext>
          </a:extLst>
        </xdr:cNvPr>
        <xdr:cNvSpPr txBox="1"/>
      </xdr:nvSpPr>
      <xdr:spPr>
        <a:xfrm>
          <a:off x="20199427" y="1434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44466</xdr:rowOff>
    </xdr:from>
    <xdr:ext cx="469744" cy="259045"/>
    <xdr:sp macro="" textlink="">
      <xdr:nvSpPr>
        <xdr:cNvPr id="559" name="n_3aveValue【消防施設】&#10;一人当たり面積">
          <a:extLst>
            <a:ext uri="{FF2B5EF4-FFF2-40B4-BE49-F238E27FC236}">
              <a16:creationId xmlns:a16="http://schemas.microsoft.com/office/drawing/2014/main" id="{00000000-0008-0000-0200-00002F020000}"/>
            </a:ext>
          </a:extLst>
        </xdr:cNvPr>
        <xdr:cNvSpPr txBox="1"/>
      </xdr:nvSpPr>
      <xdr:spPr>
        <a:xfrm>
          <a:off x="19310427" y="1410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76</xdr:row>
      <xdr:rowOff>97807</xdr:rowOff>
    </xdr:from>
    <xdr:ext cx="469744" cy="259045"/>
    <xdr:sp macro="" textlink="">
      <xdr:nvSpPr>
        <xdr:cNvPr id="560" name="n_1mainValue【消防施設】&#10;一人当たり面積">
          <a:extLst>
            <a:ext uri="{FF2B5EF4-FFF2-40B4-BE49-F238E27FC236}">
              <a16:creationId xmlns:a16="http://schemas.microsoft.com/office/drawing/2014/main" id="{00000000-0008-0000-0200-000030020000}"/>
            </a:ext>
          </a:extLst>
        </xdr:cNvPr>
        <xdr:cNvSpPr txBox="1"/>
      </xdr:nvSpPr>
      <xdr:spPr>
        <a:xfrm>
          <a:off x="21075727" y="1312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76</xdr:row>
      <xdr:rowOff>97807</xdr:rowOff>
    </xdr:from>
    <xdr:ext cx="469744" cy="259045"/>
    <xdr:sp macro="" textlink="">
      <xdr:nvSpPr>
        <xdr:cNvPr id="561" name="n_2mainValue【消防施設】&#10;一人当たり面積">
          <a:extLst>
            <a:ext uri="{FF2B5EF4-FFF2-40B4-BE49-F238E27FC236}">
              <a16:creationId xmlns:a16="http://schemas.microsoft.com/office/drawing/2014/main" id="{00000000-0008-0000-0200-000031020000}"/>
            </a:ext>
          </a:extLst>
        </xdr:cNvPr>
        <xdr:cNvSpPr txBox="1"/>
      </xdr:nvSpPr>
      <xdr:spPr>
        <a:xfrm>
          <a:off x="20199427" y="1312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62" name="正方形/長方形 561">
          <a:extLst>
            <a:ext uri="{FF2B5EF4-FFF2-40B4-BE49-F238E27FC236}">
              <a16:creationId xmlns:a16="http://schemas.microsoft.com/office/drawing/2014/main" id="{00000000-0008-0000-0200-000032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63" name="正方形/長方形 562">
          <a:extLst>
            <a:ext uri="{FF2B5EF4-FFF2-40B4-BE49-F238E27FC236}">
              <a16:creationId xmlns:a16="http://schemas.microsoft.com/office/drawing/2014/main" id="{00000000-0008-0000-0200-000033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64" name="正方形/長方形 563">
          <a:extLst>
            <a:ext uri="{FF2B5EF4-FFF2-40B4-BE49-F238E27FC236}">
              <a16:creationId xmlns:a16="http://schemas.microsoft.com/office/drawing/2014/main" id="{00000000-0008-0000-0200-000034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65" name="正方形/長方形 564">
          <a:extLst>
            <a:ext uri="{FF2B5EF4-FFF2-40B4-BE49-F238E27FC236}">
              <a16:creationId xmlns:a16="http://schemas.microsoft.com/office/drawing/2014/main" id="{00000000-0008-0000-0200-000035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66" name="正方形/長方形 565">
          <a:extLst>
            <a:ext uri="{FF2B5EF4-FFF2-40B4-BE49-F238E27FC236}">
              <a16:creationId xmlns:a16="http://schemas.microsoft.com/office/drawing/2014/main" id="{00000000-0008-0000-0200-000036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67" name="正方形/長方形 566">
          <a:extLst>
            <a:ext uri="{FF2B5EF4-FFF2-40B4-BE49-F238E27FC236}">
              <a16:creationId xmlns:a16="http://schemas.microsoft.com/office/drawing/2014/main" id="{00000000-0008-0000-0200-000037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68" name="正方形/長方形 567">
          <a:extLst>
            <a:ext uri="{FF2B5EF4-FFF2-40B4-BE49-F238E27FC236}">
              <a16:creationId xmlns:a16="http://schemas.microsoft.com/office/drawing/2014/main" id="{00000000-0008-0000-0200-000038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9" name="正方形/長方形 568">
          <a:extLst>
            <a:ext uri="{FF2B5EF4-FFF2-40B4-BE49-F238E27FC236}">
              <a16:creationId xmlns:a16="http://schemas.microsoft.com/office/drawing/2014/main" id="{00000000-0008-0000-0200-000039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70" name="テキスト ボックス 569">
          <a:extLst>
            <a:ext uri="{FF2B5EF4-FFF2-40B4-BE49-F238E27FC236}">
              <a16:creationId xmlns:a16="http://schemas.microsoft.com/office/drawing/2014/main" id="{00000000-0008-0000-0200-00003A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71" name="直線コネクタ 570">
          <a:extLst>
            <a:ext uri="{FF2B5EF4-FFF2-40B4-BE49-F238E27FC236}">
              <a16:creationId xmlns:a16="http://schemas.microsoft.com/office/drawing/2014/main" id="{00000000-0008-0000-0200-00003B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72" name="直線コネクタ 571">
          <a:extLst>
            <a:ext uri="{FF2B5EF4-FFF2-40B4-BE49-F238E27FC236}">
              <a16:creationId xmlns:a16="http://schemas.microsoft.com/office/drawing/2014/main" id="{00000000-0008-0000-0200-00003C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73" name="テキスト ボックス 572">
          <a:extLst>
            <a:ext uri="{FF2B5EF4-FFF2-40B4-BE49-F238E27FC236}">
              <a16:creationId xmlns:a16="http://schemas.microsoft.com/office/drawing/2014/main" id="{00000000-0008-0000-0200-00003D02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74" name="直線コネクタ 573">
          <a:extLst>
            <a:ext uri="{FF2B5EF4-FFF2-40B4-BE49-F238E27FC236}">
              <a16:creationId xmlns:a16="http://schemas.microsoft.com/office/drawing/2014/main" id="{00000000-0008-0000-0200-00003E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75" name="テキスト ボックス 574">
          <a:extLst>
            <a:ext uri="{FF2B5EF4-FFF2-40B4-BE49-F238E27FC236}">
              <a16:creationId xmlns:a16="http://schemas.microsoft.com/office/drawing/2014/main" id="{00000000-0008-0000-0200-00003F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76" name="直線コネクタ 575">
          <a:extLst>
            <a:ext uri="{FF2B5EF4-FFF2-40B4-BE49-F238E27FC236}">
              <a16:creationId xmlns:a16="http://schemas.microsoft.com/office/drawing/2014/main" id="{00000000-0008-0000-0200-000040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77" name="テキスト ボックス 576">
          <a:extLst>
            <a:ext uri="{FF2B5EF4-FFF2-40B4-BE49-F238E27FC236}">
              <a16:creationId xmlns:a16="http://schemas.microsoft.com/office/drawing/2014/main" id="{00000000-0008-0000-0200-000041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78" name="直線コネクタ 577">
          <a:extLst>
            <a:ext uri="{FF2B5EF4-FFF2-40B4-BE49-F238E27FC236}">
              <a16:creationId xmlns:a16="http://schemas.microsoft.com/office/drawing/2014/main" id="{00000000-0008-0000-0200-000042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79" name="テキスト ボックス 578">
          <a:extLst>
            <a:ext uri="{FF2B5EF4-FFF2-40B4-BE49-F238E27FC236}">
              <a16:creationId xmlns:a16="http://schemas.microsoft.com/office/drawing/2014/main" id="{00000000-0008-0000-0200-000043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80" name="直線コネクタ 579">
          <a:extLst>
            <a:ext uri="{FF2B5EF4-FFF2-40B4-BE49-F238E27FC236}">
              <a16:creationId xmlns:a16="http://schemas.microsoft.com/office/drawing/2014/main" id="{00000000-0008-0000-0200-000044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81" name="テキスト ボックス 580">
          <a:extLst>
            <a:ext uri="{FF2B5EF4-FFF2-40B4-BE49-F238E27FC236}">
              <a16:creationId xmlns:a16="http://schemas.microsoft.com/office/drawing/2014/main" id="{00000000-0008-0000-0200-000045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82" name="直線コネクタ 581">
          <a:extLst>
            <a:ext uri="{FF2B5EF4-FFF2-40B4-BE49-F238E27FC236}">
              <a16:creationId xmlns:a16="http://schemas.microsoft.com/office/drawing/2014/main" id="{00000000-0008-0000-0200-000046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83" name="テキスト ボックス 582">
          <a:extLst>
            <a:ext uri="{FF2B5EF4-FFF2-40B4-BE49-F238E27FC236}">
              <a16:creationId xmlns:a16="http://schemas.microsoft.com/office/drawing/2014/main" id="{00000000-0008-0000-0200-00004702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84" name="直線コネクタ 583">
          <a:extLst>
            <a:ext uri="{FF2B5EF4-FFF2-40B4-BE49-F238E27FC236}">
              <a16:creationId xmlns:a16="http://schemas.microsoft.com/office/drawing/2014/main" id="{00000000-0008-0000-0200-000048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85" name="テキスト ボックス 584">
          <a:extLst>
            <a:ext uri="{FF2B5EF4-FFF2-40B4-BE49-F238E27FC236}">
              <a16:creationId xmlns:a16="http://schemas.microsoft.com/office/drawing/2014/main" id="{00000000-0008-0000-0200-000049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86" name="【庁舎】&#10;有形固定資産減価償却率グラフ枠">
          <a:extLst>
            <a:ext uri="{FF2B5EF4-FFF2-40B4-BE49-F238E27FC236}">
              <a16:creationId xmlns:a16="http://schemas.microsoft.com/office/drawing/2014/main" id="{00000000-0008-0000-0200-00004A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166007</xdr:rowOff>
    </xdr:from>
    <xdr:to>
      <xdr:col>85</xdr:col>
      <xdr:colOff>126364</xdr:colOff>
      <xdr:row>108</xdr:row>
      <xdr:rowOff>43543</xdr:rowOff>
    </xdr:to>
    <xdr:cxnSp macro="">
      <xdr:nvCxnSpPr>
        <xdr:cNvPr id="587" name="直線コネクタ 586">
          <a:extLst>
            <a:ext uri="{FF2B5EF4-FFF2-40B4-BE49-F238E27FC236}">
              <a16:creationId xmlns:a16="http://schemas.microsoft.com/office/drawing/2014/main" id="{00000000-0008-0000-0200-00004B020000}"/>
            </a:ext>
          </a:extLst>
        </xdr:cNvPr>
        <xdr:cNvCxnSpPr/>
      </xdr:nvCxnSpPr>
      <xdr:spPr>
        <a:xfrm flipV="1">
          <a:off x="16318864" y="17139557"/>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47370</xdr:rowOff>
    </xdr:from>
    <xdr:ext cx="405111" cy="259045"/>
    <xdr:sp macro="" textlink="">
      <xdr:nvSpPr>
        <xdr:cNvPr id="588" name="【庁舎】&#10;有形固定資産減価償却率最小値テキスト">
          <a:extLst>
            <a:ext uri="{FF2B5EF4-FFF2-40B4-BE49-F238E27FC236}">
              <a16:creationId xmlns:a16="http://schemas.microsoft.com/office/drawing/2014/main" id="{00000000-0008-0000-0200-00004C020000}"/>
            </a:ext>
          </a:extLst>
        </xdr:cNvPr>
        <xdr:cNvSpPr txBox="1"/>
      </xdr:nvSpPr>
      <xdr:spPr>
        <a:xfrm>
          <a:off x="16357600" y="18563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43543</xdr:rowOff>
    </xdr:from>
    <xdr:to>
      <xdr:col>86</xdr:col>
      <xdr:colOff>25400</xdr:colOff>
      <xdr:row>108</xdr:row>
      <xdr:rowOff>43543</xdr:rowOff>
    </xdr:to>
    <xdr:cxnSp macro="">
      <xdr:nvCxnSpPr>
        <xdr:cNvPr id="589" name="直線コネクタ 588">
          <a:extLst>
            <a:ext uri="{FF2B5EF4-FFF2-40B4-BE49-F238E27FC236}">
              <a16:creationId xmlns:a16="http://schemas.microsoft.com/office/drawing/2014/main" id="{00000000-0008-0000-0200-00004D020000}"/>
            </a:ext>
          </a:extLst>
        </xdr:cNvPr>
        <xdr:cNvCxnSpPr/>
      </xdr:nvCxnSpPr>
      <xdr:spPr>
        <a:xfrm>
          <a:off x="16230600" y="1856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112684</xdr:rowOff>
    </xdr:from>
    <xdr:ext cx="405111" cy="259045"/>
    <xdr:sp macro="" textlink="">
      <xdr:nvSpPr>
        <xdr:cNvPr id="590" name="【庁舎】&#10;有形固定資産減価償却率最大値テキスト">
          <a:extLst>
            <a:ext uri="{FF2B5EF4-FFF2-40B4-BE49-F238E27FC236}">
              <a16:creationId xmlns:a16="http://schemas.microsoft.com/office/drawing/2014/main" id="{00000000-0008-0000-0200-00004E020000}"/>
            </a:ext>
          </a:extLst>
        </xdr:cNvPr>
        <xdr:cNvSpPr txBox="1"/>
      </xdr:nvSpPr>
      <xdr:spPr>
        <a:xfrm>
          <a:off x="16357600" y="16914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166007</xdr:rowOff>
    </xdr:from>
    <xdr:to>
      <xdr:col>86</xdr:col>
      <xdr:colOff>25400</xdr:colOff>
      <xdr:row>99</xdr:row>
      <xdr:rowOff>166007</xdr:rowOff>
    </xdr:to>
    <xdr:cxnSp macro="">
      <xdr:nvCxnSpPr>
        <xdr:cNvPr id="591" name="直線コネクタ 590">
          <a:extLst>
            <a:ext uri="{FF2B5EF4-FFF2-40B4-BE49-F238E27FC236}">
              <a16:creationId xmlns:a16="http://schemas.microsoft.com/office/drawing/2014/main" id="{00000000-0008-0000-0200-00004F020000}"/>
            </a:ext>
          </a:extLst>
        </xdr:cNvPr>
        <xdr:cNvCxnSpPr/>
      </xdr:nvCxnSpPr>
      <xdr:spPr>
        <a:xfrm>
          <a:off x="16230600" y="1713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132822</xdr:rowOff>
    </xdr:from>
    <xdr:ext cx="405111" cy="259045"/>
    <xdr:sp macro="" textlink="">
      <xdr:nvSpPr>
        <xdr:cNvPr id="592" name="【庁舎】&#10;有形固定資産減価償却率平均値テキスト">
          <a:extLst>
            <a:ext uri="{FF2B5EF4-FFF2-40B4-BE49-F238E27FC236}">
              <a16:creationId xmlns:a16="http://schemas.microsoft.com/office/drawing/2014/main" id="{00000000-0008-0000-0200-000050020000}"/>
            </a:ext>
          </a:extLst>
        </xdr:cNvPr>
        <xdr:cNvSpPr txBox="1"/>
      </xdr:nvSpPr>
      <xdr:spPr>
        <a:xfrm>
          <a:off x="16357600" y="17792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154395</xdr:rowOff>
    </xdr:from>
    <xdr:to>
      <xdr:col>85</xdr:col>
      <xdr:colOff>177800</xdr:colOff>
      <xdr:row>104</xdr:row>
      <xdr:rowOff>84545</xdr:rowOff>
    </xdr:to>
    <xdr:sp macro="" textlink="">
      <xdr:nvSpPr>
        <xdr:cNvPr id="593" name="フローチャート: 判断 592">
          <a:extLst>
            <a:ext uri="{FF2B5EF4-FFF2-40B4-BE49-F238E27FC236}">
              <a16:creationId xmlns:a16="http://schemas.microsoft.com/office/drawing/2014/main" id="{00000000-0008-0000-0200-000051020000}"/>
            </a:ext>
          </a:extLst>
        </xdr:cNvPr>
        <xdr:cNvSpPr/>
      </xdr:nvSpPr>
      <xdr:spPr>
        <a:xfrm>
          <a:off x="162687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125005</xdr:rowOff>
    </xdr:from>
    <xdr:to>
      <xdr:col>81</xdr:col>
      <xdr:colOff>101600</xdr:colOff>
      <xdr:row>104</xdr:row>
      <xdr:rowOff>55155</xdr:rowOff>
    </xdr:to>
    <xdr:sp macro="" textlink="">
      <xdr:nvSpPr>
        <xdr:cNvPr id="594" name="フローチャート: 判断 593">
          <a:extLst>
            <a:ext uri="{FF2B5EF4-FFF2-40B4-BE49-F238E27FC236}">
              <a16:creationId xmlns:a16="http://schemas.microsoft.com/office/drawing/2014/main" id="{00000000-0008-0000-0200-000052020000}"/>
            </a:ext>
          </a:extLst>
        </xdr:cNvPr>
        <xdr:cNvSpPr/>
      </xdr:nvSpPr>
      <xdr:spPr>
        <a:xfrm>
          <a:off x="15430500" y="1778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2539</xdr:rowOff>
    </xdr:from>
    <xdr:to>
      <xdr:col>76</xdr:col>
      <xdr:colOff>165100</xdr:colOff>
      <xdr:row>104</xdr:row>
      <xdr:rowOff>104139</xdr:rowOff>
    </xdr:to>
    <xdr:sp macro="" textlink="">
      <xdr:nvSpPr>
        <xdr:cNvPr id="595" name="フローチャート: 判断 594">
          <a:extLst>
            <a:ext uri="{FF2B5EF4-FFF2-40B4-BE49-F238E27FC236}">
              <a16:creationId xmlns:a16="http://schemas.microsoft.com/office/drawing/2014/main" id="{00000000-0008-0000-0200-000053020000}"/>
            </a:ext>
          </a:extLst>
        </xdr:cNvPr>
        <xdr:cNvSpPr/>
      </xdr:nvSpPr>
      <xdr:spPr>
        <a:xfrm>
          <a:off x="14541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128270</xdr:rowOff>
    </xdr:from>
    <xdr:to>
      <xdr:col>72</xdr:col>
      <xdr:colOff>38100</xdr:colOff>
      <xdr:row>104</xdr:row>
      <xdr:rowOff>58420</xdr:rowOff>
    </xdr:to>
    <xdr:sp macro="" textlink="">
      <xdr:nvSpPr>
        <xdr:cNvPr id="596" name="フローチャート: 判断 595">
          <a:extLst>
            <a:ext uri="{FF2B5EF4-FFF2-40B4-BE49-F238E27FC236}">
              <a16:creationId xmlns:a16="http://schemas.microsoft.com/office/drawing/2014/main" id="{00000000-0008-0000-0200-000054020000}"/>
            </a:ext>
          </a:extLst>
        </xdr:cNvPr>
        <xdr:cNvSpPr/>
      </xdr:nvSpPr>
      <xdr:spPr>
        <a:xfrm>
          <a:off x="13652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97" name="テキスト ボックス 596">
          <a:extLst>
            <a:ext uri="{FF2B5EF4-FFF2-40B4-BE49-F238E27FC236}">
              <a16:creationId xmlns:a16="http://schemas.microsoft.com/office/drawing/2014/main" id="{00000000-0008-0000-0200-000055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98" name="テキスト ボックス 597">
          <a:extLst>
            <a:ext uri="{FF2B5EF4-FFF2-40B4-BE49-F238E27FC236}">
              <a16:creationId xmlns:a16="http://schemas.microsoft.com/office/drawing/2014/main" id="{00000000-0008-0000-0200-000056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99" name="テキスト ボックス 598">
          <a:extLst>
            <a:ext uri="{FF2B5EF4-FFF2-40B4-BE49-F238E27FC236}">
              <a16:creationId xmlns:a16="http://schemas.microsoft.com/office/drawing/2014/main" id="{00000000-0008-0000-0200-000057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00" name="テキスト ボックス 599">
          <a:extLst>
            <a:ext uri="{FF2B5EF4-FFF2-40B4-BE49-F238E27FC236}">
              <a16:creationId xmlns:a16="http://schemas.microsoft.com/office/drawing/2014/main" id="{00000000-0008-0000-0200-000058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01" name="テキスト ボックス 600">
          <a:extLst>
            <a:ext uri="{FF2B5EF4-FFF2-40B4-BE49-F238E27FC236}">
              <a16:creationId xmlns:a16="http://schemas.microsoft.com/office/drawing/2014/main" id="{00000000-0008-0000-0200-000059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170724</xdr:rowOff>
    </xdr:from>
    <xdr:to>
      <xdr:col>85</xdr:col>
      <xdr:colOff>177800</xdr:colOff>
      <xdr:row>103</xdr:row>
      <xdr:rowOff>100874</xdr:rowOff>
    </xdr:to>
    <xdr:sp macro="" textlink="">
      <xdr:nvSpPr>
        <xdr:cNvPr id="602" name="楕円 601">
          <a:extLst>
            <a:ext uri="{FF2B5EF4-FFF2-40B4-BE49-F238E27FC236}">
              <a16:creationId xmlns:a16="http://schemas.microsoft.com/office/drawing/2014/main" id="{00000000-0008-0000-0200-00005A020000}"/>
            </a:ext>
          </a:extLst>
        </xdr:cNvPr>
        <xdr:cNvSpPr/>
      </xdr:nvSpPr>
      <xdr:spPr>
        <a:xfrm>
          <a:off x="16268700" y="1765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22151</xdr:rowOff>
    </xdr:from>
    <xdr:ext cx="405111" cy="259045"/>
    <xdr:sp macro="" textlink="">
      <xdr:nvSpPr>
        <xdr:cNvPr id="603" name="【庁舎】&#10;有形固定資産減価償却率該当値テキスト">
          <a:extLst>
            <a:ext uri="{FF2B5EF4-FFF2-40B4-BE49-F238E27FC236}">
              <a16:creationId xmlns:a16="http://schemas.microsoft.com/office/drawing/2014/main" id="{00000000-0008-0000-0200-00005B020000}"/>
            </a:ext>
          </a:extLst>
        </xdr:cNvPr>
        <xdr:cNvSpPr txBox="1"/>
      </xdr:nvSpPr>
      <xdr:spPr>
        <a:xfrm>
          <a:off x="16357600" y="17510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36830</xdr:rowOff>
    </xdr:from>
    <xdr:to>
      <xdr:col>81</xdr:col>
      <xdr:colOff>101600</xdr:colOff>
      <xdr:row>103</xdr:row>
      <xdr:rowOff>138430</xdr:rowOff>
    </xdr:to>
    <xdr:sp macro="" textlink="">
      <xdr:nvSpPr>
        <xdr:cNvPr id="604" name="楕円 603">
          <a:extLst>
            <a:ext uri="{FF2B5EF4-FFF2-40B4-BE49-F238E27FC236}">
              <a16:creationId xmlns:a16="http://schemas.microsoft.com/office/drawing/2014/main" id="{00000000-0008-0000-0200-00005C020000}"/>
            </a:ext>
          </a:extLst>
        </xdr:cNvPr>
        <xdr:cNvSpPr/>
      </xdr:nvSpPr>
      <xdr:spPr>
        <a:xfrm>
          <a:off x="15430500" y="1769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50074</xdr:rowOff>
    </xdr:from>
    <xdr:to>
      <xdr:col>85</xdr:col>
      <xdr:colOff>127000</xdr:colOff>
      <xdr:row>103</xdr:row>
      <xdr:rowOff>87630</xdr:rowOff>
    </xdr:to>
    <xdr:cxnSp macro="">
      <xdr:nvCxnSpPr>
        <xdr:cNvPr id="605" name="直線コネクタ 604">
          <a:extLst>
            <a:ext uri="{FF2B5EF4-FFF2-40B4-BE49-F238E27FC236}">
              <a16:creationId xmlns:a16="http://schemas.microsoft.com/office/drawing/2014/main" id="{00000000-0008-0000-0200-00005D020000}"/>
            </a:ext>
          </a:extLst>
        </xdr:cNvPr>
        <xdr:cNvCxnSpPr/>
      </xdr:nvCxnSpPr>
      <xdr:spPr>
        <a:xfrm flipV="1">
          <a:off x="15481300" y="17709424"/>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58057</xdr:rowOff>
    </xdr:from>
    <xdr:to>
      <xdr:col>76</xdr:col>
      <xdr:colOff>165100</xdr:colOff>
      <xdr:row>103</xdr:row>
      <xdr:rowOff>159657</xdr:rowOff>
    </xdr:to>
    <xdr:sp macro="" textlink="">
      <xdr:nvSpPr>
        <xdr:cNvPr id="606" name="楕円 605">
          <a:extLst>
            <a:ext uri="{FF2B5EF4-FFF2-40B4-BE49-F238E27FC236}">
              <a16:creationId xmlns:a16="http://schemas.microsoft.com/office/drawing/2014/main" id="{00000000-0008-0000-0200-00005E020000}"/>
            </a:ext>
          </a:extLst>
        </xdr:cNvPr>
        <xdr:cNvSpPr/>
      </xdr:nvSpPr>
      <xdr:spPr>
        <a:xfrm>
          <a:off x="14541500" y="1771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87630</xdr:rowOff>
    </xdr:from>
    <xdr:to>
      <xdr:col>81</xdr:col>
      <xdr:colOff>50800</xdr:colOff>
      <xdr:row>103</xdr:row>
      <xdr:rowOff>108857</xdr:rowOff>
    </xdr:to>
    <xdr:cxnSp macro="">
      <xdr:nvCxnSpPr>
        <xdr:cNvPr id="607" name="直線コネクタ 606">
          <a:extLst>
            <a:ext uri="{FF2B5EF4-FFF2-40B4-BE49-F238E27FC236}">
              <a16:creationId xmlns:a16="http://schemas.microsoft.com/office/drawing/2014/main" id="{00000000-0008-0000-0200-00005F020000}"/>
            </a:ext>
          </a:extLst>
        </xdr:cNvPr>
        <xdr:cNvCxnSpPr/>
      </xdr:nvCxnSpPr>
      <xdr:spPr>
        <a:xfrm flipV="1">
          <a:off x="14592300" y="17746980"/>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46282</xdr:rowOff>
    </xdr:from>
    <xdr:ext cx="405111" cy="259045"/>
    <xdr:sp macro="" textlink="">
      <xdr:nvSpPr>
        <xdr:cNvPr id="608" name="n_1aveValue【庁舎】&#10;有形固定資産減価償却率">
          <a:extLst>
            <a:ext uri="{FF2B5EF4-FFF2-40B4-BE49-F238E27FC236}">
              <a16:creationId xmlns:a16="http://schemas.microsoft.com/office/drawing/2014/main" id="{00000000-0008-0000-0200-000060020000}"/>
            </a:ext>
          </a:extLst>
        </xdr:cNvPr>
        <xdr:cNvSpPr txBox="1"/>
      </xdr:nvSpPr>
      <xdr:spPr>
        <a:xfrm>
          <a:off x="15266044" y="1787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95266</xdr:rowOff>
    </xdr:from>
    <xdr:ext cx="405111" cy="259045"/>
    <xdr:sp macro="" textlink="">
      <xdr:nvSpPr>
        <xdr:cNvPr id="609" name="n_2aveValue【庁舎】&#10;有形固定資産減価償却率">
          <a:extLst>
            <a:ext uri="{FF2B5EF4-FFF2-40B4-BE49-F238E27FC236}">
              <a16:creationId xmlns:a16="http://schemas.microsoft.com/office/drawing/2014/main" id="{00000000-0008-0000-0200-000061020000}"/>
            </a:ext>
          </a:extLst>
        </xdr:cNvPr>
        <xdr:cNvSpPr txBox="1"/>
      </xdr:nvSpPr>
      <xdr:spPr>
        <a:xfrm>
          <a:off x="14389744" y="1792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74947</xdr:rowOff>
    </xdr:from>
    <xdr:ext cx="405111" cy="259045"/>
    <xdr:sp macro="" textlink="">
      <xdr:nvSpPr>
        <xdr:cNvPr id="610" name="n_3aveValue【庁舎】&#10;有形固定資産減価償却率">
          <a:extLst>
            <a:ext uri="{FF2B5EF4-FFF2-40B4-BE49-F238E27FC236}">
              <a16:creationId xmlns:a16="http://schemas.microsoft.com/office/drawing/2014/main" id="{00000000-0008-0000-0200-000062020000}"/>
            </a:ext>
          </a:extLst>
        </xdr:cNvPr>
        <xdr:cNvSpPr txBox="1"/>
      </xdr:nvSpPr>
      <xdr:spPr>
        <a:xfrm>
          <a:off x="13500744" y="1756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154957</xdr:rowOff>
    </xdr:from>
    <xdr:ext cx="405111" cy="259045"/>
    <xdr:sp macro="" textlink="">
      <xdr:nvSpPr>
        <xdr:cNvPr id="611" name="n_1mainValue【庁舎】&#10;有形固定資産減価償却率">
          <a:extLst>
            <a:ext uri="{FF2B5EF4-FFF2-40B4-BE49-F238E27FC236}">
              <a16:creationId xmlns:a16="http://schemas.microsoft.com/office/drawing/2014/main" id="{00000000-0008-0000-0200-000063020000}"/>
            </a:ext>
          </a:extLst>
        </xdr:cNvPr>
        <xdr:cNvSpPr txBox="1"/>
      </xdr:nvSpPr>
      <xdr:spPr>
        <a:xfrm>
          <a:off x="15266044" y="1747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4734</xdr:rowOff>
    </xdr:from>
    <xdr:ext cx="405111" cy="259045"/>
    <xdr:sp macro="" textlink="">
      <xdr:nvSpPr>
        <xdr:cNvPr id="612" name="n_2mainValue【庁舎】&#10;有形固定資産減価償却率">
          <a:extLst>
            <a:ext uri="{FF2B5EF4-FFF2-40B4-BE49-F238E27FC236}">
              <a16:creationId xmlns:a16="http://schemas.microsoft.com/office/drawing/2014/main" id="{00000000-0008-0000-0200-000064020000}"/>
            </a:ext>
          </a:extLst>
        </xdr:cNvPr>
        <xdr:cNvSpPr txBox="1"/>
      </xdr:nvSpPr>
      <xdr:spPr>
        <a:xfrm>
          <a:off x="14389744" y="1749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13" name="正方形/長方形 612">
          <a:extLst>
            <a:ext uri="{FF2B5EF4-FFF2-40B4-BE49-F238E27FC236}">
              <a16:creationId xmlns:a16="http://schemas.microsoft.com/office/drawing/2014/main" id="{00000000-0008-0000-0200-000065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14" name="正方形/長方形 613">
          <a:extLst>
            <a:ext uri="{FF2B5EF4-FFF2-40B4-BE49-F238E27FC236}">
              <a16:creationId xmlns:a16="http://schemas.microsoft.com/office/drawing/2014/main" id="{00000000-0008-0000-0200-000066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15" name="正方形/長方形 614">
          <a:extLst>
            <a:ext uri="{FF2B5EF4-FFF2-40B4-BE49-F238E27FC236}">
              <a16:creationId xmlns:a16="http://schemas.microsoft.com/office/drawing/2014/main" id="{00000000-0008-0000-0200-000067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16" name="正方形/長方形 615">
          <a:extLst>
            <a:ext uri="{FF2B5EF4-FFF2-40B4-BE49-F238E27FC236}">
              <a16:creationId xmlns:a16="http://schemas.microsoft.com/office/drawing/2014/main" id="{00000000-0008-0000-0200-000068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17" name="正方形/長方形 616">
          <a:extLst>
            <a:ext uri="{FF2B5EF4-FFF2-40B4-BE49-F238E27FC236}">
              <a16:creationId xmlns:a16="http://schemas.microsoft.com/office/drawing/2014/main" id="{00000000-0008-0000-0200-000069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18" name="正方形/長方形 617">
          <a:extLst>
            <a:ext uri="{FF2B5EF4-FFF2-40B4-BE49-F238E27FC236}">
              <a16:creationId xmlns:a16="http://schemas.microsoft.com/office/drawing/2014/main" id="{00000000-0008-0000-0200-00006A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19" name="正方形/長方形 618">
          <a:extLst>
            <a:ext uri="{FF2B5EF4-FFF2-40B4-BE49-F238E27FC236}">
              <a16:creationId xmlns:a16="http://schemas.microsoft.com/office/drawing/2014/main" id="{00000000-0008-0000-0200-00006B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20" name="正方形/長方形 619">
          <a:extLst>
            <a:ext uri="{FF2B5EF4-FFF2-40B4-BE49-F238E27FC236}">
              <a16:creationId xmlns:a16="http://schemas.microsoft.com/office/drawing/2014/main" id="{00000000-0008-0000-0200-00006C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21" name="テキスト ボックス 620">
          <a:extLst>
            <a:ext uri="{FF2B5EF4-FFF2-40B4-BE49-F238E27FC236}">
              <a16:creationId xmlns:a16="http://schemas.microsoft.com/office/drawing/2014/main" id="{00000000-0008-0000-0200-00006D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22" name="直線コネクタ 621">
          <a:extLst>
            <a:ext uri="{FF2B5EF4-FFF2-40B4-BE49-F238E27FC236}">
              <a16:creationId xmlns:a16="http://schemas.microsoft.com/office/drawing/2014/main" id="{00000000-0008-0000-0200-00006E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23" name="直線コネクタ 622">
          <a:extLst>
            <a:ext uri="{FF2B5EF4-FFF2-40B4-BE49-F238E27FC236}">
              <a16:creationId xmlns:a16="http://schemas.microsoft.com/office/drawing/2014/main" id="{00000000-0008-0000-0200-00006F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24" name="テキスト ボックス 623">
          <a:extLst>
            <a:ext uri="{FF2B5EF4-FFF2-40B4-BE49-F238E27FC236}">
              <a16:creationId xmlns:a16="http://schemas.microsoft.com/office/drawing/2014/main" id="{00000000-0008-0000-0200-000070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25" name="直線コネクタ 624">
          <a:extLst>
            <a:ext uri="{FF2B5EF4-FFF2-40B4-BE49-F238E27FC236}">
              <a16:creationId xmlns:a16="http://schemas.microsoft.com/office/drawing/2014/main" id="{00000000-0008-0000-0200-000071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26" name="テキスト ボックス 625">
          <a:extLst>
            <a:ext uri="{FF2B5EF4-FFF2-40B4-BE49-F238E27FC236}">
              <a16:creationId xmlns:a16="http://schemas.microsoft.com/office/drawing/2014/main" id="{00000000-0008-0000-0200-000072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27" name="直線コネクタ 626">
          <a:extLst>
            <a:ext uri="{FF2B5EF4-FFF2-40B4-BE49-F238E27FC236}">
              <a16:creationId xmlns:a16="http://schemas.microsoft.com/office/drawing/2014/main" id="{00000000-0008-0000-0200-000073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28" name="テキスト ボックス 627">
          <a:extLst>
            <a:ext uri="{FF2B5EF4-FFF2-40B4-BE49-F238E27FC236}">
              <a16:creationId xmlns:a16="http://schemas.microsoft.com/office/drawing/2014/main" id="{00000000-0008-0000-0200-000074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29" name="直線コネクタ 628">
          <a:extLst>
            <a:ext uri="{FF2B5EF4-FFF2-40B4-BE49-F238E27FC236}">
              <a16:creationId xmlns:a16="http://schemas.microsoft.com/office/drawing/2014/main" id="{00000000-0008-0000-0200-000075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30" name="テキスト ボックス 629">
          <a:extLst>
            <a:ext uri="{FF2B5EF4-FFF2-40B4-BE49-F238E27FC236}">
              <a16:creationId xmlns:a16="http://schemas.microsoft.com/office/drawing/2014/main" id="{00000000-0008-0000-0200-000076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31" name="直線コネクタ 630">
          <a:extLst>
            <a:ext uri="{FF2B5EF4-FFF2-40B4-BE49-F238E27FC236}">
              <a16:creationId xmlns:a16="http://schemas.microsoft.com/office/drawing/2014/main" id="{00000000-0008-0000-0200-000077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32" name="テキスト ボックス 631">
          <a:extLst>
            <a:ext uri="{FF2B5EF4-FFF2-40B4-BE49-F238E27FC236}">
              <a16:creationId xmlns:a16="http://schemas.microsoft.com/office/drawing/2014/main" id="{00000000-0008-0000-0200-000078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33" name="直線コネクタ 632">
          <a:extLst>
            <a:ext uri="{FF2B5EF4-FFF2-40B4-BE49-F238E27FC236}">
              <a16:creationId xmlns:a16="http://schemas.microsoft.com/office/drawing/2014/main" id="{00000000-0008-0000-0200-000079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34" name="テキスト ボックス 633">
          <a:extLst>
            <a:ext uri="{FF2B5EF4-FFF2-40B4-BE49-F238E27FC236}">
              <a16:creationId xmlns:a16="http://schemas.microsoft.com/office/drawing/2014/main" id="{00000000-0008-0000-0200-00007A02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35" name="直線コネクタ 634">
          <a:extLst>
            <a:ext uri="{FF2B5EF4-FFF2-40B4-BE49-F238E27FC236}">
              <a16:creationId xmlns:a16="http://schemas.microsoft.com/office/drawing/2014/main" id="{00000000-0008-0000-0200-00007B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36" name="テキスト ボックス 635">
          <a:extLst>
            <a:ext uri="{FF2B5EF4-FFF2-40B4-BE49-F238E27FC236}">
              <a16:creationId xmlns:a16="http://schemas.microsoft.com/office/drawing/2014/main" id="{00000000-0008-0000-0200-00007C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37" name="【庁舎】&#10;一人当たり面積グラフ枠">
          <a:extLst>
            <a:ext uri="{FF2B5EF4-FFF2-40B4-BE49-F238E27FC236}">
              <a16:creationId xmlns:a16="http://schemas.microsoft.com/office/drawing/2014/main" id="{00000000-0008-0000-0200-00007D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96882</xdr:rowOff>
    </xdr:from>
    <xdr:to>
      <xdr:col>116</xdr:col>
      <xdr:colOff>62864</xdr:colOff>
      <xdr:row>108</xdr:row>
      <xdr:rowOff>52251</xdr:rowOff>
    </xdr:to>
    <xdr:cxnSp macro="">
      <xdr:nvCxnSpPr>
        <xdr:cNvPr id="638" name="直線コネクタ 637">
          <a:extLst>
            <a:ext uri="{FF2B5EF4-FFF2-40B4-BE49-F238E27FC236}">
              <a16:creationId xmlns:a16="http://schemas.microsoft.com/office/drawing/2014/main" id="{00000000-0008-0000-0200-00007E020000}"/>
            </a:ext>
          </a:extLst>
        </xdr:cNvPr>
        <xdr:cNvCxnSpPr/>
      </xdr:nvCxnSpPr>
      <xdr:spPr>
        <a:xfrm flipV="1">
          <a:off x="22160864" y="17241882"/>
          <a:ext cx="0" cy="1326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56078</xdr:rowOff>
    </xdr:from>
    <xdr:ext cx="469744" cy="259045"/>
    <xdr:sp macro="" textlink="">
      <xdr:nvSpPr>
        <xdr:cNvPr id="639" name="【庁舎】&#10;一人当たり面積最小値テキスト">
          <a:extLst>
            <a:ext uri="{FF2B5EF4-FFF2-40B4-BE49-F238E27FC236}">
              <a16:creationId xmlns:a16="http://schemas.microsoft.com/office/drawing/2014/main" id="{00000000-0008-0000-0200-00007F020000}"/>
            </a:ext>
          </a:extLst>
        </xdr:cNvPr>
        <xdr:cNvSpPr txBox="1"/>
      </xdr:nvSpPr>
      <xdr:spPr>
        <a:xfrm>
          <a:off x="22199600" y="1857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52251</xdr:rowOff>
    </xdr:from>
    <xdr:to>
      <xdr:col>116</xdr:col>
      <xdr:colOff>152400</xdr:colOff>
      <xdr:row>108</xdr:row>
      <xdr:rowOff>52251</xdr:rowOff>
    </xdr:to>
    <xdr:cxnSp macro="">
      <xdr:nvCxnSpPr>
        <xdr:cNvPr id="640" name="直線コネクタ 639">
          <a:extLst>
            <a:ext uri="{FF2B5EF4-FFF2-40B4-BE49-F238E27FC236}">
              <a16:creationId xmlns:a16="http://schemas.microsoft.com/office/drawing/2014/main" id="{00000000-0008-0000-0200-000080020000}"/>
            </a:ext>
          </a:extLst>
        </xdr:cNvPr>
        <xdr:cNvCxnSpPr/>
      </xdr:nvCxnSpPr>
      <xdr:spPr>
        <a:xfrm>
          <a:off x="22072600" y="18568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43559</xdr:rowOff>
    </xdr:from>
    <xdr:ext cx="469744" cy="259045"/>
    <xdr:sp macro="" textlink="">
      <xdr:nvSpPr>
        <xdr:cNvPr id="641" name="【庁舎】&#10;一人当たり面積最大値テキスト">
          <a:extLst>
            <a:ext uri="{FF2B5EF4-FFF2-40B4-BE49-F238E27FC236}">
              <a16:creationId xmlns:a16="http://schemas.microsoft.com/office/drawing/2014/main" id="{00000000-0008-0000-0200-000081020000}"/>
            </a:ext>
          </a:extLst>
        </xdr:cNvPr>
        <xdr:cNvSpPr txBox="1"/>
      </xdr:nvSpPr>
      <xdr:spPr>
        <a:xfrm>
          <a:off x="22199600" y="17017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96882</xdr:rowOff>
    </xdr:from>
    <xdr:to>
      <xdr:col>116</xdr:col>
      <xdr:colOff>152400</xdr:colOff>
      <xdr:row>100</xdr:row>
      <xdr:rowOff>96882</xdr:rowOff>
    </xdr:to>
    <xdr:cxnSp macro="">
      <xdr:nvCxnSpPr>
        <xdr:cNvPr id="642" name="直線コネクタ 641">
          <a:extLst>
            <a:ext uri="{FF2B5EF4-FFF2-40B4-BE49-F238E27FC236}">
              <a16:creationId xmlns:a16="http://schemas.microsoft.com/office/drawing/2014/main" id="{00000000-0008-0000-0200-000082020000}"/>
            </a:ext>
          </a:extLst>
        </xdr:cNvPr>
        <xdr:cNvCxnSpPr/>
      </xdr:nvCxnSpPr>
      <xdr:spPr>
        <a:xfrm>
          <a:off x="22072600" y="1724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1650</xdr:rowOff>
    </xdr:from>
    <xdr:ext cx="469744" cy="259045"/>
    <xdr:sp macro="" textlink="">
      <xdr:nvSpPr>
        <xdr:cNvPr id="643" name="【庁舎】&#10;一人当たり面積平均値テキスト">
          <a:extLst>
            <a:ext uri="{FF2B5EF4-FFF2-40B4-BE49-F238E27FC236}">
              <a16:creationId xmlns:a16="http://schemas.microsoft.com/office/drawing/2014/main" id="{00000000-0008-0000-0200-000083020000}"/>
            </a:ext>
          </a:extLst>
        </xdr:cNvPr>
        <xdr:cNvSpPr txBox="1"/>
      </xdr:nvSpPr>
      <xdr:spPr>
        <a:xfrm>
          <a:off x="22199600" y="181753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23223</xdr:rowOff>
    </xdr:from>
    <xdr:to>
      <xdr:col>116</xdr:col>
      <xdr:colOff>114300</xdr:colOff>
      <xdr:row>106</xdr:row>
      <xdr:rowOff>124823</xdr:rowOff>
    </xdr:to>
    <xdr:sp macro="" textlink="">
      <xdr:nvSpPr>
        <xdr:cNvPr id="644" name="フローチャート: 判断 643">
          <a:extLst>
            <a:ext uri="{FF2B5EF4-FFF2-40B4-BE49-F238E27FC236}">
              <a16:creationId xmlns:a16="http://schemas.microsoft.com/office/drawing/2014/main" id="{00000000-0008-0000-0200-000084020000}"/>
            </a:ext>
          </a:extLst>
        </xdr:cNvPr>
        <xdr:cNvSpPr/>
      </xdr:nvSpPr>
      <xdr:spPr>
        <a:xfrm>
          <a:off x="22110700" y="18196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58057</xdr:rowOff>
    </xdr:from>
    <xdr:to>
      <xdr:col>112</xdr:col>
      <xdr:colOff>38100</xdr:colOff>
      <xdr:row>106</xdr:row>
      <xdr:rowOff>159657</xdr:rowOff>
    </xdr:to>
    <xdr:sp macro="" textlink="">
      <xdr:nvSpPr>
        <xdr:cNvPr id="645" name="フローチャート: 判断 644">
          <a:extLst>
            <a:ext uri="{FF2B5EF4-FFF2-40B4-BE49-F238E27FC236}">
              <a16:creationId xmlns:a16="http://schemas.microsoft.com/office/drawing/2014/main" id="{00000000-0008-0000-0200-000085020000}"/>
            </a:ext>
          </a:extLst>
        </xdr:cNvPr>
        <xdr:cNvSpPr/>
      </xdr:nvSpPr>
      <xdr:spPr>
        <a:xfrm>
          <a:off x="21272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70031</xdr:rowOff>
    </xdr:from>
    <xdr:to>
      <xdr:col>107</xdr:col>
      <xdr:colOff>101600</xdr:colOff>
      <xdr:row>107</xdr:row>
      <xdr:rowOff>181</xdr:rowOff>
    </xdr:to>
    <xdr:sp macro="" textlink="">
      <xdr:nvSpPr>
        <xdr:cNvPr id="646" name="フローチャート: 判断 645">
          <a:extLst>
            <a:ext uri="{FF2B5EF4-FFF2-40B4-BE49-F238E27FC236}">
              <a16:creationId xmlns:a16="http://schemas.microsoft.com/office/drawing/2014/main" id="{00000000-0008-0000-0200-000086020000}"/>
            </a:ext>
          </a:extLst>
        </xdr:cNvPr>
        <xdr:cNvSpPr/>
      </xdr:nvSpPr>
      <xdr:spPr>
        <a:xfrm>
          <a:off x="20383500" y="1824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109220</xdr:rowOff>
    </xdr:from>
    <xdr:to>
      <xdr:col>102</xdr:col>
      <xdr:colOff>165100</xdr:colOff>
      <xdr:row>107</xdr:row>
      <xdr:rowOff>39370</xdr:rowOff>
    </xdr:to>
    <xdr:sp macro="" textlink="">
      <xdr:nvSpPr>
        <xdr:cNvPr id="647" name="フローチャート: 判断 646">
          <a:extLst>
            <a:ext uri="{FF2B5EF4-FFF2-40B4-BE49-F238E27FC236}">
              <a16:creationId xmlns:a16="http://schemas.microsoft.com/office/drawing/2014/main" id="{00000000-0008-0000-0200-000087020000}"/>
            </a:ext>
          </a:extLst>
        </xdr:cNvPr>
        <xdr:cNvSpPr/>
      </xdr:nvSpPr>
      <xdr:spPr>
        <a:xfrm>
          <a:off x="194945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48" name="テキスト ボックス 647">
          <a:extLst>
            <a:ext uri="{FF2B5EF4-FFF2-40B4-BE49-F238E27FC236}">
              <a16:creationId xmlns:a16="http://schemas.microsoft.com/office/drawing/2014/main" id="{00000000-0008-0000-0200-000088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49" name="テキスト ボックス 648">
          <a:extLst>
            <a:ext uri="{FF2B5EF4-FFF2-40B4-BE49-F238E27FC236}">
              <a16:creationId xmlns:a16="http://schemas.microsoft.com/office/drawing/2014/main" id="{00000000-0008-0000-0200-000089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50" name="テキスト ボックス 649">
          <a:extLst>
            <a:ext uri="{FF2B5EF4-FFF2-40B4-BE49-F238E27FC236}">
              <a16:creationId xmlns:a16="http://schemas.microsoft.com/office/drawing/2014/main" id="{00000000-0008-0000-0200-00008A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51" name="テキスト ボックス 650">
          <a:extLst>
            <a:ext uri="{FF2B5EF4-FFF2-40B4-BE49-F238E27FC236}">
              <a16:creationId xmlns:a16="http://schemas.microsoft.com/office/drawing/2014/main" id="{00000000-0008-0000-0200-00008B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52" name="テキスト ボックス 651">
          <a:extLst>
            <a:ext uri="{FF2B5EF4-FFF2-40B4-BE49-F238E27FC236}">
              <a16:creationId xmlns:a16="http://schemas.microsoft.com/office/drawing/2014/main" id="{00000000-0008-0000-0200-00008C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150042</xdr:rowOff>
    </xdr:from>
    <xdr:to>
      <xdr:col>116</xdr:col>
      <xdr:colOff>114300</xdr:colOff>
      <xdr:row>106</xdr:row>
      <xdr:rowOff>80192</xdr:rowOff>
    </xdr:to>
    <xdr:sp macro="" textlink="">
      <xdr:nvSpPr>
        <xdr:cNvPr id="653" name="楕円 652">
          <a:extLst>
            <a:ext uri="{FF2B5EF4-FFF2-40B4-BE49-F238E27FC236}">
              <a16:creationId xmlns:a16="http://schemas.microsoft.com/office/drawing/2014/main" id="{00000000-0008-0000-0200-00008D020000}"/>
            </a:ext>
          </a:extLst>
        </xdr:cNvPr>
        <xdr:cNvSpPr/>
      </xdr:nvSpPr>
      <xdr:spPr>
        <a:xfrm>
          <a:off x="22110700" y="18152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1469</xdr:rowOff>
    </xdr:from>
    <xdr:ext cx="469744" cy="259045"/>
    <xdr:sp macro="" textlink="">
      <xdr:nvSpPr>
        <xdr:cNvPr id="654" name="【庁舎】&#10;一人当たり面積該当値テキスト">
          <a:extLst>
            <a:ext uri="{FF2B5EF4-FFF2-40B4-BE49-F238E27FC236}">
              <a16:creationId xmlns:a16="http://schemas.microsoft.com/office/drawing/2014/main" id="{00000000-0008-0000-0200-00008E020000}"/>
            </a:ext>
          </a:extLst>
        </xdr:cNvPr>
        <xdr:cNvSpPr txBox="1"/>
      </xdr:nvSpPr>
      <xdr:spPr>
        <a:xfrm>
          <a:off x="22199600" y="1800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153307</xdr:rowOff>
    </xdr:from>
    <xdr:to>
      <xdr:col>112</xdr:col>
      <xdr:colOff>38100</xdr:colOff>
      <xdr:row>106</xdr:row>
      <xdr:rowOff>83457</xdr:rowOff>
    </xdr:to>
    <xdr:sp macro="" textlink="">
      <xdr:nvSpPr>
        <xdr:cNvPr id="655" name="楕円 654">
          <a:extLst>
            <a:ext uri="{FF2B5EF4-FFF2-40B4-BE49-F238E27FC236}">
              <a16:creationId xmlns:a16="http://schemas.microsoft.com/office/drawing/2014/main" id="{00000000-0008-0000-0200-00008F020000}"/>
            </a:ext>
          </a:extLst>
        </xdr:cNvPr>
        <xdr:cNvSpPr/>
      </xdr:nvSpPr>
      <xdr:spPr>
        <a:xfrm>
          <a:off x="21272500" y="18155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29392</xdr:rowOff>
    </xdr:from>
    <xdr:to>
      <xdr:col>116</xdr:col>
      <xdr:colOff>63500</xdr:colOff>
      <xdr:row>106</xdr:row>
      <xdr:rowOff>32657</xdr:rowOff>
    </xdr:to>
    <xdr:cxnSp macro="">
      <xdr:nvCxnSpPr>
        <xdr:cNvPr id="656" name="直線コネクタ 655">
          <a:extLst>
            <a:ext uri="{FF2B5EF4-FFF2-40B4-BE49-F238E27FC236}">
              <a16:creationId xmlns:a16="http://schemas.microsoft.com/office/drawing/2014/main" id="{00000000-0008-0000-0200-000090020000}"/>
            </a:ext>
          </a:extLst>
        </xdr:cNvPr>
        <xdr:cNvCxnSpPr/>
      </xdr:nvCxnSpPr>
      <xdr:spPr>
        <a:xfrm flipV="1">
          <a:off x="21323300" y="18203092"/>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152219</xdr:rowOff>
    </xdr:from>
    <xdr:to>
      <xdr:col>107</xdr:col>
      <xdr:colOff>101600</xdr:colOff>
      <xdr:row>106</xdr:row>
      <xdr:rowOff>82369</xdr:rowOff>
    </xdr:to>
    <xdr:sp macro="" textlink="">
      <xdr:nvSpPr>
        <xdr:cNvPr id="657" name="楕円 656">
          <a:extLst>
            <a:ext uri="{FF2B5EF4-FFF2-40B4-BE49-F238E27FC236}">
              <a16:creationId xmlns:a16="http://schemas.microsoft.com/office/drawing/2014/main" id="{00000000-0008-0000-0200-000091020000}"/>
            </a:ext>
          </a:extLst>
        </xdr:cNvPr>
        <xdr:cNvSpPr/>
      </xdr:nvSpPr>
      <xdr:spPr>
        <a:xfrm>
          <a:off x="20383500" y="18154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31569</xdr:rowOff>
    </xdr:from>
    <xdr:to>
      <xdr:col>111</xdr:col>
      <xdr:colOff>177800</xdr:colOff>
      <xdr:row>106</xdr:row>
      <xdr:rowOff>32657</xdr:rowOff>
    </xdr:to>
    <xdr:cxnSp macro="">
      <xdr:nvCxnSpPr>
        <xdr:cNvPr id="658" name="直線コネクタ 657">
          <a:extLst>
            <a:ext uri="{FF2B5EF4-FFF2-40B4-BE49-F238E27FC236}">
              <a16:creationId xmlns:a16="http://schemas.microsoft.com/office/drawing/2014/main" id="{00000000-0008-0000-0200-000092020000}"/>
            </a:ext>
          </a:extLst>
        </xdr:cNvPr>
        <xdr:cNvCxnSpPr/>
      </xdr:nvCxnSpPr>
      <xdr:spPr>
        <a:xfrm>
          <a:off x="20434300" y="18205269"/>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150784</xdr:rowOff>
    </xdr:from>
    <xdr:ext cx="469744" cy="259045"/>
    <xdr:sp macro="" textlink="">
      <xdr:nvSpPr>
        <xdr:cNvPr id="659" name="n_1aveValue【庁舎】&#10;一人当たり面積">
          <a:extLst>
            <a:ext uri="{FF2B5EF4-FFF2-40B4-BE49-F238E27FC236}">
              <a16:creationId xmlns:a16="http://schemas.microsoft.com/office/drawing/2014/main" id="{00000000-0008-0000-0200-000093020000}"/>
            </a:ext>
          </a:extLst>
        </xdr:cNvPr>
        <xdr:cNvSpPr txBox="1"/>
      </xdr:nvSpPr>
      <xdr:spPr>
        <a:xfrm>
          <a:off x="210757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162758</xdr:rowOff>
    </xdr:from>
    <xdr:ext cx="469744" cy="259045"/>
    <xdr:sp macro="" textlink="">
      <xdr:nvSpPr>
        <xdr:cNvPr id="660" name="n_2aveValue【庁舎】&#10;一人当たり面積">
          <a:extLst>
            <a:ext uri="{FF2B5EF4-FFF2-40B4-BE49-F238E27FC236}">
              <a16:creationId xmlns:a16="http://schemas.microsoft.com/office/drawing/2014/main" id="{00000000-0008-0000-0200-000094020000}"/>
            </a:ext>
          </a:extLst>
        </xdr:cNvPr>
        <xdr:cNvSpPr txBox="1"/>
      </xdr:nvSpPr>
      <xdr:spPr>
        <a:xfrm>
          <a:off x="20199427" y="18336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55897</xdr:rowOff>
    </xdr:from>
    <xdr:ext cx="469744" cy="259045"/>
    <xdr:sp macro="" textlink="">
      <xdr:nvSpPr>
        <xdr:cNvPr id="661" name="n_3aveValue【庁舎】&#10;一人当たり面積">
          <a:extLst>
            <a:ext uri="{FF2B5EF4-FFF2-40B4-BE49-F238E27FC236}">
              <a16:creationId xmlns:a16="http://schemas.microsoft.com/office/drawing/2014/main" id="{00000000-0008-0000-0200-000095020000}"/>
            </a:ext>
          </a:extLst>
        </xdr:cNvPr>
        <xdr:cNvSpPr txBox="1"/>
      </xdr:nvSpPr>
      <xdr:spPr>
        <a:xfrm>
          <a:off x="19310427" y="1805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99984</xdr:rowOff>
    </xdr:from>
    <xdr:ext cx="469744" cy="259045"/>
    <xdr:sp macro="" textlink="">
      <xdr:nvSpPr>
        <xdr:cNvPr id="662" name="n_1mainValue【庁舎】&#10;一人当たり面積">
          <a:extLst>
            <a:ext uri="{FF2B5EF4-FFF2-40B4-BE49-F238E27FC236}">
              <a16:creationId xmlns:a16="http://schemas.microsoft.com/office/drawing/2014/main" id="{00000000-0008-0000-0200-000096020000}"/>
            </a:ext>
          </a:extLst>
        </xdr:cNvPr>
        <xdr:cNvSpPr txBox="1"/>
      </xdr:nvSpPr>
      <xdr:spPr>
        <a:xfrm>
          <a:off x="21075727" y="17930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98896</xdr:rowOff>
    </xdr:from>
    <xdr:ext cx="469744" cy="259045"/>
    <xdr:sp macro="" textlink="">
      <xdr:nvSpPr>
        <xdr:cNvPr id="663" name="n_2mainValue【庁舎】&#10;一人当たり面積">
          <a:extLst>
            <a:ext uri="{FF2B5EF4-FFF2-40B4-BE49-F238E27FC236}">
              <a16:creationId xmlns:a16="http://schemas.microsoft.com/office/drawing/2014/main" id="{00000000-0008-0000-0200-000097020000}"/>
            </a:ext>
          </a:extLst>
        </xdr:cNvPr>
        <xdr:cNvSpPr txBox="1"/>
      </xdr:nvSpPr>
      <xdr:spPr>
        <a:xfrm>
          <a:off x="20199427" y="17929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4" name="正方形/長方形 663">
          <a:extLst>
            <a:ext uri="{FF2B5EF4-FFF2-40B4-BE49-F238E27FC236}">
              <a16:creationId xmlns:a16="http://schemas.microsoft.com/office/drawing/2014/main" id="{00000000-0008-0000-0200-000098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5" name="正方形/長方形 664">
          <a:extLst>
            <a:ext uri="{FF2B5EF4-FFF2-40B4-BE49-F238E27FC236}">
              <a16:creationId xmlns:a16="http://schemas.microsoft.com/office/drawing/2014/main" id="{00000000-0008-0000-0200-000099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6" name="テキスト ボックス 665">
          <a:extLst>
            <a:ext uri="{FF2B5EF4-FFF2-40B4-BE49-F238E27FC236}">
              <a16:creationId xmlns:a16="http://schemas.microsoft.com/office/drawing/2014/main" id="{00000000-0008-0000-0200-00009A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ほとんどの類型において、有形固定資産減価償却率は類似団体平均を下回っているものの、市民会館及び庁舎については類似団体平均を上回っている。施設の更新時期はまだ先であるため、適切な管理を行い、維持管理経費を抑えるよう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沖縄県嘉手納町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13,681
13,584
15.12
9,194,311
8,278,354
201,634
4,249,441
2,202,722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0.61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となっており、前年度と比較して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0.02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ポイント上昇、沖縄県平均を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0.23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ポイント上回っている。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今後も財政力強化を図るため、自主財源の確保に向けて課税客体の把握、徴収率の向上に努める。</a:t>
          </a:r>
        </a:p>
        <a:p>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42938</xdr:rowOff>
    </xdr:from>
    <xdr:to>
      <xdr:col>23</xdr:col>
      <xdr:colOff>133350</xdr:colOff>
      <xdr:row>44</xdr:row>
      <xdr:rowOff>84667</xdr:rowOff>
    </xdr:to>
    <xdr:cxnSp macro="">
      <xdr:nvCxnSpPr>
        <xdr:cNvPr id="65" name="直線コネクタ 64"/>
        <xdr:cNvCxnSpPr/>
      </xdr:nvCxnSpPr>
      <xdr:spPr>
        <a:xfrm flipV="1">
          <a:off x="4953000" y="6215138"/>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6"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7" name="直線コネクタ 66"/>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129315</xdr:rowOff>
    </xdr:from>
    <xdr:ext cx="762000" cy="259045"/>
    <xdr:sp macro="" textlink="">
      <xdr:nvSpPr>
        <xdr:cNvPr id="68" name="財政力最大値テキスト"/>
        <xdr:cNvSpPr txBox="1"/>
      </xdr:nvSpPr>
      <xdr:spPr>
        <a:xfrm>
          <a:off x="5041900" y="5958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42938</xdr:rowOff>
    </xdr:from>
    <xdr:to>
      <xdr:col>24</xdr:col>
      <xdr:colOff>12700</xdr:colOff>
      <xdr:row>36</xdr:row>
      <xdr:rowOff>42938</xdr:rowOff>
    </xdr:to>
    <xdr:cxnSp macro="">
      <xdr:nvCxnSpPr>
        <xdr:cNvPr id="69" name="直線コネクタ 68"/>
        <xdr:cNvCxnSpPr/>
      </xdr:nvCxnSpPr>
      <xdr:spPr>
        <a:xfrm>
          <a:off x="4864100" y="621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116417</xdr:rowOff>
    </xdr:from>
    <xdr:to>
      <xdr:col>23</xdr:col>
      <xdr:colOff>133350</xdr:colOff>
      <xdr:row>41</xdr:row>
      <xdr:rowOff>139398</xdr:rowOff>
    </xdr:to>
    <xdr:cxnSp macro="">
      <xdr:nvCxnSpPr>
        <xdr:cNvPr id="70" name="直線コネクタ 69"/>
        <xdr:cNvCxnSpPr/>
      </xdr:nvCxnSpPr>
      <xdr:spPr>
        <a:xfrm flipV="1">
          <a:off x="4114800" y="7145867"/>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15620</xdr:rowOff>
    </xdr:from>
    <xdr:ext cx="762000" cy="259045"/>
    <xdr:sp macro="" textlink="">
      <xdr:nvSpPr>
        <xdr:cNvPr id="71" name="財政力平均値テキスト"/>
        <xdr:cNvSpPr txBox="1"/>
      </xdr:nvSpPr>
      <xdr:spPr>
        <a:xfrm>
          <a:off x="5041900" y="7216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43543</xdr:rowOff>
    </xdr:from>
    <xdr:to>
      <xdr:col>23</xdr:col>
      <xdr:colOff>184150</xdr:colOff>
      <xdr:row>42</xdr:row>
      <xdr:rowOff>145143</xdr:rowOff>
    </xdr:to>
    <xdr:sp macro="" textlink="">
      <xdr:nvSpPr>
        <xdr:cNvPr id="72" name="フローチャート: 判断 71"/>
        <xdr:cNvSpPr/>
      </xdr:nvSpPr>
      <xdr:spPr>
        <a:xfrm>
          <a:off x="49022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139398</xdr:rowOff>
    </xdr:from>
    <xdr:to>
      <xdr:col>19</xdr:col>
      <xdr:colOff>133350</xdr:colOff>
      <xdr:row>41</xdr:row>
      <xdr:rowOff>139398</xdr:rowOff>
    </xdr:to>
    <xdr:cxnSp macro="">
      <xdr:nvCxnSpPr>
        <xdr:cNvPr id="73" name="直線コネクタ 72"/>
        <xdr:cNvCxnSpPr/>
      </xdr:nvCxnSpPr>
      <xdr:spPr>
        <a:xfrm>
          <a:off x="3225800" y="71688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32052</xdr:rowOff>
    </xdr:from>
    <xdr:to>
      <xdr:col>19</xdr:col>
      <xdr:colOff>184150</xdr:colOff>
      <xdr:row>42</xdr:row>
      <xdr:rowOff>133652</xdr:rowOff>
    </xdr:to>
    <xdr:sp macro="" textlink="">
      <xdr:nvSpPr>
        <xdr:cNvPr id="74" name="フローチャート: 判断 73"/>
        <xdr:cNvSpPr/>
      </xdr:nvSpPr>
      <xdr:spPr>
        <a:xfrm>
          <a:off x="40640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118429</xdr:rowOff>
    </xdr:from>
    <xdr:ext cx="736600" cy="259045"/>
    <xdr:sp macro="" textlink="">
      <xdr:nvSpPr>
        <xdr:cNvPr id="75" name="テキスト ボックス 74"/>
        <xdr:cNvSpPr txBox="1"/>
      </xdr:nvSpPr>
      <xdr:spPr>
        <a:xfrm>
          <a:off x="3733800" y="7319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139398</xdr:rowOff>
    </xdr:from>
    <xdr:to>
      <xdr:col>15</xdr:col>
      <xdr:colOff>82550</xdr:colOff>
      <xdr:row>41</xdr:row>
      <xdr:rowOff>162378</xdr:rowOff>
    </xdr:to>
    <xdr:cxnSp macro="">
      <xdr:nvCxnSpPr>
        <xdr:cNvPr id="76" name="直線コネクタ 75"/>
        <xdr:cNvCxnSpPr/>
      </xdr:nvCxnSpPr>
      <xdr:spPr>
        <a:xfrm flipV="1">
          <a:off x="2336800" y="7168848"/>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43543</xdr:rowOff>
    </xdr:from>
    <xdr:to>
      <xdr:col>15</xdr:col>
      <xdr:colOff>133350</xdr:colOff>
      <xdr:row>42</xdr:row>
      <xdr:rowOff>145143</xdr:rowOff>
    </xdr:to>
    <xdr:sp macro="" textlink="">
      <xdr:nvSpPr>
        <xdr:cNvPr id="77" name="フローチャート: 判断 76"/>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129920</xdr:rowOff>
    </xdr:from>
    <xdr:ext cx="762000" cy="259045"/>
    <xdr:sp macro="" textlink="">
      <xdr:nvSpPr>
        <xdr:cNvPr id="78" name="テキスト ボックス 77"/>
        <xdr:cNvSpPr txBox="1"/>
      </xdr:nvSpPr>
      <xdr:spPr>
        <a:xfrm>
          <a:off x="2844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162378</xdr:rowOff>
    </xdr:from>
    <xdr:to>
      <xdr:col>11</xdr:col>
      <xdr:colOff>31750</xdr:colOff>
      <xdr:row>42</xdr:row>
      <xdr:rowOff>13909</xdr:rowOff>
    </xdr:to>
    <xdr:cxnSp macro="">
      <xdr:nvCxnSpPr>
        <xdr:cNvPr id="79" name="直線コネクタ 78"/>
        <xdr:cNvCxnSpPr/>
      </xdr:nvCxnSpPr>
      <xdr:spPr>
        <a:xfrm flipV="1">
          <a:off x="1447800" y="7191828"/>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66524</xdr:rowOff>
    </xdr:from>
    <xdr:to>
      <xdr:col>11</xdr:col>
      <xdr:colOff>82550</xdr:colOff>
      <xdr:row>42</xdr:row>
      <xdr:rowOff>168124</xdr:rowOff>
    </xdr:to>
    <xdr:sp macro="" textlink="">
      <xdr:nvSpPr>
        <xdr:cNvPr id="80" name="フローチャート: 判断 79"/>
        <xdr:cNvSpPr/>
      </xdr:nvSpPr>
      <xdr:spPr>
        <a:xfrm>
          <a:off x="2286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152901</xdr:rowOff>
    </xdr:from>
    <xdr:ext cx="762000" cy="259045"/>
    <xdr:sp macro="" textlink="">
      <xdr:nvSpPr>
        <xdr:cNvPr id="81" name="テキスト ボックス 80"/>
        <xdr:cNvSpPr txBox="1"/>
      </xdr:nvSpPr>
      <xdr:spPr>
        <a:xfrm>
          <a:off x="1955800" y="73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78015</xdr:rowOff>
    </xdr:from>
    <xdr:to>
      <xdr:col>7</xdr:col>
      <xdr:colOff>31750</xdr:colOff>
      <xdr:row>43</xdr:row>
      <xdr:rowOff>8165</xdr:rowOff>
    </xdr:to>
    <xdr:sp macro="" textlink="">
      <xdr:nvSpPr>
        <xdr:cNvPr id="82" name="フローチャート: 判断 81"/>
        <xdr:cNvSpPr/>
      </xdr:nvSpPr>
      <xdr:spPr>
        <a:xfrm>
          <a:off x="1397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164392</xdr:rowOff>
    </xdr:from>
    <xdr:ext cx="762000" cy="259045"/>
    <xdr:sp macro="" textlink="">
      <xdr:nvSpPr>
        <xdr:cNvPr id="83" name="テキスト ボックス 82"/>
        <xdr:cNvSpPr txBox="1"/>
      </xdr:nvSpPr>
      <xdr:spPr>
        <a:xfrm>
          <a:off x="1066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89" name="楕円 88"/>
        <xdr:cNvSpPr/>
      </xdr:nvSpPr>
      <xdr:spPr>
        <a:xfrm>
          <a:off x="49022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82144</xdr:rowOff>
    </xdr:from>
    <xdr:ext cx="762000" cy="259045"/>
    <xdr:sp macro="" textlink="">
      <xdr:nvSpPr>
        <xdr:cNvPr id="90" name="財政力該当値テキスト"/>
        <xdr:cNvSpPr txBox="1"/>
      </xdr:nvSpPr>
      <xdr:spPr>
        <a:xfrm>
          <a:off x="5041900" y="694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88598</xdr:rowOff>
    </xdr:from>
    <xdr:to>
      <xdr:col>19</xdr:col>
      <xdr:colOff>184150</xdr:colOff>
      <xdr:row>42</xdr:row>
      <xdr:rowOff>18748</xdr:rowOff>
    </xdr:to>
    <xdr:sp macro="" textlink="">
      <xdr:nvSpPr>
        <xdr:cNvPr id="91" name="楕円 90"/>
        <xdr:cNvSpPr/>
      </xdr:nvSpPr>
      <xdr:spPr>
        <a:xfrm>
          <a:off x="4064000" y="711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28925</xdr:rowOff>
    </xdr:from>
    <xdr:ext cx="736600" cy="259045"/>
    <xdr:sp macro="" textlink="">
      <xdr:nvSpPr>
        <xdr:cNvPr id="92" name="テキスト ボックス 91"/>
        <xdr:cNvSpPr txBox="1"/>
      </xdr:nvSpPr>
      <xdr:spPr>
        <a:xfrm>
          <a:off x="3733800" y="6886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88598</xdr:rowOff>
    </xdr:from>
    <xdr:to>
      <xdr:col>15</xdr:col>
      <xdr:colOff>133350</xdr:colOff>
      <xdr:row>42</xdr:row>
      <xdr:rowOff>18748</xdr:rowOff>
    </xdr:to>
    <xdr:sp macro="" textlink="">
      <xdr:nvSpPr>
        <xdr:cNvPr id="93" name="楕円 92"/>
        <xdr:cNvSpPr/>
      </xdr:nvSpPr>
      <xdr:spPr>
        <a:xfrm>
          <a:off x="3175000" y="711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28925</xdr:rowOff>
    </xdr:from>
    <xdr:ext cx="762000" cy="259045"/>
    <xdr:sp macro="" textlink="">
      <xdr:nvSpPr>
        <xdr:cNvPr id="94" name="テキスト ボックス 93"/>
        <xdr:cNvSpPr txBox="1"/>
      </xdr:nvSpPr>
      <xdr:spPr>
        <a:xfrm>
          <a:off x="2844800" y="688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111578</xdr:rowOff>
    </xdr:from>
    <xdr:to>
      <xdr:col>11</xdr:col>
      <xdr:colOff>82550</xdr:colOff>
      <xdr:row>42</xdr:row>
      <xdr:rowOff>41728</xdr:rowOff>
    </xdr:to>
    <xdr:sp macro="" textlink="">
      <xdr:nvSpPr>
        <xdr:cNvPr id="95" name="楕円 94"/>
        <xdr:cNvSpPr/>
      </xdr:nvSpPr>
      <xdr:spPr>
        <a:xfrm>
          <a:off x="2286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51905</xdr:rowOff>
    </xdr:from>
    <xdr:ext cx="762000" cy="259045"/>
    <xdr:sp macro="" textlink="">
      <xdr:nvSpPr>
        <xdr:cNvPr id="96" name="テキスト ボックス 95"/>
        <xdr:cNvSpPr txBox="1"/>
      </xdr:nvSpPr>
      <xdr:spPr>
        <a:xfrm>
          <a:off x="1955800" y="690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134559</xdr:rowOff>
    </xdr:from>
    <xdr:to>
      <xdr:col>7</xdr:col>
      <xdr:colOff>31750</xdr:colOff>
      <xdr:row>42</xdr:row>
      <xdr:rowOff>64709</xdr:rowOff>
    </xdr:to>
    <xdr:sp macro="" textlink="">
      <xdr:nvSpPr>
        <xdr:cNvPr id="97" name="楕円 96"/>
        <xdr:cNvSpPr/>
      </xdr:nvSpPr>
      <xdr:spPr>
        <a:xfrm>
          <a:off x="1397000" y="716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74886</xdr:rowOff>
    </xdr:from>
    <xdr:ext cx="762000" cy="259045"/>
    <xdr:sp macro="" textlink="">
      <xdr:nvSpPr>
        <xdr:cNvPr id="98" name="テキスト ボックス 97"/>
        <xdr:cNvSpPr txBox="1"/>
      </xdr:nvSpPr>
      <xdr:spPr>
        <a:xfrm>
          <a:off x="1066800" y="693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歳入において町税収入が増額となっている。歳出においては物件費や公債費が減少した一方で、維持補修費や扶助費が増となっているため、対前年度比</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0.9</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ポイント増となっている。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沖縄県平均と比べると</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14.9</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ポイント、類似団体内平均と比べると</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15</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ポイントそれぞれ下回っている。</a:t>
          </a: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153670</xdr:rowOff>
    </xdr:from>
    <xdr:to>
      <xdr:col>23</xdr:col>
      <xdr:colOff>133350</xdr:colOff>
      <xdr:row>67</xdr:row>
      <xdr:rowOff>17272</xdr:rowOff>
    </xdr:to>
    <xdr:cxnSp macro="">
      <xdr:nvCxnSpPr>
        <xdr:cNvPr id="126" name="直線コネクタ 125"/>
        <xdr:cNvCxnSpPr/>
      </xdr:nvCxnSpPr>
      <xdr:spPr>
        <a:xfrm flipV="1">
          <a:off x="4953000" y="9926320"/>
          <a:ext cx="0" cy="15781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160799</xdr:rowOff>
    </xdr:from>
    <xdr:ext cx="762000" cy="259045"/>
    <xdr:sp macro="" textlink="">
      <xdr:nvSpPr>
        <xdr:cNvPr id="127" name="財政構造の弾力性最小値テキスト"/>
        <xdr:cNvSpPr txBox="1"/>
      </xdr:nvSpPr>
      <xdr:spPr>
        <a:xfrm>
          <a:off x="5041900" y="11476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17272</xdr:rowOff>
    </xdr:from>
    <xdr:to>
      <xdr:col>24</xdr:col>
      <xdr:colOff>12700</xdr:colOff>
      <xdr:row>67</xdr:row>
      <xdr:rowOff>17272</xdr:rowOff>
    </xdr:to>
    <xdr:cxnSp macro="">
      <xdr:nvCxnSpPr>
        <xdr:cNvPr id="128" name="直線コネクタ 127"/>
        <xdr:cNvCxnSpPr/>
      </xdr:nvCxnSpPr>
      <xdr:spPr>
        <a:xfrm>
          <a:off x="4864100" y="11504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68597</xdr:rowOff>
    </xdr:from>
    <xdr:ext cx="762000" cy="259045"/>
    <xdr:sp macro="" textlink="">
      <xdr:nvSpPr>
        <xdr:cNvPr id="129" name="財政構造の弾力性最大値テキスト"/>
        <xdr:cNvSpPr txBox="1"/>
      </xdr:nvSpPr>
      <xdr:spPr>
        <a:xfrm>
          <a:off x="5041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153670</xdr:rowOff>
    </xdr:from>
    <xdr:to>
      <xdr:col>24</xdr:col>
      <xdr:colOff>12700</xdr:colOff>
      <xdr:row>57</xdr:row>
      <xdr:rowOff>153670</xdr:rowOff>
    </xdr:to>
    <xdr:cxnSp macro="">
      <xdr:nvCxnSpPr>
        <xdr:cNvPr id="130" name="直線コネクタ 129"/>
        <xdr:cNvCxnSpPr/>
      </xdr:nvCxnSpPr>
      <xdr:spPr>
        <a:xfrm>
          <a:off x="4864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100330</xdr:rowOff>
    </xdr:from>
    <xdr:to>
      <xdr:col>23</xdr:col>
      <xdr:colOff>133350</xdr:colOff>
      <xdr:row>59</xdr:row>
      <xdr:rowOff>143764</xdr:rowOff>
    </xdr:to>
    <xdr:cxnSp macro="">
      <xdr:nvCxnSpPr>
        <xdr:cNvPr id="131" name="直線コネクタ 130"/>
        <xdr:cNvCxnSpPr/>
      </xdr:nvCxnSpPr>
      <xdr:spPr>
        <a:xfrm>
          <a:off x="4114800" y="10215880"/>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103141</xdr:rowOff>
    </xdr:from>
    <xdr:ext cx="762000" cy="259045"/>
    <xdr:sp macro="" textlink="">
      <xdr:nvSpPr>
        <xdr:cNvPr id="132" name="財政構造の弾力性平均値テキスト"/>
        <xdr:cNvSpPr txBox="1"/>
      </xdr:nvSpPr>
      <xdr:spPr>
        <a:xfrm>
          <a:off x="5041900" y="1090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131064</xdr:rowOff>
    </xdr:from>
    <xdr:to>
      <xdr:col>23</xdr:col>
      <xdr:colOff>184150</xdr:colOff>
      <xdr:row>64</xdr:row>
      <xdr:rowOff>61214</xdr:rowOff>
    </xdr:to>
    <xdr:sp macro="" textlink="">
      <xdr:nvSpPr>
        <xdr:cNvPr id="133" name="フローチャート: 判断 132"/>
        <xdr:cNvSpPr/>
      </xdr:nvSpPr>
      <xdr:spPr>
        <a:xfrm>
          <a:off x="4902200" y="1093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66548</xdr:rowOff>
    </xdr:from>
    <xdr:to>
      <xdr:col>19</xdr:col>
      <xdr:colOff>133350</xdr:colOff>
      <xdr:row>59</xdr:row>
      <xdr:rowOff>100330</xdr:rowOff>
    </xdr:to>
    <xdr:cxnSp macro="">
      <xdr:nvCxnSpPr>
        <xdr:cNvPr id="134" name="直線コネクタ 133"/>
        <xdr:cNvCxnSpPr/>
      </xdr:nvCxnSpPr>
      <xdr:spPr>
        <a:xfrm>
          <a:off x="3225800" y="10182098"/>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106934</xdr:rowOff>
    </xdr:from>
    <xdr:to>
      <xdr:col>19</xdr:col>
      <xdr:colOff>184150</xdr:colOff>
      <xdr:row>64</xdr:row>
      <xdr:rowOff>37084</xdr:rowOff>
    </xdr:to>
    <xdr:sp macro="" textlink="">
      <xdr:nvSpPr>
        <xdr:cNvPr id="135" name="フローチャート: 判断 134"/>
        <xdr:cNvSpPr/>
      </xdr:nvSpPr>
      <xdr:spPr>
        <a:xfrm>
          <a:off x="4064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21861</xdr:rowOff>
    </xdr:from>
    <xdr:ext cx="736600" cy="259045"/>
    <xdr:sp macro="" textlink="">
      <xdr:nvSpPr>
        <xdr:cNvPr id="136" name="テキスト ボックス 135"/>
        <xdr:cNvSpPr txBox="1"/>
      </xdr:nvSpPr>
      <xdr:spPr>
        <a:xfrm>
          <a:off x="3733800" y="10994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23114</xdr:rowOff>
    </xdr:from>
    <xdr:to>
      <xdr:col>15</xdr:col>
      <xdr:colOff>82550</xdr:colOff>
      <xdr:row>59</xdr:row>
      <xdr:rowOff>66548</xdr:rowOff>
    </xdr:to>
    <xdr:cxnSp macro="">
      <xdr:nvCxnSpPr>
        <xdr:cNvPr id="137" name="直線コネクタ 136"/>
        <xdr:cNvCxnSpPr/>
      </xdr:nvCxnSpPr>
      <xdr:spPr>
        <a:xfrm>
          <a:off x="2336800" y="1013866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63500</xdr:rowOff>
    </xdr:from>
    <xdr:to>
      <xdr:col>15</xdr:col>
      <xdr:colOff>133350</xdr:colOff>
      <xdr:row>63</xdr:row>
      <xdr:rowOff>165100</xdr:rowOff>
    </xdr:to>
    <xdr:sp macro="" textlink="">
      <xdr:nvSpPr>
        <xdr:cNvPr id="138" name="フローチャート: 判断 137"/>
        <xdr:cNvSpPr/>
      </xdr:nvSpPr>
      <xdr:spPr>
        <a:xfrm>
          <a:off x="3175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149877</xdr:rowOff>
    </xdr:from>
    <xdr:ext cx="762000" cy="259045"/>
    <xdr:sp macro="" textlink="">
      <xdr:nvSpPr>
        <xdr:cNvPr id="139" name="テキスト ボックス 138"/>
        <xdr:cNvSpPr txBox="1"/>
      </xdr:nvSpPr>
      <xdr:spPr>
        <a:xfrm>
          <a:off x="2844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23114</xdr:rowOff>
    </xdr:from>
    <xdr:to>
      <xdr:col>11</xdr:col>
      <xdr:colOff>31750</xdr:colOff>
      <xdr:row>59</xdr:row>
      <xdr:rowOff>138938</xdr:rowOff>
    </xdr:to>
    <xdr:cxnSp macro="">
      <xdr:nvCxnSpPr>
        <xdr:cNvPr id="140" name="直線コネクタ 139"/>
        <xdr:cNvCxnSpPr/>
      </xdr:nvCxnSpPr>
      <xdr:spPr>
        <a:xfrm flipV="1">
          <a:off x="1447800" y="10138664"/>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762</xdr:rowOff>
    </xdr:from>
    <xdr:to>
      <xdr:col>11</xdr:col>
      <xdr:colOff>82550</xdr:colOff>
      <xdr:row>63</xdr:row>
      <xdr:rowOff>102362</xdr:rowOff>
    </xdr:to>
    <xdr:sp macro="" textlink="">
      <xdr:nvSpPr>
        <xdr:cNvPr id="141" name="フローチャート: 判断 140"/>
        <xdr:cNvSpPr/>
      </xdr:nvSpPr>
      <xdr:spPr>
        <a:xfrm>
          <a:off x="2286000" y="1080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87139</xdr:rowOff>
    </xdr:from>
    <xdr:ext cx="762000" cy="259045"/>
    <xdr:sp macro="" textlink="">
      <xdr:nvSpPr>
        <xdr:cNvPr id="142" name="テキスト ボックス 141"/>
        <xdr:cNvSpPr txBox="1"/>
      </xdr:nvSpPr>
      <xdr:spPr>
        <a:xfrm>
          <a:off x="1955800" y="1088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34544</xdr:rowOff>
    </xdr:from>
    <xdr:to>
      <xdr:col>7</xdr:col>
      <xdr:colOff>31750</xdr:colOff>
      <xdr:row>63</xdr:row>
      <xdr:rowOff>136144</xdr:rowOff>
    </xdr:to>
    <xdr:sp macro="" textlink="">
      <xdr:nvSpPr>
        <xdr:cNvPr id="143" name="フローチャート: 判断 142"/>
        <xdr:cNvSpPr/>
      </xdr:nvSpPr>
      <xdr:spPr>
        <a:xfrm>
          <a:off x="1397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120921</xdr:rowOff>
    </xdr:from>
    <xdr:ext cx="762000" cy="259045"/>
    <xdr:sp macro="" textlink="">
      <xdr:nvSpPr>
        <xdr:cNvPr id="144" name="テキスト ボックス 143"/>
        <xdr:cNvSpPr txBox="1"/>
      </xdr:nvSpPr>
      <xdr:spPr>
        <a:xfrm>
          <a:off x="1066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92964</xdr:rowOff>
    </xdr:from>
    <xdr:to>
      <xdr:col>23</xdr:col>
      <xdr:colOff>184150</xdr:colOff>
      <xdr:row>60</xdr:row>
      <xdr:rowOff>23114</xdr:rowOff>
    </xdr:to>
    <xdr:sp macro="" textlink="">
      <xdr:nvSpPr>
        <xdr:cNvPr id="150" name="楕円 149"/>
        <xdr:cNvSpPr/>
      </xdr:nvSpPr>
      <xdr:spPr>
        <a:xfrm>
          <a:off x="4902200" y="1020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109491</xdr:rowOff>
    </xdr:from>
    <xdr:ext cx="762000" cy="259045"/>
    <xdr:sp macro="" textlink="">
      <xdr:nvSpPr>
        <xdr:cNvPr id="151" name="財政構造の弾力性該当値テキスト"/>
        <xdr:cNvSpPr txBox="1"/>
      </xdr:nvSpPr>
      <xdr:spPr>
        <a:xfrm>
          <a:off x="5041900" y="10053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49530</xdr:rowOff>
    </xdr:from>
    <xdr:to>
      <xdr:col>19</xdr:col>
      <xdr:colOff>184150</xdr:colOff>
      <xdr:row>59</xdr:row>
      <xdr:rowOff>151130</xdr:rowOff>
    </xdr:to>
    <xdr:sp macro="" textlink="">
      <xdr:nvSpPr>
        <xdr:cNvPr id="152" name="楕円 151"/>
        <xdr:cNvSpPr/>
      </xdr:nvSpPr>
      <xdr:spPr>
        <a:xfrm>
          <a:off x="40640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161307</xdr:rowOff>
    </xdr:from>
    <xdr:ext cx="736600" cy="259045"/>
    <xdr:sp macro="" textlink="">
      <xdr:nvSpPr>
        <xdr:cNvPr id="153" name="テキスト ボックス 152"/>
        <xdr:cNvSpPr txBox="1"/>
      </xdr:nvSpPr>
      <xdr:spPr>
        <a:xfrm>
          <a:off x="3733800" y="9933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15748</xdr:rowOff>
    </xdr:from>
    <xdr:to>
      <xdr:col>15</xdr:col>
      <xdr:colOff>133350</xdr:colOff>
      <xdr:row>59</xdr:row>
      <xdr:rowOff>117348</xdr:rowOff>
    </xdr:to>
    <xdr:sp macro="" textlink="">
      <xdr:nvSpPr>
        <xdr:cNvPr id="154" name="楕円 153"/>
        <xdr:cNvSpPr/>
      </xdr:nvSpPr>
      <xdr:spPr>
        <a:xfrm>
          <a:off x="3175000" y="10131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127525</xdr:rowOff>
    </xdr:from>
    <xdr:ext cx="762000" cy="259045"/>
    <xdr:sp macro="" textlink="">
      <xdr:nvSpPr>
        <xdr:cNvPr id="155" name="テキスト ボックス 154"/>
        <xdr:cNvSpPr txBox="1"/>
      </xdr:nvSpPr>
      <xdr:spPr>
        <a:xfrm>
          <a:off x="2844800" y="9900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58</xdr:row>
      <xdr:rowOff>143764</xdr:rowOff>
    </xdr:from>
    <xdr:to>
      <xdr:col>11</xdr:col>
      <xdr:colOff>82550</xdr:colOff>
      <xdr:row>59</xdr:row>
      <xdr:rowOff>73914</xdr:rowOff>
    </xdr:to>
    <xdr:sp macro="" textlink="">
      <xdr:nvSpPr>
        <xdr:cNvPr id="156" name="楕円 155"/>
        <xdr:cNvSpPr/>
      </xdr:nvSpPr>
      <xdr:spPr>
        <a:xfrm>
          <a:off x="2286000" y="1008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84091</xdr:rowOff>
    </xdr:from>
    <xdr:ext cx="762000" cy="259045"/>
    <xdr:sp macro="" textlink="">
      <xdr:nvSpPr>
        <xdr:cNvPr id="157" name="テキスト ボックス 156"/>
        <xdr:cNvSpPr txBox="1"/>
      </xdr:nvSpPr>
      <xdr:spPr>
        <a:xfrm>
          <a:off x="1955800" y="9856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88138</xdr:rowOff>
    </xdr:from>
    <xdr:to>
      <xdr:col>7</xdr:col>
      <xdr:colOff>31750</xdr:colOff>
      <xdr:row>60</xdr:row>
      <xdr:rowOff>18288</xdr:rowOff>
    </xdr:to>
    <xdr:sp macro="" textlink="">
      <xdr:nvSpPr>
        <xdr:cNvPr id="158" name="楕円 157"/>
        <xdr:cNvSpPr/>
      </xdr:nvSpPr>
      <xdr:spPr>
        <a:xfrm>
          <a:off x="1397000" y="1020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28465</xdr:rowOff>
    </xdr:from>
    <xdr:ext cx="762000" cy="259045"/>
    <xdr:sp macro="" textlink="">
      <xdr:nvSpPr>
        <xdr:cNvPr id="159" name="テキスト ボックス 158"/>
        <xdr:cNvSpPr txBox="1"/>
      </xdr:nvSpPr>
      <xdr:spPr>
        <a:xfrm>
          <a:off x="1066800" y="997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[233,053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沖縄県平均及び類似団体平均と比較すると高い状況にある。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米軍基地に関係する騒音被害や事故等に対応するため専任の人員配置が必要となっていることや、再開発施設に係る管理経費、保育所運営に係る人件費等が主な要因となっている。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41145</xdr:rowOff>
    </xdr:from>
    <xdr:to>
      <xdr:col>23</xdr:col>
      <xdr:colOff>133350</xdr:colOff>
      <xdr:row>88</xdr:row>
      <xdr:rowOff>123622</xdr:rowOff>
    </xdr:to>
    <xdr:cxnSp macro="">
      <xdr:nvCxnSpPr>
        <xdr:cNvPr id="189" name="直線コネクタ 188"/>
        <xdr:cNvCxnSpPr/>
      </xdr:nvCxnSpPr>
      <xdr:spPr>
        <a:xfrm flipV="1">
          <a:off x="4953000" y="13757145"/>
          <a:ext cx="0" cy="14540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95699</xdr:rowOff>
    </xdr:from>
    <xdr:ext cx="762000" cy="259045"/>
    <xdr:sp macro="" textlink="">
      <xdr:nvSpPr>
        <xdr:cNvPr id="190" name="人件費・物件費等の状況最小値テキスト"/>
        <xdr:cNvSpPr txBox="1"/>
      </xdr:nvSpPr>
      <xdr:spPr>
        <a:xfrm>
          <a:off x="5041900" y="15183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123622</xdr:rowOff>
    </xdr:from>
    <xdr:to>
      <xdr:col>24</xdr:col>
      <xdr:colOff>12700</xdr:colOff>
      <xdr:row>88</xdr:row>
      <xdr:rowOff>123622</xdr:rowOff>
    </xdr:to>
    <xdr:cxnSp macro="">
      <xdr:nvCxnSpPr>
        <xdr:cNvPr id="191" name="直線コネクタ 190"/>
        <xdr:cNvCxnSpPr/>
      </xdr:nvCxnSpPr>
      <xdr:spPr>
        <a:xfrm>
          <a:off x="4864100" y="15211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127522</xdr:rowOff>
    </xdr:from>
    <xdr:ext cx="762000" cy="259045"/>
    <xdr:sp macro="" textlink="">
      <xdr:nvSpPr>
        <xdr:cNvPr id="192" name="人件費・物件費等の状況最大値テキスト"/>
        <xdr:cNvSpPr txBox="1"/>
      </xdr:nvSpPr>
      <xdr:spPr>
        <a:xfrm>
          <a:off x="5041900" y="13500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41145</xdr:rowOff>
    </xdr:from>
    <xdr:to>
      <xdr:col>24</xdr:col>
      <xdr:colOff>12700</xdr:colOff>
      <xdr:row>80</xdr:row>
      <xdr:rowOff>41145</xdr:rowOff>
    </xdr:to>
    <xdr:cxnSp macro="">
      <xdr:nvCxnSpPr>
        <xdr:cNvPr id="193" name="直線コネクタ 192"/>
        <xdr:cNvCxnSpPr/>
      </xdr:nvCxnSpPr>
      <xdr:spPr>
        <a:xfrm>
          <a:off x="4864100" y="13757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48368</xdr:rowOff>
    </xdr:from>
    <xdr:to>
      <xdr:col>23</xdr:col>
      <xdr:colOff>133350</xdr:colOff>
      <xdr:row>83</xdr:row>
      <xdr:rowOff>105412</xdr:rowOff>
    </xdr:to>
    <xdr:cxnSp macro="">
      <xdr:nvCxnSpPr>
        <xdr:cNvPr id="194" name="直線コネクタ 193"/>
        <xdr:cNvCxnSpPr/>
      </xdr:nvCxnSpPr>
      <xdr:spPr>
        <a:xfrm>
          <a:off x="4114800" y="14278718"/>
          <a:ext cx="838200" cy="57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25889</xdr:rowOff>
    </xdr:from>
    <xdr:ext cx="762000" cy="259045"/>
    <xdr:sp macro="" textlink="">
      <xdr:nvSpPr>
        <xdr:cNvPr id="195" name="人件費・物件費等の状況平均値テキスト"/>
        <xdr:cNvSpPr txBox="1"/>
      </xdr:nvSpPr>
      <xdr:spPr>
        <a:xfrm>
          <a:off x="5041900" y="139133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9362</xdr:rowOff>
    </xdr:from>
    <xdr:to>
      <xdr:col>23</xdr:col>
      <xdr:colOff>184150</xdr:colOff>
      <xdr:row>82</xdr:row>
      <xdr:rowOff>110962</xdr:rowOff>
    </xdr:to>
    <xdr:sp macro="" textlink="">
      <xdr:nvSpPr>
        <xdr:cNvPr id="196" name="フローチャート: 判断 195"/>
        <xdr:cNvSpPr/>
      </xdr:nvSpPr>
      <xdr:spPr>
        <a:xfrm>
          <a:off x="4902200" y="14068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16179</xdr:rowOff>
    </xdr:from>
    <xdr:to>
      <xdr:col>19</xdr:col>
      <xdr:colOff>133350</xdr:colOff>
      <xdr:row>83</xdr:row>
      <xdr:rowOff>48368</xdr:rowOff>
    </xdr:to>
    <xdr:cxnSp macro="">
      <xdr:nvCxnSpPr>
        <xdr:cNvPr id="197" name="直線コネクタ 196"/>
        <xdr:cNvCxnSpPr/>
      </xdr:nvCxnSpPr>
      <xdr:spPr>
        <a:xfrm>
          <a:off x="3225800" y="14246529"/>
          <a:ext cx="889000" cy="32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150633</xdr:rowOff>
    </xdr:from>
    <xdr:to>
      <xdr:col>19</xdr:col>
      <xdr:colOff>184150</xdr:colOff>
      <xdr:row>82</xdr:row>
      <xdr:rowOff>80783</xdr:rowOff>
    </xdr:to>
    <xdr:sp macro="" textlink="">
      <xdr:nvSpPr>
        <xdr:cNvPr id="198" name="フローチャート: 判断 197"/>
        <xdr:cNvSpPr/>
      </xdr:nvSpPr>
      <xdr:spPr>
        <a:xfrm>
          <a:off x="4064000" y="14038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90960</xdr:rowOff>
    </xdr:from>
    <xdr:ext cx="736600" cy="259045"/>
    <xdr:sp macro="" textlink="">
      <xdr:nvSpPr>
        <xdr:cNvPr id="199" name="テキスト ボックス 198"/>
        <xdr:cNvSpPr txBox="1"/>
      </xdr:nvSpPr>
      <xdr:spPr>
        <a:xfrm>
          <a:off x="3733800" y="13806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16179</xdr:rowOff>
    </xdr:from>
    <xdr:to>
      <xdr:col>15</xdr:col>
      <xdr:colOff>82550</xdr:colOff>
      <xdr:row>83</xdr:row>
      <xdr:rowOff>23523</xdr:rowOff>
    </xdr:to>
    <xdr:cxnSp macro="">
      <xdr:nvCxnSpPr>
        <xdr:cNvPr id="200" name="直線コネクタ 199"/>
        <xdr:cNvCxnSpPr/>
      </xdr:nvCxnSpPr>
      <xdr:spPr>
        <a:xfrm flipV="1">
          <a:off x="2336800" y="14246529"/>
          <a:ext cx="889000" cy="7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121693</xdr:rowOff>
    </xdr:from>
    <xdr:to>
      <xdr:col>15</xdr:col>
      <xdr:colOff>133350</xdr:colOff>
      <xdr:row>82</xdr:row>
      <xdr:rowOff>51843</xdr:rowOff>
    </xdr:to>
    <xdr:sp macro="" textlink="">
      <xdr:nvSpPr>
        <xdr:cNvPr id="201" name="フローチャート: 判断 200"/>
        <xdr:cNvSpPr/>
      </xdr:nvSpPr>
      <xdr:spPr>
        <a:xfrm>
          <a:off x="3175000" y="140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62020</xdr:rowOff>
    </xdr:from>
    <xdr:ext cx="762000" cy="259045"/>
    <xdr:sp macro="" textlink="">
      <xdr:nvSpPr>
        <xdr:cNvPr id="202" name="テキスト ボックス 201"/>
        <xdr:cNvSpPr txBox="1"/>
      </xdr:nvSpPr>
      <xdr:spPr>
        <a:xfrm>
          <a:off x="2844800" y="13778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16625</xdr:rowOff>
    </xdr:from>
    <xdr:to>
      <xdr:col>11</xdr:col>
      <xdr:colOff>31750</xdr:colOff>
      <xdr:row>83</xdr:row>
      <xdr:rowOff>23523</xdr:rowOff>
    </xdr:to>
    <xdr:cxnSp macro="">
      <xdr:nvCxnSpPr>
        <xdr:cNvPr id="203" name="直線コネクタ 202"/>
        <xdr:cNvCxnSpPr/>
      </xdr:nvCxnSpPr>
      <xdr:spPr>
        <a:xfrm>
          <a:off x="1447800" y="14246975"/>
          <a:ext cx="889000" cy="6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126012</xdr:rowOff>
    </xdr:from>
    <xdr:to>
      <xdr:col>11</xdr:col>
      <xdr:colOff>82550</xdr:colOff>
      <xdr:row>82</xdr:row>
      <xdr:rowOff>56162</xdr:rowOff>
    </xdr:to>
    <xdr:sp macro="" textlink="">
      <xdr:nvSpPr>
        <xdr:cNvPr id="204" name="フローチャート: 判断 203"/>
        <xdr:cNvSpPr/>
      </xdr:nvSpPr>
      <xdr:spPr>
        <a:xfrm>
          <a:off x="2286000" y="14013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66339</xdr:rowOff>
    </xdr:from>
    <xdr:ext cx="762000" cy="259045"/>
    <xdr:sp macro="" textlink="">
      <xdr:nvSpPr>
        <xdr:cNvPr id="205" name="テキスト ボックス 204"/>
        <xdr:cNvSpPr txBox="1"/>
      </xdr:nvSpPr>
      <xdr:spPr>
        <a:xfrm>
          <a:off x="1955800" y="13782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116305</xdr:rowOff>
    </xdr:from>
    <xdr:to>
      <xdr:col>7</xdr:col>
      <xdr:colOff>31750</xdr:colOff>
      <xdr:row>82</xdr:row>
      <xdr:rowOff>46455</xdr:rowOff>
    </xdr:to>
    <xdr:sp macro="" textlink="">
      <xdr:nvSpPr>
        <xdr:cNvPr id="206" name="フローチャート: 判断 205"/>
        <xdr:cNvSpPr/>
      </xdr:nvSpPr>
      <xdr:spPr>
        <a:xfrm>
          <a:off x="1397000" y="1400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56632</xdr:rowOff>
    </xdr:from>
    <xdr:ext cx="762000" cy="259045"/>
    <xdr:sp macro="" textlink="">
      <xdr:nvSpPr>
        <xdr:cNvPr id="207" name="テキスト ボックス 206"/>
        <xdr:cNvSpPr txBox="1"/>
      </xdr:nvSpPr>
      <xdr:spPr>
        <a:xfrm>
          <a:off x="1066800" y="13772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54612</xdr:rowOff>
    </xdr:from>
    <xdr:to>
      <xdr:col>23</xdr:col>
      <xdr:colOff>184150</xdr:colOff>
      <xdr:row>83</xdr:row>
      <xdr:rowOff>156212</xdr:rowOff>
    </xdr:to>
    <xdr:sp macro="" textlink="">
      <xdr:nvSpPr>
        <xdr:cNvPr id="213" name="楕円 212"/>
        <xdr:cNvSpPr/>
      </xdr:nvSpPr>
      <xdr:spPr>
        <a:xfrm>
          <a:off x="4902200" y="14284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26689</xdr:rowOff>
    </xdr:from>
    <xdr:ext cx="762000" cy="259045"/>
    <xdr:sp macro="" textlink="">
      <xdr:nvSpPr>
        <xdr:cNvPr id="214" name="人件費・物件費等の状況該当値テキスト"/>
        <xdr:cNvSpPr txBox="1"/>
      </xdr:nvSpPr>
      <xdr:spPr>
        <a:xfrm>
          <a:off x="5041900" y="14257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169018</xdr:rowOff>
    </xdr:from>
    <xdr:to>
      <xdr:col>19</xdr:col>
      <xdr:colOff>184150</xdr:colOff>
      <xdr:row>83</xdr:row>
      <xdr:rowOff>99168</xdr:rowOff>
    </xdr:to>
    <xdr:sp macro="" textlink="">
      <xdr:nvSpPr>
        <xdr:cNvPr id="215" name="楕円 214"/>
        <xdr:cNvSpPr/>
      </xdr:nvSpPr>
      <xdr:spPr>
        <a:xfrm>
          <a:off x="4064000" y="14227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83945</xdr:rowOff>
    </xdr:from>
    <xdr:ext cx="736600" cy="259045"/>
    <xdr:sp macro="" textlink="">
      <xdr:nvSpPr>
        <xdr:cNvPr id="216" name="テキスト ボックス 215"/>
        <xdr:cNvSpPr txBox="1"/>
      </xdr:nvSpPr>
      <xdr:spPr>
        <a:xfrm>
          <a:off x="3733800" y="143142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136829</xdr:rowOff>
    </xdr:from>
    <xdr:to>
      <xdr:col>15</xdr:col>
      <xdr:colOff>133350</xdr:colOff>
      <xdr:row>83</xdr:row>
      <xdr:rowOff>66979</xdr:rowOff>
    </xdr:to>
    <xdr:sp macro="" textlink="">
      <xdr:nvSpPr>
        <xdr:cNvPr id="217" name="楕円 216"/>
        <xdr:cNvSpPr/>
      </xdr:nvSpPr>
      <xdr:spPr>
        <a:xfrm>
          <a:off x="3175000" y="1419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51756</xdr:rowOff>
    </xdr:from>
    <xdr:ext cx="762000" cy="259045"/>
    <xdr:sp macro="" textlink="">
      <xdr:nvSpPr>
        <xdr:cNvPr id="218" name="テキスト ボックス 217"/>
        <xdr:cNvSpPr txBox="1"/>
      </xdr:nvSpPr>
      <xdr:spPr>
        <a:xfrm>
          <a:off x="2844800" y="14282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144173</xdr:rowOff>
    </xdr:from>
    <xdr:to>
      <xdr:col>11</xdr:col>
      <xdr:colOff>82550</xdr:colOff>
      <xdr:row>83</xdr:row>
      <xdr:rowOff>74323</xdr:rowOff>
    </xdr:to>
    <xdr:sp macro="" textlink="">
      <xdr:nvSpPr>
        <xdr:cNvPr id="219" name="楕円 218"/>
        <xdr:cNvSpPr/>
      </xdr:nvSpPr>
      <xdr:spPr>
        <a:xfrm>
          <a:off x="2286000" y="14203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59100</xdr:rowOff>
    </xdr:from>
    <xdr:ext cx="762000" cy="259045"/>
    <xdr:sp macro="" textlink="">
      <xdr:nvSpPr>
        <xdr:cNvPr id="220" name="テキスト ボックス 219"/>
        <xdr:cNvSpPr txBox="1"/>
      </xdr:nvSpPr>
      <xdr:spPr>
        <a:xfrm>
          <a:off x="1955800" y="14289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137275</xdr:rowOff>
    </xdr:from>
    <xdr:to>
      <xdr:col>7</xdr:col>
      <xdr:colOff>31750</xdr:colOff>
      <xdr:row>83</xdr:row>
      <xdr:rowOff>67425</xdr:rowOff>
    </xdr:to>
    <xdr:sp macro="" textlink="">
      <xdr:nvSpPr>
        <xdr:cNvPr id="221" name="楕円 220"/>
        <xdr:cNvSpPr/>
      </xdr:nvSpPr>
      <xdr:spPr>
        <a:xfrm>
          <a:off x="1397000" y="1419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52202</xdr:rowOff>
    </xdr:from>
    <xdr:ext cx="762000" cy="259045"/>
    <xdr:sp macro="" textlink="">
      <xdr:nvSpPr>
        <xdr:cNvPr id="222" name="テキスト ボックス 221"/>
        <xdr:cNvSpPr txBox="1"/>
      </xdr:nvSpPr>
      <xdr:spPr>
        <a:xfrm>
          <a:off x="1066800" y="14282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対前年度比</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0.9</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ポイントの増となっており、類似団体平均よりも</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ポイント、全国町村平均よりも</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0.6</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ポイント上回っている。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今後も引き続き給与適正化に努める。</a:t>
          </a: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153609</xdr:rowOff>
    </xdr:from>
    <xdr:to>
      <xdr:col>81</xdr:col>
      <xdr:colOff>44450</xdr:colOff>
      <xdr:row>89</xdr:row>
      <xdr:rowOff>92832</xdr:rowOff>
    </xdr:to>
    <xdr:cxnSp macro="">
      <xdr:nvCxnSpPr>
        <xdr:cNvPr id="253" name="直線コネクタ 252"/>
        <xdr:cNvCxnSpPr/>
      </xdr:nvCxnSpPr>
      <xdr:spPr>
        <a:xfrm flipV="1">
          <a:off x="17018000" y="13869609"/>
          <a:ext cx="0" cy="14822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64909</xdr:rowOff>
    </xdr:from>
    <xdr:ext cx="762000" cy="259045"/>
    <xdr:sp macro="" textlink="">
      <xdr:nvSpPr>
        <xdr:cNvPr id="254" name="給与水準   （国との比較）最小値テキスト"/>
        <xdr:cNvSpPr txBox="1"/>
      </xdr:nvSpPr>
      <xdr:spPr>
        <a:xfrm>
          <a:off x="17106900" y="1532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92832</xdr:rowOff>
    </xdr:from>
    <xdr:to>
      <xdr:col>81</xdr:col>
      <xdr:colOff>133350</xdr:colOff>
      <xdr:row>89</xdr:row>
      <xdr:rowOff>92832</xdr:rowOff>
    </xdr:to>
    <xdr:cxnSp macro="">
      <xdr:nvCxnSpPr>
        <xdr:cNvPr id="255" name="直線コネクタ 254"/>
        <xdr:cNvCxnSpPr/>
      </xdr:nvCxnSpPr>
      <xdr:spPr>
        <a:xfrm>
          <a:off x="16929100" y="1535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68536</xdr:rowOff>
    </xdr:from>
    <xdr:ext cx="762000" cy="259045"/>
    <xdr:sp macro="" textlink="">
      <xdr:nvSpPr>
        <xdr:cNvPr id="256" name="給与水準   （国との比較）最大値テキスト"/>
        <xdr:cNvSpPr txBox="1"/>
      </xdr:nvSpPr>
      <xdr:spPr>
        <a:xfrm>
          <a:off x="17106900" y="13613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153609</xdr:rowOff>
    </xdr:from>
    <xdr:to>
      <xdr:col>81</xdr:col>
      <xdr:colOff>133350</xdr:colOff>
      <xdr:row>80</xdr:row>
      <xdr:rowOff>153609</xdr:rowOff>
    </xdr:to>
    <xdr:cxnSp macro="">
      <xdr:nvCxnSpPr>
        <xdr:cNvPr id="257" name="直線コネクタ 256"/>
        <xdr:cNvCxnSpPr/>
      </xdr:nvCxnSpPr>
      <xdr:spPr>
        <a:xfrm>
          <a:off x="16929100" y="1386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32657</xdr:rowOff>
    </xdr:from>
    <xdr:to>
      <xdr:col>81</xdr:col>
      <xdr:colOff>44450</xdr:colOff>
      <xdr:row>86</xdr:row>
      <xdr:rowOff>136071</xdr:rowOff>
    </xdr:to>
    <xdr:cxnSp macro="">
      <xdr:nvCxnSpPr>
        <xdr:cNvPr id="258" name="直線コネクタ 257"/>
        <xdr:cNvCxnSpPr/>
      </xdr:nvCxnSpPr>
      <xdr:spPr>
        <a:xfrm>
          <a:off x="16179800" y="14777357"/>
          <a:ext cx="8382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78818</xdr:rowOff>
    </xdr:from>
    <xdr:ext cx="762000" cy="259045"/>
    <xdr:sp macro="" textlink="">
      <xdr:nvSpPr>
        <xdr:cNvPr id="259" name="給与水準   （国との比較）平均値テキスト"/>
        <xdr:cNvSpPr txBox="1"/>
      </xdr:nvSpPr>
      <xdr:spPr>
        <a:xfrm>
          <a:off x="17106900" y="146520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62291</xdr:rowOff>
    </xdr:from>
    <xdr:to>
      <xdr:col>81</xdr:col>
      <xdr:colOff>95250</xdr:colOff>
      <xdr:row>86</xdr:row>
      <xdr:rowOff>163891</xdr:rowOff>
    </xdr:to>
    <xdr:sp macro="" textlink="">
      <xdr:nvSpPr>
        <xdr:cNvPr id="260" name="フローチャート: 判断 259"/>
        <xdr:cNvSpPr/>
      </xdr:nvSpPr>
      <xdr:spPr>
        <a:xfrm>
          <a:off x="169672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158145</xdr:rowOff>
    </xdr:from>
    <xdr:to>
      <xdr:col>77</xdr:col>
      <xdr:colOff>44450</xdr:colOff>
      <xdr:row>86</xdr:row>
      <xdr:rowOff>32657</xdr:rowOff>
    </xdr:to>
    <xdr:cxnSp macro="">
      <xdr:nvCxnSpPr>
        <xdr:cNvPr id="261" name="直線コネクタ 260"/>
        <xdr:cNvCxnSpPr/>
      </xdr:nvCxnSpPr>
      <xdr:spPr>
        <a:xfrm>
          <a:off x="15290800" y="14731395"/>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2" name="フローチャート: 判断 261"/>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63" name="テキスト ボックス 262"/>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158145</xdr:rowOff>
    </xdr:from>
    <xdr:to>
      <xdr:col>72</xdr:col>
      <xdr:colOff>203200</xdr:colOff>
      <xdr:row>85</xdr:row>
      <xdr:rowOff>158145</xdr:rowOff>
    </xdr:to>
    <xdr:cxnSp macro="">
      <xdr:nvCxnSpPr>
        <xdr:cNvPr id="264" name="直線コネクタ 263"/>
        <xdr:cNvCxnSpPr/>
      </xdr:nvCxnSpPr>
      <xdr:spPr>
        <a:xfrm>
          <a:off x="14401800" y="147313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27818</xdr:rowOff>
    </xdr:from>
    <xdr:to>
      <xdr:col>73</xdr:col>
      <xdr:colOff>44450</xdr:colOff>
      <xdr:row>86</xdr:row>
      <xdr:rowOff>129418</xdr:rowOff>
    </xdr:to>
    <xdr:sp macro="" textlink="">
      <xdr:nvSpPr>
        <xdr:cNvPr id="265" name="フローチャート: 判断 264"/>
        <xdr:cNvSpPr/>
      </xdr:nvSpPr>
      <xdr:spPr>
        <a:xfrm>
          <a:off x="15240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114195</xdr:rowOff>
    </xdr:from>
    <xdr:ext cx="762000" cy="259045"/>
    <xdr:sp macro="" textlink="">
      <xdr:nvSpPr>
        <xdr:cNvPr id="266" name="テキスト ボックス 265"/>
        <xdr:cNvSpPr txBox="1"/>
      </xdr:nvSpPr>
      <xdr:spPr>
        <a:xfrm>
          <a:off x="14909800" y="1485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158145</xdr:rowOff>
    </xdr:from>
    <xdr:to>
      <xdr:col>68</xdr:col>
      <xdr:colOff>152400</xdr:colOff>
      <xdr:row>86</xdr:row>
      <xdr:rowOff>21166</xdr:rowOff>
    </xdr:to>
    <xdr:cxnSp macro="">
      <xdr:nvCxnSpPr>
        <xdr:cNvPr id="267" name="直線コネクタ 266"/>
        <xdr:cNvCxnSpPr/>
      </xdr:nvCxnSpPr>
      <xdr:spPr>
        <a:xfrm flipV="1">
          <a:off x="13512800" y="14731395"/>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16329</xdr:rowOff>
    </xdr:from>
    <xdr:to>
      <xdr:col>68</xdr:col>
      <xdr:colOff>203200</xdr:colOff>
      <xdr:row>86</xdr:row>
      <xdr:rowOff>117929</xdr:rowOff>
    </xdr:to>
    <xdr:sp macro="" textlink="">
      <xdr:nvSpPr>
        <xdr:cNvPr id="268" name="フローチャート: 判断 267"/>
        <xdr:cNvSpPr/>
      </xdr:nvSpPr>
      <xdr:spPr>
        <a:xfrm>
          <a:off x="14351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102706</xdr:rowOff>
    </xdr:from>
    <xdr:ext cx="762000" cy="259045"/>
    <xdr:sp macro="" textlink="">
      <xdr:nvSpPr>
        <xdr:cNvPr id="269" name="テキスト ボックス 268"/>
        <xdr:cNvSpPr txBox="1"/>
      </xdr:nvSpPr>
      <xdr:spPr>
        <a:xfrm>
          <a:off x="14020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49893</xdr:rowOff>
    </xdr:from>
    <xdr:to>
      <xdr:col>64</xdr:col>
      <xdr:colOff>152400</xdr:colOff>
      <xdr:row>85</xdr:row>
      <xdr:rowOff>151493</xdr:rowOff>
    </xdr:to>
    <xdr:sp macro="" textlink="">
      <xdr:nvSpPr>
        <xdr:cNvPr id="270" name="フローチャート: 判断 269"/>
        <xdr:cNvSpPr/>
      </xdr:nvSpPr>
      <xdr:spPr>
        <a:xfrm>
          <a:off x="13462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161670</xdr:rowOff>
    </xdr:from>
    <xdr:ext cx="762000" cy="259045"/>
    <xdr:sp macro="" textlink="">
      <xdr:nvSpPr>
        <xdr:cNvPr id="271" name="テキスト ボックス 270"/>
        <xdr:cNvSpPr txBox="1"/>
      </xdr:nvSpPr>
      <xdr:spPr>
        <a:xfrm>
          <a:off x="13131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85271</xdr:rowOff>
    </xdr:from>
    <xdr:to>
      <xdr:col>81</xdr:col>
      <xdr:colOff>95250</xdr:colOff>
      <xdr:row>87</xdr:row>
      <xdr:rowOff>15421</xdr:rowOff>
    </xdr:to>
    <xdr:sp macro="" textlink="">
      <xdr:nvSpPr>
        <xdr:cNvPr id="277" name="楕円 276"/>
        <xdr:cNvSpPr/>
      </xdr:nvSpPr>
      <xdr:spPr>
        <a:xfrm>
          <a:off x="169672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57348</xdr:rowOff>
    </xdr:from>
    <xdr:ext cx="762000" cy="259045"/>
    <xdr:sp macro="" textlink="">
      <xdr:nvSpPr>
        <xdr:cNvPr id="278" name="給与水準   （国との比較）該当値テキスト"/>
        <xdr:cNvSpPr txBox="1"/>
      </xdr:nvSpPr>
      <xdr:spPr>
        <a:xfrm>
          <a:off x="17106900" y="14802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153307</xdr:rowOff>
    </xdr:from>
    <xdr:to>
      <xdr:col>77</xdr:col>
      <xdr:colOff>95250</xdr:colOff>
      <xdr:row>86</xdr:row>
      <xdr:rowOff>83457</xdr:rowOff>
    </xdr:to>
    <xdr:sp macro="" textlink="">
      <xdr:nvSpPr>
        <xdr:cNvPr id="279" name="楕円 278"/>
        <xdr:cNvSpPr/>
      </xdr:nvSpPr>
      <xdr:spPr>
        <a:xfrm>
          <a:off x="161290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93634</xdr:rowOff>
    </xdr:from>
    <xdr:ext cx="736600" cy="259045"/>
    <xdr:sp macro="" textlink="">
      <xdr:nvSpPr>
        <xdr:cNvPr id="280" name="テキスト ボックス 279"/>
        <xdr:cNvSpPr txBox="1"/>
      </xdr:nvSpPr>
      <xdr:spPr>
        <a:xfrm>
          <a:off x="15798800" y="1449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107345</xdr:rowOff>
    </xdr:from>
    <xdr:to>
      <xdr:col>73</xdr:col>
      <xdr:colOff>44450</xdr:colOff>
      <xdr:row>86</xdr:row>
      <xdr:rowOff>37495</xdr:rowOff>
    </xdr:to>
    <xdr:sp macro="" textlink="">
      <xdr:nvSpPr>
        <xdr:cNvPr id="281" name="楕円 280"/>
        <xdr:cNvSpPr/>
      </xdr:nvSpPr>
      <xdr:spPr>
        <a:xfrm>
          <a:off x="15240000" y="1468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47672</xdr:rowOff>
    </xdr:from>
    <xdr:ext cx="762000" cy="259045"/>
    <xdr:sp macro="" textlink="">
      <xdr:nvSpPr>
        <xdr:cNvPr id="282" name="テキスト ボックス 281"/>
        <xdr:cNvSpPr txBox="1"/>
      </xdr:nvSpPr>
      <xdr:spPr>
        <a:xfrm>
          <a:off x="14909800" y="1444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107345</xdr:rowOff>
    </xdr:from>
    <xdr:to>
      <xdr:col>68</xdr:col>
      <xdr:colOff>203200</xdr:colOff>
      <xdr:row>86</xdr:row>
      <xdr:rowOff>37495</xdr:rowOff>
    </xdr:to>
    <xdr:sp macro="" textlink="">
      <xdr:nvSpPr>
        <xdr:cNvPr id="283" name="楕円 282"/>
        <xdr:cNvSpPr/>
      </xdr:nvSpPr>
      <xdr:spPr>
        <a:xfrm>
          <a:off x="14351000" y="1468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47672</xdr:rowOff>
    </xdr:from>
    <xdr:ext cx="762000" cy="259045"/>
    <xdr:sp macro="" textlink="">
      <xdr:nvSpPr>
        <xdr:cNvPr id="284" name="テキスト ボックス 283"/>
        <xdr:cNvSpPr txBox="1"/>
      </xdr:nvSpPr>
      <xdr:spPr>
        <a:xfrm>
          <a:off x="14020800" y="1444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85" name="楕円 284"/>
        <xdr:cNvSpPr/>
      </xdr:nvSpPr>
      <xdr:spPr>
        <a:xfrm>
          <a:off x="13462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56743</xdr:rowOff>
    </xdr:from>
    <xdr:ext cx="762000" cy="259045"/>
    <xdr:sp macro="" textlink="">
      <xdr:nvSpPr>
        <xdr:cNvPr id="286" name="テキスト ボックス 285"/>
        <xdr:cNvSpPr txBox="1"/>
      </xdr:nvSpPr>
      <xdr:spPr>
        <a:xfrm>
          <a:off x="13131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沖縄県平均、類似団体内平均及び全国平均を上回っている状況にあるが、平成</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年度と比較すると同平均との差は狭まっている。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米軍基地に関係する騒音被害や事故等に対応するため専任の人員配置が必要となっている本町の特殊事情はあるが、今後も事務事業の見直しを行うとともに適正な定員管理に取り組む。</a:t>
          </a: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55804</xdr:rowOff>
    </xdr:from>
    <xdr:to>
      <xdr:col>81</xdr:col>
      <xdr:colOff>44450</xdr:colOff>
      <xdr:row>66</xdr:row>
      <xdr:rowOff>134188</xdr:rowOff>
    </xdr:to>
    <xdr:cxnSp macro="">
      <xdr:nvCxnSpPr>
        <xdr:cNvPr id="313" name="直線コネクタ 312"/>
        <xdr:cNvCxnSpPr/>
      </xdr:nvCxnSpPr>
      <xdr:spPr>
        <a:xfrm flipV="1">
          <a:off x="17018000" y="10342804"/>
          <a:ext cx="0" cy="11070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106265</xdr:rowOff>
    </xdr:from>
    <xdr:ext cx="762000" cy="259045"/>
    <xdr:sp macro="" textlink="">
      <xdr:nvSpPr>
        <xdr:cNvPr id="314" name="定員管理の状況最小値テキスト"/>
        <xdr:cNvSpPr txBox="1"/>
      </xdr:nvSpPr>
      <xdr:spPr>
        <a:xfrm>
          <a:off x="17106900" y="11421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134188</xdr:rowOff>
    </xdr:from>
    <xdr:to>
      <xdr:col>81</xdr:col>
      <xdr:colOff>133350</xdr:colOff>
      <xdr:row>66</xdr:row>
      <xdr:rowOff>134188</xdr:rowOff>
    </xdr:to>
    <xdr:cxnSp macro="">
      <xdr:nvCxnSpPr>
        <xdr:cNvPr id="315" name="直線コネクタ 314"/>
        <xdr:cNvCxnSpPr/>
      </xdr:nvCxnSpPr>
      <xdr:spPr>
        <a:xfrm>
          <a:off x="16929100" y="11449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142181</xdr:rowOff>
    </xdr:from>
    <xdr:ext cx="762000" cy="259045"/>
    <xdr:sp macro="" textlink="">
      <xdr:nvSpPr>
        <xdr:cNvPr id="316" name="定員管理の状況最大値テキスト"/>
        <xdr:cNvSpPr txBox="1"/>
      </xdr:nvSpPr>
      <xdr:spPr>
        <a:xfrm>
          <a:off x="17106900" y="10086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55804</xdr:rowOff>
    </xdr:from>
    <xdr:to>
      <xdr:col>81</xdr:col>
      <xdr:colOff>133350</xdr:colOff>
      <xdr:row>60</xdr:row>
      <xdr:rowOff>55804</xdr:rowOff>
    </xdr:to>
    <xdr:cxnSp macro="">
      <xdr:nvCxnSpPr>
        <xdr:cNvPr id="317" name="直線コネクタ 316"/>
        <xdr:cNvCxnSpPr/>
      </xdr:nvCxnSpPr>
      <xdr:spPr>
        <a:xfrm>
          <a:off x="16929100" y="10342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135306</xdr:rowOff>
    </xdr:from>
    <xdr:to>
      <xdr:col>81</xdr:col>
      <xdr:colOff>44450</xdr:colOff>
      <xdr:row>61</xdr:row>
      <xdr:rowOff>145441</xdr:rowOff>
    </xdr:to>
    <xdr:cxnSp macro="">
      <xdr:nvCxnSpPr>
        <xdr:cNvPr id="318" name="直線コネクタ 317"/>
        <xdr:cNvCxnSpPr/>
      </xdr:nvCxnSpPr>
      <xdr:spPr>
        <a:xfrm>
          <a:off x="16179800" y="10593756"/>
          <a:ext cx="838200" cy="10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77385</xdr:rowOff>
    </xdr:from>
    <xdr:ext cx="762000" cy="259045"/>
    <xdr:sp macro="" textlink="">
      <xdr:nvSpPr>
        <xdr:cNvPr id="319" name="定員管理の状況平均値テキスト"/>
        <xdr:cNvSpPr txBox="1"/>
      </xdr:nvSpPr>
      <xdr:spPr>
        <a:xfrm>
          <a:off x="17106900" y="10364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60858</xdr:rowOff>
    </xdr:from>
    <xdr:to>
      <xdr:col>81</xdr:col>
      <xdr:colOff>95250</xdr:colOff>
      <xdr:row>61</xdr:row>
      <xdr:rowOff>162458</xdr:rowOff>
    </xdr:to>
    <xdr:sp macro="" textlink="">
      <xdr:nvSpPr>
        <xdr:cNvPr id="320" name="フローチャート: 判断 319"/>
        <xdr:cNvSpPr/>
      </xdr:nvSpPr>
      <xdr:spPr>
        <a:xfrm>
          <a:off x="16967200" y="105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133376</xdr:rowOff>
    </xdr:from>
    <xdr:to>
      <xdr:col>77</xdr:col>
      <xdr:colOff>44450</xdr:colOff>
      <xdr:row>61</xdr:row>
      <xdr:rowOff>135306</xdr:rowOff>
    </xdr:to>
    <xdr:cxnSp macro="">
      <xdr:nvCxnSpPr>
        <xdr:cNvPr id="321" name="直線コネクタ 320"/>
        <xdr:cNvCxnSpPr/>
      </xdr:nvCxnSpPr>
      <xdr:spPr>
        <a:xfrm>
          <a:off x="15290800" y="10591826"/>
          <a:ext cx="889000" cy="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47828</xdr:rowOff>
    </xdr:from>
    <xdr:to>
      <xdr:col>77</xdr:col>
      <xdr:colOff>95250</xdr:colOff>
      <xdr:row>61</xdr:row>
      <xdr:rowOff>149428</xdr:rowOff>
    </xdr:to>
    <xdr:sp macro="" textlink="">
      <xdr:nvSpPr>
        <xdr:cNvPr id="322" name="フローチャート: 判断 321"/>
        <xdr:cNvSpPr/>
      </xdr:nvSpPr>
      <xdr:spPr>
        <a:xfrm>
          <a:off x="16129000" y="105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159605</xdr:rowOff>
    </xdr:from>
    <xdr:ext cx="736600" cy="259045"/>
    <xdr:sp macro="" textlink="">
      <xdr:nvSpPr>
        <xdr:cNvPr id="323" name="テキスト ボックス 322"/>
        <xdr:cNvSpPr txBox="1"/>
      </xdr:nvSpPr>
      <xdr:spPr>
        <a:xfrm>
          <a:off x="15798800" y="102751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128550</xdr:rowOff>
    </xdr:from>
    <xdr:to>
      <xdr:col>72</xdr:col>
      <xdr:colOff>203200</xdr:colOff>
      <xdr:row>61</xdr:row>
      <xdr:rowOff>133376</xdr:rowOff>
    </xdr:to>
    <xdr:cxnSp macro="">
      <xdr:nvCxnSpPr>
        <xdr:cNvPr id="324" name="直線コネクタ 323"/>
        <xdr:cNvCxnSpPr/>
      </xdr:nvCxnSpPr>
      <xdr:spPr>
        <a:xfrm>
          <a:off x="14401800" y="10587000"/>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43967</xdr:rowOff>
    </xdr:from>
    <xdr:to>
      <xdr:col>73</xdr:col>
      <xdr:colOff>44450</xdr:colOff>
      <xdr:row>61</xdr:row>
      <xdr:rowOff>145567</xdr:rowOff>
    </xdr:to>
    <xdr:sp macro="" textlink="">
      <xdr:nvSpPr>
        <xdr:cNvPr id="325" name="フローチャート: 判断 324"/>
        <xdr:cNvSpPr/>
      </xdr:nvSpPr>
      <xdr:spPr>
        <a:xfrm>
          <a:off x="15240000" y="1050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155744</xdr:rowOff>
    </xdr:from>
    <xdr:ext cx="762000" cy="259045"/>
    <xdr:sp macro="" textlink="">
      <xdr:nvSpPr>
        <xdr:cNvPr id="326" name="テキスト ボックス 325"/>
        <xdr:cNvSpPr txBox="1"/>
      </xdr:nvSpPr>
      <xdr:spPr>
        <a:xfrm>
          <a:off x="14909800" y="10271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128550</xdr:rowOff>
    </xdr:from>
    <xdr:to>
      <xdr:col>68</xdr:col>
      <xdr:colOff>152400</xdr:colOff>
      <xdr:row>61</xdr:row>
      <xdr:rowOff>129032</xdr:rowOff>
    </xdr:to>
    <xdr:cxnSp macro="">
      <xdr:nvCxnSpPr>
        <xdr:cNvPr id="327" name="直線コネクタ 326"/>
        <xdr:cNvCxnSpPr/>
      </xdr:nvCxnSpPr>
      <xdr:spPr>
        <a:xfrm flipV="1">
          <a:off x="13512800" y="10587000"/>
          <a:ext cx="889000" cy="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46863</xdr:rowOff>
    </xdr:from>
    <xdr:to>
      <xdr:col>68</xdr:col>
      <xdr:colOff>203200</xdr:colOff>
      <xdr:row>61</xdr:row>
      <xdr:rowOff>148463</xdr:rowOff>
    </xdr:to>
    <xdr:sp macro="" textlink="">
      <xdr:nvSpPr>
        <xdr:cNvPr id="328" name="フローチャート: 判断 327"/>
        <xdr:cNvSpPr/>
      </xdr:nvSpPr>
      <xdr:spPr>
        <a:xfrm>
          <a:off x="14351000" y="1050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158640</xdr:rowOff>
    </xdr:from>
    <xdr:ext cx="762000" cy="259045"/>
    <xdr:sp macro="" textlink="">
      <xdr:nvSpPr>
        <xdr:cNvPr id="329" name="テキスト ボックス 328"/>
        <xdr:cNvSpPr txBox="1"/>
      </xdr:nvSpPr>
      <xdr:spPr>
        <a:xfrm>
          <a:off x="14020800" y="1027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62788</xdr:rowOff>
    </xdr:from>
    <xdr:to>
      <xdr:col>64</xdr:col>
      <xdr:colOff>152400</xdr:colOff>
      <xdr:row>61</xdr:row>
      <xdr:rowOff>164388</xdr:rowOff>
    </xdr:to>
    <xdr:sp macro="" textlink="">
      <xdr:nvSpPr>
        <xdr:cNvPr id="330" name="フローチャート: 判断 329"/>
        <xdr:cNvSpPr/>
      </xdr:nvSpPr>
      <xdr:spPr>
        <a:xfrm>
          <a:off x="13462000" y="1052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3115</xdr:rowOff>
    </xdr:from>
    <xdr:ext cx="762000" cy="259045"/>
    <xdr:sp macro="" textlink="">
      <xdr:nvSpPr>
        <xdr:cNvPr id="331" name="テキスト ボックス 330"/>
        <xdr:cNvSpPr txBox="1"/>
      </xdr:nvSpPr>
      <xdr:spPr>
        <a:xfrm>
          <a:off x="13131800" y="10290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94641</xdr:rowOff>
    </xdr:from>
    <xdr:to>
      <xdr:col>81</xdr:col>
      <xdr:colOff>95250</xdr:colOff>
      <xdr:row>62</xdr:row>
      <xdr:rowOff>24791</xdr:rowOff>
    </xdr:to>
    <xdr:sp macro="" textlink="">
      <xdr:nvSpPr>
        <xdr:cNvPr id="337" name="楕円 336"/>
        <xdr:cNvSpPr/>
      </xdr:nvSpPr>
      <xdr:spPr>
        <a:xfrm>
          <a:off x="16967200" y="1055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66718</xdr:rowOff>
    </xdr:from>
    <xdr:ext cx="762000" cy="259045"/>
    <xdr:sp macro="" textlink="">
      <xdr:nvSpPr>
        <xdr:cNvPr id="338" name="定員管理の状況該当値テキスト"/>
        <xdr:cNvSpPr txBox="1"/>
      </xdr:nvSpPr>
      <xdr:spPr>
        <a:xfrm>
          <a:off x="17106900" y="10525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84506</xdr:rowOff>
    </xdr:from>
    <xdr:to>
      <xdr:col>77</xdr:col>
      <xdr:colOff>95250</xdr:colOff>
      <xdr:row>62</xdr:row>
      <xdr:rowOff>14656</xdr:rowOff>
    </xdr:to>
    <xdr:sp macro="" textlink="">
      <xdr:nvSpPr>
        <xdr:cNvPr id="339" name="楕円 338"/>
        <xdr:cNvSpPr/>
      </xdr:nvSpPr>
      <xdr:spPr>
        <a:xfrm>
          <a:off x="16129000" y="1054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170883</xdr:rowOff>
    </xdr:from>
    <xdr:ext cx="736600" cy="259045"/>
    <xdr:sp macro="" textlink="">
      <xdr:nvSpPr>
        <xdr:cNvPr id="340" name="テキスト ボックス 339"/>
        <xdr:cNvSpPr txBox="1"/>
      </xdr:nvSpPr>
      <xdr:spPr>
        <a:xfrm>
          <a:off x="15798800" y="10629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82576</xdr:rowOff>
    </xdr:from>
    <xdr:to>
      <xdr:col>73</xdr:col>
      <xdr:colOff>44450</xdr:colOff>
      <xdr:row>62</xdr:row>
      <xdr:rowOff>12726</xdr:rowOff>
    </xdr:to>
    <xdr:sp macro="" textlink="">
      <xdr:nvSpPr>
        <xdr:cNvPr id="341" name="楕円 340"/>
        <xdr:cNvSpPr/>
      </xdr:nvSpPr>
      <xdr:spPr>
        <a:xfrm>
          <a:off x="15240000" y="10541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168953</xdr:rowOff>
    </xdr:from>
    <xdr:ext cx="762000" cy="259045"/>
    <xdr:sp macro="" textlink="">
      <xdr:nvSpPr>
        <xdr:cNvPr id="342" name="テキスト ボックス 341"/>
        <xdr:cNvSpPr txBox="1"/>
      </xdr:nvSpPr>
      <xdr:spPr>
        <a:xfrm>
          <a:off x="14909800" y="10627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77750</xdr:rowOff>
    </xdr:from>
    <xdr:to>
      <xdr:col>68</xdr:col>
      <xdr:colOff>203200</xdr:colOff>
      <xdr:row>62</xdr:row>
      <xdr:rowOff>7900</xdr:rowOff>
    </xdr:to>
    <xdr:sp macro="" textlink="">
      <xdr:nvSpPr>
        <xdr:cNvPr id="343" name="楕円 342"/>
        <xdr:cNvSpPr/>
      </xdr:nvSpPr>
      <xdr:spPr>
        <a:xfrm>
          <a:off x="14351000" y="105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164127</xdr:rowOff>
    </xdr:from>
    <xdr:ext cx="762000" cy="259045"/>
    <xdr:sp macro="" textlink="">
      <xdr:nvSpPr>
        <xdr:cNvPr id="344" name="テキスト ボックス 343"/>
        <xdr:cNvSpPr txBox="1"/>
      </xdr:nvSpPr>
      <xdr:spPr>
        <a:xfrm>
          <a:off x="14020800" y="1062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78232</xdr:rowOff>
    </xdr:from>
    <xdr:to>
      <xdr:col>64</xdr:col>
      <xdr:colOff>152400</xdr:colOff>
      <xdr:row>62</xdr:row>
      <xdr:rowOff>8382</xdr:rowOff>
    </xdr:to>
    <xdr:sp macro="" textlink="">
      <xdr:nvSpPr>
        <xdr:cNvPr id="345" name="楕円 344"/>
        <xdr:cNvSpPr/>
      </xdr:nvSpPr>
      <xdr:spPr>
        <a:xfrm>
          <a:off x="13462000" y="1053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164609</xdr:rowOff>
    </xdr:from>
    <xdr:ext cx="762000" cy="259045"/>
    <xdr:sp macro="" textlink="">
      <xdr:nvSpPr>
        <xdr:cNvPr id="346" name="テキスト ボックス 345"/>
        <xdr:cNvSpPr txBox="1"/>
      </xdr:nvSpPr>
      <xdr:spPr>
        <a:xfrm>
          <a:off x="13131800" y="10623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元利償還金の減及び臨時財政対策債償還費の増に伴う交付税措置額等が増えたことにより公債比は対前年度</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ポイント減の△</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1.7</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％となっている。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164737</xdr:rowOff>
    </xdr:from>
    <xdr:to>
      <xdr:col>81</xdr:col>
      <xdr:colOff>44450</xdr:colOff>
      <xdr:row>44</xdr:row>
      <xdr:rowOff>47897</xdr:rowOff>
    </xdr:to>
    <xdr:cxnSp macro="">
      <xdr:nvCxnSpPr>
        <xdr:cNvPr id="376" name="直線コネクタ 375"/>
        <xdr:cNvCxnSpPr/>
      </xdr:nvCxnSpPr>
      <xdr:spPr>
        <a:xfrm flipV="1">
          <a:off x="17018000" y="6336937"/>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19974</xdr:rowOff>
    </xdr:from>
    <xdr:ext cx="762000" cy="259045"/>
    <xdr:sp macro="" textlink="">
      <xdr:nvSpPr>
        <xdr:cNvPr id="377" name="公債費負担の状況最小値テキスト"/>
        <xdr:cNvSpPr txBox="1"/>
      </xdr:nvSpPr>
      <xdr:spPr>
        <a:xfrm>
          <a:off x="17106900" y="7563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47897</xdr:rowOff>
    </xdr:from>
    <xdr:to>
      <xdr:col>81</xdr:col>
      <xdr:colOff>133350</xdr:colOff>
      <xdr:row>44</xdr:row>
      <xdr:rowOff>47897</xdr:rowOff>
    </xdr:to>
    <xdr:cxnSp macro="">
      <xdr:nvCxnSpPr>
        <xdr:cNvPr id="378" name="直線コネクタ 377"/>
        <xdr:cNvCxnSpPr/>
      </xdr:nvCxnSpPr>
      <xdr:spPr>
        <a:xfrm>
          <a:off x="16929100" y="7591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79664</xdr:rowOff>
    </xdr:from>
    <xdr:ext cx="762000" cy="259045"/>
    <xdr:sp macro="" textlink="">
      <xdr:nvSpPr>
        <xdr:cNvPr id="379" name="公債費負担の状況最大値テキスト"/>
        <xdr:cNvSpPr txBox="1"/>
      </xdr:nvSpPr>
      <xdr:spPr>
        <a:xfrm>
          <a:off x="17106900" y="6080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164737</xdr:rowOff>
    </xdr:from>
    <xdr:to>
      <xdr:col>81</xdr:col>
      <xdr:colOff>133350</xdr:colOff>
      <xdr:row>36</xdr:row>
      <xdr:rowOff>164737</xdr:rowOff>
    </xdr:to>
    <xdr:cxnSp macro="">
      <xdr:nvCxnSpPr>
        <xdr:cNvPr id="380" name="直線コネクタ 379"/>
        <xdr:cNvCxnSpPr/>
      </xdr:nvCxnSpPr>
      <xdr:spPr>
        <a:xfrm>
          <a:off x="16929100" y="6336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7076</xdr:rowOff>
    </xdr:from>
    <xdr:to>
      <xdr:col>81</xdr:col>
      <xdr:colOff>44450</xdr:colOff>
      <xdr:row>37</xdr:row>
      <xdr:rowOff>20864</xdr:rowOff>
    </xdr:to>
    <xdr:cxnSp macro="">
      <xdr:nvCxnSpPr>
        <xdr:cNvPr id="381" name="直線コネクタ 380"/>
        <xdr:cNvCxnSpPr/>
      </xdr:nvCxnSpPr>
      <xdr:spPr>
        <a:xfrm flipV="1">
          <a:off x="16179800" y="6350726"/>
          <a:ext cx="8382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68960</xdr:rowOff>
    </xdr:from>
    <xdr:ext cx="762000" cy="259045"/>
    <xdr:sp macro="" textlink="">
      <xdr:nvSpPr>
        <xdr:cNvPr id="382" name="公債費負担の状況平均値テキスト"/>
        <xdr:cNvSpPr txBox="1"/>
      </xdr:nvSpPr>
      <xdr:spPr>
        <a:xfrm>
          <a:off x="17106900" y="6926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96883</xdr:rowOff>
    </xdr:from>
    <xdr:to>
      <xdr:col>81</xdr:col>
      <xdr:colOff>95250</xdr:colOff>
      <xdr:row>41</xdr:row>
      <xdr:rowOff>27033</xdr:rowOff>
    </xdr:to>
    <xdr:sp macro="" textlink="">
      <xdr:nvSpPr>
        <xdr:cNvPr id="383" name="フローチャート: 判断 382"/>
        <xdr:cNvSpPr/>
      </xdr:nvSpPr>
      <xdr:spPr>
        <a:xfrm>
          <a:off x="169672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20864</xdr:rowOff>
    </xdr:from>
    <xdr:to>
      <xdr:col>77</xdr:col>
      <xdr:colOff>44450</xdr:colOff>
      <xdr:row>37</xdr:row>
      <xdr:rowOff>124278</xdr:rowOff>
    </xdr:to>
    <xdr:cxnSp macro="">
      <xdr:nvCxnSpPr>
        <xdr:cNvPr id="384" name="直線コネクタ 383"/>
        <xdr:cNvCxnSpPr/>
      </xdr:nvCxnSpPr>
      <xdr:spPr>
        <a:xfrm flipV="1">
          <a:off x="15290800" y="6364514"/>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103777</xdr:rowOff>
    </xdr:from>
    <xdr:to>
      <xdr:col>77</xdr:col>
      <xdr:colOff>95250</xdr:colOff>
      <xdr:row>41</xdr:row>
      <xdr:rowOff>33927</xdr:rowOff>
    </xdr:to>
    <xdr:sp macro="" textlink="">
      <xdr:nvSpPr>
        <xdr:cNvPr id="385" name="フローチャート: 判断 384"/>
        <xdr:cNvSpPr/>
      </xdr:nvSpPr>
      <xdr:spPr>
        <a:xfrm>
          <a:off x="16129000" y="696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18704</xdr:rowOff>
    </xdr:from>
    <xdr:ext cx="736600" cy="259045"/>
    <xdr:sp macro="" textlink="">
      <xdr:nvSpPr>
        <xdr:cNvPr id="386" name="テキスト ボックス 385"/>
        <xdr:cNvSpPr txBox="1"/>
      </xdr:nvSpPr>
      <xdr:spPr>
        <a:xfrm>
          <a:off x="15798800" y="7048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124278</xdr:rowOff>
    </xdr:from>
    <xdr:to>
      <xdr:col>72</xdr:col>
      <xdr:colOff>203200</xdr:colOff>
      <xdr:row>38</xdr:row>
      <xdr:rowOff>1088</xdr:rowOff>
    </xdr:to>
    <xdr:cxnSp macro="">
      <xdr:nvCxnSpPr>
        <xdr:cNvPr id="387" name="直線コネクタ 386"/>
        <xdr:cNvCxnSpPr/>
      </xdr:nvCxnSpPr>
      <xdr:spPr>
        <a:xfrm flipV="1">
          <a:off x="14401800" y="646792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103777</xdr:rowOff>
    </xdr:from>
    <xdr:to>
      <xdr:col>73</xdr:col>
      <xdr:colOff>44450</xdr:colOff>
      <xdr:row>41</xdr:row>
      <xdr:rowOff>33927</xdr:rowOff>
    </xdr:to>
    <xdr:sp macro="" textlink="">
      <xdr:nvSpPr>
        <xdr:cNvPr id="388" name="フローチャート: 判断 387"/>
        <xdr:cNvSpPr/>
      </xdr:nvSpPr>
      <xdr:spPr>
        <a:xfrm>
          <a:off x="15240000" y="696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18704</xdr:rowOff>
    </xdr:from>
    <xdr:ext cx="762000" cy="259045"/>
    <xdr:sp macro="" textlink="">
      <xdr:nvSpPr>
        <xdr:cNvPr id="389" name="テキスト ボックス 388"/>
        <xdr:cNvSpPr txBox="1"/>
      </xdr:nvSpPr>
      <xdr:spPr>
        <a:xfrm>
          <a:off x="14909800" y="704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1088</xdr:rowOff>
    </xdr:from>
    <xdr:to>
      <xdr:col>68</xdr:col>
      <xdr:colOff>152400</xdr:colOff>
      <xdr:row>38</xdr:row>
      <xdr:rowOff>56243</xdr:rowOff>
    </xdr:to>
    <xdr:cxnSp macro="">
      <xdr:nvCxnSpPr>
        <xdr:cNvPr id="390" name="直線コネクタ 389"/>
        <xdr:cNvCxnSpPr/>
      </xdr:nvCxnSpPr>
      <xdr:spPr>
        <a:xfrm flipV="1">
          <a:off x="13512800" y="6516188"/>
          <a:ext cx="889000" cy="5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1270</xdr:rowOff>
    </xdr:from>
    <xdr:to>
      <xdr:col>68</xdr:col>
      <xdr:colOff>203200</xdr:colOff>
      <xdr:row>41</xdr:row>
      <xdr:rowOff>102870</xdr:rowOff>
    </xdr:to>
    <xdr:sp macro="" textlink="">
      <xdr:nvSpPr>
        <xdr:cNvPr id="391" name="フローチャート: 判断 390"/>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87647</xdr:rowOff>
    </xdr:from>
    <xdr:ext cx="762000" cy="259045"/>
    <xdr:sp macro="" textlink="">
      <xdr:nvSpPr>
        <xdr:cNvPr id="392" name="テキスト ボックス 391"/>
        <xdr:cNvSpPr txBox="1"/>
      </xdr:nvSpPr>
      <xdr:spPr>
        <a:xfrm>
          <a:off x="14020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15059</xdr:rowOff>
    </xdr:from>
    <xdr:to>
      <xdr:col>64</xdr:col>
      <xdr:colOff>152400</xdr:colOff>
      <xdr:row>41</xdr:row>
      <xdr:rowOff>116659</xdr:rowOff>
    </xdr:to>
    <xdr:sp macro="" textlink="">
      <xdr:nvSpPr>
        <xdr:cNvPr id="393" name="フローチャート: 判断 392"/>
        <xdr:cNvSpPr/>
      </xdr:nvSpPr>
      <xdr:spPr>
        <a:xfrm>
          <a:off x="13462000" y="704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101436</xdr:rowOff>
    </xdr:from>
    <xdr:ext cx="762000" cy="259045"/>
    <xdr:sp macro="" textlink="">
      <xdr:nvSpPr>
        <xdr:cNvPr id="394" name="テキスト ボックス 393"/>
        <xdr:cNvSpPr txBox="1"/>
      </xdr:nvSpPr>
      <xdr:spPr>
        <a:xfrm>
          <a:off x="13131800" y="7130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127726</xdr:rowOff>
    </xdr:from>
    <xdr:to>
      <xdr:col>81</xdr:col>
      <xdr:colOff>95250</xdr:colOff>
      <xdr:row>37</xdr:row>
      <xdr:rowOff>57876</xdr:rowOff>
    </xdr:to>
    <xdr:sp macro="" textlink="">
      <xdr:nvSpPr>
        <xdr:cNvPr id="400" name="楕円 399"/>
        <xdr:cNvSpPr/>
      </xdr:nvSpPr>
      <xdr:spPr>
        <a:xfrm>
          <a:off x="16967200" y="629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49003</xdr:rowOff>
    </xdr:from>
    <xdr:ext cx="762000" cy="259045"/>
    <xdr:sp macro="" textlink="">
      <xdr:nvSpPr>
        <xdr:cNvPr id="401" name="公債費負担の状況該当値テキスト"/>
        <xdr:cNvSpPr txBox="1"/>
      </xdr:nvSpPr>
      <xdr:spPr>
        <a:xfrm>
          <a:off x="17106900" y="6221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141514</xdr:rowOff>
    </xdr:from>
    <xdr:to>
      <xdr:col>77</xdr:col>
      <xdr:colOff>95250</xdr:colOff>
      <xdr:row>37</xdr:row>
      <xdr:rowOff>71664</xdr:rowOff>
    </xdr:to>
    <xdr:sp macro="" textlink="">
      <xdr:nvSpPr>
        <xdr:cNvPr id="402" name="楕円 401"/>
        <xdr:cNvSpPr/>
      </xdr:nvSpPr>
      <xdr:spPr>
        <a:xfrm>
          <a:off x="16129000" y="631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81841</xdr:rowOff>
    </xdr:from>
    <xdr:ext cx="736600" cy="259045"/>
    <xdr:sp macro="" textlink="">
      <xdr:nvSpPr>
        <xdr:cNvPr id="403" name="テキスト ボックス 402"/>
        <xdr:cNvSpPr txBox="1"/>
      </xdr:nvSpPr>
      <xdr:spPr>
        <a:xfrm>
          <a:off x="15798800" y="6082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73478</xdr:rowOff>
    </xdr:from>
    <xdr:to>
      <xdr:col>73</xdr:col>
      <xdr:colOff>44450</xdr:colOff>
      <xdr:row>38</xdr:row>
      <xdr:rowOff>3628</xdr:rowOff>
    </xdr:to>
    <xdr:sp macro="" textlink="">
      <xdr:nvSpPr>
        <xdr:cNvPr id="404" name="楕円 403"/>
        <xdr:cNvSpPr/>
      </xdr:nvSpPr>
      <xdr:spPr>
        <a:xfrm>
          <a:off x="15240000" y="64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13805</xdr:rowOff>
    </xdr:from>
    <xdr:ext cx="762000" cy="259045"/>
    <xdr:sp macro="" textlink="">
      <xdr:nvSpPr>
        <xdr:cNvPr id="405" name="テキスト ボックス 404"/>
        <xdr:cNvSpPr txBox="1"/>
      </xdr:nvSpPr>
      <xdr:spPr>
        <a:xfrm>
          <a:off x="14909800" y="618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121739</xdr:rowOff>
    </xdr:from>
    <xdr:to>
      <xdr:col>68</xdr:col>
      <xdr:colOff>203200</xdr:colOff>
      <xdr:row>38</xdr:row>
      <xdr:rowOff>51888</xdr:rowOff>
    </xdr:to>
    <xdr:sp macro="" textlink="">
      <xdr:nvSpPr>
        <xdr:cNvPr id="406" name="楕円 405"/>
        <xdr:cNvSpPr/>
      </xdr:nvSpPr>
      <xdr:spPr>
        <a:xfrm>
          <a:off x="14351000" y="646538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62066</xdr:rowOff>
    </xdr:from>
    <xdr:ext cx="762000" cy="259045"/>
    <xdr:sp macro="" textlink="">
      <xdr:nvSpPr>
        <xdr:cNvPr id="407" name="テキスト ボックス 406"/>
        <xdr:cNvSpPr txBox="1"/>
      </xdr:nvSpPr>
      <xdr:spPr>
        <a:xfrm>
          <a:off x="14020800" y="623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5443</xdr:rowOff>
    </xdr:from>
    <xdr:to>
      <xdr:col>64</xdr:col>
      <xdr:colOff>152400</xdr:colOff>
      <xdr:row>38</xdr:row>
      <xdr:rowOff>107043</xdr:rowOff>
    </xdr:to>
    <xdr:sp macro="" textlink="">
      <xdr:nvSpPr>
        <xdr:cNvPr id="408" name="楕円 407"/>
        <xdr:cNvSpPr/>
      </xdr:nvSpPr>
      <xdr:spPr>
        <a:xfrm>
          <a:off x="13462000" y="652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117220</xdr:rowOff>
    </xdr:from>
    <xdr:ext cx="762000" cy="259045"/>
    <xdr:sp macro="" textlink="">
      <xdr:nvSpPr>
        <xdr:cNvPr id="409" name="テキスト ボックス 408"/>
        <xdr:cNvSpPr txBox="1"/>
      </xdr:nvSpPr>
      <xdr:spPr>
        <a:xfrm>
          <a:off x="13131800" y="628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グラフが表記なしとなっているのは、充当可能財源等が将来負担額を上回っているためである。引き続き良好な財政運営に取り組む。</a:t>
          </a: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108627</xdr:rowOff>
    </xdr:to>
    <xdr:cxnSp macro="">
      <xdr:nvCxnSpPr>
        <xdr:cNvPr id="438" name="直線コネクタ 437"/>
        <xdr:cNvCxnSpPr/>
      </xdr:nvCxnSpPr>
      <xdr:spPr>
        <a:xfrm flipV="1">
          <a:off x="17018000" y="2370667"/>
          <a:ext cx="0" cy="1338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80704</xdr:rowOff>
    </xdr:from>
    <xdr:ext cx="762000" cy="259045"/>
    <xdr:sp macro="" textlink="">
      <xdr:nvSpPr>
        <xdr:cNvPr id="439" name="将来負担の状況最小値テキスト"/>
        <xdr:cNvSpPr txBox="1"/>
      </xdr:nvSpPr>
      <xdr:spPr>
        <a:xfrm>
          <a:off x="17106900" y="3681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108627</xdr:rowOff>
    </xdr:from>
    <xdr:to>
      <xdr:col>81</xdr:col>
      <xdr:colOff>133350</xdr:colOff>
      <xdr:row>21</xdr:row>
      <xdr:rowOff>108627</xdr:rowOff>
    </xdr:to>
    <xdr:cxnSp macro="">
      <xdr:nvCxnSpPr>
        <xdr:cNvPr id="440" name="直線コネクタ 439"/>
        <xdr:cNvCxnSpPr/>
      </xdr:nvCxnSpPr>
      <xdr:spPr>
        <a:xfrm>
          <a:off x="16929100" y="3709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1"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3"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4" name="フローチャート: 判断 443"/>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5" name="フローチャート: 判断 444"/>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6" name="テキスト ボックス 445"/>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7" name="フローチャート: 判断 446"/>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8" name="テキスト ボックス 447"/>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24934</xdr:rowOff>
    </xdr:from>
    <xdr:to>
      <xdr:col>68</xdr:col>
      <xdr:colOff>203200</xdr:colOff>
      <xdr:row>14</xdr:row>
      <xdr:rowOff>126534</xdr:rowOff>
    </xdr:to>
    <xdr:sp macro="" textlink="">
      <xdr:nvSpPr>
        <xdr:cNvPr id="449" name="フローチャート: 判断 448"/>
        <xdr:cNvSpPr/>
      </xdr:nvSpPr>
      <xdr:spPr>
        <a:xfrm>
          <a:off x="14351000" y="2425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136711</xdr:rowOff>
    </xdr:from>
    <xdr:ext cx="762000" cy="259045"/>
    <xdr:sp macro="" textlink="">
      <xdr:nvSpPr>
        <xdr:cNvPr id="450" name="テキスト ボックス 449"/>
        <xdr:cNvSpPr txBox="1"/>
      </xdr:nvSpPr>
      <xdr:spPr>
        <a:xfrm>
          <a:off x="14020800" y="2194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1609</xdr:rowOff>
    </xdr:from>
    <xdr:to>
      <xdr:col>64</xdr:col>
      <xdr:colOff>152400</xdr:colOff>
      <xdr:row>14</xdr:row>
      <xdr:rowOff>103209</xdr:rowOff>
    </xdr:to>
    <xdr:sp macro="" textlink="">
      <xdr:nvSpPr>
        <xdr:cNvPr id="451" name="フローチャート: 判断 450"/>
        <xdr:cNvSpPr/>
      </xdr:nvSpPr>
      <xdr:spPr>
        <a:xfrm>
          <a:off x="13462000" y="240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113386</xdr:rowOff>
    </xdr:from>
    <xdr:ext cx="762000" cy="259045"/>
    <xdr:sp macro="" textlink="">
      <xdr:nvSpPr>
        <xdr:cNvPr id="452" name="テキスト ボックス 451"/>
        <xdr:cNvSpPr txBox="1"/>
      </xdr:nvSpPr>
      <xdr:spPr>
        <a:xfrm>
          <a:off x="13131800" y="217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沖縄県嘉手納町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13,681
13,584
15.12
9,194,311
8,278,354
201,634
4,249,441
2,202,722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米軍基地に関係する騒音被害や事故等に対応するため専任の人員配置が必要なことや、保育所運営に係る人件費が多額となっているが、全国平均及び類似団体の数値を下回っている状況にある。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163576</xdr:rowOff>
    </xdr:from>
    <xdr:to>
      <xdr:col>24</xdr:col>
      <xdr:colOff>25400</xdr:colOff>
      <xdr:row>41</xdr:row>
      <xdr:rowOff>133858</xdr:rowOff>
    </xdr:to>
    <xdr:cxnSp macro="">
      <xdr:nvCxnSpPr>
        <xdr:cNvPr id="59" name="直線コネクタ 58"/>
        <xdr:cNvCxnSpPr/>
      </xdr:nvCxnSpPr>
      <xdr:spPr>
        <a:xfrm flipV="1">
          <a:off x="4826000" y="5992876"/>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105935</xdr:rowOff>
    </xdr:from>
    <xdr:ext cx="762000" cy="259045"/>
    <xdr:sp macro="" textlink="">
      <xdr:nvSpPr>
        <xdr:cNvPr id="60" name="人件費最小値テキスト"/>
        <xdr:cNvSpPr txBox="1"/>
      </xdr:nvSpPr>
      <xdr:spPr>
        <a:xfrm>
          <a:off x="4914900" y="713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133858</xdr:rowOff>
    </xdr:from>
    <xdr:to>
      <xdr:col>24</xdr:col>
      <xdr:colOff>114300</xdr:colOff>
      <xdr:row>41</xdr:row>
      <xdr:rowOff>133858</xdr:rowOff>
    </xdr:to>
    <xdr:cxnSp macro="">
      <xdr:nvCxnSpPr>
        <xdr:cNvPr id="61" name="直線コネクタ 60"/>
        <xdr:cNvCxnSpPr/>
      </xdr:nvCxnSpPr>
      <xdr:spPr>
        <a:xfrm>
          <a:off x="4737100" y="716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78503</xdr:rowOff>
    </xdr:from>
    <xdr:ext cx="762000" cy="259045"/>
    <xdr:sp macro="" textlink="">
      <xdr:nvSpPr>
        <xdr:cNvPr id="62" name="人件費最大値テキスト"/>
        <xdr:cNvSpPr txBox="1"/>
      </xdr:nvSpPr>
      <xdr:spPr>
        <a:xfrm>
          <a:off x="4914900" y="5736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163576</xdr:rowOff>
    </xdr:from>
    <xdr:to>
      <xdr:col>24</xdr:col>
      <xdr:colOff>114300</xdr:colOff>
      <xdr:row>34</xdr:row>
      <xdr:rowOff>163576</xdr:rowOff>
    </xdr:to>
    <xdr:cxnSp macro="">
      <xdr:nvCxnSpPr>
        <xdr:cNvPr id="63" name="直線コネクタ 62"/>
        <xdr:cNvCxnSpPr/>
      </xdr:nvCxnSpPr>
      <xdr:spPr>
        <a:xfrm>
          <a:off x="4737100" y="5992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140716</xdr:rowOff>
    </xdr:from>
    <xdr:to>
      <xdr:col>24</xdr:col>
      <xdr:colOff>25400</xdr:colOff>
      <xdr:row>37</xdr:row>
      <xdr:rowOff>14986</xdr:rowOff>
    </xdr:to>
    <xdr:cxnSp macro="">
      <xdr:nvCxnSpPr>
        <xdr:cNvPr id="64" name="直線コネクタ 63"/>
        <xdr:cNvCxnSpPr/>
      </xdr:nvCxnSpPr>
      <xdr:spPr>
        <a:xfrm>
          <a:off x="3987800" y="631291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121429</xdr:rowOff>
    </xdr:from>
    <xdr:ext cx="762000" cy="259045"/>
    <xdr:sp macro="" textlink="">
      <xdr:nvSpPr>
        <xdr:cNvPr id="65" name="人件費平均値テキスト"/>
        <xdr:cNvSpPr txBox="1"/>
      </xdr:nvSpPr>
      <xdr:spPr>
        <a:xfrm>
          <a:off x="4914900" y="6293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149352</xdr:rowOff>
    </xdr:from>
    <xdr:to>
      <xdr:col>24</xdr:col>
      <xdr:colOff>76200</xdr:colOff>
      <xdr:row>37</xdr:row>
      <xdr:rowOff>79502</xdr:rowOff>
    </xdr:to>
    <xdr:sp macro="" textlink="">
      <xdr:nvSpPr>
        <xdr:cNvPr id="66" name="フローチャート: 判断 65"/>
        <xdr:cNvSpPr/>
      </xdr:nvSpPr>
      <xdr:spPr>
        <a:xfrm>
          <a:off x="47752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136144</xdr:rowOff>
    </xdr:from>
    <xdr:to>
      <xdr:col>19</xdr:col>
      <xdr:colOff>187325</xdr:colOff>
      <xdr:row>36</xdr:row>
      <xdr:rowOff>140716</xdr:rowOff>
    </xdr:to>
    <xdr:cxnSp macro="">
      <xdr:nvCxnSpPr>
        <xdr:cNvPr id="67" name="直線コネクタ 66"/>
        <xdr:cNvCxnSpPr/>
      </xdr:nvCxnSpPr>
      <xdr:spPr>
        <a:xfrm>
          <a:off x="3098800" y="63083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135636</xdr:rowOff>
    </xdr:from>
    <xdr:to>
      <xdr:col>20</xdr:col>
      <xdr:colOff>38100</xdr:colOff>
      <xdr:row>37</xdr:row>
      <xdr:rowOff>65786</xdr:rowOff>
    </xdr:to>
    <xdr:sp macro="" textlink="">
      <xdr:nvSpPr>
        <xdr:cNvPr id="68" name="フローチャート: 判断 67"/>
        <xdr:cNvSpPr/>
      </xdr:nvSpPr>
      <xdr:spPr>
        <a:xfrm>
          <a:off x="3937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50563</xdr:rowOff>
    </xdr:from>
    <xdr:ext cx="736600" cy="259045"/>
    <xdr:sp macro="" textlink="">
      <xdr:nvSpPr>
        <xdr:cNvPr id="69" name="テキスト ボックス 68"/>
        <xdr:cNvSpPr txBox="1"/>
      </xdr:nvSpPr>
      <xdr:spPr>
        <a:xfrm>
          <a:off x="3606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136144</xdr:rowOff>
    </xdr:from>
    <xdr:to>
      <xdr:col>15</xdr:col>
      <xdr:colOff>98425</xdr:colOff>
      <xdr:row>37</xdr:row>
      <xdr:rowOff>14986</xdr:rowOff>
    </xdr:to>
    <xdr:cxnSp macro="">
      <xdr:nvCxnSpPr>
        <xdr:cNvPr id="70" name="直線コネクタ 69"/>
        <xdr:cNvCxnSpPr/>
      </xdr:nvCxnSpPr>
      <xdr:spPr>
        <a:xfrm flipV="1">
          <a:off x="2209800" y="630834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131064</xdr:rowOff>
    </xdr:from>
    <xdr:to>
      <xdr:col>15</xdr:col>
      <xdr:colOff>149225</xdr:colOff>
      <xdr:row>37</xdr:row>
      <xdr:rowOff>61214</xdr:rowOff>
    </xdr:to>
    <xdr:sp macro="" textlink="">
      <xdr:nvSpPr>
        <xdr:cNvPr id="71" name="フローチャート: 判断 70"/>
        <xdr:cNvSpPr/>
      </xdr:nvSpPr>
      <xdr:spPr>
        <a:xfrm>
          <a:off x="3048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45991</xdr:rowOff>
    </xdr:from>
    <xdr:ext cx="762000" cy="259045"/>
    <xdr:sp macro="" textlink="">
      <xdr:nvSpPr>
        <xdr:cNvPr id="72" name="テキスト ボックス 71"/>
        <xdr:cNvSpPr txBox="1"/>
      </xdr:nvSpPr>
      <xdr:spPr>
        <a:xfrm>
          <a:off x="2717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14986</xdr:rowOff>
    </xdr:from>
    <xdr:to>
      <xdr:col>11</xdr:col>
      <xdr:colOff>9525</xdr:colOff>
      <xdr:row>37</xdr:row>
      <xdr:rowOff>65278</xdr:rowOff>
    </xdr:to>
    <xdr:cxnSp macro="">
      <xdr:nvCxnSpPr>
        <xdr:cNvPr id="73" name="直線コネクタ 72"/>
        <xdr:cNvCxnSpPr/>
      </xdr:nvCxnSpPr>
      <xdr:spPr>
        <a:xfrm flipV="1">
          <a:off x="1320800" y="635863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117348</xdr:rowOff>
    </xdr:from>
    <xdr:to>
      <xdr:col>11</xdr:col>
      <xdr:colOff>60325</xdr:colOff>
      <xdr:row>37</xdr:row>
      <xdr:rowOff>47498</xdr:rowOff>
    </xdr:to>
    <xdr:sp macro="" textlink="">
      <xdr:nvSpPr>
        <xdr:cNvPr id="74" name="フローチャート: 判断 73"/>
        <xdr:cNvSpPr/>
      </xdr:nvSpPr>
      <xdr:spPr>
        <a:xfrm>
          <a:off x="2159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57675</xdr:rowOff>
    </xdr:from>
    <xdr:ext cx="762000" cy="259045"/>
    <xdr:sp macro="" textlink="">
      <xdr:nvSpPr>
        <xdr:cNvPr id="75" name="テキスト ボックス 74"/>
        <xdr:cNvSpPr txBox="1"/>
      </xdr:nvSpPr>
      <xdr:spPr>
        <a:xfrm>
          <a:off x="1828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76" name="フローチャート: 判断 75"/>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85107</xdr:rowOff>
    </xdr:from>
    <xdr:ext cx="762000" cy="259045"/>
    <xdr:sp macro="" textlink="">
      <xdr:nvSpPr>
        <xdr:cNvPr id="77" name="テキスト ボックス 76"/>
        <xdr:cNvSpPr txBox="1"/>
      </xdr:nvSpPr>
      <xdr:spPr>
        <a:xfrm>
          <a:off x="939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135636</xdr:rowOff>
    </xdr:from>
    <xdr:to>
      <xdr:col>24</xdr:col>
      <xdr:colOff>76200</xdr:colOff>
      <xdr:row>37</xdr:row>
      <xdr:rowOff>65786</xdr:rowOff>
    </xdr:to>
    <xdr:sp macro="" textlink="">
      <xdr:nvSpPr>
        <xdr:cNvPr id="83" name="楕円 82"/>
        <xdr:cNvSpPr/>
      </xdr:nvSpPr>
      <xdr:spPr>
        <a:xfrm>
          <a:off x="47752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152163</xdr:rowOff>
    </xdr:from>
    <xdr:ext cx="762000" cy="259045"/>
    <xdr:sp macro="" textlink="">
      <xdr:nvSpPr>
        <xdr:cNvPr id="84" name="人件費該当値テキスト"/>
        <xdr:cNvSpPr txBox="1"/>
      </xdr:nvSpPr>
      <xdr:spPr>
        <a:xfrm>
          <a:off x="4914900" y="615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89916</xdr:rowOff>
    </xdr:from>
    <xdr:to>
      <xdr:col>20</xdr:col>
      <xdr:colOff>38100</xdr:colOff>
      <xdr:row>37</xdr:row>
      <xdr:rowOff>20066</xdr:rowOff>
    </xdr:to>
    <xdr:sp macro="" textlink="">
      <xdr:nvSpPr>
        <xdr:cNvPr id="85" name="楕円 84"/>
        <xdr:cNvSpPr/>
      </xdr:nvSpPr>
      <xdr:spPr>
        <a:xfrm>
          <a:off x="3937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30243</xdr:rowOff>
    </xdr:from>
    <xdr:ext cx="736600" cy="259045"/>
    <xdr:sp macro="" textlink="">
      <xdr:nvSpPr>
        <xdr:cNvPr id="86" name="テキスト ボックス 85"/>
        <xdr:cNvSpPr txBox="1"/>
      </xdr:nvSpPr>
      <xdr:spPr>
        <a:xfrm>
          <a:off x="3606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85344</xdr:rowOff>
    </xdr:from>
    <xdr:to>
      <xdr:col>15</xdr:col>
      <xdr:colOff>149225</xdr:colOff>
      <xdr:row>37</xdr:row>
      <xdr:rowOff>15494</xdr:rowOff>
    </xdr:to>
    <xdr:sp macro="" textlink="">
      <xdr:nvSpPr>
        <xdr:cNvPr id="87" name="楕円 86"/>
        <xdr:cNvSpPr/>
      </xdr:nvSpPr>
      <xdr:spPr>
        <a:xfrm>
          <a:off x="3048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25671</xdr:rowOff>
    </xdr:from>
    <xdr:ext cx="762000" cy="259045"/>
    <xdr:sp macro="" textlink="">
      <xdr:nvSpPr>
        <xdr:cNvPr id="88" name="テキスト ボックス 87"/>
        <xdr:cNvSpPr txBox="1"/>
      </xdr:nvSpPr>
      <xdr:spPr>
        <a:xfrm>
          <a:off x="2717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135636</xdr:rowOff>
    </xdr:from>
    <xdr:to>
      <xdr:col>11</xdr:col>
      <xdr:colOff>60325</xdr:colOff>
      <xdr:row>37</xdr:row>
      <xdr:rowOff>65786</xdr:rowOff>
    </xdr:to>
    <xdr:sp macro="" textlink="">
      <xdr:nvSpPr>
        <xdr:cNvPr id="89" name="楕円 88"/>
        <xdr:cNvSpPr/>
      </xdr:nvSpPr>
      <xdr:spPr>
        <a:xfrm>
          <a:off x="2159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50563</xdr:rowOff>
    </xdr:from>
    <xdr:ext cx="762000" cy="259045"/>
    <xdr:sp macro="" textlink="">
      <xdr:nvSpPr>
        <xdr:cNvPr id="90" name="テキスト ボックス 89"/>
        <xdr:cNvSpPr txBox="1"/>
      </xdr:nvSpPr>
      <xdr:spPr>
        <a:xfrm>
          <a:off x="1828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14478</xdr:rowOff>
    </xdr:from>
    <xdr:to>
      <xdr:col>6</xdr:col>
      <xdr:colOff>171450</xdr:colOff>
      <xdr:row>37</xdr:row>
      <xdr:rowOff>116078</xdr:rowOff>
    </xdr:to>
    <xdr:sp macro="" textlink="">
      <xdr:nvSpPr>
        <xdr:cNvPr id="91" name="楕円 90"/>
        <xdr:cNvSpPr/>
      </xdr:nvSpPr>
      <xdr:spPr>
        <a:xfrm>
          <a:off x="1270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100855</xdr:rowOff>
    </xdr:from>
    <xdr:ext cx="762000" cy="259045"/>
    <xdr:sp macro="" textlink="">
      <xdr:nvSpPr>
        <xdr:cNvPr id="92" name="テキスト ボックス 91"/>
        <xdr:cNvSpPr txBox="1"/>
      </xdr:nvSpPr>
      <xdr:spPr>
        <a:xfrm>
          <a:off x="939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対前年度</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1.6</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ポイント減の</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16.3</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％となっているが、沖縄県平均、全国平均を上回っている状況である。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公共施設を多く保有しているため、当該施設の維持管理に多くの経費を費やしている状況である。今後も経費削減に努めていく。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21</xdr:row>
      <xdr:rowOff>39370</xdr:rowOff>
    </xdr:to>
    <xdr:cxnSp macro="">
      <xdr:nvCxnSpPr>
        <xdr:cNvPr id="120" name="直線コネクタ 119"/>
        <xdr:cNvCxnSpPr/>
      </xdr:nvCxnSpPr>
      <xdr:spPr>
        <a:xfrm flipV="1">
          <a:off x="16510000" y="245110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11447</xdr:rowOff>
    </xdr:from>
    <xdr:ext cx="762000" cy="259045"/>
    <xdr:sp macro="" textlink="">
      <xdr:nvSpPr>
        <xdr:cNvPr id="121" name="物件費最小値テキスト"/>
        <xdr:cNvSpPr txBox="1"/>
      </xdr:nvSpPr>
      <xdr:spPr>
        <a:xfrm>
          <a:off x="16598900" y="361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39370</xdr:rowOff>
    </xdr:from>
    <xdr:to>
      <xdr:col>82</xdr:col>
      <xdr:colOff>196850</xdr:colOff>
      <xdr:row>21</xdr:row>
      <xdr:rowOff>39370</xdr:rowOff>
    </xdr:to>
    <xdr:cxnSp macro="">
      <xdr:nvCxnSpPr>
        <xdr:cNvPr id="122" name="直線コネクタ 121"/>
        <xdr:cNvCxnSpPr/>
      </xdr:nvCxnSpPr>
      <xdr:spPr>
        <a:xfrm>
          <a:off x="16421100" y="3639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137177</xdr:rowOff>
    </xdr:from>
    <xdr:ext cx="762000" cy="259045"/>
    <xdr:sp macro="" textlink="">
      <xdr:nvSpPr>
        <xdr:cNvPr id="123" name="物件費最大値テキスト"/>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4" name="直線コネクタ 123"/>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168910</xdr:rowOff>
    </xdr:from>
    <xdr:to>
      <xdr:col>82</xdr:col>
      <xdr:colOff>107950</xdr:colOff>
      <xdr:row>18</xdr:row>
      <xdr:rowOff>119380</xdr:rowOff>
    </xdr:to>
    <xdr:cxnSp macro="">
      <xdr:nvCxnSpPr>
        <xdr:cNvPr id="125" name="直線コネクタ 124"/>
        <xdr:cNvCxnSpPr/>
      </xdr:nvCxnSpPr>
      <xdr:spPr>
        <a:xfrm flipV="1">
          <a:off x="15671800" y="308356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12717</xdr:rowOff>
    </xdr:from>
    <xdr:ext cx="762000" cy="259045"/>
    <xdr:sp macro="" textlink="">
      <xdr:nvSpPr>
        <xdr:cNvPr id="126" name="物件費平均値テキスト"/>
        <xdr:cNvSpPr txBox="1"/>
      </xdr:nvSpPr>
      <xdr:spPr>
        <a:xfrm>
          <a:off x="16598900" y="2755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167640</xdr:rowOff>
    </xdr:from>
    <xdr:to>
      <xdr:col>82</xdr:col>
      <xdr:colOff>158750</xdr:colOff>
      <xdr:row>17</xdr:row>
      <xdr:rowOff>97790</xdr:rowOff>
    </xdr:to>
    <xdr:sp macro="" textlink="">
      <xdr:nvSpPr>
        <xdr:cNvPr id="127" name="フローチャート: 判断 126"/>
        <xdr:cNvSpPr/>
      </xdr:nvSpPr>
      <xdr:spPr>
        <a:xfrm>
          <a:off x="164592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66040</xdr:rowOff>
    </xdr:from>
    <xdr:to>
      <xdr:col>78</xdr:col>
      <xdr:colOff>69850</xdr:colOff>
      <xdr:row>18</xdr:row>
      <xdr:rowOff>119380</xdr:rowOff>
    </xdr:to>
    <xdr:cxnSp macro="">
      <xdr:nvCxnSpPr>
        <xdr:cNvPr id="128" name="直線コネクタ 127"/>
        <xdr:cNvCxnSpPr/>
      </xdr:nvCxnSpPr>
      <xdr:spPr>
        <a:xfrm>
          <a:off x="14782800" y="31521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129540</xdr:rowOff>
    </xdr:from>
    <xdr:to>
      <xdr:col>78</xdr:col>
      <xdr:colOff>120650</xdr:colOff>
      <xdr:row>17</xdr:row>
      <xdr:rowOff>59690</xdr:rowOff>
    </xdr:to>
    <xdr:sp macro="" textlink="">
      <xdr:nvSpPr>
        <xdr:cNvPr id="129" name="フローチャート: 判断 128"/>
        <xdr:cNvSpPr/>
      </xdr:nvSpPr>
      <xdr:spPr>
        <a:xfrm>
          <a:off x="15621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69867</xdr:rowOff>
    </xdr:from>
    <xdr:ext cx="736600" cy="259045"/>
    <xdr:sp macro="" textlink="">
      <xdr:nvSpPr>
        <xdr:cNvPr id="130" name="テキスト ボックス 129"/>
        <xdr:cNvSpPr txBox="1"/>
      </xdr:nvSpPr>
      <xdr:spPr>
        <a:xfrm>
          <a:off x="15290800" y="2641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35560</xdr:rowOff>
    </xdr:from>
    <xdr:to>
      <xdr:col>73</xdr:col>
      <xdr:colOff>180975</xdr:colOff>
      <xdr:row>18</xdr:row>
      <xdr:rowOff>66040</xdr:rowOff>
    </xdr:to>
    <xdr:cxnSp macro="">
      <xdr:nvCxnSpPr>
        <xdr:cNvPr id="131" name="直線コネクタ 130"/>
        <xdr:cNvCxnSpPr/>
      </xdr:nvCxnSpPr>
      <xdr:spPr>
        <a:xfrm>
          <a:off x="13893800" y="31216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99060</xdr:rowOff>
    </xdr:from>
    <xdr:to>
      <xdr:col>74</xdr:col>
      <xdr:colOff>31750</xdr:colOff>
      <xdr:row>17</xdr:row>
      <xdr:rowOff>29210</xdr:rowOff>
    </xdr:to>
    <xdr:sp macro="" textlink="">
      <xdr:nvSpPr>
        <xdr:cNvPr id="132" name="フローチャート: 判断 131"/>
        <xdr:cNvSpPr/>
      </xdr:nvSpPr>
      <xdr:spPr>
        <a:xfrm>
          <a:off x="147320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39387</xdr:rowOff>
    </xdr:from>
    <xdr:ext cx="762000" cy="259045"/>
    <xdr:sp macro="" textlink="">
      <xdr:nvSpPr>
        <xdr:cNvPr id="133" name="テキスト ボックス 132"/>
        <xdr:cNvSpPr txBox="1"/>
      </xdr:nvSpPr>
      <xdr:spPr>
        <a:xfrm>
          <a:off x="14401800" y="261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35560</xdr:rowOff>
    </xdr:from>
    <xdr:to>
      <xdr:col>69</xdr:col>
      <xdr:colOff>92075</xdr:colOff>
      <xdr:row>18</xdr:row>
      <xdr:rowOff>58420</xdr:rowOff>
    </xdr:to>
    <xdr:cxnSp macro="">
      <xdr:nvCxnSpPr>
        <xdr:cNvPr id="134" name="直線コネクタ 133"/>
        <xdr:cNvCxnSpPr/>
      </xdr:nvCxnSpPr>
      <xdr:spPr>
        <a:xfrm flipV="1">
          <a:off x="13004800" y="31216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76200</xdr:rowOff>
    </xdr:from>
    <xdr:to>
      <xdr:col>69</xdr:col>
      <xdr:colOff>142875</xdr:colOff>
      <xdr:row>17</xdr:row>
      <xdr:rowOff>6350</xdr:rowOff>
    </xdr:to>
    <xdr:sp macro="" textlink="">
      <xdr:nvSpPr>
        <xdr:cNvPr id="135" name="フローチャート: 判断 134"/>
        <xdr:cNvSpPr/>
      </xdr:nvSpPr>
      <xdr:spPr>
        <a:xfrm>
          <a:off x="13843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16527</xdr:rowOff>
    </xdr:from>
    <xdr:ext cx="762000" cy="259045"/>
    <xdr:sp macro="" textlink="">
      <xdr:nvSpPr>
        <xdr:cNvPr id="136" name="テキスト ボックス 135"/>
        <xdr:cNvSpPr txBox="1"/>
      </xdr:nvSpPr>
      <xdr:spPr>
        <a:xfrm>
          <a:off x="13512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60960</xdr:rowOff>
    </xdr:from>
    <xdr:to>
      <xdr:col>65</xdr:col>
      <xdr:colOff>53975</xdr:colOff>
      <xdr:row>16</xdr:row>
      <xdr:rowOff>162560</xdr:rowOff>
    </xdr:to>
    <xdr:sp macro="" textlink="">
      <xdr:nvSpPr>
        <xdr:cNvPr id="137" name="フローチャート: 判断 136"/>
        <xdr:cNvSpPr/>
      </xdr:nvSpPr>
      <xdr:spPr>
        <a:xfrm>
          <a:off x="12954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1287</xdr:rowOff>
    </xdr:from>
    <xdr:ext cx="762000" cy="259045"/>
    <xdr:sp macro="" textlink="">
      <xdr:nvSpPr>
        <xdr:cNvPr id="138" name="テキスト ボックス 137"/>
        <xdr:cNvSpPr txBox="1"/>
      </xdr:nvSpPr>
      <xdr:spPr>
        <a:xfrm>
          <a:off x="12623800" y="257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118110</xdr:rowOff>
    </xdr:from>
    <xdr:to>
      <xdr:col>82</xdr:col>
      <xdr:colOff>158750</xdr:colOff>
      <xdr:row>18</xdr:row>
      <xdr:rowOff>48260</xdr:rowOff>
    </xdr:to>
    <xdr:sp macro="" textlink="">
      <xdr:nvSpPr>
        <xdr:cNvPr id="144" name="楕円 143"/>
        <xdr:cNvSpPr/>
      </xdr:nvSpPr>
      <xdr:spPr>
        <a:xfrm>
          <a:off x="16459200" y="303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90187</xdr:rowOff>
    </xdr:from>
    <xdr:ext cx="762000" cy="259045"/>
    <xdr:sp macro="" textlink="">
      <xdr:nvSpPr>
        <xdr:cNvPr id="145" name="物件費該当値テキスト"/>
        <xdr:cNvSpPr txBox="1"/>
      </xdr:nvSpPr>
      <xdr:spPr>
        <a:xfrm>
          <a:off x="16598900" y="300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68580</xdr:rowOff>
    </xdr:from>
    <xdr:to>
      <xdr:col>78</xdr:col>
      <xdr:colOff>120650</xdr:colOff>
      <xdr:row>18</xdr:row>
      <xdr:rowOff>170180</xdr:rowOff>
    </xdr:to>
    <xdr:sp macro="" textlink="">
      <xdr:nvSpPr>
        <xdr:cNvPr id="146" name="楕円 145"/>
        <xdr:cNvSpPr/>
      </xdr:nvSpPr>
      <xdr:spPr>
        <a:xfrm>
          <a:off x="15621000" y="315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154957</xdr:rowOff>
    </xdr:from>
    <xdr:ext cx="736600" cy="259045"/>
    <xdr:sp macro="" textlink="">
      <xdr:nvSpPr>
        <xdr:cNvPr id="147" name="テキスト ボックス 146"/>
        <xdr:cNvSpPr txBox="1"/>
      </xdr:nvSpPr>
      <xdr:spPr>
        <a:xfrm>
          <a:off x="15290800" y="3241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15240</xdr:rowOff>
    </xdr:from>
    <xdr:to>
      <xdr:col>74</xdr:col>
      <xdr:colOff>31750</xdr:colOff>
      <xdr:row>18</xdr:row>
      <xdr:rowOff>116840</xdr:rowOff>
    </xdr:to>
    <xdr:sp macro="" textlink="">
      <xdr:nvSpPr>
        <xdr:cNvPr id="148" name="楕円 147"/>
        <xdr:cNvSpPr/>
      </xdr:nvSpPr>
      <xdr:spPr>
        <a:xfrm>
          <a:off x="14732000" y="310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101617</xdr:rowOff>
    </xdr:from>
    <xdr:ext cx="762000" cy="259045"/>
    <xdr:sp macro="" textlink="">
      <xdr:nvSpPr>
        <xdr:cNvPr id="149" name="テキスト ボックス 148"/>
        <xdr:cNvSpPr txBox="1"/>
      </xdr:nvSpPr>
      <xdr:spPr>
        <a:xfrm>
          <a:off x="14401800" y="318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156210</xdr:rowOff>
    </xdr:from>
    <xdr:to>
      <xdr:col>69</xdr:col>
      <xdr:colOff>142875</xdr:colOff>
      <xdr:row>18</xdr:row>
      <xdr:rowOff>86360</xdr:rowOff>
    </xdr:to>
    <xdr:sp macro="" textlink="">
      <xdr:nvSpPr>
        <xdr:cNvPr id="150" name="楕円 149"/>
        <xdr:cNvSpPr/>
      </xdr:nvSpPr>
      <xdr:spPr>
        <a:xfrm>
          <a:off x="138430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71137</xdr:rowOff>
    </xdr:from>
    <xdr:ext cx="762000" cy="259045"/>
    <xdr:sp macro="" textlink="">
      <xdr:nvSpPr>
        <xdr:cNvPr id="151" name="テキスト ボックス 150"/>
        <xdr:cNvSpPr txBox="1"/>
      </xdr:nvSpPr>
      <xdr:spPr>
        <a:xfrm>
          <a:off x="13512800" y="315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7620</xdr:rowOff>
    </xdr:from>
    <xdr:to>
      <xdr:col>65</xdr:col>
      <xdr:colOff>53975</xdr:colOff>
      <xdr:row>18</xdr:row>
      <xdr:rowOff>109220</xdr:rowOff>
    </xdr:to>
    <xdr:sp macro="" textlink="">
      <xdr:nvSpPr>
        <xdr:cNvPr id="152" name="楕円 151"/>
        <xdr:cNvSpPr/>
      </xdr:nvSpPr>
      <xdr:spPr>
        <a:xfrm>
          <a:off x="12954000" y="309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93997</xdr:rowOff>
    </xdr:from>
    <xdr:ext cx="762000" cy="259045"/>
    <xdr:sp macro="" textlink="">
      <xdr:nvSpPr>
        <xdr:cNvPr id="153" name="テキスト ボックス 152"/>
        <xdr:cNvSpPr txBox="1"/>
      </xdr:nvSpPr>
      <xdr:spPr>
        <a:xfrm>
          <a:off x="12623800" y="318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対前年度比</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ポイント減の</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5.2</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％となっている。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年度から平成</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年度にかけて大きく増となった、自立支援給付費、障害児通所支援等給付費などの増加率が、平成</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年度から平成</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年度にかけては緩やかとなっている。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なお類似団体内平均、沖縄県平均及び全国平均のいずれも下回っている。</a:t>
          </a: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63500</xdr:rowOff>
    </xdr:from>
    <xdr:to>
      <xdr:col>24</xdr:col>
      <xdr:colOff>25400</xdr:colOff>
      <xdr:row>62</xdr:row>
      <xdr:rowOff>25400</xdr:rowOff>
    </xdr:to>
    <xdr:cxnSp macro="">
      <xdr:nvCxnSpPr>
        <xdr:cNvPr id="180" name="直線コネクタ 179"/>
        <xdr:cNvCxnSpPr/>
      </xdr:nvCxnSpPr>
      <xdr:spPr>
        <a:xfrm flipV="1">
          <a:off x="4826000" y="93218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168927</xdr:rowOff>
    </xdr:from>
    <xdr:ext cx="762000" cy="259045"/>
    <xdr:sp macro="" textlink="">
      <xdr:nvSpPr>
        <xdr:cNvPr id="181" name="扶助費最小値テキスト"/>
        <xdr:cNvSpPr txBox="1"/>
      </xdr:nvSpPr>
      <xdr:spPr>
        <a:xfrm>
          <a:off x="4914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25400</xdr:rowOff>
    </xdr:from>
    <xdr:to>
      <xdr:col>24</xdr:col>
      <xdr:colOff>114300</xdr:colOff>
      <xdr:row>62</xdr:row>
      <xdr:rowOff>25400</xdr:rowOff>
    </xdr:to>
    <xdr:cxnSp macro="">
      <xdr:nvCxnSpPr>
        <xdr:cNvPr id="182" name="直線コネクタ 181"/>
        <xdr:cNvCxnSpPr/>
      </xdr:nvCxnSpPr>
      <xdr:spPr>
        <a:xfrm>
          <a:off x="4737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149877</xdr:rowOff>
    </xdr:from>
    <xdr:ext cx="762000" cy="259045"/>
    <xdr:sp macro="" textlink="">
      <xdr:nvSpPr>
        <xdr:cNvPr id="183" name="扶助費最大値テキスト"/>
        <xdr:cNvSpPr txBox="1"/>
      </xdr:nvSpPr>
      <xdr:spPr>
        <a:xfrm>
          <a:off x="4914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63500</xdr:rowOff>
    </xdr:from>
    <xdr:to>
      <xdr:col>24</xdr:col>
      <xdr:colOff>114300</xdr:colOff>
      <xdr:row>54</xdr:row>
      <xdr:rowOff>63500</xdr:rowOff>
    </xdr:to>
    <xdr:cxnSp macro="">
      <xdr:nvCxnSpPr>
        <xdr:cNvPr id="184" name="直線コネクタ 183"/>
        <xdr:cNvCxnSpPr/>
      </xdr:nvCxnSpPr>
      <xdr:spPr>
        <a:xfrm>
          <a:off x="4737100" y="932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139700</xdr:rowOff>
    </xdr:from>
    <xdr:to>
      <xdr:col>24</xdr:col>
      <xdr:colOff>25400</xdr:colOff>
      <xdr:row>56</xdr:row>
      <xdr:rowOff>152400</xdr:rowOff>
    </xdr:to>
    <xdr:cxnSp macro="">
      <xdr:nvCxnSpPr>
        <xdr:cNvPr id="185" name="直線コネクタ 184"/>
        <xdr:cNvCxnSpPr/>
      </xdr:nvCxnSpPr>
      <xdr:spPr>
        <a:xfrm flipV="1">
          <a:off x="3987800" y="97409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67327</xdr:rowOff>
    </xdr:from>
    <xdr:ext cx="762000" cy="259045"/>
    <xdr:sp macro="" textlink="">
      <xdr:nvSpPr>
        <xdr:cNvPr id="186" name="扶助費平均値テキスト"/>
        <xdr:cNvSpPr txBox="1"/>
      </xdr:nvSpPr>
      <xdr:spPr>
        <a:xfrm>
          <a:off x="4914900" y="9839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95250</xdr:rowOff>
    </xdr:from>
    <xdr:to>
      <xdr:col>24</xdr:col>
      <xdr:colOff>76200</xdr:colOff>
      <xdr:row>58</xdr:row>
      <xdr:rowOff>25400</xdr:rowOff>
    </xdr:to>
    <xdr:sp macro="" textlink="">
      <xdr:nvSpPr>
        <xdr:cNvPr id="187" name="フローチャート: 判断 186"/>
        <xdr:cNvSpPr/>
      </xdr:nvSpPr>
      <xdr:spPr>
        <a:xfrm>
          <a:off x="4775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50800</xdr:rowOff>
    </xdr:from>
    <xdr:to>
      <xdr:col>19</xdr:col>
      <xdr:colOff>187325</xdr:colOff>
      <xdr:row>56</xdr:row>
      <xdr:rowOff>152400</xdr:rowOff>
    </xdr:to>
    <xdr:cxnSp macro="">
      <xdr:nvCxnSpPr>
        <xdr:cNvPr id="188" name="直線コネクタ 187"/>
        <xdr:cNvCxnSpPr/>
      </xdr:nvCxnSpPr>
      <xdr:spPr>
        <a:xfrm>
          <a:off x="3098800" y="96520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95250</xdr:rowOff>
    </xdr:from>
    <xdr:to>
      <xdr:col>20</xdr:col>
      <xdr:colOff>38100</xdr:colOff>
      <xdr:row>58</xdr:row>
      <xdr:rowOff>25400</xdr:rowOff>
    </xdr:to>
    <xdr:sp macro="" textlink="">
      <xdr:nvSpPr>
        <xdr:cNvPr id="189" name="フローチャート: 判断 188"/>
        <xdr:cNvSpPr/>
      </xdr:nvSpPr>
      <xdr:spPr>
        <a:xfrm>
          <a:off x="3937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10177</xdr:rowOff>
    </xdr:from>
    <xdr:ext cx="736600" cy="259045"/>
    <xdr:sp macro="" textlink="">
      <xdr:nvSpPr>
        <xdr:cNvPr id="190" name="テキスト ボックス 189"/>
        <xdr:cNvSpPr txBox="1"/>
      </xdr:nvSpPr>
      <xdr:spPr>
        <a:xfrm>
          <a:off x="3606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50800</xdr:rowOff>
    </xdr:from>
    <xdr:to>
      <xdr:col>15</xdr:col>
      <xdr:colOff>98425</xdr:colOff>
      <xdr:row>56</xdr:row>
      <xdr:rowOff>63500</xdr:rowOff>
    </xdr:to>
    <xdr:cxnSp macro="">
      <xdr:nvCxnSpPr>
        <xdr:cNvPr id="191" name="直線コネクタ 190"/>
        <xdr:cNvCxnSpPr/>
      </xdr:nvCxnSpPr>
      <xdr:spPr>
        <a:xfrm flipV="1">
          <a:off x="2209800" y="9652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57150</xdr:rowOff>
    </xdr:from>
    <xdr:to>
      <xdr:col>15</xdr:col>
      <xdr:colOff>149225</xdr:colOff>
      <xdr:row>57</xdr:row>
      <xdr:rowOff>158750</xdr:rowOff>
    </xdr:to>
    <xdr:sp macro="" textlink="">
      <xdr:nvSpPr>
        <xdr:cNvPr id="192" name="フローチャート: 判断 191"/>
        <xdr:cNvSpPr/>
      </xdr:nvSpPr>
      <xdr:spPr>
        <a:xfrm>
          <a:off x="3048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143527</xdr:rowOff>
    </xdr:from>
    <xdr:ext cx="762000" cy="259045"/>
    <xdr:sp macro="" textlink="">
      <xdr:nvSpPr>
        <xdr:cNvPr id="193" name="テキスト ボックス 192"/>
        <xdr:cNvSpPr txBox="1"/>
      </xdr:nvSpPr>
      <xdr:spPr>
        <a:xfrm>
          <a:off x="2717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63500</xdr:rowOff>
    </xdr:from>
    <xdr:to>
      <xdr:col>11</xdr:col>
      <xdr:colOff>9525</xdr:colOff>
      <xdr:row>56</xdr:row>
      <xdr:rowOff>63500</xdr:rowOff>
    </xdr:to>
    <xdr:cxnSp macro="">
      <xdr:nvCxnSpPr>
        <xdr:cNvPr id="194" name="直線コネクタ 193"/>
        <xdr:cNvCxnSpPr/>
      </xdr:nvCxnSpPr>
      <xdr:spPr>
        <a:xfrm>
          <a:off x="1320800" y="9664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165100</xdr:rowOff>
    </xdr:from>
    <xdr:to>
      <xdr:col>11</xdr:col>
      <xdr:colOff>60325</xdr:colOff>
      <xdr:row>57</xdr:row>
      <xdr:rowOff>95250</xdr:rowOff>
    </xdr:to>
    <xdr:sp macro="" textlink="">
      <xdr:nvSpPr>
        <xdr:cNvPr id="195" name="フローチャート: 判断 194"/>
        <xdr:cNvSpPr/>
      </xdr:nvSpPr>
      <xdr:spPr>
        <a:xfrm>
          <a:off x="2159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80027</xdr:rowOff>
    </xdr:from>
    <xdr:ext cx="762000" cy="259045"/>
    <xdr:sp macro="" textlink="">
      <xdr:nvSpPr>
        <xdr:cNvPr id="196" name="テキスト ボックス 195"/>
        <xdr:cNvSpPr txBox="1"/>
      </xdr:nvSpPr>
      <xdr:spPr>
        <a:xfrm>
          <a:off x="1828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101600</xdr:rowOff>
    </xdr:from>
    <xdr:to>
      <xdr:col>6</xdr:col>
      <xdr:colOff>171450</xdr:colOff>
      <xdr:row>57</xdr:row>
      <xdr:rowOff>31750</xdr:rowOff>
    </xdr:to>
    <xdr:sp macro="" textlink="">
      <xdr:nvSpPr>
        <xdr:cNvPr id="197" name="フローチャート: 判断 196"/>
        <xdr:cNvSpPr/>
      </xdr:nvSpPr>
      <xdr:spPr>
        <a:xfrm>
          <a:off x="1270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16527</xdr:rowOff>
    </xdr:from>
    <xdr:ext cx="762000" cy="259045"/>
    <xdr:sp macro="" textlink="">
      <xdr:nvSpPr>
        <xdr:cNvPr id="198" name="テキスト ボックス 197"/>
        <xdr:cNvSpPr txBox="1"/>
      </xdr:nvSpPr>
      <xdr:spPr>
        <a:xfrm>
          <a:off x="939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88900</xdr:rowOff>
    </xdr:from>
    <xdr:to>
      <xdr:col>24</xdr:col>
      <xdr:colOff>76200</xdr:colOff>
      <xdr:row>57</xdr:row>
      <xdr:rowOff>19050</xdr:rowOff>
    </xdr:to>
    <xdr:sp macro="" textlink="">
      <xdr:nvSpPr>
        <xdr:cNvPr id="204" name="楕円 203"/>
        <xdr:cNvSpPr/>
      </xdr:nvSpPr>
      <xdr:spPr>
        <a:xfrm>
          <a:off x="47752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105427</xdr:rowOff>
    </xdr:from>
    <xdr:ext cx="762000" cy="259045"/>
    <xdr:sp macro="" textlink="">
      <xdr:nvSpPr>
        <xdr:cNvPr id="205" name="扶助費該当値テキスト"/>
        <xdr:cNvSpPr txBox="1"/>
      </xdr:nvSpPr>
      <xdr:spPr>
        <a:xfrm>
          <a:off x="49149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101600</xdr:rowOff>
    </xdr:from>
    <xdr:to>
      <xdr:col>20</xdr:col>
      <xdr:colOff>38100</xdr:colOff>
      <xdr:row>57</xdr:row>
      <xdr:rowOff>31750</xdr:rowOff>
    </xdr:to>
    <xdr:sp macro="" textlink="">
      <xdr:nvSpPr>
        <xdr:cNvPr id="206" name="楕円 205"/>
        <xdr:cNvSpPr/>
      </xdr:nvSpPr>
      <xdr:spPr>
        <a:xfrm>
          <a:off x="39370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41927</xdr:rowOff>
    </xdr:from>
    <xdr:ext cx="736600" cy="259045"/>
    <xdr:sp macro="" textlink="">
      <xdr:nvSpPr>
        <xdr:cNvPr id="207" name="テキスト ボックス 206"/>
        <xdr:cNvSpPr txBox="1"/>
      </xdr:nvSpPr>
      <xdr:spPr>
        <a:xfrm>
          <a:off x="3606800" y="947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0</xdr:rowOff>
    </xdr:from>
    <xdr:to>
      <xdr:col>15</xdr:col>
      <xdr:colOff>149225</xdr:colOff>
      <xdr:row>56</xdr:row>
      <xdr:rowOff>101600</xdr:rowOff>
    </xdr:to>
    <xdr:sp macro="" textlink="">
      <xdr:nvSpPr>
        <xdr:cNvPr id="208" name="楕円 207"/>
        <xdr:cNvSpPr/>
      </xdr:nvSpPr>
      <xdr:spPr>
        <a:xfrm>
          <a:off x="3048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111777</xdr:rowOff>
    </xdr:from>
    <xdr:ext cx="762000" cy="259045"/>
    <xdr:sp macro="" textlink="">
      <xdr:nvSpPr>
        <xdr:cNvPr id="209" name="テキスト ボックス 208"/>
        <xdr:cNvSpPr txBox="1"/>
      </xdr:nvSpPr>
      <xdr:spPr>
        <a:xfrm>
          <a:off x="2717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12700</xdr:rowOff>
    </xdr:from>
    <xdr:to>
      <xdr:col>11</xdr:col>
      <xdr:colOff>60325</xdr:colOff>
      <xdr:row>56</xdr:row>
      <xdr:rowOff>114300</xdr:rowOff>
    </xdr:to>
    <xdr:sp macro="" textlink="">
      <xdr:nvSpPr>
        <xdr:cNvPr id="210" name="楕円 209"/>
        <xdr:cNvSpPr/>
      </xdr:nvSpPr>
      <xdr:spPr>
        <a:xfrm>
          <a:off x="21590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124477</xdr:rowOff>
    </xdr:from>
    <xdr:ext cx="762000" cy="259045"/>
    <xdr:sp macro="" textlink="">
      <xdr:nvSpPr>
        <xdr:cNvPr id="211" name="テキスト ボックス 210"/>
        <xdr:cNvSpPr txBox="1"/>
      </xdr:nvSpPr>
      <xdr:spPr>
        <a:xfrm>
          <a:off x="1828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12700</xdr:rowOff>
    </xdr:from>
    <xdr:to>
      <xdr:col>6</xdr:col>
      <xdr:colOff>171450</xdr:colOff>
      <xdr:row>56</xdr:row>
      <xdr:rowOff>114300</xdr:rowOff>
    </xdr:to>
    <xdr:sp macro="" textlink="">
      <xdr:nvSpPr>
        <xdr:cNvPr id="212" name="楕円 211"/>
        <xdr:cNvSpPr/>
      </xdr:nvSpPr>
      <xdr:spPr>
        <a:xfrm>
          <a:off x="12700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124477</xdr:rowOff>
    </xdr:from>
    <xdr:ext cx="762000" cy="259045"/>
    <xdr:sp macro="" textlink="">
      <xdr:nvSpPr>
        <xdr:cNvPr id="213" name="テキスト ボックス 212"/>
        <xdr:cNvSpPr txBox="1"/>
      </xdr:nvSpPr>
      <xdr:spPr>
        <a:xfrm>
          <a:off x="939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公共施設の老朽化に伴う維持修繕費が増となったことにより、前年度から</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1.6</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ポイントの増の</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9..2</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％となっているが、引き続き沖縄県平均及び全国平均を下回っている。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今後も適正な財政運営に取り組む。</a:t>
          </a:r>
        </a:p>
        <a:p>
          <a:endParaRPr kumimoji="1" lang="ja-JP" altLang="en-US" sz="1300" baseline="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8" name="直線コネクタ 227"/>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29" name="テキスト ボックス 228"/>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0" name="直線コネクタ 229"/>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1" name="テキスト ボックス 230"/>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2" name="直線コネクタ 231"/>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3" name="テキスト ボックス 232"/>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4" name="直線コネクタ 233"/>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5" name="テキスト ボックス 234"/>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6" name="直線コネクタ 235"/>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7" name="テキスト ボックス 236"/>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8" name="直線コネクタ 237"/>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39" name="テキスト ボックス 238"/>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0" name="直線コネクタ 23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60</xdr:row>
      <xdr:rowOff>156391</xdr:rowOff>
    </xdr:to>
    <xdr:cxnSp macro="">
      <xdr:nvCxnSpPr>
        <xdr:cNvPr id="242" name="直線コネクタ 241"/>
        <xdr:cNvCxnSpPr/>
      </xdr:nvCxnSpPr>
      <xdr:spPr>
        <a:xfrm flipV="1">
          <a:off x="16510000" y="9189357"/>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128468</xdr:rowOff>
    </xdr:from>
    <xdr:ext cx="762000" cy="259045"/>
    <xdr:sp macro="" textlink="">
      <xdr:nvSpPr>
        <xdr:cNvPr id="243" name="その他最小値テキスト"/>
        <xdr:cNvSpPr txBox="1"/>
      </xdr:nvSpPr>
      <xdr:spPr>
        <a:xfrm>
          <a:off x="16598900" y="10415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156391</xdr:rowOff>
    </xdr:from>
    <xdr:to>
      <xdr:col>82</xdr:col>
      <xdr:colOff>196850</xdr:colOff>
      <xdr:row>60</xdr:row>
      <xdr:rowOff>156391</xdr:rowOff>
    </xdr:to>
    <xdr:cxnSp macro="">
      <xdr:nvCxnSpPr>
        <xdr:cNvPr id="244" name="直線コネクタ 243"/>
        <xdr:cNvCxnSpPr/>
      </xdr:nvCxnSpPr>
      <xdr:spPr>
        <a:xfrm>
          <a:off x="16421100" y="1044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45" name="その他最大値テキスト"/>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46" name="直線コネクタ 245"/>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92710</xdr:rowOff>
    </xdr:from>
    <xdr:to>
      <xdr:col>82</xdr:col>
      <xdr:colOff>107950</xdr:colOff>
      <xdr:row>56</xdr:row>
      <xdr:rowOff>25763</xdr:rowOff>
    </xdr:to>
    <xdr:cxnSp macro="">
      <xdr:nvCxnSpPr>
        <xdr:cNvPr id="247" name="直線コネクタ 246"/>
        <xdr:cNvCxnSpPr/>
      </xdr:nvCxnSpPr>
      <xdr:spPr>
        <a:xfrm>
          <a:off x="15671800" y="9522460"/>
          <a:ext cx="8382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69504</xdr:rowOff>
    </xdr:from>
    <xdr:ext cx="762000" cy="259045"/>
    <xdr:sp macro="" textlink="">
      <xdr:nvSpPr>
        <xdr:cNvPr id="248" name="その他平均値テキスト"/>
        <xdr:cNvSpPr txBox="1"/>
      </xdr:nvSpPr>
      <xdr:spPr>
        <a:xfrm>
          <a:off x="16598900" y="98421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97427</xdr:rowOff>
    </xdr:from>
    <xdr:to>
      <xdr:col>82</xdr:col>
      <xdr:colOff>158750</xdr:colOff>
      <xdr:row>58</xdr:row>
      <xdr:rowOff>27577</xdr:rowOff>
    </xdr:to>
    <xdr:sp macro="" textlink="">
      <xdr:nvSpPr>
        <xdr:cNvPr id="249" name="フローチャート: 判断 248"/>
        <xdr:cNvSpPr/>
      </xdr:nvSpPr>
      <xdr:spPr>
        <a:xfrm>
          <a:off x="16459200" y="987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92710</xdr:rowOff>
    </xdr:from>
    <xdr:to>
      <xdr:col>78</xdr:col>
      <xdr:colOff>69850</xdr:colOff>
      <xdr:row>55</xdr:row>
      <xdr:rowOff>131899</xdr:rowOff>
    </xdr:to>
    <xdr:cxnSp macro="">
      <xdr:nvCxnSpPr>
        <xdr:cNvPr id="250" name="直線コネクタ 249"/>
        <xdr:cNvCxnSpPr/>
      </xdr:nvCxnSpPr>
      <xdr:spPr>
        <a:xfrm flipV="1">
          <a:off x="14782800" y="9522460"/>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117022</xdr:rowOff>
    </xdr:from>
    <xdr:to>
      <xdr:col>78</xdr:col>
      <xdr:colOff>120650</xdr:colOff>
      <xdr:row>58</xdr:row>
      <xdr:rowOff>47172</xdr:rowOff>
    </xdr:to>
    <xdr:sp macro="" textlink="">
      <xdr:nvSpPr>
        <xdr:cNvPr id="251" name="フローチャート: 判断 250"/>
        <xdr:cNvSpPr/>
      </xdr:nvSpPr>
      <xdr:spPr>
        <a:xfrm>
          <a:off x="15621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31949</xdr:rowOff>
    </xdr:from>
    <xdr:ext cx="736600" cy="259045"/>
    <xdr:sp macro="" textlink="">
      <xdr:nvSpPr>
        <xdr:cNvPr id="252" name="テキスト ボックス 251"/>
        <xdr:cNvSpPr txBox="1"/>
      </xdr:nvSpPr>
      <xdr:spPr>
        <a:xfrm>
          <a:off x="15290800" y="9976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66584</xdr:rowOff>
    </xdr:from>
    <xdr:to>
      <xdr:col>73</xdr:col>
      <xdr:colOff>180975</xdr:colOff>
      <xdr:row>55</xdr:row>
      <xdr:rowOff>131899</xdr:rowOff>
    </xdr:to>
    <xdr:cxnSp macro="">
      <xdr:nvCxnSpPr>
        <xdr:cNvPr id="253" name="直線コネクタ 252"/>
        <xdr:cNvCxnSpPr/>
      </xdr:nvCxnSpPr>
      <xdr:spPr>
        <a:xfrm>
          <a:off x="13893800" y="9496334"/>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103959</xdr:rowOff>
    </xdr:from>
    <xdr:to>
      <xdr:col>74</xdr:col>
      <xdr:colOff>31750</xdr:colOff>
      <xdr:row>58</xdr:row>
      <xdr:rowOff>34109</xdr:rowOff>
    </xdr:to>
    <xdr:sp macro="" textlink="">
      <xdr:nvSpPr>
        <xdr:cNvPr id="254" name="フローチャート: 判断 253"/>
        <xdr:cNvSpPr/>
      </xdr:nvSpPr>
      <xdr:spPr>
        <a:xfrm>
          <a:off x="14732000" y="987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18886</xdr:rowOff>
    </xdr:from>
    <xdr:ext cx="762000" cy="259045"/>
    <xdr:sp macro="" textlink="">
      <xdr:nvSpPr>
        <xdr:cNvPr id="255" name="テキスト ボックス 254"/>
        <xdr:cNvSpPr txBox="1"/>
      </xdr:nvSpPr>
      <xdr:spPr>
        <a:xfrm>
          <a:off x="14401800" y="996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66584</xdr:rowOff>
    </xdr:from>
    <xdr:to>
      <xdr:col>69</xdr:col>
      <xdr:colOff>92075</xdr:colOff>
      <xdr:row>55</xdr:row>
      <xdr:rowOff>112304</xdr:rowOff>
    </xdr:to>
    <xdr:cxnSp macro="">
      <xdr:nvCxnSpPr>
        <xdr:cNvPr id="256" name="直線コネクタ 255"/>
        <xdr:cNvCxnSpPr/>
      </xdr:nvCxnSpPr>
      <xdr:spPr>
        <a:xfrm flipV="1">
          <a:off x="13004800" y="949633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84365</xdr:rowOff>
    </xdr:from>
    <xdr:to>
      <xdr:col>69</xdr:col>
      <xdr:colOff>142875</xdr:colOff>
      <xdr:row>58</xdr:row>
      <xdr:rowOff>14515</xdr:rowOff>
    </xdr:to>
    <xdr:sp macro="" textlink="">
      <xdr:nvSpPr>
        <xdr:cNvPr id="257" name="フローチャート: 判断 256"/>
        <xdr:cNvSpPr/>
      </xdr:nvSpPr>
      <xdr:spPr>
        <a:xfrm>
          <a:off x="13843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170742</xdr:rowOff>
    </xdr:from>
    <xdr:ext cx="762000" cy="259045"/>
    <xdr:sp macro="" textlink="">
      <xdr:nvSpPr>
        <xdr:cNvPr id="258" name="テキスト ボックス 257"/>
        <xdr:cNvSpPr txBox="1"/>
      </xdr:nvSpPr>
      <xdr:spPr>
        <a:xfrm>
          <a:off x="13512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117022</xdr:rowOff>
    </xdr:from>
    <xdr:to>
      <xdr:col>65</xdr:col>
      <xdr:colOff>53975</xdr:colOff>
      <xdr:row>58</xdr:row>
      <xdr:rowOff>47172</xdr:rowOff>
    </xdr:to>
    <xdr:sp macro="" textlink="">
      <xdr:nvSpPr>
        <xdr:cNvPr id="259" name="フローチャート: 判断 258"/>
        <xdr:cNvSpPr/>
      </xdr:nvSpPr>
      <xdr:spPr>
        <a:xfrm>
          <a:off x="12954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31949</xdr:rowOff>
    </xdr:from>
    <xdr:ext cx="762000" cy="259045"/>
    <xdr:sp macro="" textlink="">
      <xdr:nvSpPr>
        <xdr:cNvPr id="260" name="テキスト ボックス 259"/>
        <xdr:cNvSpPr txBox="1"/>
      </xdr:nvSpPr>
      <xdr:spPr>
        <a:xfrm>
          <a:off x="12623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146413</xdr:rowOff>
    </xdr:from>
    <xdr:to>
      <xdr:col>82</xdr:col>
      <xdr:colOff>158750</xdr:colOff>
      <xdr:row>56</xdr:row>
      <xdr:rowOff>76563</xdr:rowOff>
    </xdr:to>
    <xdr:sp macro="" textlink="">
      <xdr:nvSpPr>
        <xdr:cNvPr id="266" name="楕円 265"/>
        <xdr:cNvSpPr/>
      </xdr:nvSpPr>
      <xdr:spPr>
        <a:xfrm>
          <a:off x="16459200" y="957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162940</xdr:rowOff>
    </xdr:from>
    <xdr:ext cx="762000" cy="259045"/>
    <xdr:sp macro="" textlink="">
      <xdr:nvSpPr>
        <xdr:cNvPr id="267" name="その他該当値テキスト"/>
        <xdr:cNvSpPr txBox="1"/>
      </xdr:nvSpPr>
      <xdr:spPr>
        <a:xfrm>
          <a:off x="16598900" y="9421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41910</xdr:rowOff>
    </xdr:from>
    <xdr:to>
      <xdr:col>78</xdr:col>
      <xdr:colOff>120650</xdr:colOff>
      <xdr:row>55</xdr:row>
      <xdr:rowOff>143510</xdr:rowOff>
    </xdr:to>
    <xdr:sp macro="" textlink="">
      <xdr:nvSpPr>
        <xdr:cNvPr id="268" name="楕円 267"/>
        <xdr:cNvSpPr/>
      </xdr:nvSpPr>
      <xdr:spPr>
        <a:xfrm>
          <a:off x="15621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153687</xdr:rowOff>
    </xdr:from>
    <xdr:ext cx="736600" cy="259045"/>
    <xdr:sp macro="" textlink="">
      <xdr:nvSpPr>
        <xdr:cNvPr id="269" name="テキスト ボックス 268"/>
        <xdr:cNvSpPr txBox="1"/>
      </xdr:nvSpPr>
      <xdr:spPr>
        <a:xfrm>
          <a:off x="15290800" y="924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81099</xdr:rowOff>
    </xdr:from>
    <xdr:to>
      <xdr:col>74</xdr:col>
      <xdr:colOff>31750</xdr:colOff>
      <xdr:row>56</xdr:row>
      <xdr:rowOff>11249</xdr:rowOff>
    </xdr:to>
    <xdr:sp macro="" textlink="">
      <xdr:nvSpPr>
        <xdr:cNvPr id="270" name="楕円 269"/>
        <xdr:cNvSpPr/>
      </xdr:nvSpPr>
      <xdr:spPr>
        <a:xfrm>
          <a:off x="14732000" y="9510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21426</xdr:rowOff>
    </xdr:from>
    <xdr:ext cx="762000" cy="259045"/>
    <xdr:sp macro="" textlink="">
      <xdr:nvSpPr>
        <xdr:cNvPr id="271" name="テキスト ボックス 270"/>
        <xdr:cNvSpPr txBox="1"/>
      </xdr:nvSpPr>
      <xdr:spPr>
        <a:xfrm>
          <a:off x="14401800" y="9279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15784</xdr:rowOff>
    </xdr:from>
    <xdr:to>
      <xdr:col>69</xdr:col>
      <xdr:colOff>142875</xdr:colOff>
      <xdr:row>55</xdr:row>
      <xdr:rowOff>117384</xdr:rowOff>
    </xdr:to>
    <xdr:sp macro="" textlink="">
      <xdr:nvSpPr>
        <xdr:cNvPr id="272" name="楕円 271"/>
        <xdr:cNvSpPr/>
      </xdr:nvSpPr>
      <xdr:spPr>
        <a:xfrm>
          <a:off x="13843000" y="9445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127561</xdr:rowOff>
    </xdr:from>
    <xdr:ext cx="762000" cy="259045"/>
    <xdr:sp macro="" textlink="">
      <xdr:nvSpPr>
        <xdr:cNvPr id="273" name="テキスト ボックス 272"/>
        <xdr:cNvSpPr txBox="1"/>
      </xdr:nvSpPr>
      <xdr:spPr>
        <a:xfrm>
          <a:off x="13512800" y="9214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61504</xdr:rowOff>
    </xdr:from>
    <xdr:to>
      <xdr:col>65</xdr:col>
      <xdr:colOff>53975</xdr:colOff>
      <xdr:row>55</xdr:row>
      <xdr:rowOff>163104</xdr:rowOff>
    </xdr:to>
    <xdr:sp macro="" textlink="">
      <xdr:nvSpPr>
        <xdr:cNvPr id="274" name="楕円 273"/>
        <xdr:cNvSpPr/>
      </xdr:nvSpPr>
      <xdr:spPr>
        <a:xfrm>
          <a:off x="12954000" y="9491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1831</xdr:rowOff>
    </xdr:from>
    <xdr:ext cx="762000" cy="259045"/>
    <xdr:sp macro="" textlink="">
      <xdr:nvSpPr>
        <xdr:cNvPr id="275" name="テキスト ボックス 274"/>
        <xdr:cNvSpPr txBox="1"/>
      </xdr:nvSpPr>
      <xdr:spPr>
        <a:xfrm>
          <a:off x="12623800" y="926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対前年度比</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ポイント増の</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13.9</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％となっており、沖縄県平均及び全国平均を上回っているが、類似団体と比較すると</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1.2</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ポイント下回っている状況である。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主に民生費における保育関係の補助金が増となっている。</a:t>
          </a: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149860</xdr:rowOff>
    </xdr:from>
    <xdr:to>
      <xdr:col>82</xdr:col>
      <xdr:colOff>107950</xdr:colOff>
      <xdr:row>40</xdr:row>
      <xdr:rowOff>104140</xdr:rowOff>
    </xdr:to>
    <xdr:cxnSp macro="">
      <xdr:nvCxnSpPr>
        <xdr:cNvPr id="300" name="直線コネクタ 299"/>
        <xdr:cNvCxnSpPr/>
      </xdr:nvCxnSpPr>
      <xdr:spPr>
        <a:xfrm flipV="1">
          <a:off x="16510000" y="5979160"/>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301"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302" name="直線コネクタ 301"/>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64787</xdr:rowOff>
    </xdr:from>
    <xdr:ext cx="762000" cy="259045"/>
    <xdr:sp macro="" textlink="">
      <xdr:nvSpPr>
        <xdr:cNvPr id="303" name="補助費等最大値テキスト"/>
        <xdr:cNvSpPr txBox="1"/>
      </xdr:nvSpPr>
      <xdr:spPr>
        <a:xfrm>
          <a:off x="16598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149860</xdr:rowOff>
    </xdr:from>
    <xdr:to>
      <xdr:col>82</xdr:col>
      <xdr:colOff>196850</xdr:colOff>
      <xdr:row>34</xdr:row>
      <xdr:rowOff>149860</xdr:rowOff>
    </xdr:to>
    <xdr:cxnSp macro="">
      <xdr:nvCxnSpPr>
        <xdr:cNvPr id="304" name="直線コネクタ 303"/>
        <xdr:cNvCxnSpPr/>
      </xdr:nvCxnSpPr>
      <xdr:spPr>
        <a:xfrm>
          <a:off x="16421100" y="597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14986</xdr:rowOff>
    </xdr:from>
    <xdr:to>
      <xdr:col>82</xdr:col>
      <xdr:colOff>107950</xdr:colOff>
      <xdr:row>37</xdr:row>
      <xdr:rowOff>19558</xdr:rowOff>
    </xdr:to>
    <xdr:cxnSp macro="">
      <xdr:nvCxnSpPr>
        <xdr:cNvPr id="305" name="直線コネクタ 304"/>
        <xdr:cNvCxnSpPr/>
      </xdr:nvCxnSpPr>
      <xdr:spPr>
        <a:xfrm>
          <a:off x="15671800" y="635863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167149</xdr:rowOff>
    </xdr:from>
    <xdr:ext cx="762000" cy="259045"/>
    <xdr:sp macro="" textlink="">
      <xdr:nvSpPr>
        <xdr:cNvPr id="306" name="補助費等平均値テキスト"/>
        <xdr:cNvSpPr txBox="1"/>
      </xdr:nvSpPr>
      <xdr:spPr>
        <a:xfrm>
          <a:off x="16598900" y="6339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23622</xdr:rowOff>
    </xdr:from>
    <xdr:to>
      <xdr:col>82</xdr:col>
      <xdr:colOff>158750</xdr:colOff>
      <xdr:row>37</xdr:row>
      <xdr:rowOff>125222</xdr:rowOff>
    </xdr:to>
    <xdr:sp macro="" textlink="">
      <xdr:nvSpPr>
        <xdr:cNvPr id="307" name="フローチャート: 判断 306"/>
        <xdr:cNvSpPr/>
      </xdr:nvSpPr>
      <xdr:spPr>
        <a:xfrm>
          <a:off x="16459200" y="636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14986</xdr:rowOff>
    </xdr:from>
    <xdr:to>
      <xdr:col>78</xdr:col>
      <xdr:colOff>69850</xdr:colOff>
      <xdr:row>37</xdr:row>
      <xdr:rowOff>19558</xdr:rowOff>
    </xdr:to>
    <xdr:cxnSp macro="">
      <xdr:nvCxnSpPr>
        <xdr:cNvPr id="308" name="直線コネクタ 307"/>
        <xdr:cNvCxnSpPr/>
      </xdr:nvCxnSpPr>
      <xdr:spPr>
        <a:xfrm flipV="1">
          <a:off x="14782800" y="635863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19050</xdr:rowOff>
    </xdr:from>
    <xdr:to>
      <xdr:col>78</xdr:col>
      <xdr:colOff>120650</xdr:colOff>
      <xdr:row>37</xdr:row>
      <xdr:rowOff>120650</xdr:rowOff>
    </xdr:to>
    <xdr:sp macro="" textlink="">
      <xdr:nvSpPr>
        <xdr:cNvPr id="309" name="フローチャート: 判断 308"/>
        <xdr:cNvSpPr/>
      </xdr:nvSpPr>
      <xdr:spPr>
        <a:xfrm>
          <a:off x="15621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105427</xdr:rowOff>
    </xdr:from>
    <xdr:ext cx="736600" cy="259045"/>
    <xdr:sp macro="" textlink="">
      <xdr:nvSpPr>
        <xdr:cNvPr id="310" name="テキスト ボックス 309"/>
        <xdr:cNvSpPr txBox="1"/>
      </xdr:nvSpPr>
      <xdr:spPr>
        <a:xfrm>
          <a:off x="15290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149860</xdr:rowOff>
    </xdr:from>
    <xdr:to>
      <xdr:col>73</xdr:col>
      <xdr:colOff>180975</xdr:colOff>
      <xdr:row>37</xdr:row>
      <xdr:rowOff>19558</xdr:rowOff>
    </xdr:to>
    <xdr:cxnSp macro="">
      <xdr:nvCxnSpPr>
        <xdr:cNvPr id="311" name="直線コネクタ 310"/>
        <xdr:cNvCxnSpPr/>
      </xdr:nvCxnSpPr>
      <xdr:spPr>
        <a:xfrm>
          <a:off x="13893800" y="632206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14478</xdr:rowOff>
    </xdr:from>
    <xdr:to>
      <xdr:col>74</xdr:col>
      <xdr:colOff>31750</xdr:colOff>
      <xdr:row>37</xdr:row>
      <xdr:rowOff>116078</xdr:rowOff>
    </xdr:to>
    <xdr:sp macro="" textlink="">
      <xdr:nvSpPr>
        <xdr:cNvPr id="312" name="フローチャート: 判断 311"/>
        <xdr:cNvSpPr/>
      </xdr:nvSpPr>
      <xdr:spPr>
        <a:xfrm>
          <a:off x="14732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100855</xdr:rowOff>
    </xdr:from>
    <xdr:ext cx="762000" cy="259045"/>
    <xdr:sp macro="" textlink="">
      <xdr:nvSpPr>
        <xdr:cNvPr id="313" name="テキスト ボックス 312"/>
        <xdr:cNvSpPr txBox="1"/>
      </xdr:nvSpPr>
      <xdr:spPr>
        <a:xfrm>
          <a:off x="14401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131572</xdr:rowOff>
    </xdr:from>
    <xdr:to>
      <xdr:col>69</xdr:col>
      <xdr:colOff>92075</xdr:colOff>
      <xdr:row>36</xdr:row>
      <xdr:rowOff>149860</xdr:rowOff>
    </xdr:to>
    <xdr:cxnSp macro="">
      <xdr:nvCxnSpPr>
        <xdr:cNvPr id="314" name="直線コネクタ 313"/>
        <xdr:cNvCxnSpPr/>
      </xdr:nvCxnSpPr>
      <xdr:spPr>
        <a:xfrm>
          <a:off x="13004800" y="630377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158496</xdr:rowOff>
    </xdr:from>
    <xdr:to>
      <xdr:col>69</xdr:col>
      <xdr:colOff>142875</xdr:colOff>
      <xdr:row>37</xdr:row>
      <xdr:rowOff>88646</xdr:rowOff>
    </xdr:to>
    <xdr:sp macro="" textlink="">
      <xdr:nvSpPr>
        <xdr:cNvPr id="315" name="フローチャート: 判断 314"/>
        <xdr:cNvSpPr/>
      </xdr:nvSpPr>
      <xdr:spPr>
        <a:xfrm>
          <a:off x="13843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73423</xdr:rowOff>
    </xdr:from>
    <xdr:ext cx="762000" cy="259045"/>
    <xdr:sp macro="" textlink="">
      <xdr:nvSpPr>
        <xdr:cNvPr id="316" name="テキスト ボックス 315"/>
        <xdr:cNvSpPr txBox="1"/>
      </xdr:nvSpPr>
      <xdr:spPr>
        <a:xfrm>
          <a:off x="13512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149352</xdr:rowOff>
    </xdr:from>
    <xdr:to>
      <xdr:col>65</xdr:col>
      <xdr:colOff>53975</xdr:colOff>
      <xdr:row>37</xdr:row>
      <xdr:rowOff>79502</xdr:rowOff>
    </xdr:to>
    <xdr:sp macro="" textlink="">
      <xdr:nvSpPr>
        <xdr:cNvPr id="317" name="フローチャート: 判断 316"/>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64279</xdr:rowOff>
    </xdr:from>
    <xdr:ext cx="762000" cy="259045"/>
    <xdr:sp macro="" textlink="">
      <xdr:nvSpPr>
        <xdr:cNvPr id="318" name="テキスト ボックス 317"/>
        <xdr:cNvSpPr txBox="1"/>
      </xdr:nvSpPr>
      <xdr:spPr>
        <a:xfrm>
          <a:off x="12623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140208</xdr:rowOff>
    </xdr:from>
    <xdr:to>
      <xdr:col>82</xdr:col>
      <xdr:colOff>158750</xdr:colOff>
      <xdr:row>37</xdr:row>
      <xdr:rowOff>70358</xdr:rowOff>
    </xdr:to>
    <xdr:sp macro="" textlink="">
      <xdr:nvSpPr>
        <xdr:cNvPr id="324" name="楕円 323"/>
        <xdr:cNvSpPr/>
      </xdr:nvSpPr>
      <xdr:spPr>
        <a:xfrm>
          <a:off x="164592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156735</xdr:rowOff>
    </xdr:from>
    <xdr:ext cx="762000" cy="259045"/>
    <xdr:sp macro="" textlink="">
      <xdr:nvSpPr>
        <xdr:cNvPr id="325" name="補助費等該当値テキスト"/>
        <xdr:cNvSpPr txBox="1"/>
      </xdr:nvSpPr>
      <xdr:spPr>
        <a:xfrm>
          <a:off x="16598900" y="6157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135636</xdr:rowOff>
    </xdr:from>
    <xdr:to>
      <xdr:col>78</xdr:col>
      <xdr:colOff>120650</xdr:colOff>
      <xdr:row>37</xdr:row>
      <xdr:rowOff>65786</xdr:rowOff>
    </xdr:to>
    <xdr:sp macro="" textlink="">
      <xdr:nvSpPr>
        <xdr:cNvPr id="326" name="楕円 325"/>
        <xdr:cNvSpPr/>
      </xdr:nvSpPr>
      <xdr:spPr>
        <a:xfrm>
          <a:off x="15621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75963</xdr:rowOff>
    </xdr:from>
    <xdr:ext cx="736600" cy="259045"/>
    <xdr:sp macro="" textlink="">
      <xdr:nvSpPr>
        <xdr:cNvPr id="327" name="テキスト ボックス 326"/>
        <xdr:cNvSpPr txBox="1"/>
      </xdr:nvSpPr>
      <xdr:spPr>
        <a:xfrm>
          <a:off x="15290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140208</xdr:rowOff>
    </xdr:from>
    <xdr:to>
      <xdr:col>74</xdr:col>
      <xdr:colOff>31750</xdr:colOff>
      <xdr:row>37</xdr:row>
      <xdr:rowOff>70358</xdr:rowOff>
    </xdr:to>
    <xdr:sp macro="" textlink="">
      <xdr:nvSpPr>
        <xdr:cNvPr id="328" name="楕円 327"/>
        <xdr:cNvSpPr/>
      </xdr:nvSpPr>
      <xdr:spPr>
        <a:xfrm>
          <a:off x="14732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80535</xdr:rowOff>
    </xdr:from>
    <xdr:ext cx="762000" cy="259045"/>
    <xdr:sp macro="" textlink="">
      <xdr:nvSpPr>
        <xdr:cNvPr id="329" name="テキスト ボックス 328"/>
        <xdr:cNvSpPr txBox="1"/>
      </xdr:nvSpPr>
      <xdr:spPr>
        <a:xfrm>
          <a:off x="14401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99060</xdr:rowOff>
    </xdr:from>
    <xdr:to>
      <xdr:col>69</xdr:col>
      <xdr:colOff>142875</xdr:colOff>
      <xdr:row>37</xdr:row>
      <xdr:rowOff>29210</xdr:rowOff>
    </xdr:to>
    <xdr:sp macro="" textlink="">
      <xdr:nvSpPr>
        <xdr:cNvPr id="330" name="楕円 329"/>
        <xdr:cNvSpPr/>
      </xdr:nvSpPr>
      <xdr:spPr>
        <a:xfrm>
          <a:off x="13843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39387</xdr:rowOff>
    </xdr:from>
    <xdr:ext cx="762000" cy="259045"/>
    <xdr:sp macro="" textlink="">
      <xdr:nvSpPr>
        <xdr:cNvPr id="331" name="テキスト ボックス 330"/>
        <xdr:cNvSpPr txBox="1"/>
      </xdr:nvSpPr>
      <xdr:spPr>
        <a:xfrm>
          <a:off x="13512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80772</xdr:rowOff>
    </xdr:from>
    <xdr:to>
      <xdr:col>65</xdr:col>
      <xdr:colOff>53975</xdr:colOff>
      <xdr:row>37</xdr:row>
      <xdr:rowOff>10922</xdr:rowOff>
    </xdr:to>
    <xdr:sp macro="" textlink="">
      <xdr:nvSpPr>
        <xdr:cNvPr id="332" name="楕円 331"/>
        <xdr:cNvSpPr/>
      </xdr:nvSpPr>
      <xdr:spPr>
        <a:xfrm>
          <a:off x="12954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21099</xdr:rowOff>
    </xdr:from>
    <xdr:ext cx="762000" cy="259045"/>
    <xdr:sp macro="" textlink="">
      <xdr:nvSpPr>
        <xdr:cNvPr id="333" name="テキスト ボックス 332"/>
        <xdr:cNvSpPr txBox="1"/>
      </xdr:nvSpPr>
      <xdr:spPr>
        <a:xfrm>
          <a:off x="12623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前年度比</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ポイント減の</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5.5</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％となっており、前年度と同様に沖縄県平均、全国平均、類似団体平均を下回っている。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しかし、今後、老朽化施設の建替え等建設事業の増加が想定されるため、引続き新規の地方債発行については慎重に検討する。</a:t>
          </a: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97282</xdr:rowOff>
    </xdr:from>
    <xdr:to>
      <xdr:col>24</xdr:col>
      <xdr:colOff>25400</xdr:colOff>
      <xdr:row>80</xdr:row>
      <xdr:rowOff>149861</xdr:rowOff>
    </xdr:to>
    <xdr:cxnSp macro="">
      <xdr:nvCxnSpPr>
        <xdr:cNvPr id="358" name="直線コネクタ 357"/>
        <xdr:cNvCxnSpPr/>
      </xdr:nvCxnSpPr>
      <xdr:spPr>
        <a:xfrm flipV="1">
          <a:off x="4826000" y="12613132"/>
          <a:ext cx="0" cy="1252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59"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0" name="直線コネクタ 359"/>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12209</xdr:rowOff>
    </xdr:from>
    <xdr:ext cx="762000" cy="259045"/>
    <xdr:sp macro="" textlink="">
      <xdr:nvSpPr>
        <xdr:cNvPr id="361" name="公債費最大値テキスト"/>
        <xdr:cNvSpPr txBox="1"/>
      </xdr:nvSpPr>
      <xdr:spPr>
        <a:xfrm>
          <a:off x="4914900" y="1235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97282</xdr:rowOff>
    </xdr:from>
    <xdr:to>
      <xdr:col>24</xdr:col>
      <xdr:colOff>114300</xdr:colOff>
      <xdr:row>73</xdr:row>
      <xdr:rowOff>97282</xdr:rowOff>
    </xdr:to>
    <xdr:cxnSp macro="">
      <xdr:nvCxnSpPr>
        <xdr:cNvPr id="362" name="直線コネクタ 361"/>
        <xdr:cNvCxnSpPr/>
      </xdr:nvCxnSpPr>
      <xdr:spPr>
        <a:xfrm>
          <a:off x="4737100" y="12613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149860</xdr:rowOff>
    </xdr:from>
    <xdr:to>
      <xdr:col>24</xdr:col>
      <xdr:colOff>25400</xdr:colOff>
      <xdr:row>74</xdr:row>
      <xdr:rowOff>154432</xdr:rowOff>
    </xdr:to>
    <xdr:cxnSp macro="">
      <xdr:nvCxnSpPr>
        <xdr:cNvPr id="363" name="直線コネクタ 362"/>
        <xdr:cNvCxnSpPr/>
      </xdr:nvCxnSpPr>
      <xdr:spPr>
        <a:xfrm flipV="1">
          <a:off x="3987800" y="1283716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148862</xdr:rowOff>
    </xdr:from>
    <xdr:ext cx="762000" cy="259045"/>
    <xdr:sp macro="" textlink="">
      <xdr:nvSpPr>
        <xdr:cNvPr id="364" name="公債費平均値テキスト"/>
        <xdr:cNvSpPr txBox="1"/>
      </xdr:nvSpPr>
      <xdr:spPr>
        <a:xfrm>
          <a:off x="4914900" y="1317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5335</xdr:rowOff>
    </xdr:from>
    <xdr:to>
      <xdr:col>24</xdr:col>
      <xdr:colOff>76200</xdr:colOff>
      <xdr:row>77</xdr:row>
      <xdr:rowOff>106935</xdr:rowOff>
    </xdr:to>
    <xdr:sp macro="" textlink="">
      <xdr:nvSpPr>
        <xdr:cNvPr id="365" name="フローチャート: 判断 364"/>
        <xdr:cNvSpPr/>
      </xdr:nvSpPr>
      <xdr:spPr>
        <a:xfrm>
          <a:off x="47752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154432</xdr:rowOff>
    </xdr:from>
    <xdr:to>
      <xdr:col>19</xdr:col>
      <xdr:colOff>187325</xdr:colOff>
      <xdr:row>74</xdr:row>
      <xdr:rowOff>163576</xdr:rowOff>
    </xdr:to>
    <xdr:cxnSp macro="">
      <xdr:nvCxnSpPr>
        <xdr:cNvPr id="366" name="直線コネクタ 365"/>
        <xdr:cNvCxnSpPr/>
      </xdr:nvCxnSpPr>
      <xdr:spPr>
        <a:xfrm flipV="1">
          <a:off x="3098800" y="128417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9906</xdr:rowOff>
    </xdr:from>
    <xdr:to>
      <xdr:col>20</xdr:col>
      <xdr:colOff>38100</xdr:colOff>
      <xdr:row>77</xdr:row>
      <xdr:rowOff>111506</xdr:rowOff>
    </xdr:to>
    <xdr:sp macro="" textlink="">
      <xdr:nvSpPr>
        <xdr:cNvPr id="367" name="フローチャート: 判断 366"/>
        <xdr:cNvSpPr/>
      </xdr:nvSpPr>
      <xdr:spPr>
        <a:xfrm>
          <a:off x="3937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96283</xdr:rowOff>
    </xdr:from>
    <xdr:ext cx="736600" cy="259045"/>
    <xdr:sp macro="" textlink="">
      <xdr:nvSpPr>
        <xdr:cNvPr id="368" name="テキスト ボックス 367"/>
        <xdr:cNvSpPr txBox="1"/>
      </xdr:nvSpPr>
      <xdr:spPr>
        <a:xfrm>
          <a:off x="3606800" y="1329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163576</xdr:rowOff>
    </xdr:from>
    <xdr:to>
      <xdr:col>15</xdr:col>
      <xdr:colOff>98425</xdr:colOff>
      <xdr:row>75</xdr:row>
      <xdr:rowOff>1270</xdr:rowOff>
    </xdr:to>
    <xdr:cxnSp macro="">
      <xdr:nvCxnSpPr>
        <xdr:cNvPr id="369" name="直線コネクタ 368"/>
        <xdr:cNvCxnSpPr/>
      </xdr:nvCxnSpPr>
      <xdr:spPr>
        <a:xfrm flipV="1">
          <a:off x="2209800" y="128508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19050</xdr:rowOff>
    </xdr:from>
    <xdr:to>
      <xdr:col>15</xdr:col>
      <xdr:colOff>149225</xdr:colOff>
      <xdr:row>77</xdr:row>
      <xdr:rowOff>120650</xdr:rowOff>
    </xdr:to>
    <xdr:sp macro="" textlink="">
      <xdr:nvSpPr>
        <xdr:cNvPr id="370" name="フローチャート: 判断 369"/>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105427</xdr:rowOff>
    </xdr:from>
    <xdr:ext cx="762000" cy="259045"/>
    <xdr:sp macro="" textlink="">
      <xdr:nvSpPr>
        <xdr:cNvPr id="371" name="テキスト ボックス 370"/>
        <xdr:cNvSpPr txBox="1"/>
      </xdr:nvSpPr>
      <xdr:spPr>
        <a:xfrm>
          <a:off x="2717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1270</xdr:rowOff>
    </xdr:from>
    <xdr:to>
      <xdr:col>11</xdr:col>
      <xdr:colOff>9525</xdr:colOff>
      <xdr:row>75</xdr:row>
      <xdr:rowOff>33274</xdr:rowOff>
    </xdr:to>
    <xdr:cxnSp macro="">
      <xdr:nvCxnSpPr>
        <xdr:cNvPr id="372" name="直線コネクタ 371"/>
        <xdr:cNvCxnSpPr/>
      </xdr:nvCxnSpPr>
      <xdr:spPr>
        <a:xfrm flipV="1">
          <a:off x="1320800" y="1286002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51054</xdr:rowOff>
    </xdr:from>
    <xdr:to>
      <xdr:col>11</xdr:col>
      <xdr:colOff>60325</xdr:colOff>
      <xdr:row>77</xdr:row>
      <xdr:rowOff>152654</xdr:rowOff>
    </xdr:to>
    <xdr:sp macro="" textlink="">
      <xdr:nvSpPr>
        <xdr:cNvPr id="373" name="フローチャート: 判断 372"/>
        <xdr:cNvSpPr/>
      </xdr:nvSpPr>
      <xdr:spPr>
        <a:xfrm>
          <a:off x="2159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137431</xdr:rowOff>
    </xdr:from>
    <xdr:ext cx="762000" cy="259045"/>
    <xdr:sp macro="" textlink="">
      <xdr:nvSpPr>
        <xdr:cNvPr id="374" name="テキスト ボックス 373"/>
        <xdr:cNvSpPr txBox="1"/>
      </xdr:nvSpPr>
      <xdr:spPr>
        <a:xfrm>
          <a:off x="1828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73913</xdr:rowOff>
    </xdr:from>
    <xdr:to>
      <xdr:col>6</xdr:col>
      <xdr:colOff>171450</xdr:colOff>
      <xdr:row>78</xdr:row>
      <xdr:rowOff>4063</xdr:rowOff>
    </xdr:to>
    <xdr:sp macro="" textlink="">
      <xdr:nvSpPr>
        <xdr:cNvPr id="375" name="フローチャート: 判断 374"/>
        <xdr:cNvSpPr/>
      </xdr:nvSpPr>
      <xdr:spPr>
        <a:xfrm>
          <a:off x="1270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160290</xdr:rowOff>
    </xdr:from>
    <xdr:ext cx="762000" cy="259045"/>
    <xdr:sp macro="" textlink="">
      <xdr:nvSpPr>
        <xdr:cNvPr id="376" name="テキスト ボックス 375"/>
        <xdr:cNvSpPr txBox="1"/>
      </xdr:nvSpPr>
      <xdr:spPr>
        <a:xfrm>
          <a:off x="939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99060</xdr:rowOff>
    </xdr:from>
    <xdr:to>
      <xdr:col>24</xdr:col>
      <xdr:colOff>76200</xdr:colOff>
      <xdr:row>75</xdr:row>
      <xdr:rowOff>29210</xdr:rowOff>
    </xdr:to>
    <xdr:sp macro="" textlink="">
      <xdr:nvSpPr>
        <xdr:cNvPr id="382" name="楕円 381"/>
        <xdr:cNvSpPr/>
      </xdr:nvSpPr>
      <xdr:spPr>
        <a:xfrm>
          <a:off x="47752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115587</xdr:rowOff>
    </xdr:from>
    <xdr:ext cx="762000" cy="259045"/>
    <xdr:sp macro="" textlink="">
      <xdr:nvSpPr>
        <xdr:cNvPr id="383" name="公債費該当値テキスト"/>
        <xdr:cNvSpPr txBox="1"/>
      </xdr:nvSpPr>
      <xdr:spPr>
        <a:xfrm>
          <a:off x="4914900" y="1263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103632</xdr:rowOff>
    </xdr:from>
    <xdr:to>
      <xdr:col>20</xdr:col>
      <xdr:colOff>38100</xdr:colOff>
      <xdr:row>75</xdr:row>
      <xdr:rowOff>33782</xdr:rowOff>
    </xdr:to>
    <xdr:sp macro="" textlink="">
      <xdr:nvSpPr>
        <xdr:cNvPr id="384" name="楕円 383"/>
        <xdr:cNvSpPr/>
      </xdr:nvSpPr>
      <xdr:spPr>
        <a:xfrm>
          <a:off x="3937000" y="1279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43959</xdr:rowOff>
    </xdr:from>
    <xdr:ext cx="736600" cy="259045"/>
    <xdr:sp macro="" textlink="">
      <xdr:nvSpPr>
        <xdr:cNvPr id="385" name="テキスト ボックス 384"/>
        <xdr:cNvSpPr txBox="1"/>
      </xdr:nvSpPr>
      <xdr:spPr>
        <a:xfrm>
          <a:off x="3606800" y="12559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112776</xdr:rowOff>
    </xdr:from>
    <xdr:to>
      <xdr:col>15</xdr:col>
      <xdr:colOff>149225</xdr:colOff>
      <xdr:row>75</xdr:row>
      <xdr:rowOff>42926</xdr:rowOff>
    </xdr:to>
    <xdr:sp macro="" textlink="">
      <xdr:nvSpPr>
        <xdr:cNvPr id="386" name="楕円 385"/>
        <xdr:cNvSpPr/>
      </xdr:nvSpPr>
      <xdr:spPr>
        <a:xfrm>
          <a:off x="3048000" y="1280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53103</xdr:rowOff>
    </xdr:from>
    <xdr:ext cx="762000" cy="259045"/>
    <xdr:sp macro="" textlink="">
      <xdr:nvSpPr>
        <xdr:cNvPr id="387" name="テキスト ボックス 386"/>
        <xdr:cNvSpPr txBox="1"/>
      </xdr:nvSpPr>
      <xdr:spPr>
        <a:xfrm>
          <a:off x="2717800" y="12568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121920</xdr:rowOff>
    </xdr:from>
    <xdr:to>
      <xdr:col>11</xdr:col>
      <xdr:colOff>60325</xdr:colOff>
      <xdr:row>75</xdr:row>
      <xdr:rowOff>52070</xdr:rowOff>
    </xdr:to>
    <xdr:sp macro="" textlink="">
      <xdr:nvSpPr>
        <xdr:cNvPr id="388" name="楕円 387"/>
        <xdr:cNvSpPr/>
      </xdr:nvSpPr>
      <xdr:spPr>
        <a:xfrm>
          <a:off x="2159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62247</xdr:rowOff>
    </xdr:from>
    <xdr:ext cx="762000" cy="259045"/>
    <xdr:sp macro="" textlink="">
      <xdr:nvSpPr>
        <xdr:cNvPr id="389" name="テキスト ボックス 388"/>
        <xdr:cNvSpPr txBox="1"/>
      </xdr:nvSpPr>
      <xdr:spPr>
        <a:xfrm>
          <a:off x="1828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153924</xdr:rowOff>
    </xdr:from>
    <xdr:to>
      <xdr:col>6</xdr:col>
      <xdr:colOff>171450</xdr:colOff>
      <xdr:row>75</xdr:row>
      <xdr:rowOff>84074</xdr:rowOff>
    </xdr:to>
    <xdr:sp macro="" textlink="">
      <xdr:nvSpPr>
        <xdr:cNvPr id="390" name="楕円 389"/>
        <xdr:cNvSpPr/>
      </xdr:nvSpPr>
      <xdr:spPr>
        <a:xfrm>
          <a:off x="1270000" y="1284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94251</xdr:rowOff>
    </xdr:from>
    <xdr:ext cx="762000" cy="259045"/>
    <xdr:sp macro="" textlink="">
      <xdr:nvSpPr>
        <xdr:cNvPr id="391" name="テキスト ボックス 390"/>
        <xdr:cNvSpPr txBox="1"/>
      </xdr:nvSpPr>
      <xdr:spPr>
        <a:xfrm>
          <a:off x="939800" y="12610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公債費以外に係る経常収支比率においては、沖縄県平均及び全国平均を下回っている。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今後も物件費を中心に経費削減に取り組む。</a:t>
          </a: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92710</xdr:rowOff>
    </xdr:from>
    <xdr:to>
      <xdr:col>82</xdr:col>
      <xdr:colOff>107950</xdr:colOff>
      <xdr:row>81</xdr:row>
      <xdr:rowOff>1270</xdr:rowOff>
    </xdr:to>
    <xdr:cxnSp macro="">
      <xdr:nvCxnSpPr>
        <xdr:cNvPr id="417" name="直線コネクタ 416"/>
        <xdr:cNvCxnSpPr/>
      </xdr:nvCxnSpPr>
      <xdr:spPr>
        <a:xfrm flipV="1">
          <a:off x="16510000" y="126085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144797</xdr:rowOff>
    </xdr:from>
    <xdr:ext cx="762000" cy="259045"/>
    <xdr:sp macro="" textlink="">
      <xdr:nvSpPr>
        <xdr:cNvPr id="418" name="公債費以外最小値テキスト"/>
        <xdr:cNvSpPr txBox="1"/>
      </xdr:nvSpPr>
      <xdr:spPr>
        <a:xfrm>
          <a:off x="16598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1270</xdr:rowOff>
    </xdr:from>
    <xdr:to>
      <xdr:col>82</xdr:col>
      <xdr:colOff>196850</xdr:colOff>
      <xdr:row>81</xdr:row>
      <xdr:rowOff>1270</xdr:rowOff>
    </xdr:to>
    <xdr:cxnSp macro="">
      <xdr:nvCxnSpPr>
        <xdr:cNvPr id="419" name="直線コネクタ 418"/>
        <xdr:cNvCxnSpPr/>
      </xdr:nvCxnSpPr>
      <xdr:spPr>
        <a:xfrm>
          <a:off x="16421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7637</xdr:rowOff>
    </xdr:from>
    <xdr:ext cx="762000" cy="259045"/>
    <xdr:sp macro="" textlink="">
      <xdr:nvSpPr>
        <xdr:cNvPr id="420" name="公債費以外最大値テキスト"/>
        <xdr:cNvSpPr txBox="1"/>
      </xdr:nvSpPr>
      <xdr:spPr>
        <a:xfrm>
          <a:off x="16598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92710</xdr:rowOff>
    </xdr:from>
    <xdr:to>
      <xdr:col>82</xdr:col>
      <xdr:colOff>196850</xdr:colOff>
      <xdr:row>73</xdr:row>
      <xdr:rowOff>92710</xdr:rowOff>
    </xdr:to>
    <xdr:cxnSp macro="">
      <xdr:nvCxnSpPr>
        <xdr:cNvPr id="421" name="直線コネクタ 420"/>
        <xdr:cNvCxnSpPr/>
      </xdr:nvCxnSpPr>
      <xdr:spPr>
        <a:xfrm>
          <a:off x="16421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65278</xdr:rowOff>
    </xdr:from>
    <xdr:to>
      <xdr:col>82</xdr:col>
      <xdr:colOff>107950</xdr:colOff>
      <xdr:row>75</xdr:row>
      <xdr:rowOff>110998</xdr:rowOff>
    </xdr:to>
    <xdr:cxnSp macro="">
      <xdr:nvCxnSpPr>
        <xdr:cNvPr id="422" name="直線コネクタ 421"/>
        <xdr:cNvCxnSpPr/>
      </xdr:nvCxnSpPr>
      <xdr:spPr>
        <a:xfrm>
          <a:off x="15671800" y="1292402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126001</xdr:rowOff>
    </xdr:from>
    <xdr:ext cx="762000" cy="259045"/>
    <xdr:sp macro="" textlink="">
      <xdr:nvSpPr>
        <xdr:cNvPr id="423" name="公債費以外平均値テキスト"/>
        <xdr:cNvSpPr txBox="1"/>
      </xdr:nvSpPr>
      <xdr:spPr>
        <a:xfrm>
          <a:off x="16598900" y="13156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153924</xdr:rowOff>
    </xdr:from>
    <xdr:to>
      <xdr:col>82</xdr:col>
      <xdr:colOff>158750</xdr:colOff>
      <xdr:row>77</xdr:row>
      <xdr:rowOff>84074</xdr:rowOff>
    </xdr:to>
    <xdr:sp macro="" textlink="">
      <xdr:nvSpPr>
        <xdr:cNvPr id="424" name="フローチャート: 判断 423"/>
        <xdr:cNvSpPr/>
      </xdr:nvSpPr>
      <xdr:spPr>
        <a:xfrm>
          <a:off x="164592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24130</xdr:rowOff>
    </xdr:from>
    <xdr:to>
      <xdr:col>78</xdr:col>
      <xdr:colOff>69850</xdr:colOff>
      <xdr:row>75</xdr:row>
      <xdr:rowOff>65278</xdr:rowOff>
    </xdr:to>
    <xdr:cxnSp macro="">
      <xdr:nvCxnSpPr>
        <xdr:cNvPr id="425" name="直線コネクタ 424"/>
        <xdr:cNvCxnSpPr/>
      </xdr:nvCxnSpPr>
      <xdr:spPr>
        <a:xfrm>
          <a:off x="14782800" y="1288288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126492</xdr:rowOff>
    </xdr:from>
    <xdr:to>
      <xdr:col>78</xdr:col>
      <xdr:colOff>120650</xdr:colOff>
      <xdr:row>77</xdr:row>
      <xdr:rowOff>56642</xdr:rowOff>
    </xdr:to>
    <xdr:sp macro="" textlink="">
      <xdr:nvSpPr>
        <xdr:cNvPr id="426" name="フローチャート: 判断 425"/>
        <xdr:cNvSpPr/>
      </xdr:nvSpPr>
      <xdr:spPr>
        <a:xfrm>
          <a:off x="15621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41419</xdr:rowOff>
    </xdr:from>
    <xdr:ext cx="736600" cy="259045"/>
    <xdr:sp macro="" textlink="">
      <xdr:nvSpPr>
        <xdr:cNvPr id="427" name="テキスト ボックス 426"/>
        <xdr:cNvSpPr txBox="1"/>
      </xdr:nvSpPr>
      <xdr:spPr>
        <a:xfrm>
          <a:off x="15290800" y="13243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145288</xdr:rowOff>
    </xdr:from>
    <xdr:to>
      <xdr:col>73</xdr:col>
      <xdr:colOff>180975</xdr:colOff>
      <xdr:row>75</xdr:row>
      <xdr:rowOff>24130</xdr:rowOff>
    </xdr:to>
    <xdr:cxnSp macro="">
      <xdr:nvCxnSpPr>
        <xdr:cNvPr id="428" name="直線コネクタ 427"/>
        <xdr:cNvCxnSpPr/>
      </xdr:nvCxnSpPr>
      <xdr:spPr>
        <a:xfrm>
          <a:off x="13893800" y="1283258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76200</xdr:rowOff>
    </xdr:from>
    <xdr:to>
      <xdr:col>74</xdr:col>
      <xdr:colOff>31750</xdr:colOff>
      <xdr:row>77</xdr:row>
      <xdr:rowOff>6350</xdr:rowOff>
    </xdr:to>
    <xdr:sp macro="" textlink="">
      <xdr:nvSpPr>
        <xdr:cNvPr id="429" name="フローチャート: 判断 428"/>
        <xdr:cNvSpPr/>
      </xdr:nvSpPr>
      <xdr:spPr>
        <a:xfrm>
          <a:off x="14732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162577</xdr:rowOff>
    </xdr:from>
    <xdr:ext cx="762000" cy="259045"/>
    <xdr:sp macro="" textlink="">
      <xdr:nvSpPr>
        <xdr:cNvPr id="430" name="テキスト ボックス 429"/>
        <xdr:cNvSpPr txBox="1"/>
      </xdr:nvSpPr>
      <xdr:spPr>
        <a:xfrm>
          <a:off x="14401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145288</xdr:rowOff>
    </xdr:from>
    <xdr:to>
      <xdr:col>69</xdr:col>
      <xdr:colOff>92075</xdr:colOff>
      <xdr:row>75</xdr:row>
      <xdr:rowOff>51562</xdr:rowOff>
    </xdr:to>
    <xdr:cxnSp macro="">
      <xdr:nvCxnSpPr>
        <xdr:cNvPr id="431" name="直線コネクタ 430"/>
        <xdr:cNvCxnSpPr/>
      </xdr:nvCxnSpPr>
      <xdr:spPr>
        <a:xfrm flipV="1">
          <a:off x="13004800" y="1283258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156211</xdr:rowOff>
    </xdr:from>
    <xdr:to>
      <xdr:col>69</xdr:col>
      <xdr:colOff>142875</xdr:colOff>
      <xdr:row>76</xdr:row>
      <xdr:rowOff>86361</xdr:rowOff>
    </xdr:to>
    <xdr:sp macro="" textlink="">
      <xdr:nvSpPr>
        <xdr:cNvPr id="432" name="フローチャート: 判断 431"/>
        <xdr:cNvSpPr/>
      </xdr:nvSpPr>
      <xdr:spPr>
        <a:xfrm>
          <a:off x="13843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71138</xdr:rowOff>
    </xdr:from>
    <xdr:ext cx="762000" cy="259045"/>
    <xdr:sp macro="" textlink="">
      <xdr:nvSpPr>
        <xdr:cNvPr id="433" name="テキスト ボックス 432"/>
        <xdr:cNvSpPr txBox="1"/>
      </xdr:nvSpPr>
      <xdr:spPr>
        <a:xfrm>
          <a:off x="13512800" y="1310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165354</xdr:rowOff>
    </xdr:from>
    <xdr:to>
      <xdr:col>65</xdr:col>
      <xdr:colOff>53975</xdr:colOff>
      <xdr:row>76</xdr:row>
      <xdr:rowOff>95504</xdr:rowOff>
    </xdr:to>
    <xdr:sp macro="" textlink="">
      <xdr:nvSpPr>
        <xdr:cNvPr id="434" name="フローチャート: 判断 433"/>
        <xdr:cNvSpPr/>
      </xdr:nvSpPr>
      <xdr:spPr>
        <a:xfrm>
          <a:off x="12954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80281</xdr:rowOff>
    </xdr:from>
    <xdr:ext cx="762000" cy="259045"/>
    <xdr:sp macro="" textlink="">
      <xdr:nvSpPr>
        <xdr:cNvPr id="435" name="テキスト ボックス 434"/>
        <xdr:cNvSpPr txBox="1"/>
      </xdr:nvSpPr>
      <xdr:spPr>
        <a:xfrm>
          <a:off x="12623800" y="1311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60198</xdr:rowOff>
    </xdr:from>
    <xdr:to>
      <xdr:col>82</xdr:col>
      <xdr:colOff>158750</xdr:colOff>
      <xdr:row>75</xdr:row>
      <xdr:rowOff>161798</xdr:rowOff>
    </xdr:to>
    <xdr:sp macro="" textlink="">
      <xdr:nvSpPr>
        <xdr:cNvPr id="441" name="楕円 440"/>
        <xdr:cNvSpPr/>
      </xdr:nvSpPr>
      <xdr:spPr>
        <a:xfrm>
          <a:off x="16459200" y="1291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76725</xdr:rowOff>
    </xdr:from>
    <xdr:ext cx="762000" cy="259045"/>
    <xdr:sp macro="" textlink="">
      <xdr:nvSpPr>
        <xdr:cNvPr id="442" name="公債費以外該当値テキスト"/>
        <xdr:cNvSpPr txBox="1"/>
      </xdr:nvSpPr>
      <xdr:spPr>
        <a:xfrm>
          <a:off x="16598900" y="12764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14478</xdr:rowOff>
    </xdr:from>
    <xdr:to>
      <xdr:col>78</xdr:col>
      <xdr:colOff>120650</xdr:colOff>
      <xdr:row>75</xdr:row>
      <xdr:rowOff>116078</xdr:rowOff>
    </xdr:to>
    <xdr:sp macro="" textlink="">
      <xdr:nvSpPr>
        <xdr:cNvPr id="443" name="楕円 442"/>
        <xdr:cNvSpPr/>
      </xdr:nvSpPr>
      <xdr:spPr>
        <a:xfrm>
          <a:off x="15621000" y="1287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126255</xdr:rowOff>
    </xdr:from>
    <xdr:ext cx="736600" cy="259045"/>
    <xdr:sp macro="" textlink="">
      <xdr:nvSpPr>
        <xdr:cNvPr id="444" name="テキスト ボックス 443"/>
        <xdr:cNvSpPr txBox="1"/>
      </xdr:nvSpPr>
      <xdr:spPr>
        <a:xfrm>
          <a:off x="15290800" y="12642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144780</xdr:rowOff>
    </xdr:from>
    <xdr:to>
      <xdr:col>74</xdr:col>
      <xdr:colOff>31750</xdr:colOff>
      <xdr:row>75</xdr:row>
      <xdr:rowOff>74930</xdr:rowOff>
    </xdr:to>
    <xdr:sp macro="" textlink="">
      <xdr:nvSpPr>
        <xdr:cNvPr id="445" name="楕円 444"/>
        <xdr:cNvSpPr/>
      </xdr:nvSpPr>
      <xdr:spPr>
        <a:xfrm>
          <a:off x="14732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85107</xdr:rowOff>
    </xdr:from>
    <xdr:ext cx="762000" cy="259045"/>
    <xdr:sp macro="" textlink="">
      <xdr:nvSpPr>
        <xdr:cNvPr id="446" name="テキスト ボックス 445"/>
        <xdr:cNvSpPr txBox="1"/>
      </xdr:nvSpPr>
      <xdr:spPr>
        <a:xfrm>
          <a:off x="14401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94488</xdr:rowOff>
    </xdr:from>
    <xdr:to>
      <xdr:col>69</xdr:col>
      <xdr:colOff>142875</xdr:colOff>
      <xdr:row>75</xdr:row>
      <xdr:rowOff>24638</xdr:rowOff>
    </xdr:to>
    <xdr:sp macro="" textlink="">
      <xdr:nvSpPr>
        <xdr:cNvPr id="447" name="楕円 446"/>
        <xdr:cNvSpPr/>
      </xdr:nvSpPr>
      <xdr:spPr>
        <a:xfrm>
          <a:off x="13843000" y="1278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34815</xdr:rowOff>
    </xdr:from>
    <xdr:ext cx="762000" cy="259045"/>
    <xdr:sp macro="" textlink="">
      <xdr:nvSpPr>
        <xdr:cNvPr id="448" name="テキスト ボックス 447"/>
        <xdr:cNvSpPr txBox="1"/>
      </xdr:nvSpPr>
      <xdr:spPr>
        <a:xfrm>
          <a:off x="13512800" y="1255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762</xdr:rowOff>
    </xdr:from>
    <xdr:to>
      <xdr:col>65</xdr:col>
      <xdr:colOff>53975</xdr:colOff>
      <xdr:row>75</xdr:row>
      <xdr:rowOff>102362</xdr:rowOff>
    </xdr:to>
    <xdr:sp macro="" textlink="">
      <xdr:nvSpPr>
        <xdr:cNvPr id="449" name="楕円 448"/>
        <xdr:cNvSpPr/>
      </xdr:nvSpPr>
      <xdr:spPr>
        <a:xfrm>
          <a:off x="12954000" y="1285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112539</xdr:rowOff>
    </xdr:from>
    <xdr:ext cx="762000" cy="259045"/>
    <xdr:sp macro="" textlink="">
      <xdr:nvSpPr>
        <xdr:cNvPr id="450" name="テキスト ボックス 449"/>
        <xdr:cNvSpPr txBox="1"/>
      </xdr:nvSpPr>
      <xdr:spPr>
        <a:xfrm>
          <a:off x="12623800" y="12628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沖縄県嘉手納町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146782</xdr:rowOff>
    </xdr:from>
    <xdr:to>
      <xdr:col>29</xdr:col>
      <xdr:colOff>127000</xdr:colOff>
      <xdr:row>19</xdr:row>
      <xdr:rowOff>168148</xdr:rowOff>
    </xdr:to>
    <xdr:cxnSp macro="">
      <xdr:nvCxnSpPr>
        <xdr:cNvPr id="45" name="直線コネクタ 44"/>
        <xdr:cNvCxnSpPr/>
      </xdr:nvCxnSpPr>
      <xdr:spPr bwMode="auto">
        <a:xfrm flipV="1">
          <a:off x="5651500" y="2080357"/>
          <a:ext cx="0" cy="139296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140225</xdr:rowOff>
    </xdr:from>
    <xdr:ext cx="762000" cy="259045"/>
    <xdr:sp macro="" textlink="">
      <xdr:nvSpPr>
        <xdr:cNvPr id="46" name="人口1人当たり決算額の推移最小値テキスト130"/>
        <xdr:cNvSpPr txBox="1"/>
      </xdr:nvSpPr>
      <xdr:spPr>
        <a:xfrm>
          <a:off x="5740400" y="3445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168148</xdr:rowOff>
    </xdr:from>
    <xdr:to>
      <xdr:col>30</xdr:col>
      <xdr:colOff>25400</xdr:colOff>
      <xdr:row>19</xdr:row>
      <xdr:rowOff>168148</xdr:rowOff>
    </xdr:to>
    <xdr:cxnSp macro="">
      <xdr:nvCxnSpPr>
        <xdr:cNvPr id="47" name="直線コネクタ 46"/>
        <xdr:cNvCxnSpPr/>
      </xdr:nvCxnSpPr>
      <xdr:spPr bwMode="auto">
        <a:xfrm>
          <a:off x="5562600" y="34733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61709</xdr:rowOff>
    </xdr:from>
    <xdr:ext cx="762000" cy="259045"/>
    <xdr:sp macro="" textlink="">
      <xdr:nvSpPr>
        <xdr:cNvPr id="48" name="人口1人当たり決算額の推移最大値テキスト130"/>
        <xdr:cNvSpPr txBox="1"/>
      </xdr:nvSpPr>
      <xdr:spPr>
        <a:xfrm>
          <a:off x="5740400" y="182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146782</xdr:rowOff>
    </xdr:from>
    <xdr:to>
      <xdr:col>30</xdr:col>
      <xdr:colOff>25400</xdr:colOff>
      <xdr:row>11</xdr:row>
      <xdr:rowOff>146782</xdr:rowOff>
    </xdr:to>
    <xdr:cxnSp macro="">
      <xdr:nvCxnSpPr>
        <xdr:cNvPr id="49" name="直線コネクタ 48"/>
        <xdr:cNvCxnSpPr/>
      </xdr:nvCxnSpPr>
      <xdr:spPr bwMode="auto">
        <a:xfrm>
          <a:off x="5562600" y="20803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110808</xdr:rowOff>
    </xdr:from>
    <xdr:to>
      <xdr:col>29</xdr:col>
      <xdr:colOff>127000</xdr:colOff>
      <xdr:row>16</xdr:row>
      <xdr:rowOff>120919</xdr:rowOff>
    </xdr:to>
    <xdr:cxnSp macro="">
      <xdr:nvCxnSpPr>
        <xdr:cNvPr id="50" name="直線コネクタ 49"/>
        <xdr:cNvCxnSpPr/>
      </xdr:nvCxnSpPr>
      <xdr:spPr bwMode="auto">
        <a:xfrm flipV="1">
          <a:off x="5003800" y="2901633"/>
          <a:ext cx="647700" cy="101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39301</xdr:rowOff>
    </xdr:from>
    <xdr:ext cx="762000" cy="259045"/>
    <xdr:sp macro="" textlink="">
      <xdr:nvSpPr>
        <xdr:cNvPr id="51" name="人口1人当たり決算額の推移平均値テキスト130"/>
        <xdr:cNvSpPr txBox="1"/>
      </xdr:nvSpPr>
      <xdr:spPr>
        <a:xfrm>
          <a:off x="5740400" y="30015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67224</xdr:rowOff>
    </xdr:from>
    <xdr:to>
      <xdr:col>29</xdr:col>
      <xdr:colOff>177800</xdr:colOff>
      <xdr:row>17</xdr:row>
      <xdr:rowOff>168824</xdr:rowOff>
    </xdr:to>
    <xdr:sp macro="" textlink="">
      <xdr:nvSpPr>
        <xdr:cNvPr id="52" name="フローチャート: 判断 51"/>
        <xdr:cNvSpPr/>
      </xdr:nvSpPr>
      <xdr:spPr bwMode="auto">
        <a:xfrm>
          <a:off x="5600700" y="3029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120919</xdr:rowOff>
    </xdr:from>
    <xdr:to>
      <xdr:col>26</xdr:col>
      <xdr:colOff>50800</xdr:colOff>
      <xdr:row>16</xdr:row>
      <xdr:rowOff>150729</xdr:rowOff>
    </xdr:to>
    <xdr:cxnSp macro="">
      <xdr:nvCxnSpPr>
        <xdr:cNvPr id="53" name="直線コネクタ 52"/>
        <xdr:cNvCxnSpPr/>
      </xdr:nvCxnSpPr>
      <xdr:spPr bwMode="auto">
        <a:xfrm flipV="1">
          <a:off x="4305300" y="2911744"/>
          <a:ext cx="698500" cy="298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97048</xdr:rowOff>
    </xdr:from>
    <xdr:to>
      <xdr:col>26</xdr:col>
      <xdr:colOff>101600</xdr:colOff>
      <xdr:row>18</xdr:row>
      <xdr:rowOff>27198</xdr:rowOff>
    </xdr:to>
    <xdr:sp macro="" textlink="">
      <xdr:nvSpPr>
        <xdr:cNvPr id="54" name="フローチャート: 判断 53"/>
        <xdr:cNvSpPr/>
      </xdr:nvSpPr>
      <xdr:spPr bwMode="auto">
        <a:xfrm>
          <a:off x="4953000" y="30593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11975</xdr:rowOff>
    </xdr:from>
    <xdr:ext cx="736600" cy="259045"/>
    <xdr:sp macro="" textlink="">
      <xdr:nvSpPr>
        <xdr:cNvPr id="55" name="テキスト ボックス 54"/>
        <xdr:cNvSpPr txBox="1"/>
      </xdr:nvSpPr>
      <xdr:spPr>
        <a:xfrm>
          <a:off x="4622800" y="3145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140084</xdr:rowOff>
    </xdr:from>
    <xdr:to>
      <xdr:col>22</xdr:col>
      <xdr:colOff>114300</xdr:colOff>
      <xdr:row>16</xdr:row>
      <xdr:rowOff>150729</xdr:rowOff>
    </xdr:to>
    <xdr:cxnSp macro="">
      <xdr:nvCxnSpPr>
        <xdr:cNvPr id="56" name="直線コネクタ 55"/>
        <xdr:cNvCxnSpPr/>
      </xdr:nvCxnSpPr>
      <xdr:spPr bwMode="auto">
        <a:xfrm>
          <a:off x="3606800" y="2930909"/>
          <a:ext cx="698500" cy="106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110879</xdr:rowOff>
    </xdr:from>
    <xdr:to>
      <xdr:col>22</xdr:col>
      <xdr:colOff>165100</xdr:colOff>
      <xdr:row>18</xdr:row>
      <xdr:rowOff>41029</xdr:rowOff>
    </xdr:to>
    <xdr:sp macro="" textlink="">
      <xdr:nvSpPr>
        <xdr:cNvPr id="57" name="フローチャート: 判断 56"/>
        <xdr:cNvSpPr/>
      </xdr:nvSpPr>
      <xdr:spPr bwMode="auto">
        <a:xfrm>
          <a:off x="4254500" y="3073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25806</xdr:rowOff>
    </xdr:from>
    <xdr:ext cx="762000" cy="259045"/>
    <xdr:sp macro="" textlink="">
      <xdr:nvSpPr>
        <xdr:cNvPr id="58" name="テキスト ボックス 57"/>
        <xdr:cNvSpPr txBox="1"/>
      </xdr:nvSpPr>
      <xdr:spPr>
        <a:xfrm>
          <a:off x="3924300" y="3159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140084</xdr:rowOff>
    </xdr:from>
    <xdr:to>
      <xdr:col>18</xdr:col>
      <xdr:colOff>177800</xdr:colOff>
      <xdr:row>17</xdr:row>
      <xdr:rowOff>39027</xdr:rowOff>
    </xdr:to>
    <xdr:cxnSp macro="">
      <xdr:nvCxnSpPr>
        <xdr:cNvPr id="59" name="直線コネクタ 58"/>
        <xdr:cNvCxnSpPr/>
      </xdr:nvCxnSpPr>
      <xdr:spPr bwMode="auto">
        <a:xfrm flipV="1">
          <a:off x="2908300" y="2930909"/>
          <a:ext cx="698500" cy="703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98275</xdr:rowOff>
    </xdr:from>
    <xdr:to>
      <xdr:col>19</xdr:col>
      <xdr:colOff>38100</xdr:colOff>
      <xdr:row>18</xdr:row>
      <xdr:rowOff>28425</xdr:rowOff>
    </xdr:to>
    <xdr:sp macro="" textlink="">
      <xdr:nvSpPr>
        <xdr:cNvPr id="60" name="フローチャート: 判断 59"/>
        <xdr:cNvSpPr/>
      </xdr:nvSpPr>
      <xdr:spPr bwMode="auto">
        <a:xfrm>
          <a:off x="3556000" y="30605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13202</xdr:rowOff>
    </xdr:from>
    <xdr:ext cx="762000" cy="259045"/>
    <xdr:sp macro="" textlink="">
      <xdr:nvSpPr>
        <xdr:cNvPr id="61" name="テキスト ボックス 60"/>
        <xdr:cNvSpPr txBox="1"/>
      </xdr:nvSpPr>
      <xdr:spPr>
        <a:xfrm>
          <a:off x="3225800" y="314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92461</xdr:rowOff>
    </xdr:from>
    <xdr:to>
      <xdr:col>15</xdr:col>
      <xdr:colOff>101600</xdr:colOff>
      <xdr:row>18</xdr:row>
      <xdr:rowOff>22611</xdr:rowOff>
    </xdr:to>
    <xdr:sp macro="" textlink="">
      <xdr:nvSpPr>
        <xdr:cNvPr id="62" name="フローチャート: 判断 61"/>
        <xdr:cNvSpPr/>
      </xdr:nvSpPr>
      <xdr:spPr bwMode="auto">
        <a:xfrm>
          <a:off x="28575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7388</xdr:rowOff>
    </xdr:from>
    <xdr:ext cx="762000" cy="259045"/>
    <xdr:sp macro="" textlink="">
      <xdr:nvSpPr>
        <xdr:cNvPr id="63" name="テキスト ボックス 62"/>
        <xdr:cNvSpPr txBox="1"/>
      </xdr:nvSpPr>
      <xdr:spPr>
        <a:xfrm>
          <a:off x="2527300" y="3141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60008</xdr:rowOff>
    </xdr:from>
    <xdr:to>
      <xdr:col>29</xdr:col>
      <xdr:colOff>177800</xdr:colOff>
      <xdr:row>16</xdr:row>
      <xdr:rowOff>161608</xdr:rowOff>
    </xdr:to>
    <xdr:sp macro="" textlink="">
      <xdr:nvSpPr>
        <xdr:cNvPr id="69" name="楕円 68"/>
        <xdr:cNvSpPr/>
      </xdr:nvSpPr>
      <xdr:spPr bwMode="auto">
        <a:xfrm>
          <a:off x="5600700" y="28508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76535</xdr:rowOff>
    </xdr:from>
    <xdr:ext cx="762000" cy="259045"/>
    <xdr:sp macro="" textlink="">
      <xdr:nvSpPr>
        <xdr:cNvPr id="70" name="人口1人当たり決算額の推移該当値テキスト130"/>
        <xdr:cNvSpPr txBox="1"/>
      </xdr:nvSpPr>
      <xdr:spPr>
        <a:xfrm>
          <a:off x="5740400" y="2695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70119</xdr:rowOff>
    </xdr:from>
    <xdr:to>
      <xdr:col>26</xdr:col>
      <xdr:colOff>101600</xdr:colOff>
      <xdr:row>17</xdr:row>
      <xdr:rowOff>269</xdr:rowOff>
    </xdr:to>
    <xdr:sp macro="" textlink="">
      <xdr:nvSpPr>
        <xdr:cNvPr id="71" name="楕円 70"/>
        <xdr:cNvSpPr/>
      </xdr:nvSpPr>
      <xdr:spPr bwMode="auto">
        <a:xfrm>
          <a:off x="4953000" y="28609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10446</xdr:rowOff>
    </xdr:from>
    <xdr:ext cx="736600" cy="259045"/>
    <xdr:sp macro="" textlink="">
      <xdr:nvSpPr>
        <xdr:cNvPr id="72" name="テキスト ボックス 71"/>
        <xdr:cNvSpPr txBox="1"/>
      </xdr:nvSpPr>
      <xdr:spPr>
        <a:xfrm>
          <a:off x="4622800" y="2629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99929</xdr:rowOff>
    </xdr:from>
    <xdr:to>
      <xdr:col>22</xdr:col>
      <xdr:colOff>165100</xdr:colOff>
      <xdr:row>17</xdr:row>
      <xdr:rowOff>30079</xdr:rowOff>
    </xdr:to>
    <xdr:sp macro="" textlink="">
      <xdr:nvSpPr>
        <xdr:cNvPr id="73" name="楕円 72"/>
        <xdr:cNvSpPr/>
      </xdr:nvSpPr>
      <xdr:spPr bwMode="auto">
        <a:xfrm>
          <a:off x="4254500" y="28907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40256</xdr:rowOff>
    </xdr:from>
    <xdr:ext cx="762000" cy="259045"/>
    <xdr:sp macro="" textlink="">
      <xdr:nvSpPr>
        <xdr:cNvPr id="74" name="テキスト ボックス 73"/>
        <xdr:cNvSpPr txBox="1"/>
      </xdr:nvSpPr>
      <xdr:spPr>
        <a:xfrm>
          <a:off x="3924300" y="2659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89284</xdr:rowOff>
    </xdr:from>
    <xdr:to>
      <xdr:col>19</xdr:col>
      <xdr:colOff>38100</xdr:colOff>
      <xdr:row>17</xdr:row>
      <xdr:rowOff>19434</xdr:rowOff>
    </xdr:to>
    <xdr:sp macro="" textlink="">
      <xdr:nvSpPr>
        <xdr:cNvPr id="75" name="楕円 74"/>
        <xdr:cNvSpPr/>
      </xdr:nvSpPr>
      <xdr:spPr bwMode="auto">
        <a:xfrm>
          <a:off x="3556000" y="28801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29611</xdr:rowOff>
    </xdr:from>
    <xdr:ext cx="762000" cy="259045"/>
    <xdr:sp macro="" textlink="">
      <xdr:nvSpPr>
        <xdr:cNvPr id="76" name="テキスト ボックス 75"/>
        <xdr:cNvSpPr txBox="1"/>
      </xdr:nvSpPr>
      <xdr:spPr>
        <a:xfrm>
          <a:off x="3225800" y="2648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159677</xdr:rowOff>
    </xdr:from>
    <xdr:to>
      <xdr:col>15</xdr:col>
      <xdr:colOff>101600</xdr:colOff>
      <xdr:row>17</xdr:row>
      <xdr:rowOff>89827</xdr:rowOff>
    </xdr:to>
    <xdr:sp macro="" textlink="">
      <xdr:nvSpPr>
        <xdr:cNvPr id="77" name="楕円 76"/>
        <xdr:cNvSpPr/>
      </xdr:nvSpPr>
      <xdr:spPr bwMode="auto">
        <a:xfrm>
          <a:off x="2857500" y="29505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100004</xdr:rowOff>
    </xdr:from>
    <xdr:ext cx="762000" cy="259045"/>
    <xdr:sp macro="" textlink="">
      <xdr:nvSpPr>
        <xdr:cNvPr id="78" name="テキスト ボックス 77"/>
        <xdr:cNvSpPr txBox="1"/>
      </xdr:nvSpPr>
      <xdr:spPr>
        <a:xfrm>
          <a:off x="2527300" y="2719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168053</xdr:rowOff>
    </xdr:from>
    <xdr:to>
      <xdr:col>29</xdr:col>
      <xdr:colOff>127000</xdr:colOff>
      <xdr:row>37</xdr:row>
      <xdr:rowOff>233414</xdr:rowOff>
    </xdr:to>
    <xdr:cxnSp macro="">
      <xdr:nvCxnSpPr>
        <xdr:cNvPr id="106" name="直線コネクタ 105"/>
        <xdr:cNvCxnSpPr/>
      </xdr:nvCxnSpPr>
      <xdr:spPr bwMode="auto">
        <a:xfrm flipV="1">
          <a:off x="5651500" y="6092603"/>
          <a:ext cx="0" cy="12655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205491</xdr:rowOff>
    </xdr:from>
    <xdr:ext cx="762000" cy="259045"/>
    <xdr:sp macro="" textlink="">
      <xdr:nvSpPr>
        <xdr:cNvPr id="107" name="人口1人当たり決算額の推移最小値テキスト445"/>
        <xdr:cNvSpPr txBox="1"/>
      </xdr:nvSpPr>
      <xdr:spPr>
        <a:xfrm>
          <a:off x="5740400" y="7330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233414</xdr:rowOff>
    </xdr:from>
    <xdr:to>
      <xdr:col>30</xdr:col>
      <xdr:colOff>25400</xdr:colOff>
      <xdr:row>37</xdr:row>
      <xdr:rowOff>233414</xdr:rowOff>
    </xdr:to>
    <xdr:cxnSp macro="">
      <xdr:nvCxnSpPr>
        <xdr:cNvPr id="108" name="直線コネクタ 107"/>
        <xdr:cNvCxnSpPr/>
      </xdr:nvCxnSpPr>
      <xdr:spPr bwMode="auto">
        <a:xfrm>
          <a:off x="5562600" y="73581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82980</xdr:rowOff>
    </xdr:from>
    <xdr:ext cx="762000" cy="259045"/>
    <xdr:sp macro="" textlink="">
      <xdr:nvSpPr>
        <xdr:cNvPr id="109" name="人口1人当たり決算額の推移最大値テキスト445"/>
        <xdr:cNvSpPr txBox="1"/>
      </xdr:nvSpPr>
      <xdr:spPr>
        <a:xfrm>
          <a:off x="5740400" y="5836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168053</xdr:rowOff>
    </xdr:from>
    <xdr:to>
      <xdr:col>30</xdr:col>
      <xdr:colOff>25400</xdr:colOff>
      <xdr:row>33</xdr:row>
      <xdr:rowOff>168053</xdr:rowOff>
    </xdr:to>
    <xdr:cxnSp macro="">
      <xdr:nvCxnSpPr>
        <xdr:cNvPr id="110" name="直線コネクタ 109"/>
        <xdr:cNvCxnSpPr/>
      </xdr:nvCxnSpPr>
      <xdr:spPr bwMode="auto">
        <a:xfrm>
          <a:off x="5562600" y="60926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142335</xdr:rowOff>
    </xdr:from>
    <xdr:to>
      <xdr:col>29</xdr:col>
      <xdr:colOff>127000</xdr:colOff>
      <xdr:row>37</xdr:row>
      <xdr:rowOff>150737</xdr:rowOff>
    </xdr:to>
    <xdr:cxnSp macro="">
      <xdr:nvCxnSpPr>
        <xdr:cNvPr id="111" name="直線コネクタ 110"/>
        <xdr:cNvCxnSpPr/>
      </xdr:nvCxnSpPr>
      <xdr:spPr bwMode="auto">
        <a:xfrm flipV="1">
          <a:off x="5003800" y="7267035"/>
          <a:ext cx="647700" cy="84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298238</xdr:rowOff>
    </xdr:from>
    <xdr:ext cx="762000" cy="259045"/>
    <xdr:sp macro="" textlink="">
      <xdr:nvSpPr>
        <xdr:cNvPr id="112" name="人口1人当たり決算額の推移平均値テキスト445"/>
        <xdr:cNvSpPr txBox="1"/>
      </xdr:nvSpPr>
      <xdr:spPr>
        <a:xfrm>
          <a:off x="5740400" y="65656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110261</xdr:rowOff>
    </xdr:from>
    <xdr:to>
      <xdr:col>29</xdr:col>
      <xdr:colOff>177800</xdr:colOff>
      <xdr:row>35</xdr:row>
      <xdr:rowOff>211861</xdr:rowOff>
    </xdr:to>
    <xdr:sp macro="" textlink="">
      <xdr:nvSpPr>
        <xdr:cNvPr id="113" name="フローチャート: 判断 112"/>
        <xdr:cNvSpPr/>
      </xdr:nvSpPr>
      <xdr:spPr bwMode="auto">
        <a:xfrm>
          <a:off x="5600700" y="6720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130067</xdr:rowOff>
    </xdr:from>
    <xdr:to>
      <xdr:col>26</xdr:col>
      <xdr:colOff>50800</xdr:colOff>
      <xdr:row>37</xdr:row>
      <xdr:rowOff>150737</xdr:rowOff>
    </xdr:to>
    <xdr:cxnSp macro="">
      <xdr:nvCxnSpPr>
        <xdr:cNvPr id="114" name="直線コネクタ 113"/>
        <xdr:cNvCxnSpPr/>
      </xdr:nvCxnSpPr>
      <xdr:spPr bwMode="auto">
        <a:xfrm>
          <a:off x="4305300" y="7254767"/>
          <a:ext cx="698500" cy="206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103213</xdr:rowOff>
    </xdr:from>
    <xdr:to>
      <xdr:col>26</xdr:col>
      <xdr:colOff>101600</xdr:colOff>
      <xdr:row>35</xdr:row>
      <xdr:rowOff>204813</xdr:rowOff>
    </xdr:to>
    <xdr:sp macro="" textlink="">
      <xdr:nvSpPr>
        <xdr:cNvPr id="115" name="フローチャート: 判断 114"/>
        <xdr:cNvSpPr/>
      </xdr:nvSpPr>
      <xdr:spPr bwMode="auto">
        <a:xfrm>
          <a:off x="4953000" y="67135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214990</xdr:rowOff>
    </xdr:from>
    <xdr:ext cx="736600" cy="259045"/>
    <xdr:sp macro="" textlink="">
      <xdr:nvSpPr>
        <xdr:cNvPr id="116" name="テキスト ボックス 115"/>
        <xdr:cNvSpPr txBox="1"/>
      </xdr:nvSpPr>
      <xdr:spPr>
        <a:xfrm>
          <a:off x="4622800" y="6482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111017</xdr:rowOff>
    </xdr:from>
    <xdr:to>
      <xdr:col>22</xdr:col>
      <xdr:colOff>114300</xdr:colOff>
      <xdr:row>37</xdr:row>
      <xdr:rowOff>130067</xdr:rowOff>
    </xdr:to>
    <xdr:cxnSp macro="">
      <xdr:nvCxnSpPr>
        <xdr:cNvPr id="117" name="直線コネクタ 116"/>
        <xdr:cNvCxnSpPr/>
      </xdr:nvCxnSpPr>
      <xdr:spPr bwMode="auto">
        <a:xfrm>
          <a:off x="3606800" y="7235717"/>
          <a:ext cx="698500" cy="190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107061</xdr:rowOff>
    </xdr:from>
    <xdr:to>
      <xdr:col>22</xdr:col>
      <xdr:colOff>165100</xdr:colOff>
      <xdr:row>35</xdr:row>
      <xdr:rowOff>208661</xdr:rowOff>
    </xdr:to>
    <xdr:sp macro="" textlink="">
      <xdr:nvSpPr>
        <xdr:cNvPr id="118" name="フローチャート: 判断 117"/>
        <xdr:cNvSpPr/>
      </xdr:nvSpPr>
      <xdr:spPr bwMode="auto">
        <a:xfrm>
          <a:off x="4254500" y="6717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218838</xdr:rowOff>
    </xdr:from>
    <xdr:ext cx="762000" cy="259045"/>
    <xdr:sp macro="" textlink="">
      <xdr:nvSpPr>
        <xdr:cNvPr id="119" name="テキスト ボックス 118"/>
        <xdr:cNvSpPr txBox="1"/>
      </xdr:nvSpPr>
      <xdr:spPr>
        <a:xfrm>
          <a:off x="3924300" y="6486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82614</xdr:rowOff>
    </xdr:from>
    <xdr:to>
      <xdr:col>18</xdr:col>
      <xdr:colOff>177800</xdr:colOff>
      <xdr:row>37</xdr:row>
      <xdr:rowOff>111017</xdr:rowOff>
    </xdr:to>
    <xdr:cxnSp macro="">
      <xdr:nvCxnSpPr>
        <xdr:cNvPr id="120" name="直線コネクタ 119"/>
        <xdr:cNvCxnSpPr/>
      </xdr:nvCxnSpPr>
      <xdr:spPr bwMode="auto">
        <a:xfrm>
          <a:off x="2908300" y="7035864"/>
          <a:ext cx="698500" cy="1998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82582</xdr:rowOff>
    </xdr:from>
    <xdr:to>
      <xdr:col>19</xdr:col>
      <xdr:colOff>38100</xdr:colOff>
      <xdr:row>35</xdr:row>
      <xdr:rowOff>184182</xdr:rowOff>
    </xdr:to>
    <xdr:sp macro="" textlink="">
      <xdr:nvSpPr>
        <xdr:cNvPr id="121" name="フローチャート: 判断 120"/>
        <xdr:cNvSpPr/>
      </xdr:nvSpPr>
      <xdr:spPr bwMode="auto">
        <a:xfrm>
          <a:off x="3556000" y="669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194359</xdr:rowOff>
    </xdr:from>
    <xdr:ext cx="762000" cy="259045"/>
    <xdr:sp macro="" textlink="">
      <xdr:nvSpPr>
        <xdr:cNvPr id="122" name="テキスト ボックス 121"/>
        <xdr:cNvSpPr txBox="1"/>
      </xdr:nvSpPr>
      <xdr:spPr>
        <a:xfrm>
          <a:off x="3225800" y="646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69723</xdr:rowOff>
    </xdr:from>
    <xdr:to>
      <xdr:col>15</xdr:col>
      <xdr:colOff>101600</xdr:colOff>
      <xdr:row>35</xdr:row>
      <xdr:rowOff>171323</xdr:rowOff>
    </xdr:to>
    <xdr:sp macro="" textlink="">
      <xdr:nvSpPr>
        <xdr:cNvPr id="123" name="フローチャート: 判断 122"/>
        <xdr:cNvSpPr/>
      </xdr:nvSpPr>
      <xdr:spPr bwMode="auto">
        <a:xfrm>
          <a:off x="2857500" y="6680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181500</xdr:rowOff>
    </xdr:from>
    <xdr:ext cx="762000" cy="259045"/>
    <xdr:sp macro="" textlink="">
      <xdr:nvSpPr>
        <xdr:cNvPr id="124" name="テキスト ボックス 123"/>
        <xdr:cNvSpPr txBox="1"/>
      </xdr:nvSpPr>
      <xdr:spPr>
        <a:xfrm>
          <a:off x="2527300" y="6448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91535</xdr:rowOff>
    </xdr:from>
    <xdr:to>
      <xdr:col>29</xdr:col>
      <xdr:colOff>177800</xdr:colOff>
      <xdr:row>37</xdr:row>
      <xdr:rowOff>193135</xdr:rowOff>
    </xdr:to>
    <xdr:sp macro="" textlink="">
      <xdr:nvSpPr>
        <xdr:cNvPr id="130" name="楕円 129"/>
        <xdr:cNvSpPr/>
      </xdr:nvSpPr>
      <xdr:spPr bwMode="auto">
        <a:xfrm>
          <a:off x="5600700" y="72162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112</xdr:rowOff>
    </xdr:from>
    <xdr:ext cx="762000" cy="259045"/>
    <xdr:sp macro="" textlink="">
      <xdr:nvSpPr>
        <xdr:cNvPr id="131" name="人口1人当たり決算額の推移該当値テキスト445"/>
        <xdr:cNvSpPr txBox="1"/>
      </xdr:nvSpPr>
      <xdr:spPr>
        <a:xfrm>
          <a:off x="5740400" y="7124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99937</xdr:rowOff>
    </xdr:from>
    <xdr:to>
      <xdr:col>26</xdr:col>
      <xdr:colOff>101600</xdr:colOff>
      <xdr:row>37</xdr:row>
      <xdr:rowOff>201537</xdr:rowOff>
    </xdr:to>
    <xdr:sp macro="" textlink="">
      <xdr:nvSpPr>
        <xdr:cNvPr id="132" name="楕円 131"/>
        <xdr:cNvSpPr/>
      </xdr:nvSpPr>
      <xdr:spPr bwMode="auto">
        <a:xfrm>
          <a:off x="4953000" y="72246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186314</xdr:rowOff>
    </xdr:from>
    <xdr:ext cx="736600" cy="259045"/>
    <xdr:sp macro="" textlink="">
      <xdr:nvSpPr>
        <xdr:cNvPr id="133" name="テキスト ボックス 132"/>
        <xdr:cNvSpPr txBox="1"/>
      </xdr:nvSpPr>
      <xdr:spPr>
        <a:xfrm>
          <a:off x="4622800" y="7311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79267</xdr:rowOff>
    </xdr:from>
    <xdr:to>
      <xdr:col>22</xdr:col>
      <xdr:colOff>165100</xdr:colOff>
      <xdr:row>37</xdr:row>
      <xdr:rowOff>180867</xdr:rowOff>
    </xdr:to>
    <xdr:sp macro="" textlink="">
      <xdr:nvSpPr>
        <xdr:cNvPr id="134" name="楕円 133"/>
        <xdr:cNvSpPr/>
      </xdr:nvSpPr>
      <xdr:spPr bwMode="auto">
        <a:xfrm>
          <a:off x="4254500" y="72039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165644</xdr:rowOff>
    </xdr:from>
    <xdr:ext cx="762000" cy="259045"/>
    <xdr:sp macro="" textlink="">
      <xdr:nvSpPr>
        <xdr:cNvPr id="135" name="テキスト ボックス 134"/>
        <xdr:cNvSpPr txBox="1"/>
      </xdr:nvSpPr>
      <xdr:spPr>
        <a:xfrm>
          <a:off x="3924300" y="7290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60217</xdr:rowOff>
    </xdr:from>
    <xdr:to>
      <xdr:col>19</xdr:col>
      <xdr:colOff>38100</xdr:colOff>
      <xdr:row>37</xdr:row>
      <xdr:rowOff>161817</xdr:rowOff>
    </xdr:to>
    <xdr:sp macro="" textlink="">
      <xdr:nvSpPr>
        <xdr:cNvPr id="136" name="楕円 135"/>
        <xdr:cNvSpPr/>
      </xdr:nvSpPr>
      <xdr:spPr bwMode="auto">
        <a:xfrm>
          <a:off x="3556000" y="71849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146594</xdr:rowOff>
    </xdr:from>
    <xdr:ext cx="762000" cy="259045"/>
    <xdr:sp macro="" textlink="">
      <xdr:nvSpPr>
        <xdr:cNvPr id="137" name="テキスト ボックス 136"/>
        <xdr:cNvSpPr txBox="1"/>
      </xdr:nvSpPr>
      <xdr:spPr>
        <a:xfrm>
          <a:off x="3225800" y="7271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31814</xdr:rowOff>
    </xdr:from>
    <xdr:to>
      <xdr:col>15</xdr:col>
      <xdr:colOff>101600</xdr:colOff>
      <xdr:row>36</xdr:row>
      <xdr:rowOff>133414</xdr:rowOff>
    </xdr:to>
    <xdr:sp macro="" textlink="">
      <xdr:nvSpPr>
        <xdr:cNvPr id="138" name="楕円 137"/>
        <xdr:cNvSpPr/>
      </xdr:nvSpPr>
      <xdr:spPr bwMode="auto">
        <a:xfrm>
          <a:off x="2857500" y="69850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118191</xdr:rowOff>
    </xdr:from>
    <xdr:ext cx="762000" cy="259045"/>
    <xdr:sp macro="" textlink="">
      <xdr:nvSpPr>
        <xdr:cNvPr id="139" name="テキスト ボックス 138"/>
        <xdr:cNvSpPr txBox="1"/>
      </xdr:nvSpPr>
      <xdr:spPr>
        <a:xfrm>
          <a:off x="2527300" y="7071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沖縄県嘉手納町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13,681
13,584
15.12
9,194,311
8,278,354
201,634
4,249,441
2,202,722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126540</xdr:rowOff>
    </xdr:from>
    <xdr:to>
      <xdr:col>24</xdr:col>
      <xdr:colOff>62865</xdr:colOff>
      <xdr:row>39</xdr:row>
      <xdr:rowOff>58021</xdr:rowOff>
    </xdr:to>
    <xdr:cxnSp macro="">
      <xdr:nvCxnSpPr>
        <xdr:cNvPr id="56" name="直線コネクタ 55"/>
        <xdr:cNvCxnSpPr/>
      </xdr:nvCxnSpPr>
      <xdr:spPr>
        <a:xfrm flipV="1">
          <a:off x="4633595" y="5270040"/>
          <a:ext cx="1270" cy="14745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61848</xdr:rowOff>
    </xdr:from>
    <xdr:ext cx="534377" cy="259045"/>
    <xdr:sp macro="" textlink="">
      <xdr:nvSpPr>
        <xdr:cNvPr id="57" name="人件費最小値テキスト"/>
        <xdr:cNvSpPr txBox="1"/>
      </xdr:nvSpPr>
      <xdr:spPr>
        <a:xfrm>
          <a:off x="4686300" y="6748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58021</xdr:rowOff>
    </xdr:from>
    <xdr:to>
      <xdr:col>24</xdr:col>
      <xdr:colOff>152400</xdr:colOff>
      <xdr:row>39</xdr:row>
      <xdr:rowOff>58021</xdr:rowOff>
    </xdr:to>
    <xdr:cxnSp macro="">
      <xdr:nvCxnSpPr>
        <xdr:cNvPr id="58" name="直線コネクタ 57"/>
        <xdr:cNvCxnSpPr/>
      </xdr:nvCxnSpPr>
      <xdr:spPr>
        <a:xfrm>
          <a:off x="4546600" y="6744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73217</xdr:rowOff>
    </xdr:from>
    <xdr:ext cx="599010" cy="259045"/>
    <xdr:sp macro="" textlink="">
      <xdr:nvSpPr>
        <xdr:cNvPr id="59" name="人件費最大値テキスト"/>
        <xdr:cNvSpPr txBox="1"/>
      </xdr:nvSpPr>
      <xdr:spPr>
        <a:xfrm>
          <a:off x="4686300" y="5045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126540</xdr:rowOff>
    </xdr:from>
    <xdr:to>
      <xdr:col>24</xdr:col>
      <xdr:colOff>152400</xdr:colOff>
      <xdr:row>30</xdr:row>
      <xdr:rowOff>126540</xdr:rowOff>
    </xdr:to>
    <xdr:cxnSp macro="">
      <xdr:nvCxnSpPr>
        <xdr:cNvPr id="60" name="直線コネクタ 59"/>
        <xdr:cNvCxnSpPr/>
      </xdr:nvCxnSpPr>
      <xdr:spPr>
        <a:xfrm>
          <a:off x="4546600" y="5270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79182</xdr:rowOff>
    </xdr:from>
    <xdr:to>
      <xdr:col>24</xdr:col>
      <xdr:colOff>63500</xdr:colOff>
      <xdr:row>36</xdr:row>
      <xdr:rowOff>120825</xdr:rowOff>
    </xdr:to>
    <xdr:cxnSp macro="">
      <xdr:nvCxnSpPr>
        <xdr:cNvPr id="61" name="直線コネクタ 60"/>
        <xdr:cNvCxnSpPr/>
      </xdr:nvCxnSpPr>
      <xdr:spPr>
        <a:xfrm flipV="1">
          <a:off x="3797300" y="6251382"/>
          <a:ext cx="838200" cy="4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10520</xdr:rowOff>
    </xdr:from>
    <xdr:ext cx="534377" cy="259045"/>
    <xdr:sp macro="" textlink="">
      <xdr:nvSpPr>
        <xdr:cNvPr id="62" name="人件費平均値テキスト"/>
        <xdr:cNvSpPr txBox="1"/>
      </xdr:nvSpPr>
      <xdr:spPr>
        <a:xfrm>
          <a:off x="4686300" y="63541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32093</xdr:rowOff>
    </xdr:from>
    <xdr:to>
      <xdr:col>24</xdr:col>
      <xdr:colOff>114300</xdr:colOff>
      <xdr:row>37</xdr:row>
      <xdr:rowOff>133693</xdr:rowOff>
    </xdr:to>
    <xdr:sp macro="" textlink="">
      <xdr:nvSpPr>
        <xdr:cNvPr id="63" name="フローチャート: 判断 62"/>
        <xdr:cNvSpPr/>
      </xdr:nvSpPr>
      <xdr:spPr>
        <a:xfrm>
          <a:off x="4584700" y="637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120825</xdr:rowOff>
    </xdr:from>
    <xdr:to>
      <xdr:col>19</xdr:col>
      <xdr:colOff>177800</xdr:colOff>
      <xdr:row>36</xdr:row>
      <xdr:rowOff>140317</xdr:rowOff>
    </xdr:to>
    <xdr:cxnSp macro="">
      <xdr:nvCxnSpPr>
        <xdr:cNvPr id="64" name="直線コネクタ 63"/>
        <xdr:cNvCxnSpPr/>
      </xdr:nvCxnSpPr>
      <xdr:spPr>
        <a:xfrm flipV="1">
          <a:off x="2908300" y="6293025"/>
          <a:ext cx="889000" cy="19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54061</xdr:rowOff>
    </xdr:from>
    <xdr:to>
      <xdr:col>20</xdr:col>
      <xdr:colOff>38100</xdr:colOff>
      <xdr:row>37</xdr:row>
      <xdr:rowOff>155661</xdr:rowOff>
    </xdr:to>
    <xdr:sp macro="" textlink="">
      <xdr:nvSpPr>
        <xdr:cNvPr id="65" name="フローチャート: 判断 64"/>
        <xdr:cNvSpPr/>
      </xdr:nvSpPr>
      <xdr:spPr>
        <a:xfrm>
          <a:off x="3746500" y="63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146788</xdr:rowOff>
    </xdr:from>
    <xdr:ext cx="534377" cy="259045"/>
    <xdr:sp macro="" textlink="">
      <xdr:nvSpPr>
        <xdr:cNvPr id="66" name="テキスト ボックス 65"/>
        <xdr:cNvSpPr txBox="1"/>
      </xdr:nvSpPr>
      <xdr:spPr>
        <a:xfrm>
          <a:off x="3530111" y="6490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120482</xdr:rowOff>
    </xdr:from>
    <xdr:to>
      <xdr:col>15</xdr:col>
      <xdr:colOff>50800</xdr:colOff>
      <xdr:row>36</xdr:row>
      <xdr:rowOff>140317</xdr:rowOff>
    </xdr:to>
    <xdr:cxnSp macro="">
      <xdr:nvCxnSpPr>
        <xdr:cNvPr id="67" name="直線コネクタ 66"/>
        <xdr:cNvCxnSpPr/>
      </xdr:nvCxnSpPr>
      <xdr:spPr>
        <a:xfrm>
          <a:off x="2019300" y="6292682"/>
          <a:ext cx="889000" cy="19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64615</xdr:rowOff>
    </xdr:from>
    <xdr:to>
      <xdr:col>15</xdr:col>
      <xdr:colOff>101600</xdr:colOff>
      <xdr:row>37</xdr:row>
      <xdr:rowOff>166215</xdr:rowOff>
    </xdr:to>
    <xdr:sp macro="" textlink="">
      <xdr:nvSpPr>
        <xdr:cNvPr id="68" name="フローチャート: 判断 67"/>
        <xdr:cNvSpPr/>
      </xdr:nvSpPr>
      <xdr:spPr>
        <a:xfrm>
          <a:off x="2857500" y="640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157342</xdr:rowOff>
    </xdr:from>
    <xdr:ext cx="534377" cy="259045"/>
    <xdr:sp macro="" textlink="">
      <xdr:nvSpPr>
        <xdr:cNvPr id="69" name="テキスト ボックス 68"/>
        <xdr:cNvSpPr txBox="1"/>
      </xdr:nvSpPr>
      <xdr:spPr>
        <a:xfrm>
          <a:off x="2641111" y="650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108618</xdr:rowOff>
    </xdr:from>
    <xdr:to>
      <xdr:col>10</xdr:col>
      <xdr:colOff>114300</xdr:colOff>
      <xdr:row>36</xdr:row>
      <xdr:rowOff>120482</xdr:rowOff>
    </xdr:to>
    <xdr:cxnSp macro="">
      <xdr:nvCxnSpPr>
        <xdr:cNvPr id="70" name="直線コネクタ 69"/>
        <xdr:cNvCxnSpPr/>
      </xdr:nvCxnSpPr>
      <xdr:spPr>
        <a:xfrm>
          <a:off x="1130300" y="6280818"/>
          <a:ext cx="889000" cy="11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42281</xdr:rowOff>
    </xdr:from>
    <xdr:to>
      <xdr:col>10</xdr:col>
      <xdr:colOff>165100</xdr:colOff>
      <xdr:row>37</xdr:row>
      <xdr:rowOff>143881</xdr:rowOff>
    </xdr:to>
    <xdr:sp macro="" textlink="">
      <xdr:nvSpPr>
        <xdr:cNvPr id="71" name="フローチャート: 判断 70"/>
        <xdr:cNvSpPr/>
      </xdr:nvSpPr>
      <xdr:spPr>
        <a:xfrm>
          <a:off x="1968500" y="638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135008</xdr:rowOff>
    </xdr:from>
    <xdr:ext cx="534377" cy="259045"/>
    <xdr:sp macro="" textlink="">
      <xdr:nvSpPr>
        <xdr:cNvPr id="72" name="テキスト ボックス 71"/>
        <xdr:cNvSpPr txBox="1"/>
      </xdr:nvSpPr>
      <xdr:spPr>
        <a:xfrm>
          <a:off x="1752111" y="6478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34836</xdr:rowOff>
    </xdr:from>
    <xdr:to>
      <xdr:col>6</xdr:col>
      <xdr:colOff>38100</xdr:colOff>
      <xdr:row>37</xdr:row>
      <xdr:rowOff>136436</xdr:rowOff>
    </xdr:to>
    <xdr:sp macro="" textlink="">
      <xdr:nvSpPr>
        <xdr:cNvPr id="73" name="フローチャート: 判断 72"/>
        <xdr:cNvSpPr/>
      </xdr:nvSpPr>
      <xdr:spPr>
        <a:xfrm>
          <a:off x="1079500" y="637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127563</xdr:rowOff>
    </xdr:from>
    <xdr:ext cx="534377" cy="259045"/>
    <xdr:sp macro="" textlink="">
      <xdr:nvSpPr>
        <xdr:cNvPr id="74" name="テキスト ボックス 73"/>
        <xdr:cNvSpPr txBox="1"/>
      </xdr:nvSpPr>
      <xdr:spPr>
        <a:xfrm>
          <a:off x="863111" y="647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28382</xdr:rowOff>
    </xdr:from>
    <xdr:to>
      <xdr:col>24</xdr:col>
      <xdr:colOff>114300</xdr:colOff>
      <xdr:row>36</xdr:row>
      <xdr:rowOff>129982</xdr:rowOff>
    </xdr:to>
    <xdr:sp macro="" textlink="">
      <xdr:nvSpPr>
        <xdr:cNvPr id="80" name="楕円 79"/>
        <xdr:cNvSpPr/>
      </xdr:nvSpPr>
      <xdr:spPr>
        <a:xfrm>
          <a:off x="4584700" y="620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51259</xdr:rowOff>
    </xdr:from>
    <xdr:ext cx="599010" cy="259045"/>
    <xdr:sp macro="" textlink="">
      <xdr:nvSpPr>
        <xdr:cNvPr id="81" name="人件費該当値テキスト"/>
        <xdr:cNvSpPr txBox="1"/>
      </xdr:nvSpPr>
      <xdr:spPr>
        <a:xfrm>
          <a:off x="4686300" y="6052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70025</xdr:rowOff>
    </xdr:from>
    <xdr:to>
      <xdr:col>20</xdr:col>
      <xdr:colOff>38100</xdr:colOff>
      <xdr:row>37</xdr:row>
      <xdr:rowOff>175</xdr:rowOff>
    </xdr:to>
    <xdr:sp macro="" textlink="">
      <xdr:nvSpPr>
        <xdr:cNvPr id="82" name="楕円 81"/>
        <xdr:cNvSpPr/>
      </xdr:nvSpPr>
      <xdr:spPr>
        <a:xfrm>
          <a:off x="3746500" y="624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16702</xdr:rowOff>
    </xdr:from>
    <xdr:ext cx="599010" cy="259045"/>
    <xdr:sp macro="" textlink="">
      <xdr:nvSpPr>
        <xdr:cNvPr id="83" name="テキスト ボックス 82"/>
        <xdr:cNvSpPr txBox="1"/>
      </xdr:nvSpPr>
      <xdr:spPr>
        <a:xfrm>
          <a:off x="3497795" y="6017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89517</xdr:rowOff>
    </xdr:from>
    <xdr:to>
      <xdr:col>15</xdr:col>
      <xdr:colOff>101600</xdr:colOff>
      <xdr:row>37</xdr:row>
      <xdr:rowOff>19667</xdr:rowOff>
    </xdr:to>
    <xdr:sp macro="" textlink="">
      <xdr:nvSpPr>
        <xdr:cNvPr id="84" name="楕円 83"/>
        <xdr:cNvSpPr/>
      </xdr:nvSpPr>
      <xdr:spPr>
        <a:xfrm>
          <a:off x="2857500" y="626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36194</xdr:rowOff>
    </xdr:from>
    <xdr:ext cx="599010" cy="259045"/>
    <xdr:sp macro="" textlink="">
      <xdr:nvSpPr>
        <xdr:cNvPr id="85" name="テキスト ボックス 84"/>
        <xdr:cNvSpPr txBox="1"/>
      </xdr:nvSpPr>
      <xdr:spPr>
        <a:xfrm>
          <a:off x="2608795" y="6036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69682</xdr:rowOff>
    </xdr:from>
    <xdr:to>
      <xdr:col>10</xdr:col>
      <xdr:colOff>165100</xdr:colOff>
      <xdr:row>36</xdr:row>
      <xdr:rowOff>171282</xdr:rowOff>
    </xdr:to>
    <xdr:sp macro="" textlink="">
      <xdr:nvSpPr>
        <xdr:cNvPr id="86" name="楕円 85"/>
        <xdr:cNvSpPr/>
      </xdr:nvSpPr>
      <xdr:spPr>
        <a:xfrm>
          <a:off x="1968500" y="6241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16359</xdr:rowOff>
    </xdr:from>
    <xdr:ext cx="599010" cy="259045"/>
    <xdr:sp macro="" textlink="">
      <xdr:nvSpPr>
        <xdr:cNvPr id="87" name="テキスト ボックス 86"/>
        <xdr:cNvSpPr txBox="1"/>
      </xdr:nvSpPr>
      <xdr:spPr>
        <a:xfrm>
          <a:off x="1719795" y="6017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57818</xdr:rowOff>
    </xdr:from>
    <xdr:to>
      <xdr:col>6</xdr:col>
      <xdr:colOff>38100</xdr:colOff>
      <xdr:row>36</xdr:row>
      <xdr:rowOff>159418</xdr:rowOff>
    </xdr:to>
    <xdr:sp macro="" textlink="">
      <xdr:nvSpPr>
        <xdr:cNvPr id="88" name="楕円 87"/>
        <xdr:cNvSpPr/>
      </xdr:nvSpPr>
      <xdr:spPr>
        <a:xfrm>
          <a:off x="1079500" y="6230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4495</xdr:rowOff>
    </xdr:from>
    <xdr:ext cx="599010" cy="259045"/>
    <xdr:sp macro="" textlink="">
      <xdr:nvSpPr>
        <xdr:cNvPr id="89" name="テキスト ボックス 88"/>
        <xdr:cNvSpPr txBox="1"/>
      </xdr:nvSpPr>
      <xdr:spPr>
        <a:xfrm>
          <a:off x="830795" y="6005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124833</xdr:rowOff>
    </xdr:from>
    <xdr:to>
      <xdr:col>24</xdr:col>
      <xdr:colOff>62865</xdr:colOff>
      <xdr:row>58</xdr:row>
      <xdr:rowOff>76644</xdr:rowOff>
    </xdr:to>
    <xdr:cxnSp macro="">
      <xdr:nvCxnSpPr>
        <xdr:cNvPr id="113" name="直線コネクタ 112"/>
        <xdr:cNvCxnSpPr/>
      </xdr:nvCxnSpPr>
      <xdr:spPr>
        <a:xfrm flipV="1">
          <a:off x="4633595" y="8868783"/>
          <a:ext cx="1270" cy="1151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80471</xdr:rowOff>
    </xdr:from>
    <xdr:ext cx="534377" cy="259045"/>
    <xdr:sp macro="" textlink="">
      <xdr:nvSpPr>
        <xdr:cNvPr id="114" name="物件費最小値テキスト"/>
        <xdr:cNvSpPr txBox="1"/>
      </xdr:nvSpPr>
      <xdr:spPr>
        <a:xfrm>
          <a:off x="4686300" y="10024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76644</xdr:rowOff>
    </xdr:from>
    <xdr:to>
      <xdr:col>24</xdr:col>
      <xdr:colOff>152400</xdr:colOff>
      <xdr:row>58</xdr:row>
      <xdr:rowOff>76644</xdr:rowOff>
    </xdr:to>
    <xdr:cxnSp macro="">
      <xdr:nvCxnSpPr>
        <xdr:cNvPr id="115" name="直線コネクタ 114"/>
        <xdr:cNvCxnSpPr/>
      </xdr:nvCxnSpPr>
      <xdr:spPr>
        <a:xfrm>
          <a:off x="4546600" y="10020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71510</xdr:rowOff>
    </xdr:from>
    <xdr:ext cx="599010" cy="259045"/>
    <xdr:sp macro="" textlink="">
      <xdr:nvSpPr>
        <xdr:cNvPr id="116" name="物件費最大値テキスト"/>
        <xdr:cNvSpPr txBox="1"/>
      </xdr:nvSpPr>
      <xdr:spPr>
        <a:xfrm>
          <a:off x="4686300" y="8644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124833</xdr:rowOff>
    </xdr:from>
    <xdr:to>
      <xdr:col>24</xdr:col>
      <xdr:colOff>152400</xdr:colOff>
      <xdr:row>51</xdr:row>
      <xdr:rowOff>124833</xdr:rowOff>
    </xdr:to>
    <xdr:cxnSp macro="">
      <xdr:nvCxnSpPr>
        <xdr:cNvPr id="117" name="直線コネクタ 116"/>
        <xdr:cNvCxnSpPr/>
      </xdr:nvCxnSpPr>
      <xdr:spPr>
        <a:xfrm>
          <a:off x="4546600" y="8868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100922</xdr:rowOff>
    </xdr:from>
    <xdr:to>
      <xdr:col>24</xdr:col>
      <xdr:colOff>63500</xdr:colOff>
      <xdr:row>56</xdr:row>
      <xdr:rowOff>117694</xdr:rowOff>
    </xdr:to>
    <xdr:cxnSp macro="">
      <xdr:nvCxnSpPr>
        <xdr:cNvPr id="118" name="直線コネクタ 117"/>
        <xdr:cNvCxnSpPr/>
      </xdr:nvCxnSpPr>
      <xdr:spPr>
        <a:xfrm flipV="1">
          <a:off x="3797300" y="9702122"/>
          <a:ext cx="838200" cy="16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139332</xdr:rowOff>
    </xdr:from>
    <xdr:ext cx="534377" cy="259045"/>
    <xdr:sp macro="" textlink="">
      <xdr:nvSpPr>
        <xdr:cNvPr id="119" name="物件費平均値テキスト"/>
        <xdr:cNvSpPr txBox="1"/>
      </xdr:nvSpPr>
      <xdr:spPr>
        <a:xfrm>
          <a:off x="4686300" y="9740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160905</xdr:rowOff>
    </xdr:from>
    <xdr:to>
      <xdr:col>24</xdr:col>
      <xdr:colOff>114300</xdr:colOff>
      <xdr:row>57</xdr:row>
      <xdr:rowOff>91055</xdr:rowOff>
    </xdr:to>
    <xdr:sp macro="" textlink="">
      <xdr:nvSpPr>
        <xdr:cNvPr id="120" name="フローチャート: 判断 119"/>
        <xdr:cNvSpPr/>
      </xdr:nvSpPr>
      <xdr:spPr>
        <a:xfrm>
          <a:off x="4584700" y="976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117694</xdr:rowOff>
    </xdr:from>
    <xdr:to>
      <xdr:col>19</xdr:col>
      <xdr:colOff>177800</xdr:colOff>
      <xdr:row>56</xdr:row>
      <xdr:rowOff>134050</xdr:rowOff>
    </xdr:to>
    <xdr:cxnSp macro="">
      <xdr:nvCxnSpPr>
        <xdr:cNvPr id="121" name="直線コネクタ 120"/>
        <xdr:cNvCxnSpPr/>
      </xdr:nvCxnSpPr>
      <xdr:spPr>
        <a:xfrm flipV="1">
          <a:off x="2908300" y="9718894"/>
          <a:ext cx="889000" cy="16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5728</xdr:rowOff>
    </xdr:from>
    <xdr:to>
      <xdr:col>20</xdr:col>
      <xdr:colOff>38100</xdr:colOff>
      <xdr:row>57</xdr:row>
      <xdr:rowOff>107328</xdr:rowOff>
    </xdr:to>
    <xdr:sp macro="" textlink="">
      <xdr:nvSpPr>
        <xdr:cNvPr id="122" name="フローチャート: 判断 121"/>
        <xdr:cNvSpPr/>
      </xdr:nvSpPr>
      <xdr:spPr>
        <a:xfrm>
          <a:off x="3746500" y="9778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98455</xdr:rowOff>
    </xdr:from>
    <xdr:ext cx="534377" cy="259045"/>
    <xdr:sp macro="" textlink="">
      <xdr:nvSpPr>
        <xdr:cNvPr id="123" name="テキスト ボックス 122"/>
        <xdr:cNvSpPr txBox="1"/>
      </xdr:nvSpPr>
      <xdr:spPr>
        <a:xfrm>
          <a:off x="3530111" y="9871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128480</xdr:rowOff>
    </xdr:from>
    <xdr:to>
      <xdr:col>15</xdr:col>
      <xdr:colOff>50800</xdr:colOff>
      <xdr:row>56</xdr:row>
      <xdr:rowOff>134050</xdr:rowOff>
    </xdr:to>
    <xdr:cxnSp macro="">
      <xdr:nvCxnSpPr>
        <xdr:cNvPr id="124" name="直線コネクタ 123"/>
        <xdr:cNvCxnSpPr/>
      </xdr:nvCxnSpPr>
      <xdr:spPr>
        <a:xfrm>
          <a:off x="2019300" y="9729680"/>
          <a:ext cx="889000" cy="5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25132</xdr:rowOff>
    </xdr:from>
    <xdr:to>
      <xdr:col>15</xdr:col>
      <xdr:colOff>101600</xdr:colOff>
      <xdr:row>57</xdr:row>
      <xdr:rowOff>126732</xdr:rowOff>
    </xdr:to>
    <xdr:sp macro="" textlink="">
      <xdr:nvSpPr>
        <xdr:cNvPr id="125" name="フローチャート: 判断 124"/>
        <xdr:cNvSpPr/>
      </xdr:nvSpPr>
      <xdr:spPr>
        <a:xfrm>
          <a:off x="2857500" y="979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117859</xdr:rowOff>
    </xdr:from>
    <xdr:ext cx="534377" cy="259045"/>
    <xdr:sp macro="" textlink="">
      <xdr:nvSpPr>
        <xdr:cNvPr id="126" name="テキスト ボックス 125"/>
        <xdr:cNvSpPr txBox="1"/>
      </xdr:nvSpPr>
      <xdr:spPr>
        <a:xfrm>
          <a:off x="2641111" y="9890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125843</xdr:rowOff>
    </xdr:from>
    <xdr:to>
      <xdr:col>10</xdr:col>
      <xdr:colOff>114300</xdr:colOff>
      <xdr:row>56</xdr:row>
      <xdr:rowOff>128480</xdr:rowOff>
    </xdr:to>
    <xdr:cxnSp macro="">
      <xdr:nvCxnSpPr>
        <xdr:cNvPr id="127" name="直線コネクタ 126"/>
        <xdr:cNvCxnSpPr/>
      </xdr:nvCxnSpPr>
      <xdr:spPr>
        <a:xfrm>
          <a:off x="1130300" y="9727043"/>
          <a:ext cx="889000" cy="2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33289</xdr:rowOff>
    </xdr:from>
    <xdr:to>
      <xdr:col>10</xdr:col>
      <xdr:colOff>165100</xdr:colOff>
      <xdr:row>57</xdr:row>
      <xdr:rowOff>134889</xdr:rowOff>
    </xdr:to>
    <xdr:sp macro="" textlink="">
      <xdr:nvSpPr>
        <xdr:cNvPr id="128" name="フローチャート: 判断 127"/>
        <xdr:cNvSpPr/>
      </xdr:nvSpPr>
      <xdr:spPr>
        <a:xfrm>
          <a:off x="1968500" y="980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126016</xdr:rowOff>
    </xdr:from>
    <xdr:ext cx="534377" cy="259045"/>
    <xdr:sp macro="" textlink="">
      <xdr:nvSpPr>
        <xdr:cNvPr id="129" name="テキスト ボックス 128"/>
        <xdr:cNvSpPr txBox="1"/>
      </xdr:nvSpPr>
      <xdr:spPr>
        <a:xfrm>
          <a:off x="1752111" y="989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49692</xdr:rowOff>
    </xdr:from>
    <xdr:to>
      <xdr:col>6</xdr:col>
      <xdr:colOff>38100</xdr:colOff>
      <xdr:row>57</xdr:row>
      <xdr:rowOff>151292</xdr:rowOff>
    </xdr:to>
    <xdr:sp macro="" textlink="">
      <xdr:nvSpPr>
        <xdr:cNvPr id="130" name="フローチャート: 判断 129"/>
        <xdr:cNvSpPr/>
      </xdr:nvSpPr>
      <xdr:spPr>
        <a:xfrm>
          <a:off x="1079500" y="982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142419</xdr:rowOff>
    </xdr:from>
    <xdr:ext cx="534377" cy="259045"/>
    <xdr:sp macro="" textlink="">
      <xdr:nvSpPr>
        <xdr:cNvPr id="131" name="テキスト ボックス 130"/>
        <xdr:cNvSpPr txBox="1"/>
      </xdr:nvSpPr>
      <xdr:spPr>
        <a:xfrm>
          <a:off x="863111" y="9915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50122</xdr:rowOff>
    </xdr:from>
    <xdr:to>
      <xdr:col>24</xdr:col>
      <xdr:colOff>114300</xdr:colOff>
      <xdr:row>56</xdr:row>
      <xdr:rowOff>151722</xdr:rowOff>
    </xdr:to>
    <xdr:sp macro="" textlink="">
      <xdr:nvSpPr>
        <xdr:cNvPr id="137" name="楕円 136"/>
        <xdr:cNvSpPr/>
      </xdr:nvSpPr>
      <xdr:spPr>
        <a:xfrm>
          <a:off x="4584700" y="965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72999</xdr:rowOff>
    </xdr:from>
    <xdr:ext cx="599010" cy="259045"/>
    <xdr:sp macro="" textlink="">
      <xdr:nvSpPr>
        <xdr:cNvPr id="138" name="物件費該当値テキスト"/>
        <xdr:cNvSpPr txBox="1"/>
      </xdr:nvSpPr>
      <xdr:spPr>
        <a:xfrm>
          <a:off x="4686300" y="9502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66894</xdr:rowOff>
    </xdr:from>
    <xdr:to>
      <xdr:col>20</xdr:col>
      <xdr:colOff>38100</xdr:colOff>
      <xdr:row>56</xdr:row>
      <xdr:rowOff>168494</xdr:rowOff>
    </xdr:to>
    <xdr:sp macro="" textlink="">
      <xdr:nvSpPr>
        <xdr:cNvPr id="139" name="楕円 138"/>
        <xdr:cNvSpPr/>
      </xdr:nvSpPr>
      <xdr:spPr>
        <a:xfrm>
          <a:off x="3746500" y="9668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13571</xdr:rowOff>
    </xdr:from>
    <xdr:ext cx="599010" cy="259045"/>
    <xdr:sp macro="" textlink="">
      <xdr:nvSpPr>
        <xdr:cNvPr id="140" name="テキスト ボックス 139"/>
        <xdr:cNvSpPr txBox="1"/>
      </xdr:nvSpPr>
      <xdr:spPr>
        <a:xfrm>
          <a:off x="3497795" y="9443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83250</xdr:rowOff>
    </xdr:from>
    <xdr:to>
      <xdr:col>15</xdr:col>
      <xdr:colOff>101600</xdr:colOff>
      <xdr:row>57</xdr:row>
      <xdr:rowOff>13400</xdr:rowOff>
    </xdr:to>
    <xdr:sp macro="" textlink="">
      <xdr:nvSpPr>
        <xdr:cNvPr id="141" name="楕円 140"/>
        <xdr:cNvSpPr/>
      </xdr:nvSpPr>
      <xdr:spPr>
        <a:xfrm>
          <a:off x="2857500" y="968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29927</xdr:rowOff>
    </xdr:from>
    <xdr:ext cx="599010" cy="259045"/>
    <xdr:sp macro="" textlink="">
      <xdr:nvSpPr>
        <xdr:cNvPr id="142" name="テキスト ボックス 141"/>
        <xdr:cNvSpPr txBox="1"/>
      </xdr:nvSpPr>
      <xdr:spPr>
        <a:xfrm>
          <a:off x="2608795" y="9459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77680</xdr:rowOff>
    </xdr:from>
    <xdr:to>
      <xdr:col>10</xdr:col>
      <xdr:colOff>165100</xdr:colOff>
      <xdr:row>57</xdr:row>
      <xdr:rowOff>7830</xdr:rowOff>
    </xdr:to>
    <xdr:sp macro="" textlink="">
      <xdr:nvSpPr>
        <xdr:cNvPr id="143" name="楕円 142"/>
        <xdr:cNvSpPr/>
      </xdr:nvSpPr>
      <xdr:spPr>
        <a:xfrm>
          <a:off x="1968500" y="96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24357</xdr:rowOff>
    </xdr:from>
    <xdr:ext cx="599010" cy="259045"/>
    <xdr:sp macro="" textlink="">
      <xdr:nvSpPr>
        <xdr:cNvPr id="144" name="テキスト ボックス 143"/>
        <xdr:cNvSpPr txBox="1"/>
      </xdr:nvSpPr>
      <xdr:spPr>
        <a:xfrm>
          <a:off x="1719795" y="9454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75043</xdr:rowOff>
    </xdr:from>
    <xdr:to>
      <xdr:col>6</xdr:col>
      <xdr:colOff>38100</xdr:colOff>
      <xdr:row>57</xdr:row>
      <xdr:rowOff>5193</xdr:rowOff>
    </xdr:to>
    <xdr:sp macro="" textlink="">
      <xdr:nvSpPr>
        <xdr:cNvPr id="145" name="楕円 144"/>
        <xdr:cNvSpPr/>
      </xdr:nvSpPr>
      <xdr:spPr>
        <a:xfrm>
          <a:off x="1079500" y="967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21720</xdr:rowOff>
    </xdr:from>
    <xdr:ext cx="599010" cy="259045"/>
    <xdr:sp macro="" textlink="">
      <xdr:nvSpPr>
        <xdr:cNvPr id="146" name="テキスト ボックス 145"/>
        <xdr:cNvSpPr txBox="1"/>
      </xdr:nvSpPr>
      <xdr:spPr>
        <a:xfrm>
          <a:off x="830795" y="9451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92334</xdr:rowOff>
    </xdr:from>
    <xdr:to>
      <xdr:col>24</xdr:col>
      <xdr:colOff>62865</xdr:colOff>
      <xdr:row>78</xdr:row>
      <xdr:rowOff>126487</xdr:rowOff>
    </xdr:to>
    <xdr:cxnSp macro="">
      <xdr:nvCxnSpPr>
        <xdr:cNvPr id="168" name="直線コネクタ 167"/>
        <xdr:cNvCxnSpPr/>
      </xdr:nvCxnSpPr>
      <xdr:spPr>
        <a:xfrm flipV="1">
          <a:off x="4633595" y="12093834"/>
          <a:ext cx="1270" cy="1405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130314</xdr:rowOff>
    </xdr:from>
    <xdr:ext cx="378565" cy="259045"/>
    <xdr:sp macro="" textlink="">
      <xdr:nvSpPr>
        <xdr:cNvPr id="169" name="維持補修費最小値テキスト"/>
        <xdr:cNvSpPr txBox="1"/>
      </xdr:nvSpPr>
      <xdr:spPr>
        <a:xfrm>
          <a:off x="4686300" y="135034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126487</xdr:rowOff>
    </xdr:from>
    <xdr:to>
      <xdr:col>24</xdr:col>
      <xdr:colOff>152400</xdr:colOff>
      <xdr:row>78</xdr:row>
      <xdr:rowOff>126487</xdr:rowOff>
    </xdr:to>
    <xdr:cxnSp macro="">
      <xdr:nvCxnSpPr>
        <xdr:cNvPr id="170" name="直線コネクタ 169"/>
        <xdr:cNvCxnSpPr/>
      </xdr:nvCxnSpPr>
      <xdr:spPr>
        <a:xfrm>
          <a:off x="4546600" y="13499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39011</xdr:rowOff>
    </xdr:from>
    <xdr:ext cx="534377" cy="259045"/>
    <xdr:sp macro="" textlink="">
      <xdr:nvSpPr>
        <xdr:cNvPr id="171" name="維持補修費最大値テキスト"/>
        <xdr:cNvSpPr txBox="1"/>
      </xdr:nvSpPr>
      <xdr:spPr>
        <a:xfrm>
          <a:off x="4686300" y="11869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92334</xdr:rowOff>
    </xdr:from>
    <xdr:to>
      <xdr:col>24</xdr:col>
      <xdr:colOff>152400</xdr:colOff>
      <xdr:row>70</xdr:row>
      <xdr:rowOff>92334</xdr:rowOff>
    </xdr:to>
    <xdr:cxnSp macro="">
      <xdr:nvCxnSpPr>
        <xdr:cNvPr id="172" name="直線コネクタ 171"/>
        <xdr:cNvCxnSpPr/>
      </xdr:nvCxnSpPr>
      <xdr:spPr>
        <a:xfrm>
          <a:off x="4546600" y="1209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62753</xdr:rowOff>
    </xdr:from>
    <xdr:to>
      <xdr:col>24</xdr:col>
      <xdr:colOff>63500</xdr:colOff>
      <xdr:row>78</xdr:row>
      <xdr:rowOff>5237</xdr:rowOff>
    </xdr:to>
    <xdr:cxnSp macro="">
      <xdr:nvCxnSpPr>
        <xdr:cNvPr id="173" name="直線コネクタ 172"/>
        <xdr:cNvCxnSpPr/>
      </xdr:nvCxnSpPr>
      <xdr:spPr>
        <a:xfrm flipV="1">
          <a:off x="3797300" y="13092953"/>
          <a:ext cx="838200" cy="285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6290</xdr:rowOff>
    </xdr:from>
    <xdr:ext cx="469744" cy="259045"/>
    <xdr:sp macro="" textlink="">
      <xdr:nvSpPr>
        <xdr:cNvPr id="174" name="維持補修費平均値テキスト"/>
        <xdr:cNvSpPr txBox="1"/>
      </xdr:nvSpPr>
      <xdr:spPr>
        <a:xfrm>
          <a:off x="4686300" y="13207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27863</xdr:rowOff>
    </xdr:from>
    <xdr:to>
      <xdr:col>24</xdr:col>
      <xdr:colOff>114300</xdr:colOff>
      <xdr:row>77</xdr:row>
      <xdr:rowOff>129463</xdr:rowOff>
    </xdr:to>
    <xdr:sp macro="" textlink="">
      <xdr:nvSpPr>
        <xdr:cNvPr id="175" name="フローチャート: 判断 174"/>
        <xdr:cNvSpPr/>
      </xdr:nvSpPr>
      <xdr:spPr>
        <a:xfrm>
          <a:off x="4584700" y="13229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5237</xdr:rowOff>
    </xdr:from>
    <xdr:to>
      <xdr:col>19</xdr:col>
      <xdr:colOff>177800</xdr:colOff>
      <xdr:row>78</xdr:row>
      <xdr:rowOff>21330</xdr:rowOff>
    </xdr:to>
    <xdr:cxnSp macro="">
      <xdr:nvCxnSpPr>
        <xdr:cNvPr id="176" name="直線コネクタ 175"/>
        <xdr:cNvCxnSpPr/>
      </xdr:nvCxnSpPr>
      <xdr:spPr>
        <a:xfrm flipV="1">
          <a:off x="2908300" y="13378337"/>
          <a:ext cx="889000" cy="16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34311</xdr:rowOff>
    </xdr:from>
    <xdr:to>
      <xdr:col>20</xdr:col>
      <xdr:colOff>38100</xdr:colOff>
      <xdr:row>77</xdr:row>
      <xdr:rowOff>135911</xdr:rowOff>
    </xdr:to>
    <xdr:sp macro="" textlink="">
      <xdr:nvSpPr>
        <xdr:cNvPr id="177" name="フローチャート: 判断 176"/>
        <xdr:cNvSpPr/>
      </xdr:nvSpPr>
      <xdr:spPr>
        <a:xfrm>
          <a:off x="3746500" y="1323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152438</xdr:rowOff>
    </xdr:from>
    <xdr:ext cx="469744" cy="259045"/>
    <xdr:sp macro="" textlink="">
      <xdr:nvSpPr>
        <xdr:cNvPr id="178" name="テキスト ボックス 177"/>
        <xdr:cNvSpPr txBox="1"/>
      </xdr:nvSpPr>
      <xdr:spPr>
        <a:xfrm>
          <a:off x="3562428" y="1301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21330</xdr:rowOff>
    </xdr:from>
    <xdr:to>
      <xdr:col>15</xdr:col>
      <xdr:colOff>50800</xdr:colOff>
      <xdr:row>78</xdr:row>
      <xdr:rowOff>45517</xdr:rowOff>
    </xdr:to>
    <xdr:cxnSp macro="">
      <xdr:nvCxnSpPr>
        <xdr:cNvPr id="179" name="直線コネクタ 178"/>
        <xdr:cNvCxnSpPr/>
      </xdr:nvCxnSpPr>
      <xdr:spPr>
        <a:xfrm flipV="1">
          <a:off x="2019300" y="13394430"/>
          <a:ext cx="889000" cy="24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48209</xdr:rowOff>
    </xdr:from>
    <xdr:to>
      <xdr:col>15</xdr:col>
      <xdr:colOff>101600</xdr:colOff>
      <xdr:row>77</xdr:row>
      <xdr:rowOff>149809</xdr:rowOff>
    </xdr:to>
    <xdr:sp macro="" textlink="">
      <xdr:nvSpPr>
        <xdr:cNvPr id="180" name="フローチャート: 判断 179"/>
        <xdr:cNvSpPr/>
      </xdr:nvSpPr>
      <xdr:spPr>
        <a:xfrm>
          <a:off x="2857500" y="1324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166336</xdr:rowOff>
    </xdr:from>
    <xdr:ext cx="469744" cy="259045"/>
    <xdr:sp macro="" textlink="">
      <xdr:nvSpPr>
        <xdr:cNvPr id="181" name="テキスト ボックス 180"/>
        <xdr:cNvSpPr txBox="1"/>
      </xdr:nvSpPr>
      <xdr:spPr>
        <a:xfrm>
          <a:off x="2673428" y="13025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35413</xdr:rowOff>
    </xdr:from>
    <xdr:to>
      <xdr:col>10</xdr:col>
      <xdr:colOff>114300</xdr:colOff>
      <xdr:row>78</xdr:row>
      <xdr:rowOff>45517</xdr:rowOff>
    </xdr:to>
    <xdr:cxnSp macro="">
      <xdr:nvCxnSpPr>
        <xdr:cNvPr id="182" name="直線コネクタ 181"/>
        <xdr:cNvCxnSpPr/>
      </xdr:nvCxnSpPr>
      <xdr:spPr>
        <a:xfrm>
          <a:off x="1130300" y="13408513"/>
          <a:ext cx="889000" cy="10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41306</xdr:rowOff>
    </xdr:from>
    <xdr:to>
      <xdr:col>10</xdr:col>
      <xdr:colOff>165100</xdr:colOff>
      <xdr:row>77</xdr:row>
      <xdr:rowOff>142906</xdr:rowOff>
    </xdr:to>
    <xdr:sp macro="" textlink="">
      <xdr:nvSpPr>
        <xdr:cNvPr id="183" name="フローチャート: 判断 182"/>
        <xdr:cNvSpPr/>
      </xdr:nvSpPr>
      <xdr:spPr>
        <a:xfrm>
          <a:off x="1968500" y="1324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159433</xdr:rowOff>
    </xdr:from>
    <xdr:ext cx="469744" cy="259045"/>
    <xdr:sp macro="" textlink="">
      <xdr:nvSpPr>
        <xdr:cNvPr id="184" name="テキスト ボックス 183"/>
        <xdr:cNvSpPr txBox="1"/>
      </xdr:nvSpPr>
      <xdr:spPr>
        <a:xfrm>
          <a:off x="1784428" y="13018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156246</xdr:rowOff>
    </xdr:from>
    <xdr:to>
      <xdr:col>6</xdr:col>
      <xdr:colOff>38100</xdr:colOff>
      <xdr:row>77</xdr:row>
      <xdr:rowOff>86396</xdr:rowOff>
    </xdr:to>
    <xdr:sp macro="" textlink="">
      <xdr:nvSpPr>
        <xdr:cNvPr id="185" name="フローチャート: 判断 184"/>
        <xdr:cNvSpPr/>
      </xdr:nvSpPr>
      <xdr:spPr>
        <a:xfrm>
          <a:off x="1079500" y="13186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102923</xdr:rowOff>
    </xdr:from>
    <xdr:ext cx="469744" cy="259045"/>
    <xdr:sp macro="" textlink="">
      <xdr:nvSpPr>
        <xdr:cNvPr id="186" name="テキスト ボックス 185"/>
        <xdr:cNvSpPr txBox="1"/>
      </xdr:nvSpPr>
      <xdr:spPr>
        <a:xfrm>
          <a:off x="895428" y="12961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11953</xdr:rowOff>
    </xdr:from>
    <xdr:to>
      <xdr:col>24</xdr:col>
      <xdr:colOff>114300</xdr:colOff>
      <xdr:row>76</xdr:row>
      <xdr:rowOff>113553</xdr:rowOff>
    </xdr:to>
    <xdr:sp macro="" textlink="">
      <xdr:nvSpPr>
        <xdr:cNvPr id="192" name="楕円 191"/>
        <xdr:cNvSpPr/>
      </xdr:nvSpPr>
      <xdr:spPr>
        <a:xfrm>
          <a:off x="4584700" y="1304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34831</xdr:rowOff>
    </xdr:from>
    <xdr:ext cx="469744" cy="259045"/>
    <xdr:sp macro="" textlink="">
      <xdr:nvSpPr>
        <xdr:cNvPr id="193" name="維持補修費該当値テキスト"/>
        <xdr:cNvSpPr txBox="1"/>
      </xdr:nvSpPr>
      <xdr:spPr>
        <a:xfrm>
          <a:off x="4686300" y="12893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125887</xdr:rowOff>
    </xdr:from>
    <xdr:to>
      <xdr:col>20</xdr:col>
      <xdr:colOff>38100</xdr:colOff>
      <xdr:row>78</xdr:row>
      <xdr:rowOff>56037</xdr:rowOff>
    </xdr:to>
    <xdr:sp macro="" textlink="">
      <xdr:nvSpPr>
        <xdr:cNvPr id="194" name="楕円 193"/>
        <xdr:cNvSpPr/>
      </xdr:nvSpPr>
      <xdr:spPr>
        <a:xfrm>
          <a:off x="3746500" y="13327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47164</xdr:rowOff>
    </xdr:from>
    <xdr:ext cx="469744" cy="259045"/>
    <xdr:sp macro="" textlink="">
      <xdr:nvSpPr>
        <xdr:cNvPr id="195" name="テキスト ボックス 194"/>
        <xdr:cNvSpPr txBox="1"/>
      </xdr:nvSpPr>
      <xdr:spPr>
        <a:xfrm>
          <a:off x="3562428" y="13420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141980</xdr:rowOff>
    </xdr:from>
    <xdr:to>
      <xdr:col>15</xdr:col>
      <xdr:colOff>101600</xdr:colOff>
      <xdr:row>78</xdr:row>
      <xdr:rowOff>72130</xdr:rowOff>
    </xdr:to>
    <xdr:sp macro="" textlink="">
      <xdr:nvSpPr>
        <xdr:cNvPr id="196" name="楕円 195"/>
        <xdr:cNvSpPr/>
      </xdr:nvSpPr>
      <xdr:spPr>
        <a:xfrm>
          <a:off x="2857500" y="1334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63257</xdr:rowOff>
    </xdr:from>
    <xdr:ext cx="469744" cy="259045"/>
    <xdr:sp macro="" textlink="">
      <xdr:nvSpPr>
        <xdr:cNvPr id="197" name="テキスト ボックス 196"/>
        <xdr:cNvSpPr txBox="1"/>
      </xdr:nvSpPr>
      <xdr:spPr>
        <a:xfrm>
          <a:off x="2673428" y="13436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166167</xdr:rowOff>
    </xdr:from>
    <xdr:to>
      <xdr:col>10</xdr:col>
      <xdr:colOff>165100</xdr:colOff>
      <xdr:row>78</xdr:row>
      <xdr:rowOff>96317</xdr:rowOff>
    </xdr:to>
    <xdr:sp macro="" textlink="">
      <xdr:nvSpPr>
        <xdr:cNvPr id="198" name="楕円 197"/>
        <xdr:cNvSpPr/>
      </xdr:nvSpPr>
      <xdr:spPr>
        <a:xfrm>
          <a:off x="1968500" y="13367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87444</xdr:rowOff>
    </xdr:from>
    <xdr:ext cx="469744" cy="259045"/>
    <xdr:sp macro="" textlink="">
      <xdr:nvSpPr>
        <xdr:cNvPr id="199" name="テキスト ボックス 198"/>
        <xdr:cNvSpPr txBox="1"/>
      </xdr:nvSpPr>
      <xdr:spPr>
        <a:xfrm>
          <a:off x="1784428" y="13460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156063</xdr:rowOff>
    </xdr:from>
    <xdr:to>
      <xdr:col>6</xdr:col>
      <xdr:colOff>38100</xdr:colOff>
      <xdr:row>78</xdr:row>
      <xdr:rowOff>86213</xdr:rowOff>
    </xdr:to>
    <xdr:sp macro="" textlink="">
      <xdr:nvSpPr>
        <xdr:cNvPr id="200" name="楕円 199"/>
        <xdr:cNvSpPr/>
      </xdr:nvSpPr>
      <xdr:spPr>
        <a:xfrm>
          <a:off x="1079500" y="1335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77340</xdr:rowOff>
    </xdr:from>
    <xdr:ext cx="469744" cy="259045"/>
    <xdr:sp macro="" textlink="">
      <xdr:nvSpPr>
        <xdr:cNvPr id="201" name="テキスト ボックス 200"/>
        <xdr:cNvSpPr txBox="1"/>
      </xdr:nvSpPr>
      <xdr:spPr>
        <a:xfrm>
          <a:off x="895428" y="13450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103632</xdr:rowOff>
    </xdr:from>
    <xdr:to>
      <xdr:col>24</xdr:col>
      <xdr:colOff>62865</xdr:colOff>
      <xdr:row>99</xdr:row>
      <xdr:rowOff>36309</xdr:rowOff>
    </xdr:to>
    <xdr:cxnSp macro="">
      <xdr:nvCxnSpPr>
        <xdr:cNvPr id="226" name="直線コネクタ 225"/>
        <xdr:cNvCxnSpPr/>
      </xdr:nvCxnSpPr>
      <xdr:spPr>
        <a:xfrm flipV="1">
          <a:off x="4633595" y="15705582"/>
          <a:ext cx="1270" cy="130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40136</xdr:rowOff>
    </xdr:from>
    <xdr:ext cx="534377" cy="259045"/>
    <xdr:sp macro="" textlink="">
      <xdr:nvSpPr>
        <xdr:cNvPr id="227" name="扶助費最小値テキスト"/>
        <xdr:cNvSpPr txBox="1"/>
      </xdr:nvSpPr>
      <xdr:spPr>
        <a:xfrm>
          <a:off x="4686300" y="1701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36309</xdr:rowOff>
    </xdr:from>
    <xdr:to>
      <xdr:col>24</xdr:col>
      <xdr:colOff>152400</xdr:colOff>
      <xdr:row>99</xdr:row>
      <xdr:rowOff>36309</xdr:rowOff>
    </xdr:to>
    <xdr:cxnSp macro="">
      <xdr:nvCxnSpPr>
        <xdr:cNvPr id="228" name="直線コネクタ 227"/>
        <xdr:cNvCxnSpPr/>
      </xdr:nvCxnSpPr>
      <xdr:spPr>
        <a:xfrm>
          <a:off x="4546600" y="17009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50309</xdr:rowOff>
    </xdr:from>
    <xdr:ext cx="599010" cy="259045"/>
    <xdr:sp macro="" textlink="">
      <xdr:nvSpPr>
        <xdr:cNvPr id="229" name="扶助費最大値テキスト"/>
        <xdr:cNvSpPr txBox="1"/>
      </xdr:nvSpPr>
      <xdr:spPr>
        <a:xfrm>
          <a:off x="4686300" y="15480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103632</xdr:rowOff>
    </xdr:from>
    <xdr:to>
      <xdr:col>24</xdr:col>
      <xdr:colOff>152400</xdr:colOff>
      <xdr:row>91</xdr:row>
      <xdr:rowOff>103632</xdr:rowOff>
    </xdr:to>
    <xdr:cxnSp macro="">
      <xdr:nvCxnSpPr>
        <xdr:cNvPr id="230" name="直線コネクタ 229"/>
        <xdr:cNvCxnSpPr/>
      </xdr:nvCxnSpPr>
      <xdr:spPr>
        <a:xfrm>
          <a:off x="4546600" y="15705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104217</xdr:rowOff>
    </xdr:from>
    <xdr:to>
      <xdr:col>24</xdr:col>
      <xdr:colOff>63500</xdr:colOff>
      <xdr:row>95</xdr:row>
      <xdr:rowOff>155944</xdr:rowOff>
    </xdr:to>
    <xdr:cxnSp macro="">
      <xdr:nvCxnSpPr>
        <xdr:cNvPr id="231" name="直線コネクタ 230"/>
        <xdr:cNvCxnSpPr/>
      </xdr:nvCxnSpPr>
      <xdr:spPr>
        <a:xfrm flipV="1">
          <a:off x="3797300" y="16391967"/>
          <a:ext cx="838200" cy="51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137062</xdr:rowOff>
    </xdr:from>
    <xdr:ext cx="534377" cy="259045"/>
    <xdr:sp macro="" textlink="">
      <xdr:nvSpPr>
        <xdr:cNvPr id="232" name="扶助費平均値テキスト"/>
        <xdr:cNvSpPr txBox="1"/>
      </xdr:nvSpPr>
      <xdr:spPr>
        <a:xfrm>
          <a:off x="4686300" y="164248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158635</xdr:rowOff>
    </xdr:from>
    <xdr:to>
      <xdr:col>24</xdr:col>
      <xdr:colOff>114300</xdr:colOff>
      <xdr:row>96</xdr:row>
      <xdr:rowOff>88785</xdr:rowOff>
    </xdr:to>
    <xdr:sp macro="" textlink="">
      <xdr:nvSpPr>
        <xdr:cNvPr id="233" name="フローチャート: 判断 232"/>
        <xdr:cNvSpPr/>
      </xdr:nvSpPr>
      <xdr:spPr>
        <a:xfrm>
          <a:off x="4584700" y="1644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155944</xdr:rowOff>
    </xdr:from>
    <xdr:to>
      <xdr:col>19</xdr:col>
      <xdr:colOff>177800</xdr:colOff>
      <xdr:row>96</xdr:row>
      <xdr:rowOff>67768</xdr:rowOff>
    </xdr:to>
    <xdr:cxnSp macro="">
      <xdr:nvCxnSpPr>
        <xdr:cNvPr id="234" name="直線コネクタ 233"/>
        <xdr:cNvCxnSpPr/>
      </xdr:nvCxnSpPr>
      <xdr:spPr>
        <a:xfrm flipV="1">
          <a:off x="2908300" y="16443694"/>
          <a:ext cx="889000" cy="83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152743</xdr:rowOff>
    </xdr:from>
    <xdr:to>
      <xdr:col>20</xdr:col>
      <xdr:colOff>38100</xdr:colOff>
      <xdr:row>96</xdr:row>
      <xdr:rowOff>82893</xdr:rowOff>
    </xdr:to>
    <xdr:sp macro="" textlink="">
      <xdr:nvSpPr>
        <xdr:cNvPr id="235" name="フローチャート: 判断 234"/>
        <xdr:cNvSpPr/>
      </xdr:nvSpPr>
      <xdr:spPr>
        <a:xfrm>
          <a:off x="3746500" y="1644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74020</xdr:rowOff>
    </xdr:from>
    <xdr:ext cx="534377" cy="259045"/>
    <xdr:sp macro="" textlink="">
      <xdr:nvSpPr>
        <xdr:cNvPr id="236" name="テキスト ボックス 235"/>
        <xdr:cNvSpPr txBox="1"/>
      </xdr:nvSpPr>
      <xdr:spPr>
        <a:xfrm>
          <a:off x="3530111" y="1653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67768</xdr:rowOff>
    </xdr:from>
    <xdr:to>
      <xdr:col>15</xdr:col>
      <xdr:colOff>50800</xdr:colOff>
      <xdr:row>96</xdr:row>
      <xdr:rowOff>70447</xdr:rowOff>
    </xdr:to>
    <xdr:cxnSp macro="">
      <xdr:nvCxnSpPr>
        <xdr:cNvPr id="237" name="直線コネクタ 236"/>
        <xdr:cNvCxnSpPr/>
      </xdr:nvCxnSpPr>
      <xdr:spPr>
        <a:xfrm flipV="1">
          <a:off x="2019300" y="16526968"/>
          <a:ext cx="889000" cy="2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4927</xdr:rowOff>
    </xdr:from>
    <xdr:to>
      <xdr:col>15</xdr:col>
      <xdr:colOff>101600</xdr:colOff>
      <xdr:row>96</xdr:row>
      <xdr:rowOff>106527</xdr:rowOff>
    </xdr:to>
    <xdr:sp macro="" textlink="">
      <xdr:nvSpPr>
        <xdr:cNvPr id="238" name="フローチャート: 判断 237"/>
        <xdr:cNvSpPr/>
      </xdr:nvSpPr>
      <xdr:spPr>
        <a:xfrm>
          <a:off x="2857500" y="1646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123054</xdr:rowOff>
    </xdr:from>
    <xdr:ext cx="534377" cy="259045"/>
    <xdr:sp macro="" textlink="">
      <xdr:nvSpPr>
        <xdr:cNvPr id="239" name="テキスト ボックス 238"/>
        <xdr:cNvSpPr txBox="1"/>
      </xdr:nvSpPr>
      <xdr:spPr>
        <a:xfrm>
          <a:off x="2641111" y="1623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68884</xdr:rowOff>
    </xdr:from>
    <xdr:to>
      <xdr:col>10</xdr:col>
      <xdr:colOff>114300</xdr:colOff>
      <xdr:row>96</xdr:row>
      <xdr:rowOff>70447</xdr:rowOff>
    </xdr:to>
    <xdr:cxnSp macro="">
      <xdr:nvCxnSpPr>
        <xdr:cNvPr id="240" name="直線コネクタ 239"/>
        <xdr:cNvCxnSpPr/>
      </xdr:nvCxnSpPr>
      <xdr:spPr>
        <a:xfrm>
          <a:off x="1130300" y="16528084"/>
          <a:ext cx="889000" cy="1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62218</xdr:rowOff>
    </xdr:from>
    <xdr:to>
      <xdr:col>10</xdr:col>
      <xdr:colOff>165100</xdr:colOff>
      <xdr:row>96</xdr:row>
      <xdr:rowOff>163818</xdr:rowOff>
    </xdr:to>
    <xdr:sp macro="" textlink="">
      <xdr:nvSpPr>
        <xdr:cNvPr id="241" name="フローチャート: 判断 240"/>
        <xdr:cNvSpPr/>
      </xdr:nvSpPr>
      <xdr:spPr>
        <a:xfrm>
          <a:off x="1968500" y="16521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154945</xdr:rowOff>
    </xdr:from>
    <xdr:ext cx="534377" cy="259045"/>
    <xdr:sp macro="" textlink="">
      <xdr:nvSpPr>
        <xdr:cNvPr id="242" name="テキスト ボックス 241"/>
        <xdr:cNvSpPr txBox="1"/>
      </xdr:nvSpPr>
      <xdr:spPr>
        <a:xfrm>
          <a:off x="1752111" y="16614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120002</xdr:rowOff>
    </xdr:from>
    <xdr:to>
      <xdr:col>6</xdr:col>
      <xdr:colOff>38100</xdr:colOff>
      <xdr:row>97</xdr:row>
      <xdr:rowOff>50152</xdr:rowOff>
    </xdr:to>
    <xdr:sp macro="" textlink="">
      <xdr:nvSpPr>
        <xdr:cNvPr id="243" name="フローチャート: 判断 242"/>
        <xdr:cNvSpPr/>
      </xdr:nvSpPr>
      <xdr:spPr>
        <a:xfrm>
          <a:off x="1079500" y="16579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41279</xdr:rowOff>
    </xdr:from>
    <xdr:ext cx="534377" cy="259045"/>
    <xdr:sp macro="" textlink="">
      <xdr:nvSpPr>
        <xdr:cNvPr id="244" name="テキスト ボックス 243"/>
        <xdr:cNvSpPr txBox="1"/>
      </xdr:nvSpPr>
      <xdr:spPr>
        <a:xfrm>
          <a:off x="863111" y="16671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53417</xdr:rowOff>
    </xdr:from>
    <xdr:to>
      <xdr:col>24</xdr:col>
      <xdr:colOff>114300</xdr:colOff>
      <xdr:row>95</xdr:row>
      <xdr:rowOff>155017</xdr:rowOff>
    </xdr:to>
    <xdr:sp macro="" textlink="">
      <xdr:nvSpPr>
        <xdr:cNvPr id="250" name="楕円 249"/>
        <xdr:cNvSpPr/>
      </xdr:nvSpPr>
      <xdr:spPr>
        <a:xfrm>
          <a:off x="4584700" y="1634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76294</xdr:rowOff>
    </xdr:from>
    <xdr:ext cx="534377" cy="259045"/>
    <xdr:sp macro="" textlink="">
      <xdr:nvSpPr>
        <xdr:cNvPr id="251" name="扶助費該当値テキスト"/>
        <xdr:cNvSpPr txBox="1"/>
      </xdr:nvSpPr>
      <xdr:spPr>
        <a:xfrm>
          <a:off x="4686300" y="1619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105144</xdr:rowOff>
    </xdr:from>
    <xdr:to>
      <xdr:col>20</xdr:col>
      <xdr:colOff>38100</xdr:colOff>
      <xdr:row>96</xdr:row>
      <xdr:rowOff>35294</xdr:rowOff>
    </xdr:to>
    <xdr:sp macro="" textlink="">
      <xdr:nvSpPr>
        <xdr:cNvPr id="252" name="楕円 251"/>
        <xdr:cNvSpPr/>
      </xdr:nvSpPr>
      <xdr:spPr>
        <a:xfrm>
          <a:off x="3746500" y="1639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51821</xdr:rowOff>
    </xdr:from>
    <xdr:ext cx="534377" cy="259045"/>
    <xdr:sp macro="" textlink="">
      <xdr:nvSpPr>
        <xdr:cNvPr id="253" name="テキスト ボックス 252"/>
        <xdr:cNvSpPr txBox="1"/>
      </xdr:nvSpPr>
      <xdr:spPr>
        <a:xfrm>
          <a:off x="3530111" y="16168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16968</xdr:rowOff>
    </xdr:from>
    <xdr:to>
      <xdr:col>15</xdr:col>
      <xdr:colOff>101600</xdr:colOff>
      <xdr:row>96</xdr:row>
      <xdr:rowOff>118568</xdr:rowOff>
    </xdr:to>
    <xdr:sp macro="" textlink="">
      <xdr:nvSpPr>
        <xdr:cNvPr id="254" name="楕円 253"/>
        <xdr:cNvSpPr/>
      </xdr:nvSpPr>
      <xdr:spPr>
        <a:xfrm>
          <a:off x="2857500" y="1647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109695</xdr:rowOff>
    </xdr:from>
    <xdr:ext cx="534377" cy="259045"/>
    <xdr:sp macro="" textlink="">
      <xdr:nvSpPr>
        <xdr:cNvPr id="255" name="テキスト ボックス 254"/>
        <xdr:cNvSpPr txBox="1"/>
      </xdr:nvSpPr>
      <xdr:spPr>
        <a:xfrm>
          <a:off x="2641111" y="16568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19647</xdr:rowOff>
    </xdr:from>
    <xdr:to>
      <xdr:col>10</xdr:col>
      <xdr:colOff>165100</xdr:colOff>
      <xdr:row>96</xdr:row>
      <xdr:rowOff>121247</xdr:rowOff>
    </xdr:to>
    <xdr:sp macro="" textlink="">
      <xdr:nvSpPr>
        <xdr:cNvPr id="256" name="楕円 255"/>
        <xdr:cNvSpPr/>
      </xdr:nvSpPr>
      <xdr:spPr>
        <a:xfrm>
          <a:off x="1968500" y="1647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137774</xdr:rowOff>
    </xdr:from>
    <xdr:ext cx="534377" cy="259045"/>
    <xdr:sp macro="" textlink="">
      <xdr:nvSpPr>
        <xdr:cNvPr id="257" name="テキスト ボックス 256"/>
        <xdr:cNvSpPr txBox="1"/>
      </xdr:nvSpPr>
      <xdr:spPr>
        <a:xfrm>
          <a:off x="1752111" y="16254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18084</xdr:rowOff>
    </xdr:from>
    <xdr:to>
      <xdr:col>6</xdr:col>
      <xdr:colOff>38100</xdr:colOff>
      <xdr:row>96</xdr:row>
      <xdr:rowOff>119684</xdr:rowOff>
    </xdr:to>
    <xdr:sp macro="" textlink="">
      <xdr:nvSpPr>
        <xdr:cNvPr id="258" name="楕円 257"/>
        <xdr:cNvSpPr/>
      </xdr:nvSpPr>
      <xdr:spPr>
        <a:xfrm>
          <a:off x="1079500" y="1647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136211</xdr:rowOff>
    </xdr:from>
    <xdr:ext cx="534377" cy="259045"/>
    <xdr:sp macro="" textlink="">
      <xdr:nvSpPr>
        <xdr:cNvPr id="259" name="テキスト ボックス 258"/>
        <xdr:cNvSpPr txBox="1"/>
      </xdr:nvSpPr>
      <xdr:spPr>
        <a:xfrm>
          <a:off x="863111" y="16252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3" name="テキスト ボックス 272"/>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143168</xdr:rowOff>
    </xdr:from>
    <xdr:to>
      <xdr:col>54</xdr:col>
      <xdr:colOff>189865</xdr:colOff>
      <xdr:row>38</xdr:row>
      <xdr:rowOff>69272</xdr:rowOff>
    </xdr:to>
    <xdr:cxnSp macro="">
      <xdr:nvCxnSpPr>
        <xdr:cNvPr id="285" name="直線コネクタ 284"/>
        <xdr:cNvCxnSpPr/>
      </xdr:nvCxnSpPr>
      <xdr:spPr>
        <a:xfrm flipV="1">
          <a:off x="10475595" y="5286668"/>
          <a:ext cx="1270" cy="1297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73099</xdr:rowOff>
    </xdr:from>
    <xdr:ext cx="534377" cy="259045"/>
    <xdr:sp macro="" textlink="">
      <xdr:nvSpPr>
        <xdr:cNvPr id="286" name="補助費等最小値テキスト"/>
        <xdr:cNvSpPr txBox="1"/>
      </xdr:nvSpPr>
      <xdr:spPr>
        <a:xfrm>
          <a:off x="10528300" y="658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69272</xdr:rowOff>
    </xdr:from>
    <xdr:to>
      <xdr:col>55</xdr:col>
      <xdr:colOff>88900</xdr:colOff>
      <xdr:row>38</xdr:row>
      <xdr:rowOff>69272</xdr:rowOff>
    </xdr:to>
    <xdr:cxnSp macro="">
      <xdr:nvCxnSpPr>
        <xdr:cNvPr id="287" name="直線コネクタ 286"/>
        <xdr:cNvCxnSpPr/>
      </xdr:nvCxnSpPr>
      <xdr:spPr>
        <a:xfrm>
          <a:off x="10388600" y="658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89845</xdr:rowOff>
    </xdr:from>
    <xdr:ext cx="599010" cy="259045"/>
    <xdr:sp macro="" textlink="">
      <xdr:nvSpPr>
        <xdr:cNvPr id="288" name="補助費等最大値テキスト"/>
        <xdr:cNvSpPr txBox="1"/>
      </xdr:nvSpPr>
      <xdr:spPr>
        <a:xfrm>
          <a:off x="10528300" y="5061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143168</xdr:rowOff>
    </xdr:from>
    <xdr:to>
      <xdr:col>55</xdr:col>
      <xdr:colOff>88900</xdr:colOff>
      <xdr:row>30</xdr:row>
      <xdr:rowOff>143168</xdr:rowOff>
    </xdr:to>
    <xdr:cxnSp macro="">
      <xdr:nvCxnSpPr>
        <xdr:cNvPr id="289" name="直線コネクタ 288"/>
        <xdr:cNvCxnSpPr/>
      </xdr:nvCxnSpPr>
      <xdr:spPr>
        <a:xfrm>
          <a:off x="10388600" y="5286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84941</xdr:rowOff>
    </xdr:from>
    <xdr:to>
      <xdr:col>55</xdr:col>
      <xdr:colOff>0</xdr:colOff>
      <xdr:row>36</xdr:row>
      <xdr:rowOff>88788</xdr:rowOff>
    </xdr:to>
    <xdr:cxnSp macro="">
      <xdr:nvCxnSpPr>
        <xdr:cNvPr id="290" name="直線コネクタ 289"/>
        <xdr:cNvCxnSpPr/>
      </xdr:nvCxnSpPr>
      <xdr:spPr>
        <a:xfrm>
          <a:off x="9639300" y="6257141"/>
          <a:ext cx="838200" cy="3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18743</xdr:rowOff>
    </xdr:from>
    <xdr:ext cx="534377" cy="259045"/>
    <xdr:sp macro="" textlink="">
      <xdr:nvSpPr>
        <xdr:cNvPr id="291" name="補助費等平均値テキスト"/>
        <xdr:cNvSpPr txBox="1"/>
      </xdr:nvSpPr>
      <xdr:spPr>
        <a:xfrm>
          <a:off x="10528300" y="60194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167316</xdr:rowOff>
    </xdr:from>
    <xdr:to>
      <xdr:col>55</xdr:col>
      <xdr:colOff>50800</xdr:colOff>
      <xdr:row>36</xdr:row>
      <xdr:rowOff>97466</xdr:rowOff>
    </xdr:to>
    <xdr:sp macro="" textlink="">
      <xdr:nvSpPr>
        <xdr:cNvPr id="292" name="フローチャート: 判断 291"/>
        <xdr:cNvSpPr/>
      </xdr:nvSpPr>
      <xdr:spPr>
        <a:xfrm>
          <a:off x="10426700" y="61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15172</xdr:rowOff>
    </xdr:from>
    <xdr:to>
      <xdr:col>50</xdr:col>
      <xdr:colOff>114300</xdr:colOff>
      <xdr:row>36</xdr:row>
      <xdr:rowOff>84941</xdr:rowOff>
    </xdr:to>
    <xdr:cxnSp macro="">
      <xdr:nvCxnSpPr>
        <xdr:cNvPr id="293" name="直線コネクタ 292"/>
        <xdr:cNvCxnSpPr/>
      </xdr:nvCxnSpPr>
      <xdr:spPr>
        <a:xfrm>
          <a:off x="8750300" y="6187372"/>
          <a:ext cx="889000" cy="69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32475</xdr:rowOff>
    </xdr:from>
    <xdr:to>
      <xdr:col>50</xdr:col>
      <xdr:colOff>165100</xdr:colOff>
      <xdr:row>36</xdr:row>
      <xdr:rowOff>134075</xdr:rowOff>
    </xdr:to>
    <xdr:sp macro="" textlink="">
      <xdr:nvSpPr>
        <xdr:cNvPr id="294" name="フローチャート: 判断 293"/>
        <xdr:cNvSpPr/>
      </xdr:nvSpPr>
      <xdr:spPr>
        <a:xfrm>
          <a:off x="9588500" y="6204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150602</xdr:rowOff>
    </xdr:from>
    <xdr:ext cx="534377" cy="259045"/>
    <xdr:sp macro="" textlink="">
      <xdr:nvSpPr>
        <xdr:cNvPr id="295" name="テキスト ボックス 294"/>
        <xdr:cNvSpPr txBox="1"/>
      </xdr:nvSpPr>
      <xdr:spPr>
        <a:xfrm>
          <a:off x="9372111" y="597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15172</xdr:rowOff>
    </xdr:from>
    <xdr:to>
      <xdr:col>45</xdr:col>
      <xdr:colOff>177800</xdr:colOff>
      <xdr:row>36</xdr:row>
      <xdr:rowOff>153847</xdr:rowOff>
    </xdr:to>
    <xdr:cxnSp macro="">
      <xdr:nvCxnSpPr>
        <xdr:cNvPr id="296" name="直線コネクタ 295"/>
        <xdr:cNvCxnSpPr/>
      </xdr:nvCxnSpPr>
      <xdr:spPr>
        <a:xfrm flipV="1">
          <a:off x="7861300" y="6187372"/>
          <a:ext cx="889000" cy="138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49692</xdr:rowOff>
    </xdr:from>
    <xdr:to>
      <xdr:col>46</xdr:col>
      <xdr:colOff>38100</xdr:colOff>
      <xdr:row>36</xdr:row>
      <xdr:rowOff>151292</xdr:rowOff>
    </xdr:to>
    <xdr:sp macro="" textlink="">
      <xdr:nvSpPr>
        <xdr:cNvPr id="297" name="フローチャート: 判断 296"/>
        <xdr:cNvSpPr/>
      </xdr:nvSpPr>
      <xdr:spPr>
        <a:xfrm>
          <a:off x="8699500" y="62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142419</xdr:rowOff>
    </xdr:from>
    <xdr:ext cx="534377" cy="259045"/>
    <xdr:sp macro="" textlink="">
      <xdr:nvSpPr>
        <xdr:cNvPr id="298" name="テキスト ボックス 297"/>
        <xdr:cNvSpPr txBox="1"/>
      </xdr:nvSpPr>
      <xdr:spPr>
        <a:xfrm>
          <a:off x="8483111" y="6314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153847</xdr:rowOff>
    </xdr:from>
    <xdr:to>
      <xdr:col>41</xdr:col>
      <xdr:colOff>50800</xdr:colOff>
      <xdr:row>37</xdr:row>
      <xdr:rowOff>13820</xdr:rowOff>
    </xdr:to>
    <xdr:cxnSp macro="">
      <xdr:nvCxnSpPr>
        <xdr:cNvPr id="299" name="直線コネクタ 298"/>
        <xdr:cNvCxnSpPr/>
      </xdr:nvCxnSpPr>
      <xdr:spPr>
        <a:xfrm flipV="1">
          <a:off x="6972300" y="6326047"/>
          <a:ext cx="889000" cy="31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54140</xdr:rowOff>
    </xdr:from>
    <xdr:to>
      <xdr:col>41</xdr:col>
      <xdr:colOff>101600</xdr:colOff>
      <xdr:row>36</xdr:row>
      <xdr:rowOff>155740</xdr:rowOff>
    </xdr:to>
    <xdr:sp macro="" textlink="">
      <xdr:nvSpPr>
        <xdr:cNvPr id="300" name="フローチャート: 判断 299"/>
        <xdr:cNvSpPr/>
      </xdr:nvSpPr>
      <xdr:spPr>
        <a:xfrm>
          <a:off x="7810500" y="622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817</xdr:rowOff>
    </xdr:from>
    <xdr:ext cx="534377" cy="259045"/>
    <xdr:sp macro="" textlink="">
      <xdr:nvSpPr>
        <xdr:cNvPr id="301" name="テキスト ボックス 300"/>
        <xdr:cNvSpPr txBox="1"/>
      </xdr:nvSpPr>
      <xdr:spPr>
        <a:xfrm>
          <a:off x="7594111" y="6001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98044</xdr:rowOff>
    </xdr:from>
    <xdr:to>
      <xdr:col>36</xdr:col>
      <xdr:colOff>165100</xdr:colOff>
      <xdr:row>37</xdr:row>
      <xdr:rowOff>28194</xdr:rowOff>
    </xdr:to>
    <xdr:sp macro="" textlink="">
      <xdr:nvSpPr>
        <xdr:cNvPr id="302" name="フローチャート: 判断 301"/>
        <xdr:cNvSpPr/>
      </xdr:nvSpPr>
      <xdr:spPr>
        <a:xfrm>
          <a:off x="6921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44721</xdr:rowOff>
    </xdr:from>
    <xdr:ext cx="534377" cy="259045"/>
    <xdr:sp macro="" textlink="">
      <xdr:nvSpPr>
        <xdr:cNvPr id="303" name="テキスト ボックス 302"/>
        <xdr:cNvSpPr txBox="1"/>
      </xdr:nvSpPr>
      <xdr:spPr>
        <a:xfrm>
          <a:off x="6705111" y="6045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37988</xdr:rowOff>
    </xdr:from>
    <xdr:to>
      <xdr:col>55</xdr:col>
      <xdr:colOff>50800</xdr:colOff>
      <xdr:row>36</xdr:row>
      <xdr:rowOff>139588</xdr:rowOff>
    </xdr:to>
    <xdr:sp macro="" textlink="">
      <xdr:nvSpPr>
        <xdr:cNvPr id="309" name="楕円 308"/>
        <xdr:cNvSpPr/>
      </xdr:nvSpPr>
      <xdr:spPr>
        <a:xfrm>
          <a:off x="10426700" y="621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16415</xdr:rowOff>
    </xdr:from>
    <xdr:ext cx="534377" cy="259045"/>
    <xdr:sp macro="" textlink="">
      <xdr:nvSpPr>
        <xdr:cNvPr id="310" name="補助費等該当値テキスト"/>
        <xdr:cNvSpPr txBox="1"/>
      </xdr:nvSpPr>
      <xdr:spPr>
        <a:xfrm>
          <a:off x="10528300" y="618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34141</xdr:rowOff>
    </xdr:from>
    <xdr:to>
      <xdr:col>50</xdr:col>
      <xdr:colOff>165100</xdr:colOff>
      <xdr:row>36</xdr:row>
      <xdr:rowOff>135741</xdr:rowOff>
    </xdr:to>
    <xdr:sp macro="" textlink="">
      <xdr:nvSpPr>
        <xdr:cNvPr id="311" name="楕円 310"/>
        <xdr:cNvSpPr/>
      </xdr:nvSpPr>
      <xdr:spPr>
        <a:xfrm>
          <a:off x="9588500" y="6206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126868</xdr:rowOff>
    </xdr:from>
    <xdr:ext cx="534377" cy="259045"/>
    <xdr:sp macro="" textlink="">
      <xdr:nvSpPr>
        <xdr:cNvPr id="312" name="テキスト ボックス 311"/>
        <xdr:cNvSpPr txBox="1"/>
      </xdr:nvSpPr>
      <xdr:spPr>
        <a:xfrm>
          <a:off x="9372111" y="6299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135822</xdr:rowOff>
    </xdr:from>
    <xdr:to>
      <xdr:col>46</xdr:col>
      <xdr:colOff>38100</xdr:colOff>
      <xdr:row>36</xdr:row>
      <xdr:rowOff>65972</xdr:rowOff>
    </xdr:to>
    <xdr:sp macro="" textlink="">
      <xdr:nvSpPr>
        <xdr:cNvPr id="313" name="楕円 312"/>
        <xdr:cNvSpPr/>
      </xdr:nvSpPr>
      <xdr:spPr>
        <a:xfrm>
          <a:off x="8699500" y="613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82499</xdr:rowOff>
    </xdr:from>
    <xdr:ext cx="534377" cy="259045"/>
    <xdr:sp macro="" textlink="">
      <xdr:nvSpPr>
        <xdr:cNvPr id="314" name="テキスト ボックス 313"/>
        <xdr:cNvSpPr txBox="1"/>
      </xdr:nvSpPr>
      <xdr:spPr>
        <a:xfrm>
          <a:off x="8483111" y="5911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103047</xdr:rowOff>
    </xdr:from>
    <xdr:to>
      <xdr:col>41</xdr:col>
      <xdr:colOff>101600</xdr:colOff>
      <xdr:row>37</xdr:row>
      <xdr:rowOff>33197</xdr:rowOff>
    </xdr:to>
    <xdr:sp macro="" textlink="">
      <xdr:nvSpPr>
        <xdr:cNvPr id="315" name="楕円 314"/>
        <xdr:cNvSpPr/>
      </xdr:nvSpPr>
      <xdr:spPr>
        <a:xfrm>
          <a:off x="7810500" y="6275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24324</xdr:rowOff>
    </xdr:from>
    <xdr:ext cx="534377" cy="259045"/>
    <xdr:sp macro="" textlink="">
      <xdr:nvSpPr>
        <xdr:cNvPr id="316" name="テキスト ボックス 315"/>
        <xdr:cNvSpPr txBox="1"/>
      </xdr:nvSpPr>
      <xdr:spPr>
        <a:xfrm>
          <a:off x="7594111" y="636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134470</xdr:rowOff>
    </xdr:from>
    <xdr:to>
      <xdr:col>36</xdr:col>
      <xdr:colOff>165100</xdr:colOff>
      <xdr:row>37</xdr:row>
      <xdr:rowOff>64620</xdr:rowOff>
    </xdr:to>
    <xdr:sp macro="" textlink="">
      <xdr:nvSpPr>
        <xdr:cNvPr id="317" name="楕円 316"/>
        <xdr:cNvSpPr/>
      </xdr:nvSpPr>
      <xdr:spPr>
        <a:xfrm>
          <a:off x="6921500" y="630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55747</xdr:rowOff>
    </xdr:from>
    <xdr:ext cx="534377" cy="259045"/>
    <xdr:sp macro="" textlink="">
      <xdr:nvSpPr>
        <xdr:cNvPr id="318" name="テキスト ボックス 317"/>
        <xdr:cNvSpPr txBox="1"/>
      </xdr:nvSpPr>
      <xdr:spPr>
        <a:xfrm>
          <a:off x="6705111" y="639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9280</xdr:rowOff>
    </xdr:from>
    <xdr:to>
      <xdr:col>54</xdr:col>
      <xdr:colOff>189865</xdr:colOff>
      <xdr:row>59</xdr:row>
      <xdr:rowOff>15563</xdr:rowOff>
    </xdr:to>
    <xdr:cxnSp macro="">
      <xdr:nvCxnSpPr>
        <xdr:cNvPr id="342" name="直線コネクタ 341"/>
        <xdr:cNvCxnSpPr/>
      </xdr:nvCxnSpPr>
      <xdr:spPr>
        <a:xfrm flipV="1">
          <a:off x="10475595" y="8581780"/>
          <a:ext cx="1270" cy="1549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19390</xdr:rowOff>
    </xdr:from>
    <xdr:ext cx="469744" cy="259045"/>
    <xdr:sp macro="" textlink="">
      <xdr:nvSpPr>
        <xdr:cNvPr id="343" name="普通建設事業費最小値テキスト"/>
        <xdr:cNvSpPr txBox="1"/>
      </xdr:nvSpPr>
      <xdr:spPr>
        <a:xfrm>
          <a:off x="10528300" y="10134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15563</xdr:rowOff>
    </xdr:from>
    <xdr:to>
      <xdr:col>55</xdr:col>
      <xdr:colOff>88900</xdr:colOff>
      <xdr:row>59</xdr:row>
      <xdr:rowOff>15563</xdr:rowOff>
    </xdr:to>
    <xdr:cxnSp macro="">
      <xdr:nvCxnSpPr>
        <xdr:cNvPr id="344" name="直線コネクタ 343"/>
        <xdr:cNvCxnSpPr/>
      </xdr:nvCxnSpPr>
      <xdr:spPr>
        <a:xfrm>
          <a:off x="10388600" y="10131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127407</xdr:rowOff>
    </xdr:from>
    <xdr:ext cx="599010" cy="259045"/>
    <xdr:sp macro="" textlink="">
      <xdr:nvSpPr>
        <xdr:cNvPr id="345" name="普通建設事業費最大値テキスト"/>
        <xdr:cNvSpPr txBox="1"/>
      </xdr:nvSpPr>
      <xdr:spPr>
        <a:xfrm>
          <a:off x="10528300" y="8357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9280</xdr:rowOff>
    </xdr:from>
    <xdr:to>
      <xdr:col>55</xdr:col>
      <xdr:colOff>88900</xdr:colOff>
      <xdr:row>50</xdr:row>
      <xdr:rowOff>9280</xdr:rowOff>
    </xdr:to>
    <xdr:cxnSp macro="">
      <xdr:nvCxnSpPr>
        <xdr:cNvPr id="346" name="直線コネクタ 345"/>
        <xdr:cNvCxnSpPr/>
      </xdr:nvCxnSpPr>
      <xdr:spPr>
        <a:xfrm>
          <a:off x="10388600" y="8581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94121</xdr:rowOff>
    </xdr:from>
    <xdr:to>
      <xdr:col>55</xdr:col>
      <xdr:colOff>0</xdr:colOff>
      <xdr:row>57</xdr:row>
      <xdr:rowOff>104766</xdr:rowOff>
    </xdr:to>
    <xdr:cxnSp macro="">
      <xdr:nvCxnSpPr>
        <xdr:cNvPr id="347" name="直線コネクタ 346"/>
        <xdr:cNvCxnSpPr/>
      </xdr:nvCxnSpPr>
      <xdr:spPr>
        <a:xfrm>
          <a:off x="9639300" y="9352421"/>
          <a:ext cx="838200" cy="524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22897</xdr:rowOff>
    </xdr:from>
    <xdr:ext cx="534377" cy="259045"/>
    <xdr:sp macro="" textlink="">
      <xdr:nvSpPr>
        <xdr:cNvPr id="348" name="普通建設事業費平均値テキスト"/>
        <xdr:cNvSpPr txBox="1"/>
      </xdr:nvSpPr>
      <xdr:spPr>
        <a:xfrm>
          <a:off x="10528300" y="9624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20</xdr:rowOff>
    </xdr:from>
    <xdr:to>
      <xdr:col>55</xdr:col>
      <xdr:colOff>50800</xdr:colOff>
      <xdr:row>57</xdr:row>
      <xdr:rowOff>101620</xdr:rowOff>
    </xdr:to>
    <xdr:sp macro="" textlink="">
      <xdr:nvSpPr>
        <xdr:cNvPr id="349" name="フローチャート: 判断 348"/>
        <xdr:cNvSpPr/>
      </xdr:nvSpPr>
      <xdr:spPr>
        <a:xfrm>
          <a:off x="10426700" y="977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94121</xdr:rowOff>
    </xdr:from>
    <xdr:to>
      <xdr:col>50</xdr:col>
      <xdr:colOff>114300</xdr:colOff>
      <xdr:row>55</xdr:row>
      <xdr:rowOff>109788</xdr:rowOff>
    </xdr:to>
    <xdr:cxnSp macro="">
      <xdr:nvCxnSpPr>
        <xdr:cNvPr id="350" name="直線コネクタ 349"/>
        <xdr:cNvCxnSpPr/>
      </xdr:nvCxnSpPr>
      <xdr:spPr>
        <a:xfrm flipV="1">
          <a:off x="8750300" y="9352421"/>
          <a:ext cx="889000" cy="187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164826</xdr:rowOff>
    </xdr:from>
    <xdr:to>
      <xdr:col>50</xdr:col>
      <xdr:colOff>165100</xdr:colOff>
      <xdr:row>57</xdr:row>
      <xdr:rowOff>94976</xdr:rowOff>
    </xdr:to>
    <xdr:sp macro="" textlink="">
      <xdr:nvSpPr>
        <xdr:cNvPr id="351" name="フローチャート: 判断 350"/>
        <xdr:cNvSpPr/>
      </xdr:nvSpPr>
      <xdr:spPr>
        <a:xfrm>
          <a:off x="9588500" y="97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86103</xdr:rowOff>
    </xdr:from>
    <xdr:ext cx="534377" cy="259045"/>
    <xdr:sp macro="" textlink="">
      <xdr:nvSpPr>
        <xdr:cNvPr id="352" name="テキスト ボックス 351"/>
        <xdr:cNvSpPr txBox="1"/>
      </xdr:nvSpPr>
      <xdr:spPr>
        <a:xfrm>
          <a:off x="9372111" y="9858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109788</xdr:rowOff>
    </xdr:from>
    <xdr:to>
      <xdr:col>45</xdr:col>
      <xdr:colOff>177800</xdr:colOff>
      <xdr:row>56</xdr:row>
      <xdr:rowOff>2635</xdr:rowOff>
    </xdr:to>
    <xdr:cxnSp macro="">
      <xdr:nvCxnSpPr>
        <xdr:cNvPr id="353" name="直線コネクタ 352"/>
        <xdr:cNvCxnSpPr/>
      </xdr:nvCxnSpPr>
      <xdr:spPr>
        <a:xfrm flipV="1">
          <a:off x="7861300" y="9539538"/>
          <a:ext cx="889000" cy="64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33785</xdr:rowOff>
    </xdr:from>
    <xdr:to>
      <xdr:col>46</xdr:col>
      <xdr:colOff>38100</xdr:colOff>
      <xdr:row>57</xdr:row>
      <xdr:rowOff>135385</xdr:rowOff>
    </xdr:to>
    <xdr:sp macro="" textlink="">
      <xdr:nvSpPr>
        <xdr:cNvPr id="354" name="フローチャート: 判断 353"/>
        <xdr:cNvSpPr/>
      </xdr:nvSpPr>
      <xdr:spPr>
        <a:xfrm>
          <a:off x="8699500" y="980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126512</xdr:rowOff>
    </xdr:from>
    <xdr:ext cx="534377" cy="259045"/>
    <xdr:sp macro="" textlink="">
      <xdr:nvSpPr>
        <xdr:cNvPr id="355" name="テキスト ボックス 354"/>
        <xdr:cNvSpPr txBox="1"/>
      </xdr:nvSpPr>
      <xdr:spPr>
        <a:xfrm>
          <a:off x="8483111" y="9899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2635</xdr:rowOff>
    </xdr:from>
    <xdr:to>
      <xdr:col>41</xdr:col>
      <xdr:colOff>50800</xdr:colOff>
      <xdr:row>57</xdr:row>
      <xdr:rowOff>6125</xdr:rowOff>
    </xdr:to>
    <xdr:cxnSp macro="">
      <xdr:nvCxnSpPr>
        <xdr:cNvPr id="356" name="直線コネクタ 355"/>
        <xdr:cNvCxnSpPr/>
      </xdr:nvCxnSpPr>
      <xdr:spPr>
        <a:xfrm flipV="1">
          <a:off x="6972300" y="9603835"/>
          <a:ext cx="889000" cy="174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47096</xdr:rowOff>
    </xdr:from>
    <xdr:to>
      <xdr:col>41</xdr:col>
      <xdr:colOff>101600</xdr:colOff>
      <xdr:row>57</xdr:row>
      <xdr:rowOff>148696</xdr:rowOff>
    </xdr:to>
    <xdr:sp macro="" textlink="">
      <xdr:nvSpPr>
        <xdr:cNvPr id="357" name="フローチャート: 判断 356"/>
        <xdr:cNvSpPr/>
      </xdr:nvSpPr>
      <xdr:spPr>
        <a:xfrm>
          <a:off x="7810500" y="981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139823</xdr:rowOff>
    </xdr:from>
    <xdr:ext cx="534377" cy="259045"/>
    <xdr:sp macro="" textlink="">
      <xdr:nvSpPr>
        <xdr:cNvPr id="358" name="テキスト ボックス 357"/>
        <xdr:cNvSpPr txBox="1"/>
      </xdr:nvSpPr>
      <xdr:spPr>
        <a:xfrm>
          <a:off x="7594111" y="9912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158101</xdr:rowOff>
    </xdr:from>
    <xdr:to>
      <xdr:col>36</xdr:col>
      <xdr:colOff>165100</xdr:colOff>
      <xdr:row>57</xdr:row>
      <xdr:rowOff>88251</xdr:rowOff>
    </xdr:to>
    <xdr:sp macro="" textlink="">
      <xdr:nvSpPr>
        <xdr:cNvPr id="359" name="フローチャート: 判断 358"/>
        <xdr:cNvSpPr/>
      </xdr:nvSpPr>
      <xdr:spPr>
        <a:xfrm>
          <a:off x="6921500" y="9759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79378</xdr:rowOff>
    </xdr:from>
    <xdr:ext cx="534377" cy="259045"/>
    <xdr:sp macro="" textlink="">
      <xdr:nvSpPr>
        <xdr:cNvPr id="360" name="テキスト ボックス 359"/>
        <xdr:cNvSpPr txBox="1"/>
      </xdr:nvSpPr>
      <xdr:spPr>
        <a:xfrm>
          <a:off x="6705111" y="9852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53966</xdr:rowOff>
    </xdr:from>
    <xdr:to>
      <xdr:col>55</xdr:col>
      <xdr:colOff>50800</xdr:colOff>
      <xdr:row>57</xdr:row>
      <xdr:rowOff>155566</xdr:rowOff>
    </xdr:to>
    <xdr:sp macro="" textlink="">
      <xdr:nvSpPr>
        <xdr:cNvPr id="366" name="楕円 365"/>
        <xdr:cNvSpPr/>
      </xdr:nvSpPr>
      <xdr:spPr>
        <a:xfrm>
          <a:off x="10426700" y="982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32393</xdr:rowOff>
    </xdr:from>
    <xdr:ext cx="534377" cy="259045"/>
    <xdr:sp macro="" textlink="">
      <xdr:nvSpPr>
        <xdr:cNvPr id="367" name="普通建設事業費該当値テキスト"/>
        <xdr:cNvSpPr txBox="1"/>
      </xdr:nvSpPr>
      <xdr:spPr>
        <a:xfrm>
          <a:off x="10528300" y="9805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43321</xdr:rowOff>
    </xdr:from>
    <xdr:to>
      <xdr:col>50</xdr:col>
      <xdr:colOff>165100</xdr:colOff>
      <xdr:row>54</xdr:row>
      <xdr:rowOff>144921</xdr:rowOff>
    </xdr:to>
    <xdr:sp macro="" textlink="">
      <xdr:nvSpPr>
        <xdr:cNvPr id="368" name="楕円 367"/>
        <xdr:cNvSpPr/>
      </xdr:nvSpPr>
      <xdr:spPr>
        <a:xfrm>
          <a:off x="9588500" y="9301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52</xdr:row>
      <xdr:rowOff>161448</xdr:rowOff>
    </xdr:from>
    <xdr:ext cx="599010" cy="259045"/>
    <xdr:sp macro="" textlink="">
      <xdr:nvSpPr>
        <xdr:cNvPr id="369" name="テキスト ボックス 368"/>
        <xdr:cNvSpPr txBox="1"/>
      </xdr:nvSpPr>
      <xdr:spPr>
        <a:xfrm>
          <a:off x="9339795" y="9076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58988</xdr:rowOff>
    </xdr:from>
    <xdr:to>
      <xdr:col>46</xdr:col>
      <xdr:colOff>38100</xdr:colOff>
      <xdr:row>55</xdr:row>
      <xdr:rowOff>160588</xdr:rowOff>
    </xdr:to>
    <xdr:sp macro="" textlink="">
      <xdr:nvSpPr>
        <xdr:cNvPr id="370" name="楕円 369"/>
        <xdr:cNvSpPr/>
      </xdr:nvSpPr>
      <xdr:spPr>
        <a:xfrm>
          <a:off x="8699500" y="9488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5665</xdr:rowOff>
    </xdr:from>
    <xdr:ext cx="599010" cy="259045"/>
    <xdr:sp macro="" textlink="">
      <xdr:nvSpPr>
        <xdr:cNvPr id="371" name="テキスト ボックス 370"/>
        <xdr:cNvSpPr txBox="1"/>
      </xdr:nvSpPr>
      <xdr:spPr>
        <a:xfrm>
          <a:off x="8450795" y="9263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123285</xdr:rowOff>
    </xdr:from>
    <xdr:to>
      <xdr:col>41</xdr:col>
      <xdr:colOff>101600</xdr:colOff>
      <xdr:row>56</xdr:row>
      <xdr:rowOff>53435</xdr:rowOff>
    </xdr:to>
    <xdr:sp macro="" textlink="">
      <xdr:nvSpPr>
        <xdr:cNvPr id="372" name="楕円 371"/>
        <xdr:cNvSpPr/>
      </xdr:nvSpPr>
      <xdr:spPr>
        <a:xfrm>
          <a:off x="7810500" y="955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69962</xdr:rowOff>
    </xdr:from>
    <xdr:ext cx="599010" cy="259045"/>
    <xdr:sp macro="" textlink="">
      <xdr:nvSpPr>
        <xdr:cNvPr id="373" name="テキスト ボックス 372"/>
        <xdr:cNvSpPr txBox="1"/>
      </xdr:nvSpPr>
      <xdr:spPr>
        <a:xfrm>
          <a:off x="7561795" y="9328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126775</xdr:rowOff>
    </xdr:from>
    <xdr:to>
      <xdr:col>36</xdr:col>
      <xdr:colOff>165100</xdr:colOff>
      <xdr:row>57</xdr:row>
      <xdr:rowOff>56925</xdr:rowOff>
    </xdr:to>
    <xdr:sp macro="" textlink="">
      <xdr:nvSpPr>
        <xdr:cNvPr id="374" name="楕円 373"/>
        <xdr:cNvSpPr/>
      </xdr:nvSpPr>
      <xdr:spPr>
        <a:xfrm>
          <a:off x="6921500" y="972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73452</xdr:rowOff>
    </xdr:from>
    <xdr:ext cx="599010" cy="259045"/>
    <xdr:sp macro="" textlink="">
      <xdr:nvSpPr>
        <xdr:cNvPr id="375" name="テキスト ボックス 374"/>
        <xdr:cNvSpPr txBox="1"/>
      </xdr:nvSpPr>
      <xdr:spPr>
        <a:xfrm>
          <a:off x="6672795" y="9503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112406</xdr:rowOff>
    </xdr:from>
    <xdr:to>
      <xdr:col>54</xdr:col>
      <xdr:colOff>189865</xdr:colOff>
      <xdr:row>79</xdr:row>
      <xdr:rowOff>44450</xdr:rowOff>
    </xdr:to>
    <xdr:cxnSp macro="">
      <xdr:nvCxnSpPr>
        <xdr:cNvPr id="399" name="直線コネクタ 398"/>
        <xdr:cNvCxnSpPr/>
      </xdr:nvCxnSpPr>
      <xdr:spPr>
        <a:xfrm flipV="1">
          <a:off x="10475595" y="12285356"/>
          <a:ext cx="1270" cy="1303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59083</xdr:rowOff>
    </xdr:from>
    <xdr:ext cx="599010" cy="259045"/>
    <xdr:sp macro="" textlink="">
      <xdr:nvSpPr>
        <xdr:cNvPr id="402" name="普通建設事業費 （ うち新規整備　）最大値テキスト"/>
        <xdr:cNvSpPr txBox="1"/>
      </xdr:nvSpPr>
      <xdr:spPr>
        <a:xfrm>
          <a:off x="10528300" y="12060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112406</xdr:rowOff>
    </xdr:from>
    <xdr:to>
      <xdr:col>55</xdr:col>
      <xdr:colOff>88900</xdr:colOff>
      <xdr:row>71</xdr:row>
      <xdr:rowOff>112406</xdr:rowOff>
    </xdr:to>
    <xdr:cxnSp macro="">
      <xdr:nvCxnSpPr>
        <xdr:cNvPr id="403" name="直線コネクタ 402"/>
        <xdr:cNvCxnSpPr/>
      </xdr:nvCxnSpPr>
      <xdr:spPr>
        <a:xfrm>
          <a:off x="10388600" y="12285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139303</xdr:rowOff>
    </xdr:from>
    <xdr:to>
      <xdr:col>55</xdr:col>
      <xdr:colOff>0</xdr:colOff>
      <xdr:row>79</xdr:row>
      <xdr:rowOff>9311</xdr:rowOff>
    </xdr:to>
    <xdr:cxnSp macro="">
      <xdr:nvCxnSpPr>
        <xdr:cNvPr id="404" name="直線コネクタ 403"/>
        <xdr:cNvCxnSpPr/>
      </xdr:nvCxnSpPr>
      <xdr:spPr>
        <a:xfrm>
          <a:off x="9639300" y="13512403"/>
          <a:ext cx="838200" cy="41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88349</xdr:rowOff>
    </xdr:from>
    <xdr:ext cx="534377" cy="259045"/>
    <xdr:sp macro="" textlink="">
      <xdr:nvSpPr>
        <xdr:cNvPr id="405" name="普通建設事業費 （ うち新規整備　）平均値テキスト"/>
        <xdr:cNvSpPr txBox="1"/>
      </xdr:nvSpPr>
      <xdr:spPr>
        <a:xfrm>
          <a:off x="10528300" y="13289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65472</xdr:rowOff>
    </xdr:from>
    <xdr:to>
      <xdr:col>55</xdr:col>
      <xdr:colOff>50800</xdr:colOff>
      <xdr:row>78</xdr:row>
      <xdr:rowOff>167072</xdr:rowOff>
    </xdr:to>
    <xdr:sp macro="" textlink="">
      <xdr:nvSpPr>
        <xdr:cNvPr id="406" name="フローチャート: 判断 405"/>
        <xdr:cNvSpPr/>
      </xdr:nvSpPr>
      <xdr:spPr>
        <a:xfrm>
          <a:off x="10426700" y="1343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139303</xdr:rowOff>
    </xdr:from>
    <xdr:to>
      <xdr:col>50</xdr:col>
      <xdr:colOff>114300</xdr:colOff>
      <xdr:row>79</xdr:row>
      <xdr:rowOff>19464</xdr:rowOff>
    </xdr:to>
    <xdr:cxnSp macro="">
      <xdr:nvCxnSpPr>
        <xdr:cNvPr id="407" name="直線コネクタ 406"/>
        <xdr:cNvCxnSpPr/>
      </xdr:nvCxnSpPr>
      <xdr:spPr>
        <a:xfrm flipV="1">
          <a:off x="8750300" y="13512403"/>
          <a:ext cx="889000" cy="51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66504</xdr:rowOff>
    </xdr:from>
    <xdr:to>
      <xdr:col>50</xdr:col>
      <xdr:colOff>165100</xdr:colOff>
      <xdr:row>78</xdr:row>
      <xdr:rowOff>168104</xdr:rowOff>
    </xdr:to>
    <xdr:sp macro="" textlink="">
      <xdr:nvSpPr>
        <xdr:cNvPr id="408" name="フローチャート: 判断 407"/>
        <xdr:cNvSpPr/>
      </xdr:nvSpPr>
      <xdr:spPr>
        <a:xfrm>
          <a:off x="9588500" y="1343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13181</xdr:rowOff>
    </xdr:from>
    <xdr:ext cx="534377" cy="259045"/>
    <xdr:sp macro="" textlink="">
      <xdr:nvSpPr>
        <xdr:cNvPr id="409" name="テキスト ボックス 408"/>
        <xdr:cNvSpPr txBox="1"/>
      </xdr:nvSpPr>
      <xdr:spPr>
        <a:xfrm>
          <a:off x="9372111" y="1321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130408</xdr:rowOff>
    </xdr:from>
    <xdr:to>
      <xdr:col>45</xdr:col>
      <xdr:colOff>177800</xdr:colOff>
      <xdr:row>79</xdr:row>
      <xdr:rowOff>19464</xdr:rowOff>
    </xdr:to>
    <xdr:cxnSp macro="">
      <xdr:nvCxnSpPr>
        <xdr:cNvPr id="410" name="直線コネクタ 409"/>
        <xdr:cNvCxnSpPr/>
      </xdr:nvCxnSpPr>
      <xdr:spPr>
        <a:xfrm>
          <a:off x="7861300" y="13503508"/>
          <a:ext cx="889000" cy="60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78274</xdr:rowOff>
    </xdr:from>
    <xdr:to>
      <xdr:col>46</xdr:col>
      <xdr:colOff>38100</xdr:colOff>
      <xdr:row>79</xdr:row>
      <xdr:rowOff>8424</xdr:rowOff>
    </xdr:to>
    <xdr:sp macro="" textlink="">
      <xdr:nvSpPr>
        <xdr:cNvPr id="411" name="フローチャート: 判断 410"/>
        <xdr:cNvSpPr/>
      </xdr:nvSpPr>
      <xdr:spPr>
        <a:xfrm>
          <a:off x="8699500" y="13451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24951</xdr:rowOff>
    </xdr:from>
    <xdr:ext cx="534377" cy="259045"/>
    <xdr:sp macro="" textlink="">
      <xdr:nvSpPr>
        <xdr:cNvPr id="412" name="テキスト ボックス 411"/>
        <xdr:cNvSpPr txBox="1"/>
      </xdr:nvSpPr>
      <xdr:spPr>
        <a:xfrm>
          <a:off x="8483111" y="1322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98346</xdr:rowOff>
    </xdr:from>
    <xdr:to>
      <xdr:col>41</xdr:col>
      <xdr:colOff>50800</xdr:colOff>
      <xdr:row>78</xdr:row>
      <xdr:rowOff>130408</xdr:rowOff>
    </xdr:to>
    <xdr:cxnSp macro="">
      <xdr:nvCxnSpPr>
        <xdr:cNvPr id="413" name="直線コネクタ 412"/>
        <xdr:cNvCxnSpPr/>
      </xdr:nvCxnSpPr>
      <xdr:spPr>
        <a:xfrm>
          <a:off x="6972300" y="13471446"/>
          <a:ext cx="889000" cy="32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56519</xdr:rowOff>
    </xdr:from>
    <xdr:to>
      <xdr:col>41</xdr:col>
      <xdr:colOff>101600</xdr:colOff>
      <xdr:row>78</xdr:row>
      <xdr:rowOff>158119</xdr:rowOff>
    </xdr:to>
    <xdr:sp macro="" textlink="">
      <xdr:nvSpPr>
        <xdr:cNvPr id="414" name="フローチャート: 判断 413"/>
        <xdr:cNvSpPr/>
      </xdr:nvSpPr>
      <xdr:spPr>
        <a:xfrm>
          <a:off x="7810500" y="1342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3196</xdr:rowOff>
    </xdr:from>
    <xdr:ext cx="534377" cy="259045"/>
    <xdr:sp macro="" textlink="">
      <xdr:nvSpPr>
        <xdr:cNvPr id="415" name="テキスト ボックス 414"/>
        <xdr:cNvSpPr txBox="1"/>
      </xdr:nvSpPr>
      <xdr:spPr>
        <a:xfrm>
          <a:off x="7594111" y="1320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19413</xdr:rowOff>
    </xdr:from>
    <xdr:to>
      <xdr:col>36</xdr:col>
      <xdr:colOff>165100</xdr:colOff>
      <xdr:row>78</xdr:row>
      <xdr:rowOff>121013</xdr:rowOff>
    </xdr:to>
    <xdr:sp macro="" textlink="">
      <xdr:nvSpPr>
        <xdr:cNvPr id="416" name="フローチャート: 判断 415"/>
        <xdr:cNvSpPr/>
      </xdr:nvSpPr>
      <xdr:spPr>
        <a:xfrm>
          <a:off x="6921500" y="1339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137540</xdr:rowOff>
    </xdr:from>
    <xdr:ext cx="534377" cy="259045"/>
    <xdr:sp macro="" textlink="">
      <xdr:nvSpPr>
        <xdr:cNvPr id="417" name="テキスト ボックス 416"/>
        <xdr:cNvSpPr txBox="1"/>
      </xdr:nvSpPr>
      <xdr:spPr>
        <a:xfrm>
          <a:off x="6705111" y="13167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129961</xdr:rowOff>
    </xdr:from>
    <xdr:to>
      <xdr:col>55</xdr:col>
      <xdr:colOff>50800</xdr:colOff>
      <xdr:row>79</xdr:row>
      <xdr:rowOff>60111</xdr:rowOff>
    </xdr:to>
    <xdr:sp macro="" textlink="">
      <xdr:nvSpPr>
        <xdr:cNvPr id="423" name="楕円 422"/>
        <xdr:cNvSpPr/>
      </xdr:nvSpPr>
      <xdr:spPr>
        <a:xfrm>
          <a:off x="10426700" y="1350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44888</xdr:rowOff>
    </xdr:from>
    <xdr:ext cx="469744" cy="259045"/>
    <xdr:sp macro="" textlink="">
      <xdr:nvSpPr>
        <xdr:cNvPr id="424" name="普通建設事業費 （ うち新規整備　）該当値テキスト"/>
        <xdr:cNvSpPr txBox="1"/>
      </xdr:nvSpPr>
      <xdr:spPr>
        <a:xfrm>
          <a:off x="10528300" y="1341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88503</xdr:rowOff>
    </xdr:from>
    <xdr:to>
      <xdr:col>50</xdr:col>
      <xdr:colOff>165100</xdr:colOff>
      <xdr:row>79</xdr:row>
      <xdr:rowOff>18653</xdr:rowOff>
    </xdr:to>
    <xdr:sp macro="" textlink="">
      <xdr:nvSpPr>
        <xdr:cNvPr id="425" name="楕円 424"/>
        <xdr:cNvSpPr/>
      </xdr:nvSpPr>
      <xdr:spPr>
        <a:xfrm>
          <a:off x="9588500" y="13461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9780</xdr:rowOff>
    </xdr:from>
    <xdr:ext cx="534377" cy="259045"/>
    <xdr:sp macro="" textlink="">
      <xdr:nvSpPr>
        <xdr:cNvPr id="426" name="テキスト ボックス 425"/>
        <xdr:cNvSpPr txBox="1"/>
      </xdr:nvSpPr>
      <xdr:spPr>
        <a:xfrm>
          <a:off x="9372111" y="13554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140114</xdr:rowOff>
    </xdr:from>
    <xdr:to>
      <xdr:col>46</xdr:col>
      <xdr:colOff>38100</xdr:colOff>
      <xdr:row>79</xdr:row>
      <xdr:rowOff>70264</xdr:rowOff>
    </xdr:to>
    <xdr:sp macro="" textlink="">
      <xdr:nvSpPr>
        <xdr:cNvPr id="427" name="楕円 426"/>
        <xdr:cNvSpPr/>
      </xdr:nvSpPr>
      <xdr:spPr>
        <a:xfrm>
          <a:off x="8699500" y="1351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61391</xdr:rowOff>
    </xdr:from>
    <xdr:ext cx="469744" cy="259045"/>
    <xdr:sp macro="" textlink="">
      <xdr:nvSpPr>
        <xdr:cNvPr id="428" name="テキスト ボックス 427"/>
        <xdr:cNvSpPr txBox="1"/>
      </xdr:nvSpPr>
      <xdr:spPr>
        <a:xfrm>
          <a:off x="8515428" y="13605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79608</xdr:rowOff>
    </xdr:from>
    <xdr:to>
      <xdr:col>41</xdr:col>
      <xdr:colOff>101600</xdr:colOff>
      <xdr:row>79</xdr:row>
      <xdr:rowOff>9758</xdr:rowOff>
    </xdr:to>
    <xdr:sp macro="" textlink="">
      <xdr:nvSpPr>
        <xdr:cNvPr id="429" name="楕円 428"/>
        <xdr:cNvSpPr/>
      </xdr:nvSpPr>
      <xdr:spPr>
        <a:xfrm>
          <a:off x="7810500" y="13452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885</xdr:rowOff>
    </xdr:from>
    <xdr:ext cx="534377" cy="259045"/>
    <xdr:sp macro="" textlink="">
      <xdr:nvSpPr>
        <xdr:cNvPr id="430" name="テキスト ボックス 429"/>
        <xdr:cNvSpPr txBox="1"/>
      </xdr:nvSpPr>
      <xdr:spPr>
        <a:xfrm>
          <a:off x="7594111" y="13545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47546</xdr:rowOff>
    </xdr:from>
    <xdr:to>
      <xdr:col>36</xdr:col>
      <xdr:colOff>165100</xdr:colOff>
      <xdr:row>78</xdr:row>
      <xdr:rowOff>149146</xdr:rowOff>
    </xdr:to>
    <xdr:sp macro="" textlink="">
      <xdr:nvSpPr>
        <xdr:cNvPr id="431" name="楕円 430"/>
        <xdr:cNvSpPr/>
      </xdr:nvSpPr>
      <xdr:spPr>
        <a:xfrm>
          <a:off x="6921500" y="13420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140273</xdr:rowOff>
    </xdr:from>
    <xdr:ext cx="534377" cy="259045"/>
    <xdr:sp macro="" textlink="">
      <xdr:nvSpPr>
        <xdr:cNvPr id="432" name="テキスト ボックス 431"/>
        <xdr:cNvSpPr txBox="1"/>
      </xdr:nvSpPr>
      <xdr:spPr>
        <a:xfrm>
          <a:off x="6705111" y="13513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0" name="テキスト ボックス 44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111734</xdr:rowOff>
    </xdr:from>
    <xdr:to>
      <xdr:col>54</xdr:col>
      <xdr:colOff>189865</xdr:colOff>
      <xdr:row>98</xdr:row>
      <xdr:rowOff>167033</xdr:rowOff>
    </xdr:to>
    <xdr:cxnSp macro="">
      <xdr:nvCxnSpPr>
        <xdr:cNvPr id="456" name="直線コネクタ 455"/>
        <xdr:cNvCxnSpPr/>
      </xdr:nvCxnSpPr>
      <xdr:spPr>
        <a:xfrm flipV="1">
          <a:off x="10475595" y="15713684"/>
          <a:ext cx="1270" cy="1255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170860</xdr:rowOff>
    </xdr:from>
    <xdr:ext cx="469744" cy="259045"/>
    <xdr:sp macro="" textlink="">
      <xdr:nvSpPr>
        <xdr:cNvPr id="457" name="普通建設事業費 （ うち更新整備　）最小値テキスト"/>
        <xdr:cNvSpPr txBox="1"/>
      </xdr:nvSpPr>
      <xdr:spPr>
        <a:xfrm>
          <a:off x="10528300" y="16972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167033</xdr:rowOff>
    </xdr:from>
    <xdr:to>
      <xdr:col>55</xdr:col>
      <xdr:colOff>88900</xdr:colOff>
      <xdr:row>98</xdr:row>
      <xdr:rowOff>167033</xdr:rowOff>
    </xdr:to>
    <xdr:cxnSp macro="">
      <xdr:nvCxnSpPr>
        <xdr:cNvPr id="458" name="直線コネクタ 457"/>
        <xdr:cNvCxnSpPr/>
      </xdr:nvCxnSpPr>
      <xdr:spPr>
        <a:xfrm>
          <a:off x="10388600" y="16969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58411</xdr:rowOff>
    </xdr:from>
    <xdr:ext cx="599010" cy="259045"/>
    <xdr:sp macro="" textlink="">
      <xdr:nvSpPr>
        <xdr:cNvPr id="459" name="普通建設事業費 （ うち更新整備　）最大値テキスト"/>
        <xdr:cNvSpPr txBox="1"/>
      </xdr:nvSpPr>
      <xdr:spPr>
        <a:xfrm>
          <a:off x="10528300" y="15488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111734</xdr:rowOff>
    </xdr:from>
    <xdr:to>
      <xdr:col>55</xdr:col>
      <xdr:colOff>88900</xdr:colOff>
      <xdr:row>91</xdr:row>
      <xdr:rowOff>111734</xdr:rowOff>
    </xdr:to>
    <xdr:cxnSp macro="">
      <xdr:nvCxnSpPr>
        <xdr:cNvPr id="460" name="直線コネクタ 459"/>
        <xdr:cNvCxnSpPr/>
      </xdr:nvCxnSpPr>
      <xdr:spPr>
        <a:xfrm>
          <a:off x="10388600" y="15713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19479</xdr:rowOff>
    </xdr:from>
    <xdr:to>
      <xdr:col>55</xdr:col>
      <xdr:colOff>0</xdr:colOff>
      <xdr:row>96</xdr:row>
      <xdr:rowOff>170614</xdr:rowOff>
    </xdr:to>
    <xdr:cxnSp macro="">
      <xdr:nvCxnSpPr>
        <xdr:cNvPr id="461" name="直線コネクタ 460"/>
        <xdr:cNvCxnSpPr/>
      </xdr:nvCxnSpPr>
      <xdr:spPr>
        <a:xfrm>
          <a:off x="9639300" y="15621429"/>
          <a:ext cx="838200" cy="100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107911</xdr:rowOff>
    </xdr:from>
    <xdr:ext cx="534377" cy="259045"/>
    <xdr:sp macro="" textlink="">
      <xdr:nvSpPr>
        <xdr:cNvPr id="462" name="普通建設事業費 （ うち更新整備　）平均値テキスト"/>
        <xdr:cNvSpPr txBox="1"/>
      </xdr:nvSpPr>
      <xdr:spPr>
        <a:xfrm>
          <a:off x="10528300" y="16567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129484</xdr:rowOff>
    </xdr:from>
    <xdr:to>
      <xdr:col>55</xdr:col>
      <xdr:colOff>50800</xdr:colOff>
      <xdr:row>97</xdr:row>
      <xdr:rowOff>59634</xdr:rowOff>
    </xdr:to>
    <xdr:sp macro="" textlink="">
      <xdr:nvSpPr>
        <xdr:cNvPr id="463" name="フローチャート: 判断 462"/>
        <xdr:cNvSpPr/>
      </xdr:nvSpPr>
      <xdr:spPr>
        <a:xfrm>
          <a:off x="10426700" y="1658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19479</xdr:rowOff>
    </xdr:from>
    <xdr:to>
      <xdr:col>50</xdr:col>
      <xdr:colOff>114300</xdr:colOff>
      <xdr:row>92</xdr:row>
      <xdr:rowOff>70244</xdr:rowOff>
    </xdr:to>
    <xdr:cxnSp macro="">
      <xdr:nvCxnSpPr>
        <xdr:cNvPr id="464" name="直線コネクタ 463"/>
        <xdr:cNvCxnSpPr/>
      </xdr:nvCxnSpPr>
      <xdr:spPr>
        <a:xfrm flipV="1">
          <a:off x="8750300" y="15621429"/>
          <a:ext cx="889000" cy="222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120066</xdr:rowOff>
    </xdr:from>
    <xdr:to>
      <xdr:col>50</xdr:col>
      <xdr:colOff>165100</xdr:colOff>
      <xdr:row>97</xdr:row>
      <xdr:rowOff>50216</xdr:rowOff>
    </xdr:to>
    <xdr:sp macro="" textlink="">
      <xdr:nvSpPr>
        <xdr:cNvPr id="465" name="フローチャート: 判断 464"/>
        <xdr:cNvSpPr/>
      </xdr:nvSpPr>
      <xdr:spPr>
        <a:xfrm>
          <a:off x="9588500" y="16579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41343</xdr:rowOff>
    </xdr:from>
    <xdr:ext cx="534377" cy="259045"/>
    <xdr:sp macro="" textlink="">
      <xdr:nvSpPr>
        <xdr:cNvPr id="466" name="テキスト ボックス 465"/>
        <xdr:cNvSpPr txBox="1"/>
      </xdr:nvSpPr>
      <xdr:spPr>
        <a:xfrm>
          <a:off x="9372111" y="16671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70244</xdr:rowOff>
    </xdr:from>
    <xdr:to>
      <xdr:col>45</xdr:col>
      <xdr:colOff>177800</xdr:colOff>
      <xdr:row>93</xdr:row>
      <xdr:rowOff>135348</xdr:rowOff>
    </xdr:to>
    <xdr:cxnSp macro="">
      <xdr:nvCxnSpPr>
        <xdr:cNvPr id="467" name="直線コネクタ 466"/>
        <xdr:cNvCxnSpPr/>
      </xdr:nvCxnSpPr>
      <xdr:spPr>
        <a:xfrm flipV="1">
          <a:off x="7861300" y="15843644"/>
          <a:ext cx="889000" cy="236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163812</xdr:rowOff>
    </xdr:from>
    <xdr:to>
      <xdr:col>46</xdr:col>
      <xdr:colOff>38100</xdr:colOff>
      <xdr:row>97</xdr:row>
      <xdr:rowOff>93962</xdr:rowOff>
    </xdr:to>
    <xdr:sp macro="" textlink="">
      <xdr:nvSpPr>
        <xdr:cNvPr id="468" name="フローチャート: 判断 467"/>
        <xdr:cNvSpPr/>
      </xdr:nvSpPr>
      <xdr:spPr>
        <a:xfrm>
          <a:off x="8699500" y="1662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85089</xdr:rowOff>
    </xdr:from>
    <xdr:ext cx="534377" cy="259045"/>
    <xdr:sp macro="" textlink="">
      <xdr:nvSpPr>
        <xdr:cNvPr id="469" name="テキスト ボックス 468"/>
        <xdr:cNvSpPr txBox="1"/>
      </xdr:nvSpPr>
      <xdr:spPr>
        <a:xfrm>
          <a:off x="8483111" y="16715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135348</xdr:rowOff>
    </xdr:from>
    <xdr:to>
      <xdr:col>41</xdr:col>
      <xdr:colOff>50800</xdr:colOff>
      <xdr:row>97</xdr:row>
      <xdr:rowOff>91168</xdr:rowOff>
    </xdr:to>
    <xdr:cxnSp macro="">
      <xdr:nvCxnSpPr>
        <xdr:cNvPr id="470" name="直線コネクタ 469"/>
        <xdr:cNvCxnSpPr/>
      </xdr:nvCxnSpPr>
      <xdr:spPr>
        <a:xfrm flipV="1">
          <a:off x="6972300" y="16080198"/>
          <a:ext cx="889000" cy="641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62337</xdr:rowOff>
    </xdr:from>
    <xdr:to>
      <xdr:col>41</xdr:col>
      <xdr:colOff>101600</xdr:colOff>
      <xdr:row>97</xdr:row>
      <xdr:rowOff>163937</xdr:rowOff>
    </xdr:to>
    <xdr:sp macro="" textlink="">
      <xdr:nvSpPr>
        <xdr:cNvPr id="471" name="フローチャート: 判断 470"/>
        <xdr:cNvSpPr/>
      </xdr:nvSpPr>
      <xdr:spPr>
        <a:xfrm>
          <a:off x="7810500" y="1669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155064</xdr:rowOff>
    </xdr:from>
    <xdr:ext cx="534377" cy="259045"/>
    <xdr:sp macro="" textlink="">
      <xdr:nvSpPr>
        <xdr:cNvPr id="472" name="テキスト ボックス 471"/>
        <xdr:cNvSpPr txBox="1"/>
      </xdr:nvSpPr>
      <xdr:spPr>
        <a:xfrm>
          <a:off x="7594111" y="1678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27361</xdr:rowOff>
    </xdr:from>
    <xdr:to>
      <xdr:col>36</xdr:col>
      <xdr:colOff>165100</xdr:colOff>
      <xdr:row>97</xdr:row>
      <xdr:rowOff>128961</xdr:rowOff>
    </xdr:to>
    <xdr:sp macro="" textlink="">
      <xdr:nvSpPr>
        <xdr:cNvPr id="473" name="フローチャート: 判断 472"/>
        <xdr:cNvSpPr/>
      </xdr:nvSpPr>
      <xdr:spPr>
        <a:xfrm>
          <a:off x="6921500" y="16658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145488</xdr:rowOff>
    </xdr:from>
    <xdr:ext cx="534377" cy="259045"/>
    <xdr:sp macro="" textlink="">
      <xdr:nvSpPr>
        <xdr:cNvPr id="474" name="テキスト ボックス 473"/>
        <xdr:cNvSpPr txBox="1"/>
      </xdr:nvSpPr>
      <xdr:spPr>
        <a:xfrm>
          <a:off x="6705111" y="16433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119814</xdr:rowOff>
    </xdr:from>
    <xdr:to>
      <xdr:col>55</xdr:col>
      <xdr:colOff>50800</xdr:colOff>
      <xdr:row>97</xdr:row>
      <xdr:rowOff>49964</xdr:rowOff>
    </xdr:to>
    <xdr:sp macro="" textlink="">
      <xdr:nvSpPr>
        <xdr:cNvPr id="480" name="楕円 479"/>
        <xdr:cNvSpPr/>
      </xdr:nvSpPr>
      <xdr:spPr>
        <a:xfrm>
          <a:off x="10426700" y="1657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142691</xdr:rowOff>
    </xdr:from>
    <xdr:ext cx="534377" cy="259045"/>
    <xdr:sp macro="" textlink="">
      <xdr:nvSpPr>
        <xdr:cNvPr id="481" name="普通建設事業費 （ うち更新整備　）該当値テキスト"/>
        <xdr:cNvSpPr txBox="1"/>
      </xdr:nvSpPr>
      <xdr:spPr>
        <a:xfrm>
          <a:off x="10528300" y="16430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90</xdr:row>
      <xdr:rowOff>140129</xdr:rowOff>
    </xdr:from>
    <xdr:to>
      <xdr:col>50</xdr:col>
      <xdr:colOff>165100</xdr:colOff>
      <xdr:row>91</xdr:row>
      <xdr:rowOff>70279</xdr:rowOff>
    </xdr:to>
    <xdr:sp macro="" textlink="">
      <xdr:nvSpPr>
        <xdr:cNvPr id="482" name="楕円 481"/>
        <xdr:cNvSpPr/>
      </xdr:nvSpPr>
      <xdr:spPr>
        <a:xfrm>
          <a:off x="9588500" y="15570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89</xdr:row>
      <xdr:rowOff>86806</xdr:rowOff>
    </xdr:from>
    <xdr:ext cx="599010" cy="259045"/>
    <xdr:sp macro="" textlink="">
      <xdr:nvSpPr>
        <xdr:cNvPr id="483" name="テキスト ボックス 482"/>
        <xdr:cNvSpPr txBox="1"/>
      </xdr:nvSpPr>
      <xdr:spPr>
        <a:xfrm>
          <a:off x="9339795" y="15345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19444</xdr:rowOff>
    </xdr:from>
    <xdr:to>
      <xdr:col>46</xdr:col>
      <xdr:colOff>38100</xdr:colOff>
      <xdr:row>92</xdr:row>
      <xdr:rowOff>121044</xdr:rowOff>
    </xdr:to>
    <xdr:sp macro="" textlink="">
      <xdr:nvSpPr>
        <xdr:cNvPr id="484" name="楕円 483"/>
        <xdr:cNvSpPr/>
      </xdr:nvSpPr>
      <xdr:spPr>
        <a:xfrm>
          <a:off x="8699500" y="1579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90</xdr:row>
      <xdr:rowOff>137571</xdr:rowOff>
    </xdr:from>
    <xdr:ext cx="599010" cy="259045"/>
    <xdr:sp macro="" textlink="">
      <xdr:nvSpPr>
        <xdr:cNvPr id="485" name="テキスト ボックス 484"/>
        <xdr:cNvSpPr txBox="1"/>
      </xdr:nvSpPr>
      <xdr:spPr>
        <a:xfrm>
          <a:off x="8450795" y="15568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84548</xdr:rowOff>
    </xdr:from>
    <xdr:to>
      <xdr:col>41</xdr:col>
      <xdr:colOff>101600</xdr:colOff>
      <xdr:row>94</xdr:row>
      <xdr:rowOff>14698</xdr:rowOff>
    </xdr:to>
    <xdr:sp macro="" textlink="">
      <xdr:nvSpPr>
        <xdr:cNvPr id="486" name="楕円 485"/>
        <xdr:cNvSpPr/>
      </xdr:nvSpPr>
      <xdr:spPr>
        <a:xfrm>
          <a:off x="7810500" y="16029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92</xdr:row>
      <xdr:rowOff>31225</xdr:rowOff>
    </xdr:from>
    <xdr:ext cx="599010" cy="259045"/>
    <xdr:sp macro="" textlink="">
      <xdr:nvSpPr>
        <xdr:cNvPr id="487" name="テキスト ボックス 486"/>
        <xdr:cNvSpPr txBox="1"/>
      </xdr:nvSpPr>
      <xdr:spPr>
        <a:xfrm>
          <a:off x="7561795" y="15804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40368</xdr:rowOff>
    </xdr:from>
    <xdr:to>
      <xdr:col>36</xdr:col>
      <xdr:colOff>165100</xdr:colOff>
      <xdr:row>97</xdr:row>
      <xdr:rowOff>141968</xdr:rowOff>
    </xdr:to>
    <xdr:sp macro="" textlink="">
      <xdr:nvSpPr>
        <xdr:cNvPr id="488" name="楕円 487"/>
        <xdr:cNvSpPr/>
      </xdr:nvSpPr>
      <xdr:spPr>
        <a:xfrm>
          <a:off x="6921500" y="16671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133095</xdr:rowOff>
    </xdr:from>
    <xdr:ext cx="534377" cy="259045"/>
    <xdr:sp macro="" textlink="">
      <xdr:nvSpPr>
        <xdr:cNvPr id="489" name="テキスト ボックス 488"/>
        <xdr:cNvSpPr txBox="1"/>
      </xdr:nvSpPr>
      <xdr:spPr>
        <a:xfrm>
          <a:off x="6705111" y="1676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0" name="直線コネクタ 499"/>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1" name="テキスト ボックス 500"/>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4" name="直線コネクタ 503"/>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5" name="テキスト ボックス 504"/>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24320</xdr:rowOff>
    </xdr:from>
    <xdr:to>
      <xdr:col>85</xdr:col>
      <xdr:colOff>126364</xdr:colOff>
      <xdr:row>38</xdr:row>
      <xdr:rowOff>25400</xdr:rowOff>
    </xdr:to>
    <xdr:cxnSp macro="">
      <xdr:nvCxnSpPr>
        <xdr:cNvPr id="509" name="直線コネクタ 508"/>
        <xdr:cNvCxnSpPr/>
      </xdr:nvCxnSpPr>
      <xdr:spPr>
        <a:xfrm flipV="1">
          <a:off x="16317595" y="5339270"/>
          <a:ext cx="1269" cy="1201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53212</xdr:rowOff>
    </xdr:from>
    <xdr:ext cx="249299" cy="259045"/>
    <xdr:sp macro="" textlink="">
      <xdr:nvSpPr>
        <xdr:cNvPr id="510" name="災害復旧事業費最小値テキスト"/>
        <xdr:cNvSpPr txBox="1"/>
      </xdr:nvSpPr>
      <xdr:spPr>
        <a:xfrm>
          <a:off x="16370300" y="65683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1" name="直線コネクタ 510"/>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142447</xdr:rowOff>
    </xdr:from>
    <xdr:ext cx="599010" cy="259045"/>
    <xdr:sp macro="" textlink="">
      <xdr:nvSpPr>
        <xdr:cNvPr id="512" name="災害復旧事業費最大値テキスト"/>
        <xdr:cNvSpPr txBox="1"/>
      </xdr:nvSpPr>
      <xdr:spPr>
        <a:xfrm>
          <a:off x="16370300" y="5114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24320</xdr:rowOff>
    </xdr:from>
    <xdr:to>
      <xdr:col>86</xdr:col>
      <xdr:colOff>25400</xdr:colOff>
      <xdr:row>31</xdr:row>
      <xdr:rowOff>24320</xdr:rowOff>
    </xdr:to>
    <xdr:cxnSp macro="">
      <xdr:nvCxnSpPr>
        <xdr:cNvPr id="513" name="直線コネクタ 512"/>
        <xdr:cNvCxnSpPr/>
      </xdr:nvCxnSpPr>
      <xdr:spPr>
        <a:xfrm>
          <a:off x="16230600" y="5339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14444</xdr:rowOff>
    </xdr:from>
    <xdr:to>
      <xdr:col>85</xdr:col>
      <xdr:colOff>127000</xdr:colOff>
      <xdr:row>38</xdr:row>
      <xdr:rowOff>24834</xdr:rowOff>
    </xdr:to>
    <xdr:cxnSp macro="">
      <xdr:nvCxnSpPr>
        <xdr:cNvPr id="514" name="直線コネクタ 513"/>
        <xdr:cNvCxnSpPr/>
      </xdr:nvCxnSpPr>
      <xdr:spPr>
        <a:xfrm flipV="1">
          <a:off x="15481300" y="6529544"/>
          <a:ext cx="838200" cy="10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142112</xdr:rowOff>
    </xdr:from>
    <xdr:ext cx="469744" cy="259045"/>
    <xdr:sp macro="" textlink="">
      <xdr:nvSpPr>
        <xdr:cNvPr id="515" name="災害復旧事業費平均値テキスト"/>
        <xdr:cNvSpPr txBox="1"/>
      </xdr:nvSpPr>
      <xdr:spPr>
        <a:xfrm>
          <a:off x="16370300" y="63143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119235</xdr:rowOff>
    </xdr:from>
    <xdr:to>
      <xdr:col>85</xdr:col>
      <xdr:colOff>177800</xdr:colOff>
      <xdr:row>38</xdr:row>
      <xdr:rowOff>49385</xdr:rowOff>
    </xdr:to>
    <xdr:sp macro="" textlink="">
      <xdr:nvSpPr>
        <xdr:cNvPr id="516" name="フローチャート: 判断 515"/>
        <xdr:cNvSpPr/>
      </xdr:nvSpPr>
      <xdr:spPr>
        <a:xfrm>
          <a:off x="16268700" y="646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24834</xdr:rowOff>
    </xdr:from>
    <xdr:to>
      <xdr:col>81</xdr:col>
      <xdr:colOff>50800</xdr:colOff>
      <xdr:row>38</xdr:row>
      <xdr:rowOff>24988</xdr:rowOff>
    </xdr:to>
    <xdr:cxnSp macro="">
      <xdr:nvCxnSpPr>
        <xdr:cNvPr id="517" name="直線コネクタ 516"/>
        <xdr:cNvCxnSpPr/>
      </xdr:nvCxnSpPr>
      <xdr:spPr>
        <a:xfrm flipV="1">
          <a:off x="14592300" y="6539934"/>
          <a:ext cx="889000" cy="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137249</xdr:rowOff>
    </xdr:from>
    <xdr:to>
      <xdr:col>81</xdr:col>
      <xdr:colOff>101600</xdr:colOff>
      <xdr:row>38</xdr:row>
      <xdr:rowOff>67399</xdr:rowOff>
    </xdr:to>
    <xdr:sp macro="" textlink="">
      <xdr:nvSpPr>
        <xdr:cNvPr id="518" name="フローチャート: 判断 517"/>
        <xdr:cNvSpPr/>
      </xdr:nvSpPr>
      <xdr:spPr>
        <a:xfrm>
          <a:off x="15430500" y="6480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83926</xdr:rowOff>
    </xdr:from>
    <xdr:ext cx="469744" cy="259045"/>
    <xdr:sp macro="" textlink="">
      <xdr:nvSpPr>
        <xdr:cNvPr id="519" name="テキスト ボックス 518"/>
        <xdr:cNvSpPr txBox="1"/>
      </xdr:nvSpPr>
      <xdr:spPr>
        <a:xfrm>
          <a:off x="15246428" y="6256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xdr:rowOff>
    </xdr:from>
    <xdr:to>
      <xdr:col>76</xdr:col>
      <xdr:colOff>114300</xdr:colOff>
      <xdr:row>38</xdr:row>
      <xdr:rowOff>24988</xdr:rowOff>
    </xdr:to>
    <xdr:cxnSp macro="">
      <xdr:nvCxnSpPr>
        <xdr:cNvPr id="520" name="直線コネクタ 519"/>
        <xdr:cNvCxnSpPr/>
      </xdr:nvCxnSpPr>
      <xdr:spPr>
        <a:xfrm>
          <a:off x="13703300" y="6529070"/>
          <a:ext cx="889000" cy="11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127236</xdr:rowOff>
    </xdr:from>
    <xdr:to>
      <xdr:col>76</xdr:col>
      <xdr:colOff>165100</xdr:colOff>
      <xdr:row>38</xdr:row>
      <xdr:rowOff>57386</xdr:rowOff>
    </xdr:to>
    <xdr:sp macro="" textlink="">
      <xdr:nvSpPr>
        <xdr:cNvPr id="521" name="フローチャート: 判断 520"/>
        <xdr:cNvSpPr/>
      </xdr:nvSpPr>
      <xdr:spPr>
        <a:xfrm>
          <a:off x="14541500" y="647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73913</xdr:rowOff>
    </xdr:from>
    <xdr:ext cx="469744" cy="259045"/>
    <xdr:sp macro="" textlink="">
      <xdr:nvSpPr>
        <xdr:cNvPr id="522" name="テキスト ボックス 521"/>
        <xdr:cNvSpPr txBox="1"/>
      </xdr:nvSpPr>
      <xdr:spPr>
        <a:xfrm>
          <a:off x="14357428" y="6246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9684</xdr:rowOff>
    </xdr:from>
    <xdr:to>
      <xdr:col>71</xdr:col>
      <xdr:colOff>177800</xdr:colOff>
      <xdr:row>38</xdr:row>
      <xdr:rowOff>13970</xdr:rowOff>
    </xdr:to>
    <xdr:cxnSp macro="">
      <xdr:nvCxnSpPr>
        <xdr:cNvPr id="523" name="直線コネクタ 522"/>
        <xdr:cNvCxnSpPr/>
      </xdr:nvCxnSpPr>
      <xdr:spPr>
        <a:xfrm>
          <a:off x="12814300" y="6524784"/>
          <a:ext cx="889000" cy="4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136740</xdr:rowOff>
    </xdr:from>
    <xdr:to>
      <xdr:col>72</xdr:col>
      <xdr:colOff>38100</xdr:colOff>
      <xdr:row>38</xdr:row>
      <xdr:rowOff>66890</xdr:rowOff>
    </xdr:to>
    <xdr:sp macro="" textlink="">
      <xdr:nvSpPr>
        <xdr:cNvPr id="524" name="フローチャート: 判断 523"/>
        <xdr:cNvSpPr/>
      </xdr:nvSpPr>
      <xdr:spPr>
        <a:xfrm>
          <a:off x="13652500" y="6480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58017</xdr:rowOff>
    </xdr:from>
    <xdr:ext cx="469744" cy="259045"/>
    <xdr:sp macro="" textlink="">
      <xdr:nvSpPr>
        <xdr:cNvPr id="525" name="テキスト ボックス 524"/>
        <xdr:cNvSpPr txBox="1"/>
      </xdr:nvSpPr>
      <xdr:spPr>
        <a:xfrm>
          <a:off x="13468428" y="6573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119235</xdr:rowOff>
    </xdr:from>
    <xdr:to>
      <xdr:col>67</xdr:col>
      <xdr:colOff>101600</xdr:colOff>
      <xdr:row>38</xdr:row>
      <xdr:rowOff>49385</xdr:rowOff>
    </xdr:to>
    <xdr:sp macro="" textlink="">
      <xdr:nvSpPr>
        <xdr:cNvPr id="526" name="フローチャート: 判断 525"/>
        <xdr:cNvSpPr/>
      </xdr:nvSpPr>
      <xdr:spPr>
        <a:xfrm>
          <a:off x="12763500" y="646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65912</xdr:rowOff>
    </xdr:from>
    <xdr:ext cx="469744" cy="259045"/>
    <xdr:sp macro="" textlink="">
      <xdr:nvSpPr>
        <xdr:cNvPr id="527" name="テキスト ボックス 526"/>
        <xdr:cNvSpPr txBox="1"/>
      </xdr:nvSpPr>
      <xdr:spPr>
        <a:xfrm>
          <a:off x="12579428" y="623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135094</xdr:rowOff>
    </xdr:from>
    <xdr:to>
      <xdr:col>85</xdr:col>
      <xdr:colOff>177800</xdr:colOff>
      <xdr:row>38</xdr:row>
      <xdr:rowOff>65244</xdr:rowOff>
    </xdr:to>
    <xdr:sp macro="" textlink="">
      <xdr:nvSpPr>
        <xdr:cNvPr id="533" name="楕円 532"/>
        <xdr:cNvSpPr/>
      </xdr:nvSpPr>
      <xdr:spPr>
        <a:xfrm>
          <a:off x="16268700" y="647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97662</xdr:rowOff>
    </xdr:from>
    <xdr:ext cx="469744" cy="259045"/>
    <xdr:sp macro="" textlink="">
      <xdr:nvSpPr>
        <xdr:cNvPr id="534" name="災害復旧事業費該当値テキスト"/>
        <xdr:cNvSpPr txBox="1"/>
      </xdr:nvSpPr>
      <xdr:spPr>
        <a:xfrm>
          <a:off x="16370300" y="6441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145484</xdr:rowOff>
    </xdr:from>
    <xdr:to>
      <xdr:col>81</xdr:col>
      <xdr:colOff>101600</xdr:colOff>
      <xdr:row>38</xdr:row>
      <xdr:rowOff>75634</xdr:rowOff>
    </xdr:to>
    <xdr:sp macro="" textlink="">
      <xdr:nvSpPr>
        <xdr:cNvPr id="535" name="楕円 534"/>
        <xdr:cNvSpPr/>
      </xdr:nvSpPr>
      <xdr:spPr>
        <a:xfrm>
          <a:off x="15430500" y="6489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38</xdr:row>
      <xdr:rowOff>66761</xdr:rowOff>
    </xdr:from>
    <xdr:ext cx="313932" cy="259045"/>
    <xdr:sp macro="" textlink="">
      <xdr:nvSpPr>
        <xdr:cNvPr id="536" name="テキスト ボックス 535"/>
        <xdr:cNvSpPr txBox="1"/>
      </xdr:nvSpPr>
      <xdr:spPr>
        <a:xfrm>
          <a:off x="15324333" y="658186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145638</xdr:rowOff>
    </xdr:from>
    <xdr:to>
      <xdr:col>76</xdr:col>
      <xdr:colOff>165100</xdr:colOff>
      <xdr:row>38</xdr:row>
      <xdr:rowOff>75788</xdr:rowOff>
    </xdr:to>
    <xdr:sp macro="" textlink="">
      <xdr:nvSpPr>
        <xdr:cNvPr id="537" name="楕円 536"/>
        <xdr:cNvSpPr/>
      </xdr:nvSpPr>
      <xdr:spPr>
        <a:xfrm>
          <a:off x="14541500" y="6489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38</xdr:row>
      <xdr:rowOff>66915</xdr:rowOff>
    </xdr:from>
    <xdr:ext cx="313932" cy="259045"/>
    <xdr:sp macro="" textlink="">
      <xdr:nvSpPr>
        <xdr:cNvPr id="538" name="テキスト ボックス 537"/>
        <xdr:cNvSpPr txBox="1"/>
      </xdr:nvSpPr>
      <xdr:spPr>
        <a:xfrm>
          <a:off x="14435333" y="65820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134620</xdr:rowOff>
    </xdr:from>
    <xdr:to>
      <xdr:col>72</xdr:col>
      <xdr:colOff>38100</xdr:colOff>
      <xdr:row>38</xdr:row>
      <xdr:rowOff>64770</xdr:rowOff>
    </xdr:to>
    <xdr:sp macro="" textlink="">
      <xdr:nvSpPr>
        <xdr:cNvPr id="539" name="楕円 538"/>
        <xdr:cNvSpPr/>
      </xdr:nvSpPr>
      <xdr:spPr>
        <a:xfrm>
          <a:off x="13652500" y="647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81297</xdr:rowOff>
    </xdr:from>
    <xdr:ext cx="469744" cy="259045"/>
    <xdr:sp macro="" textlink="">
      <xdr:nvSpPr>
        <xdr:cNvPr id="540" name="テキスト ボックス 539"/>
        <xdr:cNvSpPr txBox="1"/>
      </xdr:nvSpPr>
      <xdr:spPr>
        <a:xfrm>
          <a:off x="13468428" y="6253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130334</xdr:rowOff>
    </xdr:from>
    <xdr:to>
      <xdr:col>67</xdr:col>
      <xdr:colOff>101600</xdr:colOff>
      <xdr:row>38</xdr:row>
      <xdr:rowOff>60484</xdr:rowOff>
    </xdr:to>
    <xdr:sp macro="" textlink="">
      <xdr:nvSpPr>
        <xdr:cNvPr id="541" name="楕円 540"/>
        <xdr:cNvSpPr/>
      </xdr:nvSpPr>
      <xdr:spPr>
        <a:xfrm>
          <a:off x="12763500" y="647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51611</xdr:rowOff>
    </xdr:from>
    <xdr:ext cx="469744" cy="259045"/>
    <xdr:sp macro="" textlink="">
      <xdr:nvSpPr>
        <xdr:cNvPr id="542" name="テキスト ボックス 541"/>
        <xdr:cNvSpPr txBox="1"/>
      </xdr:nvSpPr>
      <xdr:spPr>
        <a:xfrm>
          <a:off x="12579428" y="656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5" name="テキスト ボックス 60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9" name="テキスト ボックス 60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22337</xdr:rowOff>
    </xdr:from>
    <xdr:to>
      <xdr:col>85</xdr:col>
      <xdr:colOff>126364</xdr:colOff>
      <xdr:row>79</xdr:row>
      <xdr:rowOff>27998</xdr:rowOff>
    </xdr:to>
    <xdr:cxnSp macro="">
      <xdr:nvCxnSpPr>
        <xdr:cNvPr id="615" name="直線コネクタ 614"/>
        <xdr:cNvCxnSpPr/>
      </xdr:nvCxnSpPr>
      <xdr:spPr>
        <a:xfrm flipV="1">
          <a:off x="16317595" y="12195287"/>
          <a:ext cx="1269" cy="1377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31825</xdr:rowOff>
    </xdr:from>
    <xdr:ext cx="469744" cy="259045"/>
    <xdr:sp macro="" textlink="">
      <xdr:nvSpPr>
        <xdr:cNvPr id="616" name="公債費最小値テキスト"/>
        <xdr:cNvSpPr txBox="1"/>
      </xdr:nvSpPr>
      <xdr:spPr>
        <a:xfrm>
          <a:off x="16370300" y="13576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27998</xdr:rowOff>
    </xdr:from>
    <xdr:to>
      <xdr:col>86</xdr:col>
      <xdr:colOff>25400</xdr:colOff>
      <xdr:row>79</xdr:row>
      <xdr:rowOff>27998</xdr:rowOff>
    </xdr:to>
    <xdr:cxnSp macro="">
      <xdr:nvCxnSpPr>
        <xdr:cNvPr id="617" name="直線コネクタ 616"/>
        <xdr:cNvCxnSpPr/>
      </xdr:nvCxnSpPr>
      <xdr:spPr>
        <a:xfrm>
          <a:off x="16230600" y="13572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140464</xdr:rowOff>
    </xdr:from>
    <xdr:ext cx="599010" cy="259045"/>
    <xdr:sp macro="" textlink="">
      <xdr:nvSpPr>
        <xdr:cNvPr id="618" name="公債費最大値テキスト"/>
        <xdr:cNvSpPr txBox="1"/>
      </xdr:nvSpPr>
      <xdr:spPr>
        <a:xfrm>
          <a:off x="16370300" y="11970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22337</xdr:rowOff>
    </xdr:from>
    <xdr:to>
      <xdr:col>86</xdr:col>
      <xdr:colOff>25400</xdr:colOff>
      <xdr:row>71</xdr:row>
      <xdr:rowOff>22337</xdr:rowOff>
    </xdr:to>
    <xdr:cxnSp macro="">
      <xdr:nvCxnSpPr>
        <xdr:cNvPr id="619" name="直線コネクタ 618"/>
        <xdr:cNvCxnSpPr/>
      </xdr:nvCxnSpPr>
      <xdr:spPr>
        <a:xfrm>
          <a:off x="16230600" y="1219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26772</xdr:rowOff>
    </xdr:from>
    <xdr:to>
      <xdr:col>85</xdr:col>
      <xdr:colOff>127000</xdr:colOff>
      <xdr:row>78</xdr:row>
      <xdr:rowOff>29195</xdr:rowOff>
    </xdr:to>
    <xdr:cxnSp macro="">
      <xdr:nvCxnSpPr>
        <xdr:cNvPr id="620" name="直線コネクタ 619"/>
        <xdr:cNvCxnSpPr/>
      </xdr:nvCxnSpPr>
      <xdr:spPr>
        <a:xfrm>
          <a:off x="15481300" y="13399872"/>
          <a:ext cx="838200" cy="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131925</xdr:rowOff>
    </xdr:from>
    <xdr:ext cx="534377" cy="259045"/>
    <xdr:sp macro="" textlink="">
      <xdr:nvSpPr>
        <xdr:cNvPr id="621" name="公債費平均値テキスト"/>
        <xdr:cNvSpPr txBox="1"/>
      </xdr:nvSpPr>
      <xdr:spPr>
        <a:xfrm>
          <a:off x="16370300" y="12990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109048</xdr:rowOff>
    </xdr:from>
    <xdr:to>
      <xdr:col>85</xdr:col>
      <xdr:colOff>177800</xdr:colOff>
      <xdr:row>77</xdr:row>
      <xdr:rowOff>39198</xdr:rowOff>
    </xdr:to>
    <xdr:sp macro="" textlink="">
      <xdr:nvSpPr>
        <xdr:cNvPr id="622" name="フローチャート: 判断 621"/>
        <xdr:cNvSpPr/>
      </xdr:nvSpPr>
      <xdr:spPr>
        <a:xfrm>
          <a:off x="16268700" y="1313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19670</xdr:rowOff>
    </xdr:from>
    <xdr:to>
      <xdr:col>81</xdr:col>
      <xdr:colOff>50800</xdr:colOff>
      <xdr:row>78</xdr:row>
      <xdr:rowOff>26772</xdr:rowOff>
    </xdr:to>
    <xdr:cxnSp macro="">
      <xdr:nvCxnSpPr>
        <xdr:cNvPr id="623" name="直線コネクタ 622"/>
        <xdr:cNvCxnSpPr/>
      </xdr:nvCxnSpPr>
      <xdr:spPr>
        <a:xfrm>
          <a:off x="14592300" y="13392770"/>
          <a:ext cx="889000" cy="7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110525</xdr:rowOff>
    </xdr:from>
    <xdr:to>
      <xdr:col>81</xdr:col>
      <xdr:colOff>101600</xdr:colOff>
      <xdr:row>77</xdr:row>
      <xdr:rowOff>40675</xdr:rowOff>
    </xdr:to>
    <xdr:sp macro="" textlink="">
      <xdr:nvSpPr>
        <xdr:cNvPr id="624" name="フローチャート: 判断 623"/>
        <xdr:cNvSpPr/>
      </xdr:nvSpPr>
      <xdr:spPr>
        <a:xfrm>
          <a:off x="15430500" y="1314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57203</xdr:rowOff>
    </xdr:from>
    <xdr:ext cx="534377" cy="259045"/>
    <xdr:sp macro="" textlink="">
      <xdr:nvSpPr>
        <xdr:cNvPr id="625" name="テキスト ボックス 624"/>
        <xdr:cNvSpPr txBox="1"/>
      </xdr:nvSpPr>
      <xdr:spPr>
        <a:xfrm>
          <a:off x="15214111" y="12915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17529</xdr:rowOff>
    </xdr:from>
    <xdr:to>
      <xdr:col>76</xdr:col>
      <xdr:colOff>114300</xdr:colOff>
      <xdr:row>78</xdr:row>
      <xdr:rowOff>19670</xdr:rowOff>
    </xdr:to>
    <xdr:cxnSp macro="">
      <xdr:nvCxnSpPr>
        <xdr:cNvPr id="626" name="直線コネクタ 625"/>
        <xdr:cNvCxnSpPr/>
      </xdr:nvCxnSpPr>
      <xdr:spPr>
        <a:xfrm>
          <a:off x="13703300" y="13390629"/>
          <a:ext cx="889000" cy="2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104239</xdr:rowOff>
    </xdr:from>
    <xdr:to>
      <xdr:col>76</xdr:col>
      <xdr:colOff>165100</xdr:colOff>
      <xdr:row>77</xdr:row>
      <xdr:rowOff>34389</xdr:rowOff>
    </xdr:to>
    <xdr:sp macro="" textlink="">
      <xdr:nvSpPr>
        <xdr:cNvPr id="627" name="フローチャート: 判断 626"/>
        <xdr:cNvSpPr/>
      </xdr:nvSpPr>
      <xdr:spPr>
        <a:xfrm>
          <a:off x="14541500" y="1313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50916</xdr:rowOff>
    </xdr:from>
    <xdr:ext cx="534377" cy="259045"/>
    <xdr:sp macro="" textlink="">
      <xdr:nvSpPr>
        <xdr:cNvPr id="628" name="テキスト ボックス 627"/>
        <xdr:cNvSpPr txBox="1"/>
      </xdr:nvSpPr>
      <xdr:spPr>
        <a:xfrm>
          <a:off x="14325111" y="1290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164945</xdr:rowOff>
    </xdr:from>
    <xdr:to>
      <xdr:col>71</xdr:col>
      <xdr:colOff>177800</xdr:colOff>
      <xdr:row>78</xdr:row>
      <xdr:rowOff>17529</xdr:rowOff>
    </xdr:to>
    <xdr:cxnSp macro="">
      <xdr:nvCxnSpPr>
        <xdr:cNvPr id="629" name="直線コネクタ 628"/>
        <xdr:cNvCxnSpPr/>
      </xdr:nvCxnSpPr>
      <xdr:spPr>
        <a:xfrm>
          <a:off x="12814300" y="13366595"/>
          <a:ext cx="889000" cy="24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57238</xdr:rowOff>
    </xdr:from>
    <xdr:to>
      <xdr:col>72</xdr:col>
      <xdr:colOff>38100</xdr:colOff>
      <xdr:row>76</xdr:row>
      <xdr:rowOff>158838</xdr:rowOff>
    </xdr:to>
    <xdr:sp macro="" textlink="">
      <xdr:nvSpPr>
        <xdr:cNvPr id="630" name="フローチャート: 判断 629"/>
        <xdr:cNvSpPr/>
      </xdr:nvSpPr>
      <xdr:spPr>
        <a:xfrm>
          <a:off x="13652500" y="130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3916</xdr:rowOff>
    </xdr:from>
    <xdr:ext cx="534377" cy="259045"/>
    <xdr:sp macro="" textlink="">
      <xdr:nvSpPr>
        <xdr:cNvPr id="631" name="テキスト ボックス 630"/>
        <xdr:cNvSpPr txBox="1"/>
      </xdr:nvSpPr>
      <xdr:spPr>
        <a:xfrm>
          <a:off x="13436111" y="1286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44376</xdr:rowOff>
    </xdr:from>
    <xdr:to>
      <xdr:col>67</xdr:col>
      <xdr:colOff>101600</xdr:colOff>
      <xdr:row>76</xdr:row>
      <xdr:rowOff>145976</xdr:rowOff>
    </xdr:to>
    <xdr:sp macro="" textlink="">
      <xdr:nvSpPr>
        <xdr:cNvPr id="632" name="フローチャート: 判断 631"/>
        <xdr:cNvSpPr/>
      </xdr:nvSpPr>
      <xdr:spPr>
        <a:xfrm>
          <a:off x="12763500" y="1307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162503</xdr:rowOff>
    </xdr:from>
    <xdr:ext cx="534377" cy="259045"/>
    <xdr:sp macro="" textlink="">
      <xdr:nvSpPr>
        <xdr:cNvPr id="633" name="テキスト ボックス 632"/>
        <xdr:cNvSpPr txBox="1"/>
      </xdr:nvSpPr>
      <xdr:spPr>
        <a:xfrm>
          <a:off x="12547111" y="1284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149845</xdr:rowOff>
    </xdr:from>
    <xdr:to>
      <xdr:col>85</xdr:col>
      <xdr:colOff>177800</xdr:colOff>
      <xdr:row>78</xdr:row>
      <xdr:rowOff>79995</xdr:rowOff>
    </xdr:to>
    <xdr:sp macro="" textlink="">
      <xdr:nvSpPr>
        <xdr:cNvPr id="639" name="楕円 638"/>
        <xdr:cNvSpPr/>
      </xdr:nvSpPr>
      <xdr:spPr>
        <a:xfrm>
          <a:off x="16268700" y="1335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128272</xdr:rowOff>
    </xdr:from>
    <xdr:ext cx="534377" cy="259045"/>
    <xdr:sp macro="" textlink="">
      <xdr:nvSpPr>
        <xdr:cNvPr id="640" name="公債費該当値テキスト"/>
        <xdr:cNvSpPr txBox="1"/>
      </xdr:nvSpPr>
      <xdr:spPr>
        <a:xfrm>
          <a:off x="16370300" y="13329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147422</xdr:rowOff>
    </xdr:from>
    <xdr:to>
      <xdr:col>81</xdr:col>
      <xdr:colOff>101600</xdr:colOff>
      <xdr:row>78</xdr:row>
      <xdr:rowOff>77572</xdr:rowOff>
    </xdr:to>
    <xdr:sp macro="" textlink="">
      <xdr:nvSpPr>
        <xdr:cNvPr id="641" name="楕円 640"/>
        <xdr:cNvSpPr/>
      </xdr:nvSpPr>
      <xdr:spPr>
        <a:xfrm>
          <a:off x="15430500" y="1334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68699</xdr:rowOff>
    </xdr:from>
    <xdr:ext cx="534377" cy="259045"/>
    <xdr:sp macro="" textlink="">
      <xdr:nvSpPr>
        <xdr:cNvPr id="642" name="テキスト ボックス 641"/>
        <xdr:cNvSpPr txBox="1"/>
      </xdr:nvSpPr>
      <xdr:spPr>
        <a:xfrm>
          <a:off x="15214111" y="13441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140320</xdr:rowOff>
    </xdr:from>
    <xdr:to>
      <xdr:col>76</xdr:col>
      <xdr:colOff>165100</xdr:colOff>
      <xdr:row>78</xdr:row>
      <xdr:rowOff>70470</xdr:rowOff>
    </xdr:to>
    <xdr:sp macro="" textlink="">
      <xdr:nvSpPr>
        <xdr:cNvPr id="643" name="楕円 642"/>
        <xdr:cNvSpPr/>
      </xdr:nvSpPr>
      <xdr:spPr>
        <a:xfrm>
          <a:off x="14541500" y="1334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61597</xdr:rowOff>
    </xdr:from>
    <xdr:ext cx="534377" cy="259045"/>
    <xdr:sp macro="" textlink="">
      <xdr:nvSpPr>
        <xdr:cNvPr id="644" name="テキスト ボックス 643"/>
        <xdr:cNvSpPr txBox="1"/>
      </xdr:nvSpPr>
      <xdr:spPr>
        <a:xfrm>
          <a:off x="14325111" y="13434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138179</xdr:rowOff>
    </xdr:from>
    <xdr:to>
      <xdr:col>72</xdr:col>
      <xdr:colOff>38100</xdr:colOff>
      <xdr:row>78</xdr:row>
      <xdr:rowOff>68329</xdr:rowOff>
    </xdr:to>
    <xdr:sp macro="" textlink="">
      <xdr:nvSpPr>
        <xdr:cNvPr id="645" name="楕円 644"/>
        <xdr:cNvSpPr/>
      </xdr:nvSpPr>
      <xdr:spPr>
        <a:xfrm>
          <a:off x="13652500" y="13339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59456</xdr:rowOff>
    </xdr:from>
    <xdr:ext cx="534377" cy="259045"/>
    <xdr:sp macro="" textlink="">
      <xdr:nvSpPr>
        <xdr:cNvPr id="646" name="テキスト ボックス 645"/>
        <xdr:cNvSpPr txBox="1"/>
      </xdr:nvSpPr>
      <xdr:spPr>
        <a:xfrm>
          <a:off x="13436111" y="13432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114145</xdr:rowOff>
    </xdr:from>
    <xdr:to>
      <xdr:col>67</xdr:col>
      <xdr:colOff>101600</xdr:colOff>
      <xdr:row>78</xdr:row>
      <xdr:rowOff>44295</xdr:rowOff>
    </xdr:to>
    <xdr:sp macro="" textlink="">
      <xdr:nvSpPr>
        <xdr:cNvPr id="647" name="楕円 646"/>
        <xdr:cNvSpPr/>
      </xdr:nvSpPr>
      <xdr:spPr>
        <a:xfrm>
          <a:off x="12763500" y="1331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35422</xdr:rowOff>
    </xdr:from>
    <xdr:ext cx="534377" cy="259045"/>
    <xdr:sp macro="" textlink="">
      <xdr:nvSpPr>
        <xdr:cNvPr id="648" name="テキスト ボックス 647"/>
        <xdr:cNvSpPr txBox="1"/>
      </xdr:nvSpPr>
      <xdr:spPr>
        <a:xfrm>
          <a:off x="12547111" y="13408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9" name="直線コネクタ 65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0" name="テキスト ボックス 65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1" name="直線コネクタ 66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2" name="テキスト ボックス 66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3" name="直線コネクタ 66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4" name="テキスト ボックス 66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5" name="直線コネクタ 66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6" name="テキスト ボックス 66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7" name="直線コネクタ 66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8" name="テキスト ボックス 667"/>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9" name="直線コネクタ 66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0" name="テキスト ボックス 66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18073</xdr:rowOff>
    </xdr:from>
    <xdr:to>
      <xdr:col>85</xdr:col>
      <xdr:colOff>126364</xdr:colOff>
      <xdr:row>99</xdr:row>
      <xdr:rowOff>95417</xdr:rowOff>
    </xdr:to>
    <xdr:cxnSp macro="">
      <xdr:nvCxnSpPr>
        <xdr:cNvPr id="674" name="直線コネクタ 673"/>
        <xdr:cNvCxnSpPr/>
      </xdr:nvCxnSpPr>
      <xdr:spPr>
        <a:xfrm flipV="1">
          <a:off x="16317595" y="15448573"/>
          <a:ext cx="1269" cy="1620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99244</xdr:rowOff>
    </xdr:from>
    <xdr:ext cx="378565" cy="259045"/>
    <xdr:sp macro="" textlink="">
      <xdr:nvSpPr>
        <xdr:cNvPr id="675" name="積立金最小値テキスト"/>
        <xdr:cNvSpPr txBox="1"/>
      </xdr:nvSpPr>
      <xdr:spPr>
        <a:xfrm>
          <a:off x="16370300" y="17072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95417</xdr:rowOff>
    </xdr:from>
    <xdr:to>
      <xdr:col>86</xdr:col>
      <xdr:colOff>25400</xdr:colOff>
      <xdr:row>99</xdr:row>
      <xdr:rowOff>95417</xdr:rowOff>
    </xdr:to>
    <xdr:cxnSp macro="">
      <xdr:nvCxnSpPr>
        <xdr:cNvPr id="676" name="直線コネクタ 675"/>
        <xdr:cNvCxnSpPr/>
      </xdr:nvCxnSpPr>
      <xdr:spPr>
        <a:xfrm>
          <a:off x="16230600" y="17068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136200</xdr:rowOff>
    </xdr:from>
    <xdr:ext cx="599010" cy="259045"/>
    <xdr:sp macro="" textlink="">
      <xdr:nvSpPr>
        <xdr:cNvPr id="677" name="積立金最大値テキスト"/>
        <xdr:cNvSpPr txBox="1"/>
      </xdr:nvSpPr>
      <xdr:spPr>
        <a:xfrm>
          <a:off x="16370300" y="15223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18073</xdr:rowOff>
    </xdr:from>
    <xdr:to>
      <xdr:col>86</xdr:col>
      <xdr:colOff>25400</xdr:colOff>
      <xdr:row>90</xdr:row>
      <xdr:rowOff>18073</xdr:rowOff>
    </xdr:to>
    <xdr:cxnSp macro="">
      <xdr:nvCxnSpPr>
        <xdr:cNvPr id="678" name="直線コネクタ 677"/>
        <xdr:cNvCxnSpPr/>
      </xdr:nvCxnSpPr>
      <xdr:spPr>
        <a:xfrm>
          <a:off x="16230600" y="15448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145503</xdr:rowOff>
    </xdr:from>
    <xdr:to>
      <xdr:col>85</xdr:col>
      <xdr:colOff>127000</xdr:colOff>
      <xdr:row>97</xdr:row>
      <xdr:rowOff>77391</xdr:rowOff>
    </xdr:to>
    <xdr:cxnSp macro="">
      <xdr:nvCxnSpPr>
        <xdr:cNvPr id="679" name="直線コネクタ 678"/>
        <xdr:cNvCxnSpPr/>
      </xdr:nvCxnSpPr>
      <xdr:spPr>
        <a:xfrm flipV="1">
          <a:off x="15481300" y="16433253"/>
          <a:ext cx="838200" cy="274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91547</xdr:rowOff>
    </xdr:from>
    <xdr:ext cx="534377" cy="259045"/>
    <xdr:sp macro="" textlink="">
      <xdr:nvSpPr>
        <xdr:cNvPr id="680" name="積立金平均値テキスト"/>
        <xdr:cNvSpPr txBox="1"/>
      </xdr:nvSpPr>
      <xdr:spPr>
        <a:xfrm>
          <a:off x="16370300" y="167221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113120</xdr:rowOff>
    </xdr:from>
    <xdr:to>
      <xdr:col>85</xdr:col>
      <xdr:colOff>177800</xdr:colOff>
      <xdr:row>98</xdr:row>
      <xdr:rowOff>43270</xdr:rowOff>
    </xdr:to>
    <xdr:sp macro="" textlink="">
      <xdr:nvSpPr>
        <xdr:cNvPr id="681" name="フローチャート: 判断 680"/>
        <xdr:cNvSpPr/>
      </xdr:nvSpPr>
      <xdr:spPr>
        <a:xfrm>
          <a:off x="16268700" y="16743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119399</xdr:rowOff>
    </xdr:from>
    <xdr:to>
      <xdr:col>81</xdr:col>
      <xdr:colOff>50800</xdr:colOff>
      <xdr:row>97</xdr:row>
      <xdr:rowOff>77391</xdr:rowOff>
    </xdr:to>
    <xdr:cxnSp macro="">
      <xdr:nvCxnSpPr>
        <xdr:cNvPr id="682" name="直線コネクタ 681"/>
        <xdr:cNvCxnSpPr/>
      </xdr:nvCxnSpPr>
      <xdr:spPr>
        <a:xfrm>
          <a:off x="14592300" y="16578599"/>
          <a:ext cx="889000" cy="129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133379</xdr:rowOff>
    </xdr:from>
    <xdr:to>
      <xdr:col>81</xdr:col>
      <xdr:colOff>101600</xdr:colOff>
      <xdr:row>98</xdr:row>
      <xdr:rowOff>63529</xdr:rowOff>
    </xdr:to>
    <xdr:sp macro="" textlink="">
      <xdr:nvSpPr>
        <xdr:cNvPr id="683" name="フローチャート: 判断 682"/>
        <xdr:cNvSpPr/>
      </xdr:nvSpPr>
      <xdr:spPr>
        <a:xfrm>
          <a:off x="15430500" y="1676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54656</xdr:rowOff>
    </xdr:from>
    <xdr:ext cx="534377" cy="259045"/>
    <xdr:sp macro="" textlink="">
      <xdr:nvSpPr>
        <xdr:cNvPr id="684" name="テキスト ボックス 683"/>
        <xdr:cNvSpPr txBox="1"/>
      </xdr:nvSpPr>
      <xdr:spPr>
        <a:xfrm>
          <a:off x="15214111" y="16856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125048</xdr:rowOff>
    </xdr:from>
    <xdr:to>
      <xdr:col>76</xdr:col>
      <xdr:colOff>114300</xdr:colOff>
      <xdr:row>96</xdr:row>
      <xdr:rowOff>119399</xdr:rowOff>
    </xdr:to>
    <xdr:cxnSp macro="">
      <xdr:nvCxnSpPr>
        <xdr:cNvPr id="685" name="直線コネクタ 684"/>
        <xdr:cNvCxnSpPr/>
      </xdr:nvCxnSpPr>
      <xdr:spPr>
        <a:xfrm>
          <a:off x="13703300" y="16241348"/>
          <a:ext cx="889000" cy="337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147791</xdr:rowOff>
    </xdr:from>
    <xdr:to>
      <xdr:col>76</xdr:col>
      <xdr:colOff>165100</xdr:colOff>
      <xdr:row>98</xdr:row>
      <xdr:rowOff>77941</xdr:rowOff>
    </xdr:to>
    <xdr:sp macro="" textlink="">
      <xdr:nvSpPr>
        <xdr:cNvPr id="686" name="フローチャート: 判断 685"/>
        <xdr:cNvSpPr/>
      </xdr:nvSpPr>
      <xdr:spPr>
        <a:xfrm>
          <a:off x="14541500" y="1677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69068</xdr:rowOff>
    </xdr:from>
    <xdr:ext cx="534377" cy="259045"/>
    <xdr:sp macro="" textlink="">
      <xdr:nvSpPr>
        <xdr:cNvPr id="687" name="テキスト ボックス 686"/>
        <xdr:cNvSpPr txBox="1"/>
      </xdr:nvSpPr>
      <xdr:spPr>
        <a:xfrm>
          <a:off x="14325111" y="16871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125048</xdr:rowOff>
    </xdr:from>
    <xdr:to>
      <xdr:col>71</xdr:col>
      <xdr:colOff>177800</xdr:colOff>
      <xdr:row>97</xdr:row>
      <xdr:rowOff>36917</xdr:rowOff>
    </xdr:to>
    <xdr:cxnSp macro="">
      <xdr:nvCxnSpPr>
        <xdr:cNvPr id="688" name="直線コネクタ 687"/>
        <xdr:cNvCxnSpPr/>
      </xdr:nvCxnSpPr>
      <xdr:spPr>
        <a:xfrm flipV="1">
          <a:off x="12814300" y="16241348"/>
          <a:ext cx="889000" cy="426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108167</xdr:rowOff>
    </xdr:from>
    <xdr:to>
      <xdr:col>72</xdr:col>
      <xdr:colOff>38100</xdr:colOff>
      <xdr:row>98</xdr:row>
      <xdr:rowOff>38317</xdr:rowOff>
    </xdr:to>
    <xdr:sp macro="" textlink="">
      <xdr:nvSpPr>
        <xdr:cNvPr id="689" name="フローチャート: 判断 688"/>
        <xdr:cNvSpPr/>
      </xdr:nvSpPr>
      <xdr:spPr>
        <a:xfrm>
          <a:off x="13652500" y="1673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29444</xdr:rowOff>
    </xdr:from>
    <xdr:ext cx="534377" cy="259045"/>
    <xdr:sp macro="" textlink="">
      <xdr:nvSpPr>
        <xdr:cNvPr id="690" name="テキスト ボックス 689"/>
        <xdr:cNvSpPr txBox="1"/>
      </xdr:nvSpPr>
      <xdr:spPr>
        <a:xfrm>
          <a:off x="13436111" y="1683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944</xdr:rowOff>
    </xdr:from>
    <xdr:to>
      <xdr:col>67</xdr:col>
      <xdr:colOff>101600</xdr:colOff>
      <xdr:row>94</xdr:row>
      <xdr:rowOff>102544</xdr:rowOff>
    </xdr:to>
    <xdr:sp macro="" textlink="">
      <xdr:nvSpPr>
        <xdr:cNvPr id="691" name="フローチャート: 判断 690"/>
        <xdr:cNvSpPr/>
      </xdr:nvSpPr>
      <xdr:spPr>
        <a:xfrm>
          <a:off x="12763500" y="161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119071</xdr:rowOff>
    </xdr:from>
    <xdr:ext cx="534377" cy="259045"/>
    <xdr:sp macro="" textlink="">
      <xdr:nvSpPr>
        <xdr:cNvPr id="692" name="テキスト ボックス 691"/>
        <xdr:cNvSpPr txBox="1"/>
      </xdr:nvSpPr>
      <xdr:spPr>
        <a:xfrm>
          <a:off x="12547111" y="1589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94703</xdr:rowOff>
    </xdr:from>
    <xdr:to>
      <xdr:col>85</xdr:col>
      <xdr:colOff>177800</xdr:colOff>
      <xdr:row>96</xdr:row>
      <xdr:rowOff>24853</xdr:rowOff>
    </xdr:to>
    <xdr:sp macro="" textlink="">
      <xdr:nvSpPr>
        <xdr:cNvPr id="698" name="楕円 697"/>
        <xdr:cNvSpPr/>
      </xdr:nvSpPr>
      <xdr:spPr>
        <a:xfrm>
          <a:off x="16268700" y="16382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117580</xdr:rowOff>
    </xdr:from>
    <xdr:ext cx="534377" cy="259045"/>
    <xdr:sp macro="" textlink="">
      <xdr:nvSpPr>
        <xdr:cNvPr id="699" name="積立金該当値テキスト"/>
        <xdr:cNvSpPr txBox="1"/>
      </xdr:nvSpPr>
      <xdr:spPr>
        <a:xfrm>
          <a:off x="16370300" y="16233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26591</xdr:rowOff>
    </xdr:from>
    <xdr:to>
      <xdr:col>81</xdr:col>
      <xdr:colOff>101600</xdr:colOff>
      <xdr:row>97</xdr:row>
      <xdr:rowOff>128191</xdr:rowOff>
    </xdr:to>
    <xdr:sp macro="" textlink="">
      <xdr:nvSpPr>
        <xdr:cNvPr id="700" name="楕円 699"/>
        <xdr:cNvSpPr/>
      </xdr:nvSpPr>
      <xdr:spPr>
        <a:xfrm>
          <a:off x="15430500" y="16657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144718</xdr:rowOff>
    </xdr:from>
    <xdr:ext cx="534377" cy="259045"/>
    <xdr:sp macro="" textlink="">
      <xdr:nvSpPr>
        <xdr:cNvPr id="701" name="テキスト ボックス 700"/>
        <xdr:cNvSpPr txBox="1"/>
      </xdr:nvSpPr>
      <xdr:spPr>
        <a:xfrm>
          <a:off x="15214111" y="16432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68599</xdr:rowOff>
    </xdr:from>
    <xdr:to>
      <xdr:col>76</xdr:col>
      <xdr:colOff>165100</xdr:colOff>
      <xdr:row>96</xdr:row>
      <xdr:rowOff>170199</xdr:rowOff>
    </xdr:to>
    <xdr:sp macro="" textlink="">
      <xdr:nvSpPr>
        <xdr:cNvPr id="702" name="楕円 701"/>
        <xdr:cNvSpPr/>
      </xdr:nvSpPr>
      <xdr:spPr>
        <a:xfrm>
          <a:off x="14541500" y="16527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15276</xdr:rowOff>
    </xdr:from>
    <xdr:ext cx="534377" cy="259045"/>
    <xdr:sp macro="" textlink="">
      <xdr:nvSpPr>
        <xdr:cNvPr id="703" name="テキスト ボックス 702"/>
        <xdr:cNvSpPr txBox="1"/>
      </xdr:nvSpPr>
      <xdr:spPr>
        <a:xfrm>
          <a:off x="14325111" y="16303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74248</xdr:rowOff>
    </xdr:from>
    <xdr:to>
      <xdr:col>72</xdr:col>
      <xdr:colOff>38100</xdr:colOff>
      <xdr:row>95</xdr:row>
      <xdr:rowOff>4398</xdr:rowOff>
    </xdr:to>
    <xdr:sp macro="" textlink="">
      <xdr:nvSpPr>
        <xdr:cNvPr id="704" name="楕円 703"/>
        <xdr:cNvSpPr/>
      </xdr:nvSpPr>
      <xdr:spPr>
        <a:xfrm>
          <a:off x="13652500" y="1619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20925</xdr:rowOff>
    </xdr:from>
    <xdr:ext cx="534377" cy="259045"/>
    <xdr:sp macro="" textlink="">
      <xdr:nvSpPr>
        <xdr:cNvPr id="705" name="テキスト ボックス 704"/>
        <xdr:cNvSpPr txBox="1"/>
      </xdr:nvSpPr>
      <xdr:spPr>
        <a:xfrm>
          <a:off x="13436111" y="15965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157567</xdr:rowOff>
    </xdr:from>
    <xdr:to>
      <xdr:col>67</xdr:col>
      <xdr:colOff>101600</xdr:colOff>
      <xdr:row>97</xdr:row>
      <xdr:rowOff>87717</xdr:rowOff>
    </xdr:to>
    <xdr:sp macro="" textlink="">
      <xdr:nvSpPr>
        <xdr:cNvPr id="706" name="楕円 705"/>
        <xdr:cNvSpPr/>
      </xdr:nvSpPr>
      <xdr:spPr>
        <a:xfrm>
          <a:off x="12763500" y="16616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78844</xdr:rowOff>
    </xdr:from>
    <xdr:ext cx="534377" cy="259045"/>
    <xdr:sp macro="" textlink="">
      <xdr:nvSpPr>
        <xdr:cNvPr id="707" name="テキスト ボックス 706"/>
        <xdr:cNvSpPr txBox="1"/>
      </xdr:nvSpPr>
      <xdr:spPr>
        <a:xfrm>
          <a:off x="12547111" y="1670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1" name="テキスト ボックス 720"/>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29" name="テキスト ボックス 728"/>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17361</xdr:rowOff>
    </xdr:from>
    <xdr:to>
      <xdr:col>116</xdr:col>
      <xdr:colOff>62864</xdr:colOff>
      <xdr:row>39</xdr:row>
      <xdr:rowOff>44450</xdr:rowOff>
    </xdr:to>
    <xdr:cxnSp macro="">
      <xdr:nvCxnSpPr>
        <xdr:cNvPr id="731" name="直線コネクタ 730"/>
        <xdr:cNvCxnSpPr/>
      </xdr:nvCxnSpPr>
      <xdr:spPr>
        <a:xfrm flipV="1">
          <a:off x="22159595" y="5332311"/>
          <a:ext cx="1269" cy="1398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2"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135488</xdr:rowOff>
    </xdr:from>
    <xdr:ext cx="534377" cy="259045"/>
    <xdr:sp macro="" textlink="">
      <xdr:nvSpPr>
        <xdr:cNvPr id="734" name="投資及び出資金最大値テキスト"/>
        <xdr:cNvSpPr txBox="1"/>
      </xdr:nvSpPr>
      <xdr:spPr>
        <a:xfrm>
          <a:off x="22212300" y="5107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17361</xdr:rowOff>
    </xdr:from>
    <xdr:to>
      <xdr:col>116</xdr:col>
      <xdr:colOff>152400</xdr:colOff>
      <xdr:row>31</xdr:row>
      <xdr:rowOff>17361</xdr:rowOff>
    </xdr:to>
    <xdr:cxnSp macro="">
      <xdr:nvCxnSpPr>
        <xdr:cNvPr id="735" name="直線コネクタ 734"/>
        <xdr:cNvCxnSpPr/>
      </xdr:nvCxnSpPr>
      <xdr:spPr>
        <a:xfrm>
          <a:off x="22072600" y="5332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6" name="直線コネクタ 73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134770</xdr:rowOff>
    </xdr:from>
    <xdr:ext cx="469744" cy="259045"/>
    <xdr:sp macro="" textlink="">
      <xdr:nvSpPr>
        <xdr:cNvPr id="737" name="投資及び出資金平均値テキスト"/>
        <xdr:cNvSpPr txBox="1"/>
      </xdr:nvSpPr>
      <xdr:spPr>
        <a:xfrm>
          <a:off x="22212300" y="64784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111893</xdr:rowOff>
    </xdr:from>
    <xdr:to>
      <xdr:col>116</xdr:col>
      <xdr:colOff>114300</xdr:colOff>
      <xdr:row>39</xdr:row>
      <xdr:rowOff>42043</xdr:rowOff>
    </xdr:to>
    <xdr:sp macro="" textlink="">
      <xdr:nvSpPr>
        <xdr:cNvPr id="738" name="フローチャート: 判断 737"/>
        <xdr:cNvSpPr/>
      </xdr:nvSpPr>
      <xdr:spPr>
        <a:xfrm>
          <a:off x="22110700" y="6626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9" name="直線コネクタ 73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130848</xdr:rowOff>
    </xdr:from>
    <xdr:to>
      <xdr:col>112</xdr:col>
      <xdr:colOff>38100</xdr:colOff>
      <xdr:row>39</xdr:row>
      <xdr:rowOff>60998</xdr:rowOff>
    </xdr:to>
    <xdr:sp macro="" textlink="">
      <xdr:nvSpPr>
        <xdr:cNvPr id="740" name="フローチャート: 判断 739"/>
        <xdr:cNvSpPr/>
      </xdr:nvSpPr>
      <xdr:spPr>
        <a:xfrm>
          <a:off x="21272500" y="66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77525</xdr:rowOff>
    </xdr:from>
    <xdr:ext cx="469744" cy="259045"/>
    <xdr:sp macro="" textlink="">
      <xdr:nvSpPr>
        <xdr:cNvPr id="741" name="テキスト ボックス 740"/>
        <xdr:cNvSpPr txBox="1"/>
      </xdr:nvSpPr>
      <xdr:spPr>
        <a:xfrm>
          <a:off x="21088428" y="642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2" name="直線コネクタ 74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138716</xdr:rowOff>
    </xdr:from>
    <xdr:to>
      <xdr:col>107</xdr:col>
      <xdr:colOff>101600</xdr:colOff>
      <xdr:row>39</xdr:row>
      <xdr:rowOff>68866</xdr:rowOff>
    </xdr:to>
    <xdr:sp macro="" textlink="">
      <xdr:nvSpPr>
        <xdr:cNvPr id="743" name="フローチャート: 判断 742"/>
        <xdr:cNvSpPr/>
      </xdr:nvSpPr>
      <xdr:spPr>
        <a:xfrm>
          <a:off x="20383500" y="6653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85393</xdr:rowOff>
    </xdr:from>
    <xdr:ext cx="469744" cy="259045"/>
    <xdr:sp macro="" textlink="">
      <xdr:nvSpPr>
        <xdr:cNvPr id="744" name="テキスト ボックス 743"/>
        <xdr:cNvSpPr txBox="1"/>
      </xdr:nvSpPr>
      <xdr:spPr>
        <a:xfrm>
          <a:off x="20199428" y="6429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5" name="直線コネクタ 74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145002</xdr:rowOff>
    </xdr:from>
    <xdr:to>
      <xdr:col>102</xdr:col>
      <xdr:colOff>165100</xdr:colOff>
      <xdr:row>39</xdr:row>
      <xdr:rowOff>75152</xdr:rowOff>
    </xdr:to>
    <xdr:sp macro="" textlink="">
      <xdr:nvSpPr>
        <xdr:cNvPr id="746" name="フローチャート: 判断 745"/>
        <xdr:cNvSpPr/>
      </xdr:nvSpPr>
      <xdr:spPr>
        <a:xfrm>
          <a:off x="19494500" y="666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91679</xdr:rowOff>
    </xdr:from>
    <xdr:ext cx="469744" cy="259045"/>
    <xdr:sp macro="" textlink="">
      <xdr:nvSpPr>
        <xdr:cNvPr id="747" name="テキスト ボックス 746"/>
        <xdr:cNvSpPr txBox="1"/>
      </xdr:nvSpPr>
      <xdr:spPr>
        <a:xfrm>
          <a:off x="19310428" y="6435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141974</xdr:rowOff>
    </xdr:from>
    <xdr:to>
      <xdr:col>98</xdr:col>
      <xdr:colOff>38100</xdr:colOff>
      <xdr:row>39</xdr:row>
      <xdr:rowOff>72124</xdr:rowOff>
    </xdr:to>
    <xdr:sp macro="" textlink="">
      <xdr:nvSpPr>
        <xdr:cNvPr id="748" name="フローチャート: 判断 747"/>
        <xdr:cNvSpPr/>
      </xdr:nvSpPr>
      <xdr:spPr>
        <a:xfrm>
          <a:off x="18605500" y="6657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88650</xdr:rowOff>
    </xdr:from>
    <xdr:ext cx="469744" cy="259045"/>
    <xdr:sp macro="" textlink="">
      <xdr:nvSpPr>
        <xdr:cNvPr id="749" name="テキスト ボックス 748"/>
        <xdr:cNvSpPr txBox="1"/>
      </xdr:nvSpPr>
      <xdr:spPr>
        <a:xfrm>
          <a:off x="18421428" y="6432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5" name="楕円 75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90320</xdr:rowOff>
    </xdr:from>
    <xdr:ext cx="249299" cy="259045"/>
    <xdr:sp macro="" textlink="">
      <xdr:nvSpPr>
        <xdr:cNvPr id="756" name="投資及び出資金該当値テキスト"/>
        <xdr:cNvSpPr txBox="1"/>
      </xdr:nvSpPr>
      <xdr:spPr>
        <a:xfrm>
          <a:off x="22212300" y="6605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7" name="楕円 75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8" name="テキスト ボックス 75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9" name="楕円 75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0" name="テキスト ボックス 75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1" name="楕円 76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2" name="テキスト ボックス 76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3" name="楕円 76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4" name="テキスト ボックス 76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5" name="直線コネクタ 77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6" name="テキスト ボックス 775"/>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7" name="直線コネクタ 77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8" name="テキスト ボックス 777"/>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9" name="直線コネクタ 77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0" name="テキスト ボックス 779"/>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1" name="直線コネクタ 78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2" name="テキスト ボックス 781"/>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3" name="直線コネクタ 78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4" name="テキスト ボックス 783"/>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5" name="直線コネクタ 78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6" name="テキスト ボックス 785"/>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155767</xdr:rowOff>
    </xdr:from>
    <xdr:to>
      <xdr:col>116</xdr:col>
      <xdr:colOff>62864</xdr:colOff>
      <xdr:row>59</xdr:row>
      <xdr:rowOff>98878</xdr:rowOff>
    </xdr:to>
    <xdr:cxnSp macro="">
      <xdr:nvCxnSpPr>
        <xdr:cNvPr id="790" name="直線コネクタ 789"/>
        <xdr:cNvCxnSpPr/>
      </xdr:nvCxnSpPr>
      <xdr:spPr>
        <a:xfrm flipV="1">
          <a:off x="22159595" y="8728267"/>
          <a:ext cx="1269" cy="1486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1"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2" name="直線コネクタ 791"/>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102444</xdr:rowOff>
    </xdr:from>
    <xdr:ext cx="534377" cy="259045"/>
    <xdr:sp macro="" textlink="">
      <xdr:nvSpPr>
        <xdr:cNvPr id="793" name="貸付金最大値テキスト"/>
        <xdr:cNvSpPr txBox="1"/>
      </xdr:nvSpPr>
      <xdr:spPr>
        <a:xfrm>
          <a:off x="22212300" y="850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155767</xdr:rowOff>
    </xdr:from>
    <xdr:to>
      <xdr:col>116</xdr:col>
      <xdr:colOff>152400</xdr:colOff>
      <xdr:row>50</xdr:row>
      <xdr:rowOff>155767</xdr:rowOff>
    </xdr:to>
    <xdr:cxnSp macro="">
      <xdr:nvCxnSpPr>
        <xdr:cNvPr id="794" name="直線コネクタ 793"/>
        <xdr:cNvCxnSpPr/>
      </xdr:nvCxnSpPr>
      <xdr:spPr>
        <a:xfrm>
          <a:off x="22072600" y="8728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98650</xdr:rowOff>
    </xdr:from>
    <xdr:to>
      <xdr:col>116</xdr:col>
      <xdr:colOff>63500</xdr:colOff>
      <xdr:row>59</xdr:row>
      <xdr:rowOff>98650</xdr:rowOff>
    </xdr:to>
    <xdr:cxnSp macro="">
      <xdr:nvCxnSpPr>
        <xdr:cNvPr id="795" name="直線コネクタ 794"/>
        <xdr:cNvCxnSpPr/>
      </xdr:nvCxnSpPr>
      <xdr:spPr>
        <a:xfrm>
          <a:off x="21323300" y="10214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678</xdr:rowOff>
    </xdr:from>
    <xdr:ext cx="469744" cy="259045"/>
    <xdr:sp macro="" textlink="">
      <xdr:nvSpPr>
        <xdr:cNvPr id="796" name="貸付金平均値テキスト"/>
        <xdr:cNvSpPr txBox="1"/>
      </xdr:nvSpPr>
      <xdr:spPr>
        <a:xfrm>
          <a:off x="22212300" y="99447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149251</xdr:rowOff>
    </xdr:from>
    <xdr:to>
      <xdr:col>116</xdr:col>
      <xdr:colOff>114300</xdr:colOff>
      <xdr:row>59</xdr:row>
      <xdr:rowOff>79401</xdr:rowOff>
    </xdr:to>
    <xdr:sp macro="" textlink="">
      <xdr:nvSpPr>
        <xdr:cNvPr id="797" name="フローチャート: 判断 796"/>
        <xdr:cNvSpPr/>
      </xdr:nvSpPr>
      <xdr:spPr>
        <a:xfrm>
          <a:off x="22110700" y="1009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98650</xdr:rowOff>
    </xdr:from>
    <xdr:to>
      <xdr:col>111</xdr:col>
      <xdr:colOff>177800</xdr:colOff>
      <xdr:row>59</xdr:row>
      <xdr:rowOff>98878</xdr:rowOff>
    </xdr:to>
    <xdr:cxnSp macro="">
      <xdr:nvCxnSpPr>
        <xdr:cNvPr id="798" name="直線コネクタ 797"/>
        <xdr:cNvCxnSpPr/>
      </xdr:nvCxnSpPr>
      <xdr:spPr>
        <a:xfrm flipV="1">
          <a:off x="20434300" y="10214200"/>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150654</xdr:rowOff>
    </xdr:from>
    <xdr:to>
      <xdr:col>112</xdr:col>
      <xdr:colOff>38100</xdr:colOff>
      <xdr:row>59</xdr:row>
      <xdr:rowOff>80804</xdr:rowOff>
    </xdr:to>
    <xdr:sp macro="" textlink="">
      <xdr:nvSpPr>
        <xdr:cNvPr id="799" name="フローチャート: 判断 798"/>
        <xdr:cNvSpPr/>
      </xdr:nvSpPr>
      <xdr:spPr>
        <a:xfrm>
          <a:off x="21272500" y="10094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97331</xdr:rowOff>
    </xdr:from>
    <xdr:ext cx="469744" cy="259045"/>
    <xdr:sp macro="" textlink="">
      <xdr:nvSpPr>
        <xdr:cNvPr id="800" name="テキスト ボックス 799"/>
        <xdr:cNvSpPr txBox="1"/>
      </xdr:nvSpPr>
      <xdr:spPr>
        <a:xfrm>
          <a:off x="21088428" y="9869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801" name="直線コネクタ 800"/>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151602</xdr:rowOff>
    </xdr:from>
    <xdr:to>
      <xdr:col>107</xdr:col>
      <xdr:colOff>101600</xdr:colOff>
      <xdr:row>59</xdr:row>
      <xdr:rowOff>81752</xdr:rowOff>
    </xdr:to>
    <xdr:sp macro="" textlink="">
      <xdr:nvSpPr>
        <xdr:cNvPr id="802" name="フローチャート: 判断 801"/>
        <xdr:cNvSpPr/>
      </xdr:nvSpPr>
      <xdr:spPr>
        <a:xfrm>
          <a:off x="20383500" y="1009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98279</xdr:rowOff>
    </xdr:from>
    <xdr:ext cx="469744" cy="259045"/>
    <xdr:sp macro="" textlink="">
      <xdr:nvSpPr>
        <xdr:cNvPr id="803" name="テキスト ボックス 802"/>
        <xdr:cNvSpPr txBox="1"/>
      </xdr:nvSpPr>
      <xdr:spPr>
        <a:xfrm>
          <a:off x="20199428" y="9870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98650</xdr:rowOff>
    </xdr:from>
    <xdr:to>
      <xdr:col>102</xdr:col>
      <xdr:colOff>114300</xdr:colOff>
      <xdr:row>59</xdr:row>
      <xdr:rowOff>98878</xdr:rowOff>
    </xdr:to>
    <xdr:cxnSp macro="">
      <xdr:nvCxnSpPr>
        <xdr:cNvPr id="804" name="直線コネクタ 803"/>
        <xdr:cNvCxnSpPr/>
      </xdr:nvCxnSpPr>
      <xdr:spPr>
        <a:xfrm>
          <a:off x="18656300" y="10214200"/>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133379</xdr:rowOff>
    </xdr:from>
    <xdr:to>
      <xdr:col>102</xdr:col>
      <xdr:colOff>165100</xdr:colOff>
      <xdr:row>59</xdr:row>
      <xdr:rowOff>63529</xdr:rowOff>
    </xdr:to>
    <xdr:sp macro="" textlink="">
      <xdr:nvSpPr>
        <xdr:cNvPr id="805" name="フローチャート: 判断 804"/>
        <xdr:cNvSpPr/>
      </xdr:nvSpPr>
      <xdr:spPr>
        <a:xfrm>
          <a:off x="19494500" y="10077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80056</xdr:rowOff>
    </xdr:from>
    <xdr:ext cx="469744" cy="259045"/>
    <xdr:sp macro="" textlink="">
      <xdr:nvSpPr>
        <xdr:cNvPr id="806" name="テキスト ボックス 805"/>
        <xdr:cNvSpPr txBox="1"/>
      </xdr:nvSpPr>
      <xdr:spPr>
        <a:xfrm>
          <a:off x="19310428" y="9852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107808</xdr:rowOff>
    </xdr:from>
    <xdr:to>
      <xdr:col>98</xdr:col>
      <xdr:colOff>38100</xdr:colOff>
      <xdr:row>59</xdr:row>
      <xdr:rowOff>37958</xdr:rowOff>
    </xdr:to>
    <xdr:sp macro="" textlink="">
      <xdr:nvSpPr>
        <xdr:cNvPr id="807" name="フローチャート: 判断 806"/>
        <xdr:cNvSpPr/>
      </xdr:nvSpPr>
      <xdr:spPr>
        <a:xfrm>
          <a:off x="18605500" y="1005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54485</xdr:rowOff>
    </xdr:from>
    <xdr:ext cx="469744" cy="259045"/>
    <xdr:sp macro="" textlink="">
      <xdr:nvSpPr>
        <xdr:cNvPr id="808" name="テキスト ボックス 807"/>
        <xdr:cNvSpPr txBox="1"/>
      </xdr:nvSpPr>
      <xdr:spPr>
        <a:xfrm>
          <a:off x="18421428" y="9827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47850</xdr:rowOff>
    </xdr:from>
    <xdr:to>
      <xdr:col>116</xdr:col>
      <xdr:colOff>114300</xdr:colOff>
      <xdr:row>59</xdr:row>
      <xdr:rowOff>149450</xdr:rowOff>
    </xdr:to>
    <xdr:sp macro="" textlink="">
      <xdr:nvSpPr>
        <xdr:cNvPr id="814" name="楕円 813"/>
        <xdr:cNvSpPr/>
      </xdr:nvSpPr>
      <xdr:spPr>
        <a:xfrm>
          <a:off x="22110700" y="1016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134227</xdr:rowOff>
    </xdr:from>
    <xdr:ext cx="249299" cy="259045"/>
    <xdr:sp macro="" textlink="">
      <xdr:nvSpPr>
        <xdr:cNvPr id="815" name="貸付金該当値テキスト"/>
        <xdr:cNvSpPr txBox="1"/>
      </xdr:nvSpPr>
      <xdr:spPr>
        <a:xfrm>
          <a:off x="22212300" y="10078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47850</xdr:rowOff>
    </xdr:from>
    <xdr:to>
      <xdr:col>112</xdr:col>
      <xdr:colOff>38100</xdr:colOff>
      <xdr:row>59</xdr:row>
      <xdr:rowOff>149450</xdr:rowOff>
    </xdr:to>
    <xdr:sp macro="" textlink="">
      <xdr:nvSpPr>
        <xdr:cNvPr id="816" name="楕円 815"/>
        <xdr:cNvSpPr/>
      </xdr:nvSpPr>
      <xdr:spPr>
        <a:xfrm>
          <a:off x="21272500" y="1016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140577</xdr:rowOff>
    </xdr:from>
    <xdr:ext cx="249299" cy="259045"/>
    <xdr:sp macro="" textlink="">
      <xdr:nvSpPr>
        <xdr:cNvPr id="817" name="テキスト ボックス 816"/>
        <xdr:cNvSpPr txBox="1"/>
      </xdr:nvSpPr>
      <xdr:spPr>
        <a:xfrm>
          <a:off x="21198650" y="10256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18" name="楕円 817"/>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19" name="テキスト ボックス 818"/>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20" name="楕円 819"/>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21" name="テキスト ボックス 820"/>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47850</xdr:rowOff>
    </xdr:from>
    <xdr:to>
      <xdr:col>98</xdr:col>
      <xdr:colOff>38100</xdr:colOff>
      <xdr:row>59</xdr:row>
      <xdr:rowOff>149450</xdr:rowOff>
    </xdr:to>
    <xdr:sp macro="" textlink="">
      <xdr:nvSpPr>
        <xdr:cNvPr id="822" name="楕円 821"/>
        <xdr:cNvSpPr/>
      </xdr:nvSpPr>
      <xdr:spPr>
        <a:xfrm>
          <a:off x="18605500" y="1016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140577</xdr:rowOff>
    </xdr:from>
    <xdr:ext cx="249299" cy="259045"/>
    <xdr:sp macro="" textlink="">
      <xdr:nvSpPr>
        <xdr:cNvPr id="823" name="テキスト ボックス 822"/>
        <xdr:cNvSpPr txBox="1"/>
      </xdr:nvSpPr>
      <xdr:spPr>
        <a:xfrm>
          <a:off x="18531650" y="10256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9" name="テキスト ボックス 838"/>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1" name="テキスト ボックス 840"/>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98079</xdr:rowOff>
    </xdr:from>
    <xdr:to>
      <xdr:col>116</xdr:col>
      <xdr:colOff>62864</xdr:colOff>
      <xdr:row>78</xdr:row>
      <xdr:rowOff>90353</xdr:rowOff>
    </xdr:to>
    <xdr:cxnSp macro="">
      <xdr:nvCxnSpPr>
        <xdr:cNvPr id="847" name="直線コネクタ 846"/>
        <xdr:cNvCxnSpPr/>
      </xdr:nvCxnSpPr>
      <xdr:spPr>
        <a:xfrm flipV="1">
          <a:off x="22159595" y="12271029"/>
          <a:ext cx="1269" cy="1192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94180</xdr:rowOff>
    </xdr:from>
    <xdr:ext cx="534377" cy="259045"/>
    <xdr:sp macro="" textlink="">
      <xdr:nvSpPr>
        <xdr:cNvPr id="848" name="繰出金最小値テキスト"/>
        <xdr:cNvSpPr txBox="1"/>
      </xdr:nvSpPr>
      <xdr:spPr>
        <a:xfrm>
          <a:off x="22212300" y="1346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90353</xdr:rowOff>
    </xdr:from>
    <xdr:to>
      <xdr:col>116</xdr:col>
      <xdr:colOff>152400</xdr:colOff>
      <xdr:row>78</xdr:row>
      <xdr:rowOff>90353</xdr:rowOff>
    </xdr:to>
    <xdr:cxnSp macro="">
      <xdr:nvCxnSpPr>
        <xdr:cNvPr id="849" name="直線コネクタ 848"/>
        <xdr:cNvCxnSpPr/>
      </xdr:nvCxnSpPr>
      <xdr:spPr>
        <a:xfrm>
          <a:off x="22072600" y="13463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44756</xdr:rowOff>
    </xdr:from>
    <xdr:ext cx="599010" cy="259045"/>
    <xdr:sp macro="" textlink="">
      <xdr:nvSpPr>
        <xdr:cNvPr id="850" name="繰出金最大値テキスト"/>
        <xdr:cNvSpPr txBox="1"/>
      </xdr:nvSpPr>
      <xdr:spPr>
        <a:xfrm>
          <a:off x="22212300" y="12046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98079</xdr:rowOff>
    </xdr:from>
    <xdr:to>
      <xdr:col>116</xdr:col>
      <xdr:colOff>152400</xdr:colOff>
      <xdr:row>71</xdr:row>
      <xdr:rowOff>98079</xdr:rowOff>
    </xdr:to>
    <xdr:cxnSp macro="">
      <xdr:nvCxnSpPr>
        <xdr:cNvPr id="851" name="直線コネクタ 850"/>
        <xdr:cNvCxnSpPr/>
      </xdr:nvCxnSpPr>
      <xdr:spPr>
        <a:xfrm>
          <a:off x="22072600" y="12271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3980</xdr:rowOff>
    </xdr:from>
    <xdr:to>
      <xdr:col>116</xdr:col>
      <xdr:colOff>63500</xdr:colOff>
      <xdr:row>77</xdr:row>
      <xdr:rowOff>52877</xdr:rowOff>
    </xdr:to>
    <xdr:cxnSp macro="">
      <xdr:nvCxnSpPr>
        <xdr:cNvPr id="852" name="直線コネクタ 851"/>
        <xdr:cNvCxnSpPr/>
      </xdr:nvCxnSpPr>
      <xdr:spPr>
        <a:xfrm>
          <a:off x="21323300" y="13205630"/>
          <a:ext cx="838200" cy="48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85176</xdr:rowOff>
    </xdr:from>
    <xdr:ext cx="534377" cy="259045"/>
    <xdr:sp macro="" textlink="">
      <xdr:nvSpPr>
        <xdr:cNvPr id="853" name="繰出金平均値テキスト"/>
        <xdr:cNvSpPr txBox="1"/>
      </xdr:nvSpPr>
      <xdr:spPr>
        <a:xfrm>
          <a:off x="22212300" y="12943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62299</xdr:rowOff>
    </xdr:from>
    <xdr:to>
      <xdr:col>116</xdr:col>
      <xdr:colOff>114300</xdr:colOff>
      <xdr:row>76</xdr:row>
      <xdr:rowOff>163899</xdr:rowOff>
    </xdr:to>
    <xdr:sp macro="" textlink="">
      <xdr:nvSpPr>
        <xdr:cNvPr id="854" name="フローチャート: 判断 853"/>
        <xdr:cNvSpPr/>
      </xdr:nvSpPr>
      <xdr:spPr>
        <a:xfrm>
          <a:off x="22110700" y="13092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170249</xdr:rowOff>
    </xdr:from>
    <xdr:to>
      <xdr:col>111</xdr:col>
      <xdr:colOff>177800</xdr:colOff>
      <xdr:row>77</xdr:row>
      <xdr:rowOff>3980</xdr:rowOff>
    </xdr:to>
    <xdr:cxnSp macro="">
      <xdr:nvCxnSpPr>
        <xdr:cNvPr id="855" name="直線コネクタ 854"/>
        <xdr:cNvCxnSpPr/>
      </xdr:nvCxnSpPr>
      <xdr:spPr>
        <a:xfrm>
          <a:off x="20434300" y="13200449"/>
          <a:ext cx="889000" cy="5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57635</xdr:rowOff>
    </xdr:from>
    <xdr:to>
      <xdr:col>112</xdr:col>
      <xdr:colOff>38100</xdr:colOff>
      <xdr:row>76</xdr:row>
      <xdr:rowOff>159235</xdr:rowOff>
    </xdr:to>
    <xdr:sp macro="" textlink="">
      <xdr:nvSpPr>
        <xdr:cNvPr id="856" name="フローチャート: 判断 855"/>
        <xdr:cNvSpPr/>
      </xdr:nvSpPr>
      <xdr:spPr>
        <a:xfrm>
          <a:off x="21272500" y="13087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4312</xdr:rowOff>
    </xdr:from>
    <xdr:ext cx="534377" cy="259045"/>
    <xdr:sp macro="" textlink="">
      <xdr:nvSpPr>
        <xdr:cNvPr id="857" name="テキスト ボックス 856"/>
        <xdr:cNvSpPr txBox="1"/>
      </xdr:nvSpPr>
      <xdr:spPr>
        <a:xfrm>
          <a:off x="21056111" y="12863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170249</xdr:rowOff>
    </xdr:from>
    <xdr:to>
      <xdr:col>107</xdr:col>
      <xdr:colOff>50800</xdr:colOff>
      <xdr:row>77</xdr:row>
      <xdr:rowOff>31192</xdr:rowOff>
    </xdr:to>
    <xdr:cxnSp macro="">
      <xdr:nvCxnSpPr>
        <xdr:cNvPr id="858" name="直線コネクタ 857"/>
        <xdr:cNvCxnSpPr/>
      </xdr:nvCxnSpPr>
      <xdr:spPr>
        <a:xfrm flipV="1">
          <a:off x="19545300" y="13200449"/>
          <a:ext cx="889000" cy="32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66109</xdr:rowOff>
    </xdr:from>
    <xdr:to>
      <xdr:col>107</xdr:col>
      <xdr:colOff>101600</xdr:colOff>
      <xdr:row>76</xdr:row>
      <xdr:rowOff>167709</xdr:rowOff>
    </xdr:to>
    <xdr:sp macro="" textlink="">
      <xdr:nvSpPr>
        <xdr:cNvPr id="859" name="フローチャート: 判断 858"/>
        <xdr:cNvSpPr/>
      </xdr:nvSpPr>
      <xdr:spPr>
        <a:xfrm>
          <a:off x="20383500" y="1309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12785</xdr:rowOff>
    </xdr:from>
    <xdr:ext cx="534377" cy="259045"/>
    <xdr:sp macro="" textlink="">
      <xdr:nvSpPr>
        <xdr:cNvPr id="860" name="テキスト ボックス 859"/>
        <xdr:cNvSpPr txBox="1"/>
      </xdr:nvSpPr>
      <xdr:spPr>
        <a:xfrm>
          <a:off x="20167111" y="12871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117921</xdr:rowOff>
    </xdr:from>
    <xdr:to>
      <xdr:col>102</xdr:col>
      <xdr:colOff>114300</xdr:colOff>
      <xdr:row>77</xdr:row>
      <xdr:rowOff>31192</xdr:rowOff>
    </xdr:to>
    <xdr:cxnSp macro="">
      <xdr:nvCxnSpPr>
        <xdr:cNvPr id="861" name="直線コネクタ 860"/>
        <xdr:cNvCxnSpPr/>
      </xdr:nvCxnSpPr>
      <xdr:spPr>
        <a:xfrm>
          <a:off x="18656300" y="13148121"/>
          <a:ext cx="889000" cy="84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44833</xdr:rowOff>
    </xdr:from>
    <xdr:to>
      <xdr:col>102</xdr:col>
      <xdr:colOff>165100</xdr:colOff>
      <xdr:row>76</xdr:row>
      <xdr:rowOff>146433</xdr:rowOff>
    </xdr:to>
    <xdr:sp macro="" textlink="">
      <xdr:nvSpPr>
        <xdr:cNvPr id="862" name="フローチャート: 判断 861"/>
        <xdr:cNvSpPr/>
      </xdr:nvSpPr>
      <xdr:spPr>
        <a:xfrm>
          <a:off x="19494500" y="1307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162961</xdr:rowOff>
    </xdr:from>
    <xdr:ext cx="534377" cy="259045"/>
    <xdr:sp macro="" textlink="">
      <xdr:nvSpPr>
        <xdr:cNvPr id="863" name="テキスト ボックス 862"/>
        <xdr:cNvSpPr txBox="1"/>
      </xdr:nvSpPr>
      <xdr:spPr>
        <a:xfrm>
          <a:off x="19278111" y="12850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41335</xdr:rowOff>
    </xdr:from>
    <xdr:to>
      <xdr:col>98</xdr:col>
      <xdr:colOff>38100</xdr:colOff>
      <xdr:row>76</xdr:row>
      <xdr:rowOff>142935</xdr:rowOff>
    </xdr:to>
    <xdr:sp macro="" textlink="">
      <xdr:nvSpPr>
        <xdr:cNvPr id="864" name="フローチャート: 判断 863"/>
        <xdr:cNvSpPr/>
      </xdr:nvSpPr>
      <xdr:spPr>
        <a:xfrm>
          <a:off x="18605500" y="13071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159463</xdr:rowOff>
    </xdr:from>
    <xdr:ext cx="534377" cy="259045"/>
    <xdr:sp macro="" textlink="">
      <xdr:nvSpPr>
        <xdr:cNvPr id="865" name="テキスト ボックス 864"/>
        <xdr:cNvSpPr txBox="1"/>
      </xdr:nvSpPr>
      <xdr:spPr>
        <a:xfrm>
          <a:off x="18389111" y="1284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2077</xdr:rowOff>
    </xdr:from>
    <xdr:to>
      <xdr:col>116</xdr:col>
      <xdr:colOff>114300</xdr:colOff>
      <xdr:row>77</xdr:row>
      <xdr:rowOff>103677</xdr:rowOff>
    </xdr:to>
    <xdr:sp macro="" textlink="">
      <xdr:nvSpPr>
        <xdr:cNvPr id="871" name="楕円 870"/>
        <xdr:cNvSpPr/>
      </xdr:nvSpPr>
      <xdr:spPr>
        <a:xfrm>
          <a:off x="22110700" y="13203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151954</xdr:rowOff>
    </xdr:from>
    <xdr:ext cx="534377" cy="259045"/>
    <xdr:sp macro="" textlink="">
      <xdr:nvSpPr>
        <xdr:cNvPr id="872" name="繰出金該当値テキスト"/>
        <xdr:cNvSpPr txBox="1"/>
      </xdr:nvSpPr>
      <xdr:spPr>
        <a:xfrm>
          <a:off x="22212300" y="13182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124630</xdr:rowOff>
    </xdr:from>
    <xdr:to>
      <xdr:col>112</xdr:col>
      <xdr:colOff>38100</xdr:colOff>
      <xdr:row>77</xdr:row>
      <xdr:rowOff>54780</xdr:rowOff>
    </xdr:to>
    <xdr:sp macro="" textlink="">
      <xdr:nvSpPr>
        <xdr:cNvPr id="873" name="楕円 872"/>
        <xdr:cNvSpPr/>
      </xdr:nvSpPr>
      <xdr:spPr>
        <a:xfrm>
          <a:off x="21272500" y="1315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45907</xdr:rowOff>
    </xdr:from>
    <xdr:ext cx="534377" cy="259045"/>
    <xdr:sp macro="" textlink="">
      <xdr:nvSpPr>
        <xdr:cNvPr id="874" name="テキスト ボックス 873"/>
        <xdr:cNvSpPr txBox="1"/>
      </xdr:nvSpPr>
      <xdr:spPr>
        <a:xfrm>
          <a:off x="21056111" y="13247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119449</xdr:rowOff>
    </xdr:from>
    <xdr:to>
      <xdr:col>107</xdr:col>
      <xdr:colOff>101600</xdr:colOff>
      <xdr:row>77</xdr:row>
      <xdr:rowOff>49599</xdr:rowOff>
    </xdr:to>
    <xdr:sp macro="" textlink="">
      <xdr:nvSpPr>
        <xdr:cNvPr id="875" name="楕円 874"/>
        <xdr:cNvSpPr/>
      </xdr:nvSpPr>
      <xdr:spPr>
        <a:xfrm>
          <a:off x="20383500" y="1314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40726</xdr:rowOff>
    </xdr:from>
    <xdr:ext cx="534377" cy="259045"/>
    <xdr:sp macro="" textlink="">
      <xdr:nvSpPr>
        <xdr:cNvPr id="876" name="テキスト ボックス 875"/>
        <xdr:cNvSpPr txBox="1"/>
      </xdr:nvSpPr>
      <xdr:spPr>
        <a:xfrm>
          <a:off x="20167111" y="13242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151842</xdr:rowOff>
    </xdr:from>
    <xdr:to>
      <xdr:col>102</xdr:col>
      <xdr:colOff>165100</xdr:colOff>
      <xdr:row>77</xdr:row>
      <xdr:rowOff>81992</xdr:rowOff>
    </xdr:to>
    <xdr:sp macro="" textlink="">
      <xdr:nvSpPr>
        <xdr:cNvPr id="877" name="楕円 876"/>
        <xdr:cNvSpPr/>
      </xdr:nvSpPr>
      <xdr:spPr>
        <a:xfrm>
          <a:off x="19494500" y="13182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73119</xdr:rowOff>
    </xdr:from>
    <xdr:ext cx="534377" cy="259045"/>
    <xdr:sp macro="" textlink="">
      <xdr:nvSpPr>
        <xdr:cNvPr id="878" name="テキスト ボックス 877"/>
        <xdr:cNvSpPr txBox="1"/>
      </xdr:nvSpPr>
      <xdr:spPr>
        <a:xfrm>
          <a:off x="19278111" y="13274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67121</xdr:rowOff>
    </xdr:from>
    <xdr:to>
      <xdr:col>98</xdr:col>
      <xdr:colOff>38100</xdr:colOff>
      <xdr:row>76</xdr:row>
      <xdr:rowOff>168721</xdr:rowOff>
    </xdr:to>
    <xdr:sp macro="" textlink="">
      <xdr:nvSpPr>
        <xdr:cNvPr id="879" name="楕円 878"/>
        <xdr:cNvSpPr/>
      </xdr:nvSpPr>
      <xdr:spPr>
        <a:xfrm>
          <a:off x="18605500" y="13097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159848</xdr:rowOff>
    </xdr:from>
    <xdr:ext cx="534377" cy="259045"/>
    <xdr:sp macro="" textlink="">
      <xdr:nvSpPr>
        <xdr:cNvPr id="880" name="テキスト ボックス 879"/>
        <xdr:cNvSpPr txBox="1"/>
      </xdr:nvSpPr>
      <xdr:spPr>
        <a:xfrm>
          <a:off x="18389111" y="13190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2" name="テキスト ボックス 891"/>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96</xdr:row>
      <xdr:rowOff>35577</xdr:rowOff>
    </xdr:from>
    <xdr:ext cx="312906" cy="259045"/>
    <xdr:sp macro="" textlink="">
      <xdr:nvSpPr>
        <xdr:cNvPr id="894" name="テキスト ボックス 893"/>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93</xdr:row>
      <xdr:rowOff>168927</xdr:rowOff>
    </xdr:from>
    <xdr:ext cx="312906" cy="259045"/>
    <xdr:sp macro="" textlink="">
      <xdr:nvSpPr>
        <xdr:cNvPr id="896" name="テキスト ボックス 895"/>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91</xdr:row>
      <xdr:rowOff>130827</xdr:rowOff>
    </xdr:from>
    <xdr:ext cx="312906" cy="259045"/>
    <xdr:sp macro="" textlink="">
      <xdr:nvSpPr>
        <xdr:cNvPr id="898" name="テキスト ボックス 897"/>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92727</xdr:rowOff>
    </xdr:from>
    <xdr:ext cx="312906" cy="259045"/>
    <xdr:sp macro="" textlink="">
      <xdr:nvSpPr>
        <xdr:cNvPr id="900" name="テキスト ボックス 899"/>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2" name="テキスト ボックス 901"/>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904" name="直線コネクタ 903"/>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905"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907"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8" name="直線コネクタ 907"/>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910"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1" name="フローチャート: 判断 910"/>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13" name="フローチャート: 判断 912"/>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14" name="テキスト ボックス 913"/>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16" name="フローチャート: 判断 915"/>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17" name="テキスト ボックス 916"/>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165100</xdr:rowOff>
    </xdr:from>
    <xdr:to>
      <xdr:col>102</xdr:col>
      <xdr:colOff>165100</xdr:colOff>
      <xdr:row>99</xdr:row>
      <xdr:rowOff>95250</xdr:rowOff>
    </xdr:to>
    <xdr:sp macro="" textlink="">
      <xdr:nvSpPr>
        <xdr:cNvPr id="919" name="フローチャート: 判断 918"/>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20" name="テキスト ボックス 919"/>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90</xdr:row>
      <xdr:rowOff>50800</xdr:rowOff>
    </xdr:from>
    <xdr:to>
      <xdr:col>98</xdr:col>
      <xdr:colOff>38100</xdr:colOff>
      <xdr:row>90</xdr:row>
      <xdr:rowOff>152400</xdr:rowOff>
    </xdr:to>
    <xdr:sp macro="" textlink="">
      <xdr:nvSpPr>
        <xdr:cNvPr id="921" name="フローチャート: 判断 920"/>
        <xdr:cNvSpPr/>
      </xdr:nvSpPr>
      <xdr:spPr>
        <a:xfrm>
          <a:off x="18605500" y="154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88</xdr:row>
      <xdr:rowOff>168927</xdr:rowOff>
    </xdr:from>
    <xdr:ext cx="313932" cy="259045"/>
    <xdr:sp macro="" textlink="">
      <xdr:nvSpPr>
        <xdr:cNvPr id="922" name="テキスト ボックス 921"/>
        <xdr:cNvSpPr txBox="1"/>
      </xdr:nvSpPr>
      <xdr:spPr>
        <a:xfrm>
          <a:off x="18499333" y="15256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29"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31" name="テキスト ボックス 930"/>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33" name="テキスト ボックス 932"/>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111777</xdr:rowOff>
    </xdr:from>
    <xdr:ext cx="249299" cy="259045"/>
    <xdr:sp macro="" textlink="">
      <xdr:nvSpPr>
        <xdr:cNvPr id="935" name="テキスト ボックス 934"/>
        <xdr:cNvSpPr txBox="1"/>
      </xdr:nvSpPr>
      <xdr:spPr>
        <a:xfrm>
          <a:off x="19420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7" name="テキスト ボックス 936"/>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普通建設事業費が対前年度比</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137,794</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千円の減となっている。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その要因としては学校施設建替え関係経費の減少によるものである。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しかし、今後も老朽化した公共施設の更新に係る普通建設事業費の増が見込めるため、厳しい財政状況となることが予想される。</a:t>
          </a: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沖縄県嘉手納町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13,681
13,584
15.12
9,194,311
8,278,354
201,634
4,249,441
2,202,722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123698</xdr:rowOff>
    </xdr:from>
    <xdr:to>
      <xdr:col>24</xdr:col>
      <xdr:colOff>62865</xdr:colOff>
      <xdr:row>38</xdr:row>
      <xdr:rowOff>42545</xdr:rowOff>
    </xdr:to>
    <xdr:cxnSp macro="">
      <xdr:nvCxnSpPr>
        <xdr:cNvPr id="56" name="直線コネクタ 55"/>
        <xdr:cNvCxnSpPr/>
      </xdr:nvCxnSpPr>
      <xdr:spPr>
        <a:xfrm flipV="1">
          <a:off x="4633595" y="5438648"/>
          <a:ext cx="1270" cy="1118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46372</xdr:rowOff>
    </xdr:from>
    <xdr:ext cx="469744" cy="259045"/>
    <xdr:sp macro="" textlink="">
      <xdr:nvSpPr>
        <xdr:cNvPr id="57" name="議会費最小値テキスト"/>
        <xdr:cNvSpPr txBox="1"/>
      </xdr:nvSpPr>
      <xdr:spPr>
        <a:xfrm>
          <a:off x="4686300" y="656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42545</xdr:rowOff>
    </xdr:from>
    <xdr:to>
      <xdr:col>24</xdr:col>
      <xdr:colOff>152400</xdr:colOff>
      <xdr:row>38</xdr:row>
      <xdr:rowOff>42545</xdr:rowOff>
    </xdr:to>
    <xdr:cxnSp macro="">
      <xdr:nvCxnSpPr>
        <xdr:cNvPr id="58" name="直線コネクタ 57"/>
        <xdr:cNvCxnSpPr/>
      </xdr:nvCxnSpPr>
      <xdr:spPr>
        <a:xfrm>
          <a:off x="4546600" y="6557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70375</xdr:rowOff>
    </xdr:from>
    <xdr:ext cx="534377" cy="259045"/>
    <xdr:sp macro="" textlink="">
      <xdr:nvSpPr>
        <xdr:cNvPr id="59" name="議会費最大値テキスト"/>
        <xdr:cNvSpPr txBox="1"/>
      </xdr:nvSpPr>
      <xdr:spPr>
        <a:xfrm>
          <a:off x="4686300" y="5213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123698</xdr:rowOff>
    </xdr:from>
    <xdr:to>
      <xdr:col>24</xdr:col>
      <xdr:colOff>152400</xdr:colOff>
      <xdr:row>31</xdr:row>
      <xdr:rowOff>123698</xdr:rowOff>
    </xdr:to>
    <xdr:cxnSp macro="">
      <xdr:nvCxnSpPr>
        <xdr:cNvPr id="60" name="直線コネクタ 59"/>
        <xdr:cNvCxnSpPr/>
      </xdr:nvCxnSpPr>
      <xdr:spPr>
        <a:xfrm>
          <a:off x="4546600" y="5438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86551</xdr:rowOff>
    </xdr:from>
    <xdr:to>
      <xdr:col>24</xdr:col>
      <xdr:colOff>63500</xdr:colOff>
      <xdr:row>33</xdr:row>
      <xdr:rowOff>103124</xdr:rowOff>
    </xdr:to>
    <xdr:cxnSp macro="">
      <xdr:nvCxnSpPr>
        <xdr:cNvPr id="61" name="直線コネクタ 60"/>
        <xdr:cNvCxnSpPr/>
      </xdr:nvCxnSpPr>
      <xdr:spPr>
        <a:xfrm flipV="1">
          <a:off x="3797300" y="5744401"/>
          <a:ext cx="838200" cy="16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94568</xdr:rowOff>
    </xdr:from>
    <xdr:ext cx="469744" cy="259045"/>
    <xdr:sp macro="" textlink="">
      <xdr:nvSpPr>
        <xdr:cNvPr id="62" name="議会費平均値テキスト"/>
        <xdr:cNvSpPr txBox="1"/>
      </xdr:nvSpPr>
      <xdr:spPr>
        <a:xfrm>
          <a:off x="4686300" y="60953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116141</xdr:rowOff>
    </xdr:from>
    <xdr:to>
      <xdr:col>24</xdr:col>
      <xdr:colOff>114300</xdr:colOff>
      <xdr:row>36</xdr:row>
      <xdr:rowOff>46291</xdr:rowOff>
    </xdr:to>
    <xdr:sp macro="" textlink="">
      <xdr:nvSpPr>
        <xdr:cNvPr id="63" name="フローチャート: 判断 62"/>
        <xdr:cNvSpPr/>
      </xdr:nvSpPr>
      <xdr:spPr>
        <a:xfrm>
          <a:off x="4584700" y="611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103124</xdr:rowOff>
    </xdr:from>
    <xdr:to>
      <xdr:col>19</xdr:col>
      <xdr:colOff>177800</xdr:colOff>
      <xdr:row>33</xdr:row>
      <xdr:rowOff>141605</xdr:rowOff>
    </xdr:to>
    <xdr:cxnSp macro="">
      <xdr:nvCxnSpPr>
        <xdr:cNvPr id="64" name="直線コネクタ 63"/>
        <xdr:cNvCxnSpPr/>
      </xdr:nvCxnSpPr>
      <xdr:spPr>
        <a:xfrm flipV="1">
          <a:off x="2908300" y="5760974"/>
          <a:ext cx="889000" cy="38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153670</xdr:rowOff>
    </xdr:from>
    <xdr:to>
      <xdr:col>20</xdr:col>
      <xdr:colOff>38100</xdr:colOff>
      <xdr:row>36</xdr:row>
      <xdr:rowOff>83820</xdr:rowOff>
    </xdr:to>
    <xdr:sp macro="" textlink="">
      <xdr:nvSpPr>
        <xdr:cNvPr id="65" name="フローチャート: 判断 64"/>
        <xdr:cNvSpPr/>
      </xdr:nvSpPr>
      <xdr:spPr>
        <a:xfrm>
          <a:off x="37465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74947</xdr:rowOff>
    </xdr:from>
    <xdr:ext cx="469744" cy="259045"/>
    <xdr:sp macro="" textlink="">
      <xdr:nvSpPr>
        <xdr:cNvPr id="66" name="テキスト ボックス 65"/>
        <xdr:cNvSpPr txBox="1"/>
      </xdr:nvSpPr>
      <xdr:spPr>
        <a:xfrm>
          <a:off x="3562428"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31115</xdr:rowOff>
    </xdr:from>
    <xdr:to>
      <xdr:col>15</xdr:col>
      <xdr:colOff>50800</xdr:colOff>
      <xdr:row>33</xdr:row>
      <xdr:rowOff>141605</xdr:rowOff>
    </xdr:to>
    <xdr:cxnSp macro="">
      <xdr:nvCxnSpPr>
        <xdr:cNvPr id="67" name="直線コネクタ 66"/>
        <xdr:cNvCxnSpPr/>
      </xdr:nvCxnSpPr>
      <xdr:spPr>
        <a:xfrm>
          <a:off x="2019300" y="5688965"/>
          <a:ext cx="8890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161290</xdr:rowOff>
    </xdr:from>
    <xdr:to>
      <xdr:col>15</xdr:col>
      <xdr:colOff>101600</xdr:colOff>
      <xdr:row>36</xdr:row>
      <xdr:rowOff>91440</xdr:rowOff>
    </xdr:to>
    <xdr:sp macro="" textlink="">
      <xdr:nvSpPr>
        <xdr:cNvPr id="68" name="フローチャート: 判断 67"/>
        <xdr:cNvSpPr/>
      </xdr:nvSpPr>
      <xdr:spPr>
        <a:xfrm>
          <a:off x="2857500" y="616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82567</xdr:rowOff>
    </xdr:from>
    <xdr:ext cx="469744" cy="259045"/>
    <xdr:sp macro="" textlink="">
      <xdr:nvSpPr>
        <xdr:cNvPr id="69" name="テキスト ボックス 68"/>
        <xdr:cNvSpPr txBox="1"/>
      </xdr:nvSpPr>
      <xdr:spPr>
        <a:xfrm>
          <a:off x="2673428" y="625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31115</xdr:rowOff>
    </xdr:from>
    <xdr:to>
      <xdr:col>10</xdr:col>
      <xdr:colOff>114300</xdr:colOff>
      <xdr:row>33</xdr:row>
      <xdr:rowOff>112459</xdr:rowOff>
    </xdr:to>
    <xdr:cxnSp macro="">
      <xdr:nvCxnSpPr>
        <xdr:cNvPr id="70" name="直線コネクタ 69"/>
        <xdr:cNvCxnSpPr/>
      </xdr:nvCxnSpPr>
      <xdr:spPr>
        <a:xfrm flipV="1">
          <a:off x="1130300" y="5688965"/>
          <a:ext cx="889000" cy="81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45085</xdr:rowOff>
    </xdr:from>
    <xdr:to>
      <xdr:col>10</xdr:col>
      <xdr:colOff>165100</xdr:colOff>
      <xdr:row>35</xdr:row>
      <xdr:rowOff>146685</xdr:rowOff>
    </xdr:to>
    <xdr:sp macro="" textlink="">
      <xdr:nvSpPr>
        <xdr:cNvPr id="71" name="フローチャート: 判断 70"/>
        <xdr:cNvSpPr/>
      </xdr:nvSpPr>
      <xdr:spPr>
        <a:xfrm>
          <a:off x="1968500" y="604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137812</xdr:rowOff>
    </xdr:from>
    <xdr:ext cx="469744" cy="259045"/>
    <xdr:sp macro="" textlink="">
      <xdr:nvSpPr>
        <xdr:cNvPr id="72" name="テキスト ボックス 71"/>
        <xdr:cNvSpPr txBox="1"/>
      </xdr:nvSpPr>
      <xdr:spPr>
        <a:xfrm>
          <a:off x="1784428" y="6138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62611</xdr:rowOff>
    </xdr:from>
    <xdr:to>
      <xdr:col>6</xdr:col>
      <xdr:colOff>38100</xdr:colOff>
      <xdr:row>35</xdr:row>
      <xdr:rowOff>164211</xdr:rowOff>
    </xdr:to>
    <xdr:sp macro="" textlink="">
      <xdr:nvSpPr>
        <xdr:cNvPr id="73" name="フローチャート: 判断 72"/>
        <xdr:cNvSpPr/>
      </xdr:nvSpPr>
      <xdr:spPr>
        <a:xfrm>
          <a:off x="1079500" y="606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155338</xdr:rowOff>
    </xdr:from>
    <xdr:ext cx="469744" cy="259045"/>
    <xdr:sp macro="" textlink="">
      <xdr:nvSpPr>
        <xdr:cNvPr id="74" name="テキスト ボックス 73"/>
        <xdr:cNvSpPr txBox="1"/>
      </xdr:nvSpPr>
      <xdr:spPr>
        <a:xfrm>
          <a:off x="895428" y="615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35751</xdr:rowOff>
    </xdr:from>
    <xdr:to>
      <xdr:col>24</xdr:col>
      <xdr:colOff>114300</xdr:colOff>
      <xdr:row>33</xdr:row>
      <xdr:rowOff>137351</xdr:rowOff>
    </xdr:to>
    <xdr:sp macro="" textlink="">
      <xdr:nvSpPr>
        <xdr:cNvPr id="80" name="楕円 79"/>
        <xdr:cNvSpPr/>
      </xdr:nvSpPr>
      <xdr:spPr>
        <a:xfrm>
          <a:off x="4584700" y="5693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58628</xdr:rowOff>
    </xdr:from>
    <xdr:ext cx="469744" cy="259045"/>
    <xdr:sp macro="" textlink="">
      <xdr:nvSpPr>
        <xdr:cNvPr id="81" name="議会費該当値テキスト"/>
        <xdr:cNvSpPr txBox="1"/>
      </xdr:nvSpPr>
      <xdr:spPr>
        <a:xfrm>
          <a:off x="4686300" y="5545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52324</xdr:rowOff>
    </xdr:from>
    <xdr:to>
      <xdr:col>20</xdr:col>
      <xdr:colOff>38100</xdr:colOff>
      <xdr:row>33</xdr:row>
      <xdr:rowOff>153924</xdr:rowOff>
    </xdr:to>
    <xdr:sp macro="" textlink="">
      <xdr:nvSpPr>
        <xdr:cNvPr id="82" name="楕円 81"/>
        <xdr:cNvSpPr/>
      </xdr:nvSpPr>
      <xdr:spPr>
        <a:xfrm>
          <a:off x="3746500" y="571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170451</xdr:rowOff>
    </xdr:from>
    <xdr:ext cx="469744" cy="259045"/>
    <xdr:sp macro="" textlink="">
      <xdr:nvSpPr>
        <xdr:cNvPr id="83" name="テキスト ボックス 82"/>
        <xdr:cNvSpPr txBox="1"/>
      </xdr:nvSpPr>
      <xdr:spPr>
        <a:xfrm>
          <a:off x="3562428" y="5485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90805</xdr:rowOff>
    </xdr:from>
    <xdr:to>
      <xdr:col>15</xdr:col>
      <xdr:colOff>101600</xdr:colOff>
      <xdr:row>34</xdr:row>
      <xdr:rowOff>20955</xdr:rowOff>
    </xdr:to>
    <xdr:sp macro="" textlink="">
      <xdr:nvSpPr>
        <xdr:cNvPr id="84" name="楕円 83"/>
        <xdr:cNvSpPr/>
      </xdr:nvSpPr>
      <xdr:spPr>
        <a:xfrm>
          <a:off x="2857500" y="574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37482</xdr:rowOff>
    </xdr:from>
    <xdr:ext cx="469744" cy="259045"/>
    <xdr:sp macro="" textlink="">
      <xdr:nvSpPr>
        <xdr:cNvPr id="85" name="テキスト ボックス 84"/>
        <xdr:cNvSpPr txBox="1"/>
      </xdr:nvSpPr>
      <xdr:spPr>
        <a:xfrm>
          <a:off x="2673428" y="5523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151765</xdr:rowOff>
    </xdr:from>
    <xdr:to>
      <xdr:col>10</xdr:col>
      <xdr:colOff>165100</xdr:colOff>
      <xdr:row>33</xdr:row>
      <xdr:rowOff>81915</xdr:rowOff>
    </xdr:to>
    <xdr:sp macro="" textlink="">
      <xdr:nvSpPr>
        <xdr:cNvPr id="86" name="楕円 85"/>
        <xdr:cNvSpPr/>
      </xdr:nvSpPr>
      <xdr:spPr>
        <a:xfrm>
          <a:off x="1968500" y="563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98442</xdr:rowOff>
    </xdr:from>
    <xdr:ext cx="469744" cy="259045"/>
    <xdr:sp macro="" textlink="">
      <xdr:nvSpPr>
        <xdr:cNvPr id="87" name="テキスト ボックス 86"/>
        <xdr:cNvSpPr txBox="1"/>
      </xdr:nvSpPr>
      <xdr:spPr>
        <a:xfrm>
          <a:off x="1784428" y="5413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61659</xdr:rowOff>
    </xdr:from>
    <xdr:to>
      <xdr:col>6</xdr:col>
      <xdr:colOff>38100</xdr:colOff>
      <xdr:row>33</xdr:row>
      <xdr:rowOff>163259</xdr:rowOff>
    </xdr:to>
    <xdr:sp macro="" textlink="">
      <xdr:nvSpPr>
        <xdr:cNvPr id="88" name="楕円 87"/>
        <xdr:cNvSpPr/>
      </xdr:nvSpPr>
      <xdr:spPr>
        <a:xfrm>
          <a:off x="1079500" y="5719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8336</xdr:rowOff>
    </xdr:from>
    <xdr:ext cx="469744" cy="259045"/>
    <xdr:sp macro="" textlink="">
      <xdr:nvSpPr>
        <xdr:cNvPr id="89" name="テキスト ボックス 88"/>
        <xdr:cNvSpPr txBox="1"/>
      </xdr:nvSpPr>
      <xdr:spPr>
        <a:xfrm>
          <a:off x="895428" y="5494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139700</xdr:rowOff>
    </xdr:from>
    <xdr:to>
      <xdr:col>28</xdr:col>
      <xdr:colOff>114300</xdr:colOff>
      <xdr:row>59</xdr:row>
      <xdr:rowOff>139700</xdr:rowOff>
    </xdr:to>
    <xdr:cxnSp macro="">
      <xdr:nvCxnSpPr>
        <xdr:cNvPr id="100" name="直線コネクタ 99"/>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168927</xdr:rowOff>
    </xdr:from>
    <xdr:ext cx="248786" cy="259045"/>
    <xdr:sp macro="" textlink="">
      <xdr:nvSpPr>
        <xdr:cNvPr id="101" name="テキスト ボックス 100"/>
        <xdr:cNvSpPr txBox="1"/>
      </xdr:nvSpPr>
      <xdr:spPr>
        <a:xfrm>
          <a:off x="513214" y="10113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2" name="直線コネクタ 101"/>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57</xdr:row>
      <xdr:rowOff>54627</xdr:rowOff>
    </xdr:from>
    <xdr:ext cx="595419" cy="259045"/>
    <xdr:sp macro="" textlink="">
      <xdr:nvSpPr>
        <xdr:cNvPr id="103" name="テキスト ボックス 102"/>
        <xdr:cNvSpPr txBox="1"/>
      </xdr:nvSpPr>
      <xdr:spPr>
        <a:xfrm>
          <a:off x="166581" y="9827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4" name="直線コネクタ 103"/>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111777</xdr:rowOff>
    </xdr:from>
    <xdr:ext cx="595419" cy="259045"/>
    <xdr:sp macro="" textlink="">
      <xdr:nvSpPr>
        <xdr:cNvPr id="105" name="テキスト ボックス 104"/>
        <xdr:cNvSpPr txBox="1"/>
      </xdr:nvSpPr>
      <xdr:spPr>
        <a:xfrm>
          <a:off x="166581" y="9541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08" name="直線コネクタ 107"/>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54627</xdr:rowOff>
    </xdr:from>
    <xdr:ext cx="595419" cy="259045"/>
    <xdr:sp macro="" textlink="">
      <xdr:nvSpPr>
        <xdr:cNvPr id="109" name="テキスト ボックス 108"/>
        <xdr:cNvSpPr txBox="1"/>
      </xdr:nvSpPr>
      <xdr:spPr>
        <a:xfrm>
          <a:off x="166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0" name="直線コネクタ 109"/>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50</xdr:row>
      <xdr:rowOff>111777</xdr:rowOff>
    </xdr:from>
    <xdr:ext cx="595419" cy="259045"/>
    <xdr:sp macro="" textlink="">
      <xdr:nvSpPr>
        <xdr:cNvPr id="111" name="テキスト ボックス 110"/>
        <xdr:cNvSpPr txBox="1"/>
      </xdr:nvSpPr>
      <xdr:spPr>
        <a:xfrm>
          <a:off x="166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2" name="直線コネクタ 111"/>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48</xdr:row>
      <xdr:rowOff>168927</xdr:rowOff>
    </xdr:from>
    <xdr:ext cx="595419" cy="259045"/>
    <xdr:sp macro="" textlink="">
      <xdr:nvSpPr>
        <xdr:cNvPr id="113" name="テキスト ボックス 112"/>
        <xdr:cNvSpPr txBox="1"/>
      </xdr:nvSpPr>
      <xdr:spPr>
        <a:xfrm>
          <a:off x="166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135276</xdr:rowOff>
    </xdr:from>
    <xdr:to>
      <xdr:col>24</xdr:col>
      <xdr:colOff>62865</xdr:colOff>
      <xdr:row>59</xdr:row>
      <xdr:rowOff>16699</xdr:rowOff>
    </xdr:to>
    <xdr:cxnSp macro="">
      <xdr:nvCxnSpPr>
        <xdr:cNvPr id="117" name="直線コネクタ 116"/>
        <xdr:cNvCxnSpPr/>
      </xdr:nvCxnSpPr>
      <xdr:spPr>
        <a:xfrm flipV="1">
          <a:off x="4633595" y="8707776"/>
          <a:ext cx="1270" cy="1424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20526</xdr:rowOff>
    </xdr:from>
    <xdr:ext cx="534377" cy="259045"/>
    <xdr:sp macro="" textlink="">
      <xdr:nvSpPr>
        <xdr:cNvPr id="118" name="総務費最小値テキスト"/>
        <xdr:cNvSpPr txBox="1"/>
      </xdr:nvSpPr>
      <xdr:spPr>
        <a:xfrm>
          <a:off x="4686300" y="1013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16699</xdr:rowOff>
    </xdr:from>
    <xdr:to>
      <xdr:col>24</xdr:col>
      <xdr:colOff>152400</xdr:colOff>
      <xdr:row>59</xdr:row>
      <xdr:rowOff>16699</xdr:rowOff>
    </xdr:to>
    <xdr:cxnSp macro="">
      <xdr:nvCxnSpPr>
        <xdr:cNvPr id="119" name="直線コネクタ 118"/>
        <xdr:cNvCxnSpPr/>
      </xdr:nvCxnSpPr>
      <xdr:spPr>
        <a:xfrm>
          <a:off x="4546600" y="10132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81953</xdr:rowOff>
    </xdr:from>
    <xdr:ext cx="599010" cy="259045"/>
    <xdr:sp macro="" textlink="">
      <xdr:nvSpPr>
        <xdr:cNvPr id="120" name="総務費最大値テキスト"/>
        <xdr:cNvSpPr txBox="1"/>
      </xdr:nvSpPr>
      <xdr:spPr>
        <a:xfrm>
          <a:off x="4686300" y="8483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541,548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135276</xdr:rowOff>
    </xdr:from>
    <xdr:to>
      <xdr:col>24</xdr:col>
      <xdr:colOff>152400</xdr:colOff>
      <xdr:row>50</xdr:row>
      <xdr:rowOff>135276</xdr:rowOff>
    </xdr:to>
    <xdr:cxnSp macro="">
      <xdr:nvCxnSpPr>
        <xdr:cNvPr id="121" name="直線コネクタ 120"/>
        <xdr:cNvCxnSpPr/>
      </xdr:nvCxnSpPr>
      <xdr:spPr>
        <a:xfrm>
          <a:off x="4546600" y="870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78029</xdr:rowOff>
    </xdr:from>
    <xdr:to>
      <xdr:col>24</xdr:col>
      <xdr:colOff>63500</xdr:colOff>
      <xdr:row>57</xdr:row>
      <xdr:rowOff>96732</xdr:rowOff>
    </xdr:to>
    <xdr:cxnSp macro="">
      <xdr:nvCxnSpPr>
        <xdr:cNvPr id="122" name="直線コネクタ 121"/>
        <xdr:cNvCxnSpPr/>
      </xdr:nvCxnSpPr>
      <xdr:spPr>
        <a:xfrm flipV="1">
          <a:off x="3797300" y="9850679"/>
          <a:ext cx="838200" cy="18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86175</xdr:rowOff>
    </xdr:from>
    <xdr:ext cx="599010" cy="259045"/>
    <xdr:sp macro="" textlink="">
      <xdr:nvSpPr>
        <xdr:cNvPr id="123" name="総務費平均値テキスト"/>
        <xdr:cNvSpPr txBox="1"/>
      </xdr:nvSpPr>
      <xdr:spPr>
        <a:xfrm>
          <a:off x="4686300" y="98588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107748</xdr:rowOff>
    </xdr:from>
    <xdr:to>
      <xdr:col>24</xdr:col>
      <xdr:colOff>114300</xdr:colOff>
      <xdr:row>58</xdr:row>
      <xdr:rowOff>37898</xdr:rowOff>
    </xdr:to>
    <xdr:sp macro="" textlink="">
      <xdr:nvSpPr>
        <xdr:cNvPr id="124" name="フローチャート: 判断 123"/>
        <xdr:cNvSpPr/>
      </xdr:nvSpPr>
      <xdr:spPr>
        <a:xfrm>
          <a:off x="4584700" y="988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96732</xdr:rowOff>
    </xdr:from>
    <xdr:to>
      <xdr:col>19</xdr:col>
      <xdr:colOff>177800</xdr:colOff>
      <xdr:row>57</xdr:row>
      <xdr:rowOff>139751</xdr:rowOff>
    </xdr:to>
    <xdr:cxnSp macro="">
      <xdr:nvCxnSpPr>
        <xdr:cNvPr id="125" name="直線コネクタ 124"/>
        <xdr:cNvCxnSpPr/>
      </xdr:nvCxnSpPr>
      <xdr:spPr>
        <a:xfrm flipV="1">
          <a:off x="2908300" y="9869382"/>
          <a:ext cx="889000" cy="43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126310</xdr:rowOff>
    </xdr:from>
    <xdr:to>
      <xdr:col>20</xdr:col>
      <xdr:colOff>38100</xdr:colOff>
      <xdr:row>58</xdr:row>
      <xdr:rowOff>56460</xdr:rowOff>
    </xdr:to>
    <xdr:sp macro="" textlink="">
      <xdr:nvSpPr>
        <xdr:cNvPr id="126" name="フローチャート: 判断 125"/>
        <xdr:cNvSpPr/>
      </xdr:nvSpPr>
      <xdr:spPr>
        <a:xfrm>
          <a:off x="3746500" y="989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47587</xdr:rowOff>
    </xdr:from>
    <xdr:ext cx="599010" cy="259045"/>
    <xdr:sp macro="" textlink="">
      <xdr:nvSpPr>
        <xdr:cNvPr id="127" name="テキスト ボックス 126"/>
        <xdr:cNvSpPr txBox="1"/>
      </xdr:nvSpPr>
      <xdr:spPr>
        <a:xfrm>
          <a:off x="3497795" y="9991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159617</xdr:rowOff>
    </xdr:from>
    <xdr:to>
      <xdr:col>15</xdr:col>
      <xdr:colOff>50800</xdr:colOff>
      <xdr:row>57</xdr:row>
      <xdr:rowOff>139751</xdr:rowOff>
    </xdr:to>
    <xdr:cxnSp macro="">
      <xdr:nvCxnSpPr>
        <xdr:cNvPr id="128" name="直線コネクタ 127"/>
        <xdr:cNvCxnSpPr/>
      </xdr:nvCxnSpPr>
      <xdr:spPr>
        <a:xfrm>
          <a:off x="2019300" y="9760817"/>
          <a:ext cx="889000" cy="151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154885</xdr:rowOff>
    </xdr:from>
    <xdr:to>
      <xdr:col>15</xdr:col>
      <xdr:colOff>101600</xdr:colOff>
      <xdr:row>58</xdr:row>
      <xdr:rowOff>85035</xdr:rowOff>
    </xdr:to>
    <xdr:sp macro="" textlink="">
      <xdr:nvSpPr>
        <xdr:cNvPr id="129" name="フローチャート: 判断 128"/>
        <xdr:cNvSpPr/>
      </xdr:nvSpPr>
      <xdr:spPr>
        <a:xfrm>
          <a:off x="2857500" y="992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76162</xdr:rowOff>
    </xdr:from>
    <xdr:ext cx="534377" cy="259045"/>
    <xdr:sp macro="" textlink="">
      <xdr:nvSpPr>
        <xdr:cNvPr id="130" name="テキスト ボックス 129"/>
        <xdr:cNvSpPr txBox="1"/>
      </xdr:nvSpPr>
      <xdr:spPr>
        <a:xfrm>
          <a:off x="2641111" y="10020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159617</xdr:rowOff>
    </xdr:from>
    <xdr:to>
      <xdr:col>10</xdr:col>
      <xdr:colOff>114300</xdr:colOff>
      <xdr:row>57</xdr:row>
      <xdr:rowOff>142838</xdr:rowOff>
    </xdr:to>
    <xdr:cxnSp macro="">
      <xdr:nvCxnSpPr>
        <xdr:cNvPr id="131" name="直線コネクタ 130"/>
        <xdr:cNvCxnSpPr/>
      </xdr:nvCxnSpPr>
      <xdr:spPr>
        <a:xfrm flipV="1">
          <a:off x="1130300" y="9760817"/>
          <a:ext cx="889000" cy="15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158938</xdr:rowOff>
    </xdr:from>
    <xdr:to>
      <xdr:col>10</xdr:col>
      <xdr:colOff>165100</xdr:colOff>
      <xdr:row>58</xdr:row>
      <xdr:rowOff>89088</xdr:rowOff>
    </xdr:to>
    <xdr:sp macro="" textlink="">
      <xdr:nvSpPr>
        <xdr:cNvPr id="132" name="フローチャート: 判断 131"/>
        <xdr:cNvSpPr/>
      </xdr:nvSpPr>
      <xdr:spPr>
        <a:xfrm>
          <a:off x="1968500" y="993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80215</xdr:rowOff>
    </xdr:from>
    <xdr:ext cx="534377" cy="259045"/>
    <xdr:sp macro="" textlink="">
      <xdr:nvSpPr>
        <xdr:cNvPr id="133" name="テキスト ボックス 132"/>
        <xdr:cNvSpPr txBox="1"/>
      </xdr:nvSpPr>
      <xdr:spPr>
        <a:xfrm>
          <a:off x="1752111" y="10024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150662</xdr:rowOff>
    </xdr:from>
    <xdr:to>
      <xdr:col>6</xdr:col>
      <xdr:colOff>38100</xdr:colOff>
      <xdr:row>57</xdr:row>
      <xdr:rowOff>80812</xdr:rowOff>
    </xdr:to>
    <xdr:sp macro="" textlink="">
      <xdr:nvSpPr>
        <xdr:cNvPr id="134" name="フローチャート: 判断 133"/>
        <xdr:cNvSpPr/>
      </xdr:nvSpPr>
      <xdr:spPr>
        <a:xfrm>
          <a:off x="1079500" y="975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97339</xdr:rowOff>
    </xdr:from>
    <xdr:ext cx="599010" cy="259045"/>
    <xdr:sp macro="" textlink="">
      <xdr:nvSpPr>
        <xdr:cNvPr id="135" name="テキスト ボックス 134"/>
        <xdr:cNvSpPr txBox="1"/>
      </xdr:nvSpPr>
      <xdr:spPr>
        <a:xfrm>
          <a:off x="830795" y="9527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27229</xdr:rowOff>
    </xdr:from>
    <xdr:to>
      <xdr:col>24</xdr:col>
      <xdr:colOff>114300</xdr:colOff>
      <xdr:row>57</xdr:row>
      <xdr:rowOff>128829</xdr:rowOff>
    </xdr:to>
    <xdr:sp macro="" textlink="">
      <xdr:nvSpPr>
        <xdr:cNvPr id="141" name="楕円 140"/>
        <xdr:cNvSpPr/>
      </xdr:nvSpPr>
      <xdr:spPr>
        <a:xfrm>
          <a:off x="4584700" y="9799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50106</xdr:rowOff>
    </xdr:from>
    <xdr:ext cx="599010" cy="259045"/>
    <xdr:sp macro="" textlink="">
      <xdr:nvSpPr>
        <xdr:cNvPr id="142" name="総務費該当値テキスト"/>
        <xdr:cNvSpPr txBox="1"/>
      </xdr:nvSpPr>
      <xdr:spPr>
        <a:xfrm>
          <a:off x="4686300" y="9651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45932</xdr:rowOff>
    </xdr:from>
    <xdr:to>
      <xdr:col>20</xdr:col>
      <xdr:colOff>38100</xdr:colOff>
      <xdr:row>57</xdr:row>
      <xdr:rowOff>147532</xdr:rowOff>
    </xdr:to>
    <xdr:sp macro="" textlink="">
      <xdr:nvSpPr>
        <xdr:cNvPr id="143" name="楕円 142"/>
        <xdr:cNvSpPr/>
      </xdr:nvSpPr>
      <xdr:spPr>
        <a:xfrm>
          <a:off x="3746500" y="9818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164059</xdr:rowOff>
    </xdr:from>
    <xdr:ext cx="599010" cy="259045"/>
    <xdr:sp macro="" textlink="">
      <xdr:nvSpPr>
        <xdr:cNvPr id="144" name="テキスト ボックス 143"/>
        <xdr:cNvSpPr txBox="1"/>
      </xdr:nvSpPr>
      <xdr:spPr>
        <a:xfrm>
          <a:off x="3497795" y="9593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88951</xdr:rowOff>
    </xdr:from>
    <xdr:to>
      <xdr:col>15</xdr:col>
      <xdr:colOff>101600</xdr:colOff>
      <xdr:row>58</xdr:row>
      <xdr:rowOff>19101</xdr:rowOff>
    </xdr:to>
    <xdr:sp macro="" textlink="">
      <xdr:nvSpPr>
        <xdr:cNvPr id="145" name="楕円 144"/>
        <xdr:cNvSpPr/>
      </xdr:nvSpPr>
      <xdr:spPr>
        <a:xfrm>
          <a:off x="2857500" y="9861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35628</xdr:rowOff>
    </xdr:from>
    <xdr:ext cx="599010" cy="259045"/>
    <xdr:sp macro="" textlink="">
      <xdr:nvSpPr>
        <xdr:cNvPr id="146" name="テキスト ボックス 145"/>
        <xdr:cNvSpPr txBox="1"/>
      </xdr:nvSpPr>
      <xdr:spPr>
        <a:xfrm>
          <a:off x="2608795" y="9636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108817</xdr:rowOff>
    </xdr:from>
    <xdr:to>
      <xdr:col>10</xdr:col>
      <xdr:colOff>165100</xdr:colOff>
      <xdr:row>57</xdr:row>
      <xdr:rowOff>38967</xdr:rowOff>
    </xdr:to>
    <xdr:sp macro="" textlink="">
      <xdr:nvSpPr>
        <xdr:cNvPr id="147" name="楕円 146"/>
        <xdr:cNvSpPr/>
      </xdr:nvSpPr>
      <xdr:spPr>
        <a:xfrm>
          <a:off x="1968500" y="9710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55494</xdr:rowOff>
    </xdr:from>
    <xdr:ext cx="599010" cy="259045"/>
    <xdr:sp macro="" textlink="">
      <xdr:nvSpPr>
        <xdr:cNvPr id="148" name="テキスト ボックス 147"/>
        <xdr:cNvSpPr txBox="1"/>
      </xdr:nvSpPr>
      <xdr:spPr>
        <a:xfrm>
          <a:off x="1719795" y="9485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92038</xdr:rowOff>
    </xdr:from>
    <xdr:to>
      <xdr:col>6</xdr:col>
      <xdr:colOff>38100</xdr:colOff>
      <xdr:row>58</xdr:row>
      <xdr:rowOff>22188</xdr:rowOff>
    </xdr:to>
    <xdr:sp macro="" textlink="">
      <xdr:nvSpPr>
        <xdr:cNvPr id="149" name="楕円 148"/>
        <xdr:cNvSpPr/>
      </xdr:nvSpPr>
      <xdr:spPr>
        <a:xfrm>
          <a:off x="1079500" y="986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13315</xdr:rowOff>
    </xdr:from>
    <xdr:ext cx="599010" cy="259045"/>
    <xdr:sp macro="" textlink="">
      <xdr:nvSpPr>
        <xdr:cNvPr id="150" name="テキスト ボックス 149"/>
        <xdr:cNvSpPr txBox="1"/>
      </xdr:nvSpPr>
      <xdr:spPr>
        <a:xfrm>
          <a:off x="830795" y="9957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1" name="テキスト ボックス 160"/>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3" name="テキスト ボックス 162"/>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5" name="テキスト ボックス 164"/>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7" name="テキスト ボックス 166"/>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9" name="テキスト ボックス 168"/>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32148</xdr:rowOff>
    </xdr:from>
    <xdr:to>
      <xdr:col>24</xdr:col>
      <xdr:colOff>62865</xdr:colOff>
      <xdr:row>78</xdr:row>
      <xdr:rowOff>84863</xdr:rowOff>
    </xdr:to>
    <xdr:cxnSp macro="">
      <xdr:nvCxnSpPr>
        <xdr:cNvPr id="173" name="直線コネクタ 172"/>
        <xdr:cNvCxnSpPr/>
      </xdr:nvCxnSpPr>
      <xdr:spPr>
        <a:xfrm flipV="1">
          <a:off x="4633595" y="12033648"/>
          <a:ext cx="1270" cy="1424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88690</xdr:rowOff>
    </xdr:from>
    <xdr:ext cx="599010" cy="259045"/>
    <xdr:sp macro="" textlink="">
      <xdr:nvSpPr>
        <xdr:cNvPr id="174" name="民生費最小値テキスト"/>
        <xdr:cNvSpPr txBox="1"/>
      </xdr:nvSpPr>
      <xdr:spPr>
        <a:xfrm>
          <a:off x="4686300" y="13461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84863</xdr:rowOff>
    </xdr:from>
    <xdr:to>
      <xdr:col>24</xdr:col>
      <xdr:colOff>152400</xdr:colOff>
      <xdr:row>78</xdr:row>
      <xdr:rowOff>84863</xdr:rowOff>
    </xdr:to>
    <xdr:cxnSp macro="">
      <xdr:nvCxnSpPr>
        <xdr:cNvPr id="175" name="直線コネクタ 174"/>
        <xdr:cNvCxnSpPr/>
      </xdr:nvCxnSpPr>
      <xdr:spPr>
        <a:xfrm>
          <a:off x="4546600" y="13457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150275</xdr:rowOff>
    </xdr:from>
    <xdr:ext cx="599010" cy="259045"/>
    <xdr:sp macro="" textlink="">
      <xdr:nvSpPr>
        <xdr:cNvPr id="176" name="民生費最大値テキスト"/>
        <xdr:cNvSpPr txBox="1"/>
      </xdr:nvSpPr>
      <xdr:spPr>
        <a:xfrm>
          <a:off x="4686300" y="11808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261,762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32148</xdr:rowOff>
    </xdr:from>
    <xdr:to>
      <xdr:col>24</xdr:col>
      <xdr:colOff>152400</xdr:colOff>
      <xdr:row>70</xdr:row>
      <xdr:rowOff>32148</xdr:rowOff>
    </xdr:to>
    <xdr:cxnSp macro="">
      <xdr:nvCxnSpPr>
        <xdr:cNvPr id="177" name="直線コネクタ 176"/>
        <xdr:cNvCxnSpPr/>
      </xdr:nvCxnSpPr>
      <xdr:spPr>
        <a:xfrm>
          <a:off x="4546600" y="1203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71577</xdr:rowOff>
    </xdr:from>
    <xdr:to>
      <xdr:col>24</xdr:col>
      <xdr:colOff>63500</xdr:colOff>
      <xdr:row>73</xdr:row>
      <xdr:rowOff>151633</xdr:rowOff>
    </xdr:to>
    <xdr:cxnSp macro="">
      <xdr:nvCxnSpPr>
        <xdr:cNvPr id="178" name="直線コネクタ 177"/>
        <xdr:cNvCxnSpPr/>
      </xdr:nvCxnSpPr>
      <xdr:spPr>
        <a:xfrm>
          <a:off x="3797300" y="12587427"/>
          <a:ext cx="838200" cy="80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112535</xdr:rowOff>
    </xdr:from>
    <xdr:ext cx="599010" cy="259045"/>
    <xdr:sp macro="" textlink="">
      <xdr:nvSpPr>
        <xdr:cNvPr id="179" name="民生費平均値テキスト"/>
        <xdr:cNvSpPr txBox="1"/>
      </xdr:nvSpPr>
      <xdr:spPr>
        <a:xfrm>
          <a:off x="4686300" y="129712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134108</xdr:rowOff>
    </xdr:from>
    <xdr:to>
      <xdr:col>24</xdr:col>
      <xdr:colOff>114300</xdr:colOff>
      <xdr:row>76</xdr:row>
      <xdr:rowOff>64258</xdr:rowOff>
    </xdr:to>
    <xdr:sp macro="" textlink="">
      <xdr:nvSpPr>
        <xdr:cNvPr id="180" name="フローチャート: 判断 179"/>
        <xdr:cNvSpPr/>
      </xdr:nvSpPr>
      <xdr:spPr>
        <a:xfrm>
          <a:off x="4584700" y="12992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71577</xdr:rowOff>
    </xdr:from>
    <xdr:to>
      <xdr:col>19</xdr:col>
      <xdr:colOff>177800</xdr:colOff>
      <xdr:row>73</xdr:row>
      <xdr:rowOff>114947</xdr:rowOff>
    </xdr:to>
    <xdr:cxnSp macro="">
      <xdr:nvCxnSpPr>
        <xdr:cNvPr id="181" name="直線コネクタ 180"/>
        <xdr:cNvCxnSpPr/>
      </xdr:nvCxnSpPr>
      <xdr:spPr>
        <a:xfrm flipV="1">
          <a:off x="2908300" y="12587427"/>
          <a:ext cx="889000" cy="43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137857</xdr:rowOff>
    </xdr:from>
    <xdr:to>
      <xdr:col>20</xdr:col>
      <xdr:colOff>38100</xdr:colOff>
      <xdr:row>76</xdr:row>
      <xdr:rowOff>68007</xdr:rowOff>
    </xdr:to>
    <xdr:sp macro="" textlink="">
      <xdr:nvSpPr>
        <xdr:cNvPr id="182" name="フローチャート: 判断 181"/>
        <xdr:cNvSpPr/>
      </xdr:nvSpPr>
      <xdr:spPr>
        <a:xfrm>
          <a:off x="3746500" y="12996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59134</xdr:rowOff>
    </xdr:from>
    <xdr:ext cx="599010" cy="259045"/>
    <xdr:sp macro="" textlink="">
      <xdr:nvSpPr>
        <xdr:cNvPr id="183" name="テキスト ボックス 182"/>
        <xdr:cNvSpPr txBox="1"/>
      </xdr:nvSpPr>
      <xdr:spPr>
        <a:xfrm>
          <a:off x="3497795" y="13089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114947</xdr:rowOff>
    </xdr:from>
    <xdr:to>
      <xdr:col>15</xdr:col>
      <xdr:colOff>50800</xdr:colOff>
      <xdr:row>74</xdr:row>
      <xdr:rowOff>150856</xdr:rowOff>
    </xdr:to>
    <xdr:cxnSp macro="">
      <xdr:nvCxnSpPr>
        <xdr:cNvPr id="184" name="直線コネクタ 183"/>
        <xdr:cNvCxnSpPr/>
      </xdr:nvCxnSpPr>
      <xdr:spPr>
        <a:xfrm flipV="1">
          <a:off x="2019300" y="12630797"/>
          <a:ext cx="889000" cy="207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171069</xdr:rowOff>
    </xdr:from>
    <xdr:to>
      <xdr:col>15</xdr:col>
      <xdr:colOff>101600</xdr:colOff>
      <xdr:row>76</xdr:row>
      <xdr:rowOff>101219</xdr:rowOff>
    </xdr:to>
    <xdr:sp macro="" textlink="">
      <xdr:nvSpPr>
        <xdr:cNvPr id="185" name="フローチャート: 判断 184"/>
        <xdr:cNvSpPr/>
      </xdr:nvSpPr>
      <xdr:spPr>
        <a:xfrm>
          <a:off x="2857500" y="1302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92346</xdr:rowOff>
    </xdr:from>
    <xdr:ext cx="599010" cy="259045"/>
    <xdr:sp macro="" textlink="">
      <xdr:nvSpPr>
        <xdr:cNvPr id="186" name="テキスト ボックス 185"/>
        <xdr:cNvSpPr txBox="1"/>
      </xdr:nvSpPr>
      <xdr:spPr>
        <a:xfrm>
          <a:off x="2608795" y="13122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123661</xdr:rowOff>
    </xdr:from>
    <xdr:to>
      <xdr:col>10</xdr:col>
      <xdr:colOff>114300</xdr:colOff>
      <xdr:row>74</xdr:row>
      <xdr:rowOff>150856</xdr:rowOff>
    </xdr:to>
    <xdr:cxnSp macro="">
      <xdr:nvCxnSpPr>
        <xdr:cNvPr id="187" name="直線コネクタ 186"/>
        <xdr:cNvCxnSpPr/>
      </xdr:nvCxnSpPr>
      <xdr:spPr>
        <a:xfrm>
          <a:off x="1130300" y="12810961"/>
          <a:ext cx="889000" cy="27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52279</xdr:rowOff>
    </xdr:from>
    <xdr:to>
      <xdr:col>10</xdr:col>
      <xdr:colOff>165100</xdr:colOff>
      <xdr:row>76</xdr:row>
      <xdr:rowOff>153879</xdr:rowOff>
    </xdr:to>
    <xdr:sp macro="" textlink="">
      <xdr:nvSpPr>
        <xdr:cNvPr id="188" name="フローチャート: 判断 187"/>
        <xdr:cNvSpPr/>
      </xdr:nvSpPr>
      <xdr:spPr>
        <a:xfrm>
          <a:off x="1968500" y="1308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145006</xdr:rowOff>
    </xdr:from>
    <xdr:ext cx="599010" cy="259045"/>
    <xdr:sp macro="" textlink="">
      <xdr:nvSpPr>
        <xdr:cNvPr id="189" name="テキスト ボックス 188"/>
        <xdr:cNvSpPr txBox="1"/>
      </xdr:nvSpPr>
      <xdr:spPr>
        <a:xfrm>
          <a:off x="1719795" y="13175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67613</xdr:rowOff>
    </xdr:from>
    <xdr:to>
      <xdr:col>6</xdr:col>
      <xdr:colOff>38100</xdr:colOff>
      <xdr:row>76</xdr:row>
      <xdr:rowOff>169213</xdr:rowOff>
    </xdr:to>
    <xdr:sp macro="" textlink="">
      <xdr:nvSpPr>
        <xdr:cNvPr id="190" name="フローチャート: 判断 189"/>
        <xdr:cNvSpPr/>
      </xdr:nvSpPr>
      <xdr:spPr>
        <a:xfrm>
          <a:off x="1079500" y="1309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160340</xdr:rowOff>
    </xdr:from>
    <xdr:ext cx="599010" cy="259045"/>
    <xdr:sp macro="" textlink="">
      <xdr:nvSpPr>
        <xdr:cNvPr id="191" name="テキスト ボックス 190"/>
        <xdr:cNvSpPr txBox="1"/>
      </xdr:nvSpPr>
      <xdr:spPr>
        <a:xfrm>
          <a:off x="830795" y="13190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100833</xdr:rowOff>
    </xdr:from>
    <xdr:to>
      <xdr:col>24</xdr:col>
      <xdr:colOff>114300</xdr:colOff>
      <xdr:row>74</xdr:row>
      <xdr:rowOff>30983</xdr:rowOff>
    </xdr:to>
    <xdr:sp macro="" textlink="">
      <xdr:nvSpPr>
        <xdr:cNvPr id="197" name="楕円 196"/>
        <xdr:cNvSpPr/>
      </xdr:nvSpPr>
      <xdr:spPr>
        <a:xfrm>
          <a:off x="4584700" y="12616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123710</xdr:rowOff>
    </xdr:from>
    <xdr:ext cx="599010" cy="259045"/>
    <xdr:sp macro="" textlink="">
      <xdr:nvSpPr>
        <xdr:cNvPr id="198" name="民生費該当値テキスト"/>
        <xdr:cNvSpPr txBox="1"/>
      </xdr:nvSpPr>
      <xdr:spPr>
        <a:xfrm>
          <a:off x="4686300" y="12468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20777</xdr:rowOff>
    </xdr:from>
    <xdr:to>
      <xdr:col>20</xdr:col>
      <xdr:colOff>38100</xdr:colOff>
      <xdr:row>73</xdr:row>
      <xdr:rowOff>122377</xdr:rowOff>
    </xdr:to>
    <xdr:sp macro="" textlink="">
      <xdr:nvSpPr>
        <xdr:cNvPr id="199" name="楕円 198"/>
        <xdr:cNvSpPr/>
      </xdr:nvSpPr>
      <xdr:spPr>
        <a:xfrm>
          <a:off x="3746500" y="12536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138904</xdr:rowOff>
    </xdr:from>
    <xdr:ext cx="599010" cy="259045"/>
    <xdr:sp macro="" textlink="">
      <xdr:nvSpPr>
        <xdr:cNvPr id="200" name="テキスト ボックス 199"/>
        <xdr:cNvSpPr txBox="1"/>
      </xdr:nvSpPr>
      <xdr:spPr>
        <a:xfrm>
          <a:off x="3497795" y="12311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64147</xdr:rowOff>
    </xdr:from>
    <xdr:to>
      <xdr:col>15</xdr:col>
      <xdr:colOff>101600</xdr:colOff>
      <xdr:row>73</xdr:row>
      <xdr:rowOff>165747</xdr:rowOff>
    </xdr:to>
    <xdr:sp macro="" textlink="">
      <xdr:nvSpPr>
        <xdr:cNvPr id="201" name="楕円 200"/>
        <xdr:cNvSpPr/>
      </xdr:nvSpPr>
      <xdr:spPr>
        <a:xfrm>
          <a:off x="2857500" y="12579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10824</xdr:rowOff>
    </xdr:from>
    <xdr:ext cx="599010" cy="259045"/>
    <xdr:sp macro="" textlink="">
      <xdr:nvSpPr>
        <xdr:cNvPr id="202" name="テキスト ボックス 201"/>
        <xdr:cNvSpPr txBox="1"/>
      </xdr:nvSpPr>
      <xdr:spPr>
        <a:xfrm>
          <a:off x="2608795" y="12355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100056</xdr:rowOff>
    </xdr:from>
    <xdr:to>
      <xdr:col>10</xdr:col>
      <xdr:colOff>165100</xdr:colOff>
      <xdr:row>75</xdr:row>
      <xdr:rowOff>30206</xdr:rowOff>
    </xdr:to>
    <xdr:sp macro="" textlink="">
      <xdr:nvSpPr>
        <xdr:cNvPr id="203" name="楕円 202"/>
        <xdr:cNvSpPr/>
      </xdr:nvSpPr>
      <xdr:spPr>
        <a:xfrm>
          <a:off x="1968500" y="12787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46733</xdr:rowOff>
    </xdr:from>
    <xdr:ext cx="599010" cy="259045"/>
    <xdr:sp macro="" textlink="">
      <xdr:nvSpPr>
        <xdr:cNvPr id="204" name="テキスト ボックス 203"/>
        <xdr:cNvSpPr txBox="1"/>
      </xdr:nvSpPr>
      <xdr:spPr>
        <a:xfrm>
          <a:off x="1719795" y="12562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72861</xdr:rowOff>
    </xdr:from>
    <xdr:to>
      <xdr:col>6</xdr:col>
      <xdr:colOff>38100</xdr:colOff>
      <xdr:row>75</xdr:row>
      <xdr:rowOff>3011</xdr:rowOff>
    </xdr:to>
    <xdr:sp macro="" textlink="">
      <xdr:nvSpPr>
        <xdr:cNvPr id="205" name="楕円 204"/>
        <xdr:cNvSpPr/>
      </xdr:nvSpPr>
      <xdr:spPr>
        <a:xfrm>
          <a:off x="1079500" y="12760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19538</xdr:rowOff>
    </xdr:from>
    <xdr:ext cx="599010" cy="259045"/>
    <xdr:sp macro="" textlink="">
      <xdr:nvSpPr>
        <xdr:cNvPr id="206" name="テキスト ボックス 205"/>
        <xdr:cNvSpPr txBox="1"/>
      </xdr:nvSpPr>
      <xdr:spPr>
        <a:xfrm>
          <a:off x="830795" y="12535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20005</xdr:rowOff>
    </xdr:from>
    <xdr:to>
      <xdr:col>24</xdr:col>
      <xdr:colOff>62865</xdr:colOff>
      <xdr:row>98</xdr:row>
      <xdr:rowOff>88272</xdr:rowOff>
    </xdr:to>
    <xdr:cxnSp macro="">
      <xdr:nvCxnSpPr>
        <xdr:cNvPr id="230" name="直線コネクタ 229"/>
        <xdr:cNvCxnSpPr/>
      </xdr:nvCxnSpPr>
      <xdr:spPr>
        <a:xfrm flipV="1">
          <a:off x="4633595" y="15621955"/>
          <a:ext cx="1270" cy="1268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92099</xdr:rowOff>
    </xdr:from>
    <xdr:ext cx="534377" cy="259045"/>
    <xdr:sp macro="" textlink="">
      <xdr:nvSpPr>
        <xdr:cNvPr id="231" name="衛生費最小値テキスト"/>
        <xdr:cNvSpPr txBox="1"/>
      </xdr:nvSpPr>
      <xdr:spPr>
        <a:xfrm>
          <a:off x="4686300" y="16894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88272</xdr:rowOff>
    </xdr:from>
    <xdr:to>
      <xdr:col>24</xdr:col>
      <xdr:colOff>152400</xdr:colOff>
      <xdr:row>98</xdr:row>
      <xdr:rowOff>88272</xdr:rowOff>
    </xdr:to>
    <xdr:cxnSp macro="">
      <xdr:nvCxnSpPr>
        <xdr:cNvPr id="232" name="直線コネクタ 231"/>
        <xdr:cNvCxnSpPr/>
      </xdr:nvCxnSpPr>
      <xdr:spPr>
        <a:xfrm>
          <a:off x="4546600" y="16890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138132</xdr:rowOff>
    </xdr:from>
    <xdr:ext cx="599010" cy="259045"/>
    <xdr:sp macro="" textlink="">
      <xdr:nvSpPr>
        <xdr:cNvPr id="233" name="衛生費最大値テキスト"/>
        <xdr:cNvSpPr txBox="1"/>
      </xdr:nvSpPr>
      <xdr:spPr>
        <a:xfrm>
          <a:off x="4686300" y="15397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183,208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20005</xdr:rowOff>
    </xdr:from>
    <xdr:to>
      <xdr:col>24</xdr:col>
      <xdr:colOff>152400</xdr:colOff>
      <xdr:row>91</xdr:row>
      <xdr:rowOff>20005</xdr:rowOff>
    </xdr:to>
    <xdr:cxnSp macro="">
      <xdr:nvCxnSpPr>
        <xdr:cNvPr id="234" name="直線コネクタ 233"/>
        <xdr:cNvCxnSpPr/>
      </xdr:nvCxnSpPr>
      <xdr:spPr>
        <a:xfrm>
          <a:off x="4546600" y="15621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109624</xdr:rowOff>
    </xdr:from>
    <xdr:to>
      <xdr:col>24</xdr:col>
      <xdr:colOff>63500</xdr:colOff>
      <xdr:row>97</xdr:row>
      <xdr:rowOff>113038</xdr:rowOff>
    </xdr:to>
    <xdr:cxnSp macro="">
      <xdr:nvCxnSpPr>
        <xdr:cNvPr id="235" name="直線コネクタ 234"/>
        <xdr:cNvCxnSpPr/>
      </xdr:nvCxnSpPr>
      <xdr:spPr>
        <a:xfrm>
          <a:off x="3797300" y="16740274"/>
          <a:ext cx="838200" cy="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121942</xdr:rowOff>
    </xdr:from>
    <xdr:ext cx="534377" cy="259045"/>
    <xdr:sp macro="" textlink="">
      <xdr:nvSpPr>
        <xdr:cNvPr id="236" name="衛生費平均値テキスト"/>
        <xdr:cNvSpPr txBox="1"/>
      </xdr:nvSpPr>
      <xdr:spPr>
        <a:xfrm>
          <a:off x="4686300" y="16409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99065</xdr:rowOff>
    </xdr:from>
    <xdr:to>
      <xdr:col>24</xdr:col>
      <xdr:colOff>114300</xdr:colOff>
      <xdr:row>97</xdr:row>
      <xdr:rowOff>29215</xdr:rowOff>
    </xdr:to>
    <xdr:sp macro="" textlink="">
      <xdr:nvSpPr>
        <xdr:cNvPr id="237" name="フローチャート: 判断 236"/>
        <xdr:cNvSpPr/>
      </xdr:nvSpPr>
      <xdr:spPr>
        <a:xfrm>
          <a:off x="4584700" y="165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107567</xdr:rowOff>
    </xdr:from>
    <xdr:to>
      <xdr:col>19</xdr:col>
      <xdr:colOff>177800</xdr:colOff>
      <xdr:row>97</xdr:row>
      <xdr:rowOff>109624</xdr:rowOff>
    </xdr:to>
    <xdr:cxnSp macro="">
      <xdr:nvCxnSpPr>
        <xdr:cNvPr id="238" name="直線コネクタ 237"/>
        <xdr:cNvCxnSpPr/>
      </xdr:nvCxnSpPr>
      <xdr:spPr>
        <a:xfrm>
          <a:off x="2908300" y="16738217"/>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110396</xdr:rowOff>
    </xdr:from>
    <xdr:to>
      <xdr:col>20</xdr:col>
      <xdr:colOff>38100</xdr:colOff>
      <xdr:row>97</xdr:row>
      <xdr:rowOff>40546</xdr:rowOff>
    </xdr:to>
    <xdr:sp macro="" textlink="">
      <xdr:nvSpPr>
        <xdr:cNvPr id="239" name="フローチャート: 判断 238"/>
        <xdr:cNvSpPr/>
      </xdr:nvSpPr>
      <xdr:spPr>
        <a:xfrm>
          <a:off x="3746500" y="16569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57073</xdr:rowOff>
    </xdr:from>
    <xdr:ext cx="534377" cy="259045"/>
    <xdr:sp macro="" textlink="">
      <xdr:nvSpPr>
        <xdr:cNvPr id="240" name="テキスト ボックス 239"/>
        <xdr:cNvSpPr txBox="1"/>
      </xdr:nvSpPr>
      <xdr:spPr>
        <a:xfrm>
          <a:off x="3530111" y="1634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99025</xdr:rowOff>
    </xdr:from>
    <xdr:to>
      <xdr:col>15</xdr:col>
      <xdr:colOff>50800</xdr:colOff>
      <xdr:row>97</xdr:row>
      <xdr:rowOff>107567</xdr:rowOff>
    </xdr:to>
    <xdr:cxnSp macro="">
      <xdr:nvCxnSpPr>
        <xdr:cNvPr id="241" name="直線コネクタ 240"/>
        <xdr:cNvCxnSpPr/>
      </xdr:nvCxnSpPr>
      <xdr:spPr>
        <a:xfrm>
          <a:off x="2019300" y="16729675"/>
          <a:ext cx="889000" cy="8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108627</xdr:rowOff>
    </xdr:from>
    <xdr:to>
      <xdr:col>15</xdr:col>
      <xdr:colOff>101600</xdr:colOff>
      <xdr:row>97</xdr:row>
      <xdr:rowOff>38777</xdr:rowOff>
    </xdr:to>
    <xdr:sp macro="" textlink="">
      <xdr:nvSpPr>
        <xdr:cNvPr id="242" name="フローチャート: 判断 241"/>
        <xdr:cNvSpPr/>
      </xdr:nvSpPr>
      <xdr:spPr>
        <a:xfrm>
          <a:off x="2857500" y="16567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55304</xdr:rowOff>
    </xdr:from>
    <xdr:ext cx="534377" cy="259045"/>
    <xdr:sp macro="" textlink="">
      <xdr:nvSpPr>
        <xdr:cNvPr id="243" name="テキスト ボックス 242"/>
        <xdr:cNvSpPr txBox="1"/>
      </xdr:nvSpPr>
      <xdr:spPr>
        <a:xfrm>
          <a:off x="2641111" y="16343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70617</xdr:rowOff>
    </xdr:from>
    <xdr:to>
      <xdr:col>10</xdr:col>
      <xdr:colOff>114300</xdr:colOff>
      <xdr:row>97</xdr:row>
      <xdr:rowOff>99025</xdr:rowOff>
    </xdr:to>
    <xdr:cxnSp macro="">
      <xdr:nvCxnSpPr>
        <xdr:cNvPr id="244" name="直線コネクタ 243"/>
        <xdr:cNvCxnSpPr/>
      </xdr:nvCxnSpPr>
      <xdr:spPr>
        <a:xfrm>
          <a:off x="1130300" y="16701267"/>
          <a:ext cx="889000" cy="28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122627</xdr:rowOff>
    </xdr:from>
    <xdr:to>
      <xdr:col>10</xdr:col>
      <xdr:colOff>165100</xdr:colOff>
      <xdr:row>97</xdr:row>
      <xdr:rowOff>52777</xdr:rowOff>
    </xdr:to>
    <xdr:sp macro="" textlink="">
      <xdr:nvSpPr>
        <xdr:cNvPr id="245" name="フローチャート: 判断 244"/>
        <xdr:cNvSpPr/>
      </xdr:nvSpPr>
      <xdr:spPr>
        <a:xfrm>
          <a:off x="1968500" y="16581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69304</xdr:rowOff>
    </xdr:from>
    <xdr:ext cx="534377" cy="259045"/>
    <xdr:sp macro="" textlink="">
      <xdr:nvSpPr>
        <xdr:cNvPr id="246" name="テキスト ボックス 245"/>
        <xdr:cNvSpPr txBox="1"/>
      </xdr:nvSpPr>
      <xdr:spPr>
        <a:xfrm>
          <a:off x="1752111" y="16357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106037</xdr:rowOff>
    </xdr:from>
    <xdr:to>
      <xdr:col>6</xdr:col>
      <xdr:colOff>38100</xdr:colOff>
      <xdr:row>97</xdr:row>
      <xdr:rowOff>36187</xdr:rowOff>
    </xdr:to>
    <xdr:sp macro="" textlink="">
      <xdr:nvSpPr>
        <xdr:cNvPr id="247" name="フローチャート: 判断 246"/>
        <xdr:cNvSpPr/>
      </xdr:nvSpPr>
      <xdr:spPr>
        <a:xfrm>
          <a:off x="1079500" y="1656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52714</xdr:rowOff>
    </xdr:from>
    <xdr:ext cx="534377" cy="259045"/>
    <xdr:sp macro="" textlink="">
      <xdr:nvSpPr>
        <xdr:cNvPr id="248" name="テキスト ボックス 247"/>
        <xdr:cNvSpPr txBox="1"/>
      </xdr:nvSpPr>
      <xdr:spPr>
        <a:xfrm>
          <a:off x="863111" y="16340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62238</xdr:rowOff>
    </xdr:from>
    <xdr:to>
      <xdr:col>24</xdr:col>
      <xdr:colOff>114300</xdr:colOff>
      <xdr:row>97</xdr:row>
      <xdr:rowOff>163838</xdr:rowOff>
    </xdr:to>
    <xdr:sp macro="" textlink="">
      <xdr:nvSpPr>
        <xdr:cNvPr id="254" name="楕円 253"/>
        <xdr:cNvSpPr/>
      </xdr:nvSpPr>
      <xdr:spPr>
        <a:xfrm>
          <a:off x="4584700" y="16692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40665</xdr:rowOff>
    </xdr:from>
    <xdr:ext cx="534377" cy="259045"/>
    <xdr:sp macro="" textlink="">
      <xdr:nvSpPr>
        <xdr:cNvPr id="255" name="衛生費該当値テキスト"/>
        <xdr:cNvSpPr txBox="1"/>
      </xdr:nvSpPr>
      <xdr:spPr>
        <a:xfrm>
          <a:off x="4686300" y="16671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58824</xdr:rowOff>
    </xdr:from>
    <xdr:to>
      <xdr:col>20</xdr:col>
      <xdr:colOff>38100</xdr:colOff>
      <xdr:row>97</xdr:row>
      <xdr:rowOff>160424</xdr:rowOff>
    </xdr:to>
    <xdr:sp macro="" textlink="">
      <xdr:nvSpPr>
        <xdr:cNvPr id="256" name="楕円 255"/>
        <xdr:cNvSpPr/>
      </xdr:nvSpPr>
      <xdr:spPr>
        <a:xfrm>
          <a:off x="3746500" y="16689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151551</xdr:rowOff>
    </xdr:from>
    <xdr:ext cx="534377" cy="259045"/>
    <xdr:sp macro="" textlink="">
      <xdr:nvSpPr>
        <xdr:cNvPr id="257" name="テキスト ボックス 256"/>
        <xdr:cNvSpPr txBox="1"/>
      </xdr:nvSpPr>
      <xdr:spPr>
        <a:xfrm>
          <a:off x="3530111" y="1678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56767</xdr:rowOff>
    </xdr:from>
    <xdr:to>
      <xdr:col>15</xdr:col>
      <xdr:colOff>101600</xdr:colOff>
      <xdr:row>97</xdr:row>
      <xdr:rowOff>158367</xdr:rowOff>
    </xdr:to>
    <xdr:sp macro="" textlink="">
      <xdr:nvSpPr>
        <xdr:cNvPr id="258" name="楕円 257"/>
        <xdr:cNvSpPr/>
      </xdr:nvSpPr>
      <xdr:spPr>
        <a:xfrm>
          <a:off x="2857500" y="1668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149494</xdr:rowOff>
    </xdr:from>
    <xdr:ext cx="534377" cy="259045"/>
    <xdr:sp macro="" textlink="">
      <xdr:nvSpPr>
        <xdr:cNvPr id="259" name="テキスト ボックス 258"/>
        <xdr:cNvSpPr txBox="1"/>
      </xdr:nvSpPr>
      <xdr:spPr>
        <a:xfrm>
          <a:off x="2641111" y="16780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48225</xdr:rowOff>
    </xdr:from>
    <xdr:to>
      <xdr:col>10</xdr:col>
      <xdr:colOff>165100</xdr:colOff>
      <xdr:row>97</xdr:row>
      <xdr:rowOff>149825</xdr:rowOff>
    </xdr:to>
    <xdr:sp macro="" textlink="">
      <xdr:nvSpPr>
        <xdr:cNvPr id="260" name="楕円 259"/>
        <xdr:cNvSpPr/>
      </xdr:nvSpPr>
      <xdr:spPr>
        <a:xfrm>
          <a:off x="1968500" y="1667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140952</xdr:rowOff>
    </xdr:from>
    <xdr:ext cx="534377" cy="259045"/>
    <xdr:sp macro="" textlink="">
      <xdr:nvSpPr>
        <xdr:cNvPr id="261" name="テキスト ボックス 260"/>
        <xdr:cNvSpPr txBox="1"/>
      </xdr:nvSpPr>
      <xdr:spPr>
        <a:xfrm>
          <a:off x="1752111" y="16771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19817</xdr:rowOff>
    </xdr:from>
    <xdr:to>
      <xdr:col>6</xdr:col>
      <xdr:colOff>38100</xdr:colOff>
      <xdr:row>97</xdr:row>
      <xdr:rowOff>121417</xdr:rowOff>
    </xdr:to>
    <xdr:sp macro="" textlink="">
      <xdr:nvSpPr>
        <xdr:cNvPr id="262" name="楕円 261"/>
        <xdr:cNvSpPr/>
      </xdr:nvSpPr>
      <xdr:spPr>
        <a:xfrm>
          <a:off x="1079500" y="16650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112544</xdr:rowOff>
    </xdr:from>
    <xdr:ext cx="534377" cy="259045"/>
    <xdr:sp macro="" textlink="">
      <xdr:nvSpPr>
        <xdr:cNvPr id="263" name="テキスト ボックス 262"/>
        <xdr:cNvSpPr txBox="1"/>
      </xdr:nvSpPr>
      <xdr:spPr>
        <a:xfrm>
          <a:off x="863111" y="16743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56490</xdr:rowOff>
    </xdr:from>
    <xdr:to>
      <xdr:col>54</xdr:col>
      <xdr:colOff>189865</xdr:colOff>
      <xdr:row>38</xdr:row>
      <xdr:rowOff>139700</xdr:rowOff>
    </xdr:to>
    <xdr:cxnSp macro="">
      <xdr:nvCxnSpPr>
        <xdr:cNvPr id="285" name="直線コネクタ 284"/>
        <xdr:cNvCxnSpPr/>
      </xdr:nvCxnSpPr>
      <xdr:spPr>
        <a:xfrm flipV="1">
          <a:off x="10475595" y="5371440"/>
          <a:ext cx="1270" cy="1283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3167</xdr:rowOff>
    </xdr:from>
    <xdr:ext cx="469744" cy="259045"/>
    <xdr:sp macro="" textlink="">
      <xdr:nvSpPr>
        <xdr:cNvPr id="288" name="労働費最大値テキスト"/>
        <xdr:cNvSpPr txBox="1"/>
      </xdr:nvSpPr>
      <xdr:spPr>
        <a:xfrm>
          <a:off x="10528300" y="514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56490</xdr:rowOff>
    </xdr:from>
    <xdr:to>
      <xdr:col>55</xdr:col>
      <xdr:colOff>88900</xdr:colOff>
      <xdr:row>31</xdr:row>
      <xdr:rowOff>56490</xdr:rowOff>
    </xdr:to>
    <xdr:cxnSp macro="">
      <xdr:nvCxnSpPr>
        <xdr:cNvPr id="289" name="直線コネクタ 288"/>
        <xdr:cNvCxnSpPr/>
      </xdr:nvCxnSpPr>
      <xdr:spPr>
        <a:xfrm>
          <a:off x="10388600" y="537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81635</xdr:rowOff>
    </xdr:from>
    <xdr:to>
      <xdr:col>55</xdr:col>
      <xdr:colOff>0</xdr:colOff>
      <xdr:row>38</xdr:row>
      <xdr:rowOff>81864</xdr:rowOff>
    </xdr:to>
    <xdr:cxnSp macro="">
      <xdr:nvCxnSpPr>
        <xdr:cNvPr id="290" name="直線コネクタ 289"/>
        <xdr:cNvCxnSpPr/>
      </xdr:nvCxnSpPr>
      <xdr:spPr>
        <a:xfrm>
          <a:off x="9639300" y="6596735"/>
          <a:ext cx="8382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130522</xdr:rowOff>
    </xdr:from>
    <xdr:ext cx="378565" cy="259045"/>
    <xdr:sp macro="" textlink="">
      <xdr:nvSpPr>
        <xdr:cNvPr id="291" name="労働費平均値テキスト"/>
        <xdr:cNvSpPr txBox="1"/>
      </xdr:nvSpPr>
      <xdr:spPr>
        <a:xfrm>
          <a:off x="10528300" y="630272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107645</xdr:rowOff>
    </xdr:from>
    <xdr:to>
      <xdr:col>55</xdr:col>
      <xdr:colOff>50800</xdr:colOff>
      <xdr:row>38</xdr:row>
      <xdr:rowOff>37795</xdr:rowOff>
    </xdr:to>
    <xdr:sp macro="" textlink="">
      <xdr:nvSpPr>
        <xdr:cNvPr id="292" name="フローチャート: 判断 291"/>
        <xdr:cNvSpPr/>
      </xdr:nvSpPr>
      <xdr:spPr>
        <a:xfrm>
          <a:off x="10426700" y="645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77750</xdr:rowOff>
    </xdr:from>
    <xdr:to>
      <xdr:col>50</xdr:col>
      <xdr:colOff>114300</xdr:colOff>
      <xdr:row>38</xdr:row>
      <xdr:rowOff>81635</xdr:rowOff>
    </xdr:to>
    <xdr:cxnSp macro="">
      <xdr:nvCxnSpPr>
        <xdr:cNvPr id="293" name="直線コネクタ 292"/>
        <xdr:cNvCxnSpPr/>
      </xdr:nvCxnSpPr>
      <xdr:spPr>
        <a:xfrm>
          <a:off x="8750300" y="6592850"/>
          <a:ext cx="889000" cy="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116332</xdr:rowOff>
    </xdr:from>
    <xdr:to>
      <xdr:col>50</xdr:col>
      <xdr:colOff>165100</xdr:colOff>
      <xdr:row>38</xdr:row>
      <xdr:rowOff>46482</xdr:rowOff>
    </xdr:to>
    <xdr:sp macro="" textlink="">
      <xdr:nvSpPr>
        <xdr:cNvPr id="294" name="フローチャート: 判断 293"/>
        <xdr:cNvSpPr/>
      </xdr:nvSpPr>
      <xdr:spPr>
        <a:xfrm>
          <a:off x="95885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63009</xdr:rowOff>
    </xdr:from>
    <xdr:ext cx="378565" cy="259045"/>
    <xdr:sp macro="" textlink="">
      <xdr:nvSpPr>
        <xdr:cNvPr id="295" name="テキスト ボックス 294"/>
        <xdr:cNvSpPr txBox="1"/>
      </xdr:nvSpPr>
      <xdr:spPr>
        <a:xfrm>
          <a:off x="9450017" y="62352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77750</xdr:rowOff>
    </xdr:from>
    <xdr:to>
      <xdr:col>45</xdr:col>
      <xdr:colOff>177800</xdr:colOff>
      <xdr:row>38</xdr:row>
      <xdr:rowOff>77978</xdr:rowOff>
    </xdr:to>
    <xdr:cxnSp macro="">
      <xdr:nvCxnSpPr>
        <xdr:cNvPr id="296" name="直線コネクタ 295"/>
        <xdr:cNvCxnSpPr/>
      </xdr:nvCxnSpPr>
      <xdr:spPr>
        <a:xfrm flipV="1">
          <a:off x="7861300" y="6592850"/>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103759</xdr:rowOff>
    </xdr:from>
    <xdr:to>
      <xdr:col>46</xdr:col>
      <xdr:colOff>38100</xdr:colOff>
      <xdr:row>38</xdr:row>
      <xdr:rowOff>33910</xdr:rowOff>
    </xdr:to>
    <xdr:sp macro="" textlink="">
      <xdr:nvSpPr>
        <xdr:cNvPr id="297" name="フローチャート: 判断 296"/>
        <xdr:cNvSpPr/>
      </xdr:nvSpPr>
      <xdr:spPr>
        <a:xfrm>
          <a:off x="8699500" y="64474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50436</xdr:rowOff>
    </xdr:from>
    <xdr:ext cx="378565" cy="259045"/>
    <xdr:sp macro="" textlink="">
      <xdr:nvSpPr>
        <xdr:cNvPr id="298" name="テキスト ボックス 297"/>
        <xdr:cNvSpPr txBox="1"/>
      </xdr:nvSpPr>
      <xdr:spPr>
        <a:xfrm>
          <a:off x="8561017" y="6222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73178</xdr:rowOff>
    </xdr:from>
    <xdr:to>
      <xdr:col>41</xdr:col>
      <xdr:colOff>50800</xdr:colOff>
      <xdr:row>38</xdr:row>
      <xdr:rowOff>77978</xdr:rowOff>
    </xdr:to>
    <xdr:cxnSp macro="">
      <xdr:nvCxnSpPr>
        <xdr:cNvPr id="299" name="直線コネクタ 298"/>
        <xdr:cNvCxnSpPr/>
      </xdr:nvCxnSpPr>
      <xdr:spPr>
        <a:xfrm>
          <a:off x="6972300" y="6588278"/>
          <a:ext cx="889000" cy="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89814</xdr:rowOff>
    </xdr:from>
    <xdr:to>
      <xdr:col>41</xdr:col>
      <xdr:colOff>101600</xdr:colOff>
      <xdr:row>38</xdr:row>
      <xdr:rowOff>19965</xdr:rowOff>
    </xdr:to>
    <xdr:sp macro="" textlink="">
      <xdr:nvSpPr>
        <xdr:cNvPr id="300" name="フローチャート: 判断 299"/>
        <xdr:cNvSpPr/>
      </xdr:nvSpPr>
      <xdr:spPr>
        <a:xfrm>
          <a:off x="7810500" y="64334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36491</xdr:rowOff>
    </xdr:from>
    <xdr:ext cx="378565" cy="259045"/>
    <xdr:sp macro="" textlink="">
      <xdr:nvSpPr>
        <xdr:cNvPr id="301" name="テキスト ボックス 300"/>
        <xdr:cNvSpPr txBox="1"/>
      </xdr:nvSpPr>
      <xdr:spPr>
        <a:xfrm>
          <a:off x="7672017" y="62086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65354</xdr:rowOff>
    </xdr:from>
    <xdr:to>
      <xdr:col>36</xdr:col>
      <xdr:colOff>165100</xdr:colOff>
      <xdr:row>37</xdr:row>
      <xdr:rowOff>166954</xdr:rowOff>
    </xdr:to>
    <xdr:sp macro="" textlink="">
      <xdr:nvSpPr>
        <xdr:cNvPr id="302" name="フローチャート: 判断 301"/>
        <xdr:cNvSpPr/>
      </xdr:nvSpPr>
      <xdr:spPr>
        <a:xfrm>
          <a:off x="6921500" y="6409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12031</xdr:rowOff>
    </xdr:from>
    <xdr:ext cx="378565" cy="259045"/>
    <xdr:sp macro="" textlink="">
      <xdr:nvSpPr>
        <xdr:cNvPr id="303" name="テキスト ボックス 302"/>
        <xdr:cNvSpPr txBox="1"/>
      </xdr:nvSpPr>
      <xdr:spPr>
        <a:xfrm>
          <a:off x="6783017" y="61842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31064</xdr:rowOff>
    </xdr:from>
    <xdr:to>
      <xdr:col>55</xdr:col>
      <xdr:colOff>50800</xdr:colOff>
      <xdr:row>38</xdr:row>
      <xdr:rowOff>132664</xdr:rowOff>
    </xdr:to>
    <xdr:sp macro="" textlink="">
      <xdr:nvSpPr>
        <xdr:cNvPr id="309" name="楕円 308"/>
        <xdr:cNvSpPr/>
      </xdr:nvSpPr>
      <xdr:spPr>
        <a:xfrm>
          <a:off x="10426700" y="654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117441</xdr:rowOff>
    </xdr:from>
    <xdr:ext cx="378565" cy="259045"/>
    <xdr:sp macro="" textlink="">
      <xdr:nvSpPr>
        <xdr:cNvPr id="310" name="労働費該当値テキスト"/>
        <xdr:cNvSpPr txBox="1"/>
      </xdr:nvSpPr>
      <xdr:spPr>
        <a:xfrm>
          <a:off x="10528300" y="64610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30835</xdr:rowOff>
    </xdr:from>
    <xdr:to>
      <xdr:col>50</xdr:col>
      <xdr:colOff>165100</xdr:colOff>
      <xdr:row>38</xdr:row>
      <xdr:rowOff>132435</xdr:rowOff>
    </xdr:to>
    <xdr:sp macro="" textlink="">
      <xdr:nvSpPr>
        <xdr:cNvPr id="311" name="楕円 310"/>
        <xdr:cNvSpPr/>
      </xdr:nvSpPr>
      <xdr:spPr>
        <a:xfrm>
          <a:off x="9588500" y="6545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123562</xdr:rowOff>
    </xdr:from>
    <xdr:ext cx="378565" cy="259045"/>
    <xdr:sp macro="" textlink="">
      <xdr:nvSpPr>
        <xdr:cNvPr id="312" name="テキスト ボックス 311"/>
        <xdr:cNvSpPr txBox="1"/>
      </xdr:nvSpPr>
      <xdr:spPr>
        <a:xfrm>
          <a:off x="9450017" y="66386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26950</xdr:rowOff>
    </xdr:from>
    <xdr:to>
      <xdr:col>46</xdr:col>
      <xdr:colOff>38100</xdr:colOff>
      <xdr:row>38</xdr:row>
      <xdr:rowOff>128550</xdr:rowOff>
    </xdr:to>
    <xdr:sp macro="" textlink="">
      <xdr:nvSpPr>
        <xdr:cNvPr id="313" name="楕円 312"/>
        <xdr:cNvSpPr/>
      </xdr:nvSpPr>
      <xdr:spPr>
        <a:xfrm>
          <a:off x="8699500" y="654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119677</xdr:rowOff>
    </xdr:from>
    <xdr:ext cx="378565" cy="259045"/>
    <xdr:sp macro="" textlink="">
      <xdr:nvSpPr>
        <xdr:cNvPr id="314" name="テキスト ボックス 313"/>
        <xdr:cNvSpPr txBox="1"/>
      </xdr:nvSpPr>
      <xdr:spPr>
        <a:xfrm>
          <a:off x="8561017" y="66347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27178</xdr:rowOff>
    </xdr:from>
    <xdr:to>
      <xdr:col>41</xdr:col>
      <xdr:colOff>101600</xdr:colOff>
      <xdr:row>38</xdr:row>
      <xdr:rowOff>128778</xdr:rowOff>
    </xdr:to>
    <xdr:sp macro="" textlink="">
      <xdr:nvSpPr>
        <xdr:cNvPr id="315" name="楕円 314"/>
        <xdr:cNvSpPr/>
      </xdr:nvSpPr>
      <xdr:spPr>
        <a:xfrm>
          <a:off x="7810500" y="6542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119905</xdr:rowOff>
    </xdr:from>
    <xdr:ext cx="378565" cy="259045"/>
    <xdr:sp macro="" textlink="">
      <xdr:nvSpPr>
        <xdr:cNvPr id="316" name="テキスト ボックス 315"/>
        <xdr:cNvSpPr txBox="1"/>
      </xdr:nvSpPr>
      <xdr:spPr>
        <a:xfrm>
          <a:off x="7672017" y="66350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22378</xdr:rowOff>
    </xdr:from>
    <xdr:to>
      <xdr:col>36</xdr:col>
      <xdr:colOff>165100</xdr:colOff>
      <xdr:row>38</xdr:row>
      <xdr:rowOff>123978</xdr:rowOff>
    </xdr:to>
    <xdr:sp macro="" textlink="">
      <xdr:nvSpPr>
        <xdr:cNvPr id="317" name="楕円 316"/>
        <xdr:cNvSpPr/>
      </xdr:nvSpPr>
      <xdr:spPr>
        <a:xfrm>
          <a:off x="6921500" y="6537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115105</xdr:rowOff>
    </xdr:from>
    <xdr:ext cx="378565" cy="259045"/>
    <xdr:sp macro="" textlink="">
      <xdr:nvSpPr>
        <xdr:cNvPr id="318" name="テキスト ボックス 317"/>
        <xdr:cNvSpPr txBox="1"/>
      </xdr:nvSpPr>
      <xdr:spPr>
        <a:xfrm>
          <a:off x="6783017" y="6630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2" name="テキスト ボックス 331"/>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4" name="テキスト ボックス 33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6" name="テキスト ボックス 335"/>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35255</xdr:rowOff>
    </xdr:from>
    <xdr:to>
      <xdr:col>54</xdr:col>
      <xdr:colOff>189865</xdr:colOff>
      <xdr:row>59</xdr:row>
      <xdr:rowOff>25438</xdr:rowOff>
    </xdr:to>
    <xdr:cxnSp macro="">
      <xdr:nvCxnSpPr>
        <xdr:cNvPr id="342" name="直線コネクタ 341"/>
        <xdr:cNvCxnSpPr/>
      </xdr:nvCxnSpPr>
      <xdr:spPr>
        <a:xfrm flipV="1">
          <a:off x="10475595" y="8607755"/>
          <a:ext cx="1270" cy="1533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29265</xdr:rowOff>
    </xdr:from>
    <xdr:ext cx="469744" cy="259045"/>
    <xdr:sp macro="" textlink="">
      <xdr:nvSpPr>
        <xdr:cNvPr id="343" name="農林水産業費最小値テキスト"/>
        <xdr:cNvSpPr txBox="1"/>
      </xdr:nvSpPr>
      <xdr:spPr>
        <a:xfrm>
          <a:off x="10528300" y="10144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25438</xdr:rowOff>
    </xdr:from>
    <xdr:to>
      <xdr:col>55</xdr:col>
      <xdr:colOff>88900</xdr:colOff>
      <xdr:row>59</xdr:row>
      <xdr:rowOff>25438</xdr:rowOff>
    </xdr:to>
    <xdr:cxnSp macro="">
      <xdr:nvCxnSpPr>
        <xdr:cNvPr id="344" name="直線コネクタ 343"/>
        <xdr:cNvCxnSpPr/>
      </xdr:nvCxnSpPr>
      <xdr:spPr>
        <a:xfrm>
          <a:off x="10388600" y="1014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153382</xdr:rowOff>
    </xdr:from>
    <xdr:ext cx="599010" cy="259045"/>
    <xdr:sp macro="" textlink="">
      <xdr:nvSpPr>
        <xdr:cNvPr id="345" name="農林水産業費最大値テキスト"/>
        <xdr:cNvSpPr txBox="1"/>
      </xdr:nvSpPr>
      <xdr:spPr>
        <a:xfrm>
          <a:off x="10528300" y="8382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122,224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35255</xdr:rowOff>
    </xdr:from>
    <xdr:to>
      <xdr:col>55</xdr:col>
      <xdr:colOff>88900</xdr:colOff>
      <xdr:row>50</xdr:row>
      <xdr:rowOff>35255</xdr:rowOff>
    </xdr:to>
    <xdr:cxnSp macro="">
      <xdr:nvCxnSpPr>
        <xdr:cNvPr id="346" name="直線コネクタ 345"/>
        <xdr:cNvCxnSpPr/>
      </xdr:nvCxnSpPr>
      <xdr:spPr>
        <a:xfrm>
          <a:off x="10388600" y="8607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138709</xdr:rowOff>
    </xdr:from>
    <xdr:to>
      <xdr:col>55</xdr:col>
      <xdr:colOff>0</xdr:colOff>
      <xdr:row>59</xdr:row>
      <xdr:rowOff>9728</xdr:rowOff>
    </xdr:to>
    <xdr:cxnSp macro="">
      <xdr:nvCxnSpPr>
        <xdr:cNvPr id="347" name="直線コネクタ 346"/>
        <xdr:cNvCxnSpPr/>
      </xdr:nvCxnSpPr>
      <xdr:spPr>
        <a:xfrm>
          <a:off x="9639300" y="10082809"/>
          <a:ext cx="838200" cy="42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167644</xdr:rowOff>
    </xdr:from>
    <xdr:ext cx="534377" cy="259045"/>
    <xdr:sp macro="" textlink="">
      <xdr:nvSpPr>
        <xdr:cNvPr id="348" name="農林水産業費平均値テキスト"/>
        <xdr:cNvSpPr txBox="1"/>
      </xdr:nvSpPr>
      <xdr:spPr>
        <a:xfrm>
          <a:off x="10528300" y="9597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144767</xdr:rowOff>
    </xdr:from>
    <xdr:to>
      <xdr:col>55</xdr:col>
      <xdr:colOff>50800</xdr:colOff>
      <xdr:row>57</xdr:row>
      <xdr:rowOff>74917</xdr:rowOff>
    </xdr:to>
    <xdr:sp macro="" textlink="">
      <xdr:nvSpPr>
        <xdr:cNvPr id="349" name="フローチャート: 判断 348"/>
        <xdr:cNvSpPr/>
      </xdr:nvSpPr>
      <xdr:spPr>
        <a:xfrm>
          <a:off x="10426700" y="9745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138709</xdr:rowOff>
    </xdr:from>
    <xdr:to>
      <xdr:col>50</xdr:col>
      <xdr:colOff>114300</xdr:colOff>
      <xdr:row>59</xdr:row>
      <xdr:rowOff>10820</xdr:rowOff>
    </xdr:to>
    <xdr:cxnSp macro="">
      <xdr:nvCxnSpPr>
        <xdr:cNvPr id="350" name="直線コネクタ 349"/>
        <xdr:cNvCxnSpPr/>
      </xdr:nvCxnSpPr>
      <xdr:spPr>
        <a:xfrm flipV="1">
          <a:off x="8750300" y="10082809"/>
          <a:ext cx="889000" cy="43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119647</xdr:rowOff>
    </xdr:from>
    <xdr:to>
      <xdr:col>50</xdr:col>
      <xdr:colOff>165100</xdr:colOff>
      <xdr:row>57</xdr:row>
      <xdr:rowOff>49797</xdr:rowOff>
    </xdr:to>
    <xdr:sp macro="" textlink="">
      <xdr:nvSpPr>
        <xdr:cNvPr id="351" name="フローチャート: 判断 350"/>
        <xdr:cNvSpPr/>
      </xdr:nvSpPr>
      <xdr:spPr>
        <a:xfrm>
          <a:off x="9588500" y="9720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66324</xdr:rowOff>
    </xdr:from>
    <xdr:ext cx="534377" cy="259045"/>
    <xdr:sp macro="" textlink="">
      <xdr:nvSpPr>
        <xdr:cNvPr id="352" name="テキスト ボックス 351"/>
        <xdr:cNvSpPr txBox="1"/>
      </xdr:nvSpPr>
      <xdr:spPr>
        <a:xfrm>
          <a:off x="9372111" y="9496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9385</xdr:rowOff>
    </xdr:from>
    <xdr:to>
      <xdr:col>45</xdr:col>
      <xdr:colOff>177800</xdr:colOff>
      <xdr:row>59</xdr:row>
      <xdr:rowOff>10820</xdr:rowOff>
    </xdr:to>
    <xdr:cxnSp macro="">
      <xdr:nvCxnSpPr>
        <xdr:cNvPr id="353" name="直線コネクタ 352"/>
        <xdr:cNvCxnSpPr/>
      </xdr:nvCxnSpPr>
      <xdr:spPr>
        <a:xfrm>
          <a:off x="7861300" y="10124935"/>
          <a:ext cx="889000" cy="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154242</xdr:rowOff>
    </xdr:from>
    <xdr:to>
      <xdr:col>46</xdr:col>
      <xdr:colOff>38100</xdr:colOff>
      <xdr:row>57</xdr:row>
      <xdr:rowOff>84392</xdr:rowOff>
    </xdr:to>
    <xdr:sp macro="" textlink="">
      <xdr:nvSpPr>
        <xdr:cNvPr id="354" name="フローチャート: 判断 353"/>
        <xdr:cNvSpPr/>
      </xdr:nvSpPr>
      <xdr:spPr>
        <a:xfrm>
          <a:off x="8699500" y="975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100919</xdr:rowOff>
    </xdr:from>
    <xdr:ext cx="534377" cy="259045"/>
    <xdr:sp macro="" textlink="">
      <xdr:nvSpPr>
        <xdr:cNvPr id="355" name="テキスト ボックス 354"/>
        <xdr:cNvSpPr txBox="1"/>
      </xdr:nvSpPr>
      <xdr:spPr>
        <a:xfrm>
          <a:off x="8483111" y="953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698</xdr:rowOff>
    </xdr:from>
    <xdr:to>
      <xdr:col>41</xdr:col>
      <xdr:colOff>50800</xdr:colOff>
      <xdr:row>59</xdr:row>
      <xdr:rowOff>9385</xdr:rowOff>
    </xdr:to>
    <xdr:cxnSp macro="">
      <xdr:nvCxnSpPr>
        <xdr:cNvPr id="356" name="直線コネクタ 355"/>
        <xdr:cNvCxnSpPr/>
      </xdr:nvCxnSpPr>
      <xdr:spPr>
        <a:xfrm>
          <a:off x="6972300" y="10116248"/>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123393</xdr:rowOff>
    </xdr:from>
    <xdr:to>
      <xdr:col>41</xdr:col>
      <xdr:colOff>101600</xdr:colOff>
      <xdr:row>57</xdr:row>
      <xdr:rowOff>53543</xdr:rowOff>
    </xdr:to>
    <xdr:sp macro="" textlink="">
      <xdr:nvSpPr>
        <xdr:cNvPr id="357" name="フローチャート: 判断 356"/>
        <xdr:cNvSpPr/>
      </xdr:nvSpPr>
      <xdr:spPr>
        <a:xfrm>
          <a:off x="7810500" y="972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70070</xdr:rowOff>
    </xdr:from>
    <xdr:ext cx="534377" cy="259045"/>
    <xdr:sp macro="" textlink="">
      <xdr:nvSpPr>
        <xdr:cNvPr id="358" name="テキスト ボックス 357"/>
        <xdr:cNvSpPr txBox="1"/>
      </xdr:nvSpPr>
      <xdr:spPr>
        <a:xfrm>
          <a:off x="7594111" y="9499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158534</xdr:rowOff>
    </xdr:from>
    <xdr:to>
      <xdr:col>36</xdr:col>
      <xdr:colOff>165100</xdr:colOff>
      <xdr:row>57</xdr:row>
      <xdr:rowOff>88684</xdr:rowOff>
    </xdr:to>
    <xdr:sp macro="" textlink="">
      <xdr:nvSpPr>
        <xdr:cNvPr id="359" name="フローチャート: 判断 358"/>
        <xdr:cNvSpPr/>
      </xdr:nvSpPr>
      <xdr:spPr>
        <a:xfrm>
          <a:off x="6921500" y="9759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105211</xdr:rowOff>
    </xdr:from>
    <xdr:ext cx="534377" cy="259045"/>
    <xdr:sp macro="" textlink="">
      <xdr:nvSpPr>
        <xdr:cNvPr id="360" name="テキスト ボックス 359"/>
        <xdr:cNvSpPr txBox="1"/>
      </xdr:nvSpPr>
      <xdr:spPr>
        <a:xfrm>
          <a:off x="6705111" y="9534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130378</xdr:rowOff>
    </xdr:from>
    <xdr:to>
      <xdr:col>55</xdr:col>
      <xdr:colOff>50800</xdr:colOff>
      <xdr:row>59</xdr:row>
      <xdr:rowOff>60528</xdr:rowOff>
    </xdr:to>
    <xdr:sp macro="" textlink="">
      <xdr:nvSpPr>
        <xdr:cNvPr id="366" name="楕円 365"/>
        <xdr:cNvSpPr/>
      </xdr:nvSpPr>
      <xdr:spPr>
        <a:xfrm>
          <a:off x="10426700" y="1007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45305</xdr:rowOff>
    </xdr:from>
    <xdr:ext cx="469744" cy="259045"/>
    <xdr:sp macro="" textlink="">
      <xdr:nvSpPr>
        <xdr:cNvPr id="367" name="農林水産業費該当値テキスト"/>
        <xdr:cNvSpPr txBox="1"/>
      </xdr:nvSpPr>
      <xdr:spPr>
        <a:xfrm>
          <a:off x="10528300" y="9989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87909</xdr:rowOff>
    </xdr:from>
    <xdr:to>
      <xdr:col>50</xdr:col>
      <xdr:colOff>165100</xdr:colOff>
      <xdr:row>59</xdr:row>
      <xdr:rowOff>18059</xdr:rowOff>
    </xdr:to>
    <xdr:sp macro="" textlink="">
      <xdr:nvSpPr>
        <xdr:cNvPr id="368" name="楕円 367"/>
        <xdr:cNvSpPr/>
      </xdr:nvSpPr>
      <xdr:spPr>
        <a:xfrm>
          <a:off x="9588500" y="10032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9186</xdr:rowOff>
    </xdr:from>
    <xdr:ext cx="469744" cy="259045"/>
    <xdr:sp macro="" textlink="">
      <xdr:nvSpPr>
        <xdr:cNvPr id="369" name="テキスト ボックス 368"/>
        <xdr:cNvSpPr txBox="1"/>
      </xdr:nvSpPr>
      <xdr:spPr>
        <a:xfrm>
          <a:off x="9404428" y="10124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131470</xdr:rowOff>
    </xdr:from>
    <xdr:to>
      <xdr:col>46</xdr:col>
      <xdr:colOff>38100</xdr:colOff>
      <xdr:row>59</xdr:row>
      <xdr:rowOff>61620</xdr:rowOff>
    </xdr:to>
    <xdr:sp macro="" textlink="">
      <xdr:nvSpPr>
        <xdr:cNvPr id="370" name="楕円 369"/>
        <xdr:cNvSpPr/>
      </xdr:nvSpPr>
      <xdr:spPr>
        <a:xfrm>
          <a:off x="8699500" y="1007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52747</xdr:rowOff>
    </xdr:from>
    <xdr:ext cx="469744" cy="259045"/>
    <xdr:sp macro="" textlink="">
      <xdr:nvSpPr>
        <xdr:cNvPr id="371" name="テキスト ボックス 370"/>
        <xdr:cNvSpPr txBox="1"/>
      </xdr:nvSpPr>
      <xdr:spPr>
        <a:xfrm>
          <a:off x="8515428" y="10168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130035</xdr:rowOff>
    </xdr:from>
    <xdr:to>
      <xdr:col>41</xdr:col>
      <xdr:colOff>101600</xdr:colOff>
      <xdr:row>59</xdr:row>
      <xdr:rowOff>60185</xdr:rowOff>
    </xdr:to>
    <xdr:sp macro="" textlink="">
      <xdr:nvSpPr>
        <xdr:cNvPr id="372" name="楕円 371"/>
        <xdr:cNvSpPr/>
      </xdr:nvSpPr>
      <xdr:spPr>
        <a:xfrm>
          <a:off x="7810500" y="10074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51312</xdr:rowOff>
    </xdr:from>
    <xdr:ext cx="469744" cy="259045"/>
    <xdr:sp macro="" textlink="">
      <xdr:nvSpPr>
        <xdr:cNvPr id="373" name="テキスト ボックス 372"/>
        <xdr:cNvSpPr txBox="1"/>
      </xdr:nvSpPr>
      <xdr:spPr>
        <a:xfrm>
          <a:off x="7626428" y="10166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121348</xdr:rowOff>
    </xdr:from>
    <xdr:to>
      <xdr:col>36</xdr:col>
      <xdr:colOff>165100</xdr:colOff>
      <xdr:row>59</xdr:row>
      <xdr:rowOff>51498</xdr:rowOff>
    </xdr:to>
    <xdr:sp macro="" textlink="">
      <xdr:nvSpPr>
        <xdr:cNvPr id="374" name="楕円 373"/>
        <xdr:cNvSpPr/>
      </xdr:nvSpPr>
      <xdr:spPr>
        <a:xfrm>
          <a:off x="6921500" y="1006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42625</xdr:rowOff>
    </xdr:from>
    <xdr:ext cx="469744" cy="259045"/>
    <xdr:sp macro="" textlink="">
      <xdr:nvSpPr>
        <xdr:cNvPr id="375" name="テキスト ボックス 374"/>
        <xdr:cNvSpPr txBox="1"/>
      </xdr:nvSpPr>
      <xdr:spPr>
        <a:xfrm>
          <a:off x="6737428" y="10158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5" name="テキスト ボックス 394"/>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7" name="テキスト ボックス 396"/>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57486</xdr:rowOff>
    </xdr:from>
    <xdr:to>
      <xdr:col>54</xdr:col>
      <xdr:colOff>189865</xdr:colOff>
      <xdr:row>79</xdr:row>
      <xdr:rowOff>85015</xdr:rowOff>
    </xdr:to>
    <xdr:cxnSp macro="">
      <xdr:nvCxnSpPr>
        <xdr:cNvPr id="401" name="直線コネクタ 400"/>
        <xdr:cNvCxnSpPr/>
      </xdr:nvCxnSpPr>
      <xdr:spPr>
        <a:xfrm flipV="1">
          <a:off x="10475595" y="12058986"/>
          <a:ext cx="1270" cy="1570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88842</xdr:rowOff>
    </xdr:from>
    <xdr:ext cx="378565" cy="259045"/>
    <xdr:sp macro="" textlink="">
      <xdr:nvSpPr>
        <xdr:cNvPr id="402" name="商工費最小値テキスト"/>
        <xdr:cNvSpPr txBox="1"/>
      </xdr:nvSpPr>
      <xdr:spPr>
        <a:xfrm>
          <a:off x="10528300" y="13633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85015</xdr:rowOff>
    </xdr:from>
    <xdr:to>
      <xdr:col>55</xdr:col>
      <xdr:colOff>88900</xdr:colOff>
      <xdr:row>79</xdr:row>
      <xdr:rowOff>85015</xdr:rowOff>
    </xdr:to>
    <xdr:cxnSp macro="">
      <xdr:nvCxnSpPr>
        <xdr:cNvPr id="403" name="直線コネクタ 402"/>
        <xdr:cNvCxnSpPr/>
      </xdr:nvCxnSpPr>
      <xdr:spPr>
        <a:xfrm>
          <a:off x="10388600" y="13629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4163</xdr:rowOff>
    </xdr:from>
    <xdr:ext cx="534377" cy="259045"/>
    <xdr:sp macro="" textlink="">
      <xdr:nvSpPr>
        <xdr:cNvPr id="404" name="商工費最大値テキスト"/>
        <xdr:cNvSpPr txBox="1"/>
      </xdr:nvSpPr>
      <xdr:spPr>
        <a:xfrm>
          <a:off x="10528300" y="11834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97,035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57486</xdr:rowOff>
    </xdr:from>
    <xdr:to>
      <xdr:col>55</xdr:col>
      <xdr:colOff>88900</xdr:colOff>
      <xdr:row>70</xdr:row>
      <xdr:rowOff>57486</xdr:rowOff>
    </xdr:to>
    <xdr:cxnSp macro="">
      <xdr:nvCxnSpPr>
        <xdr:cNvPr id="405" name="直線コネクタ 404"/>
        <xdr:cNvCxnSpPr/>
      </xdr:nvCxnSpPr>
      <xdr:spPr>
        <a:xfrm>
          <a:off x="10388600" y="12058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32764</xdr:rowOff>
    </xdr:from>
    <xdr:to>
      <xdr:col>55</xdr:col>
      <xdr:colOff>0</xdr:colOff>
      <xdr:row>77</xdr:row>
      <xdr:rowOff>82468</xdr:rowOff>
    </xdr:to>
    <xdr:cxnSp macro="">
      <xdr:nvCxnSpPr>
        <xdr:cNvPr id="406" name="直線コネクタ 405"/>
        <xdr:cNvCxnSpPr/>
      </xdr:nvCxnSpPr>
      <xdr:spPr>
        <a:xfrm>
          <a:off x="9639300" y="13234414"/>
          <a:ext cx="838200" cy="49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118223</xdr:rowOff>
    </xdr:from>
    <xdr:ext cx="534377" cy="259045"/>
    <xdr:sp macro="" textlink="">
      <xdr:nvSpPr>
        <xdr:cNvPr id="407" name="商工費平均値テキスト"/>
        <xdr:cNvSpPr txBox="1"/>
      </xdr:nvSpPr>
      <xdr:spPr>
        <a:xfrm>
          <a:off x="10528300" y="133198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139796</xdr:rowOff>
    </xdr:from>
    <xdr:to>
      <xdr:col>55</xdr:col>
      <xdr:colOff>50800</xdr:colOff>
      <xdr:row>78</xdr:row>
      <xdr:rowOff>69946</xdr:rowOff>
    </xdr:to>
    <xdr:sp macro="" textlink="">
      <xdr:nvSpPr>
        <xdr:cNvPr id="408" name="フローチャート: 判断 407"/>
        <xdr:cNvSpPr/>
      </xdr:nvSpPr>
      <xdr:spPr>
        <a:xfrm>
          <a:off x="10426700" y="13341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32764</xdr:rowOff>
    </xdr:from>
    <xdr:to>
      <xdr:col>50</xdr:col>
      <xdr:colOff>114300</xdr:colOff>
      <xdr:row>77</xdr:row>
      <xdr:rowOff>96445</xdr:rowOff>
    </xdr:to>
    <xdr:cxnSp macro="">
      <xdr:nvCxnSpPr>
        <xdr:cNvPr id="409" name="直線コネクタ 408"/>
        <xdr:cNvCxnSpPr/>
      </xdr:nvCxnSpPr>
      <xdr:spPr>
        <a:xfrm flipV="1">
          <a:off x="8750300" y="13234414"/>
          <a:ext cx="8890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127713</xdr:rowOff>
    </xdr:from>
    <xdr:to>
      <xdr:col>50</xdr:col>
      <xdr:colOff>165100</xdr:colOff>
      <xdr:row>78</xdr:row>
      <xdr:rowOff>57863</xdr:rowOff>
    </xdr:to>
    <xdr:sp macro="" textlink="">
      <xdr:nvSpPr>
        <xdr:cNvPr id="410" name="フローチャート: 判断 409"/>
        <xdr:cNvSpPr/>
      </xdr:nvSpPr>
      <xdr:spPr>
        <a:xfrm>
          <a:off x="9588500" y="1332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48990</xdr:rowOff>
    </xdr:from>
    <xdr:ext cx="534377" cy="259045"/>
    <xdr:sp macro="" textlink="">
      <xdr:nvSpPr>
        <xdr:cNvPr id="411" name="テキスト ボックス 410"/>
        <xdr:cNvSpPr txBox="1"/>
      </xdr:nvSpPr>
      <xdr:spPr>
        <a:xfrm>
          <a:off x="9372111" y="13422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96445</xdr:rowOff>
    </xdr:from>
    <xdr:to>
      <xdr:col>45</xdr:col>
      <xdr:colOff>177800</xdr:colOff>
      <xdr:row>77</xdr:row>
      <xdr:rowOff>162478</xdr:rowOff>
    </xdr:to>
    <xdr:cxnSp macro="">
      <xdr:nvCxnSpPr>
        <xdr:cNvPr id="412" name="直線コネクタ 411"/>
        <xdr:cNvCxnSpPr/>
      </xdr:nvCxnSpPr>
      <xdr:spPr>
        <a:xfrm flipV="1">
          <a:off x="7861300" y="13298095"/>
          <a:ext cx="889000" cy="6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1101</xdr:rowOff>
    </xdr:from>
    <xdr:to>
      <xdr:col>46</xdr:col>
      <xdr:colOff>38100</xdr:colOff>
      <xdr:row>78</xdr:row>
      <xdr:rowOff>102701</xdr:rowOff>
    </xdr:to>
    <xdr:sp macro="" textlink="">
      <xdr:nvSpPr>
        <xdr:cNvPr id="413" name="フローチャート: 判断 412"/>
        <xdr:cNvSpPr/>
      </xdr:nvSpPr>
      <xdr:spPr>
        <a:xfrm>
          <a:off x="8699500" y="13374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93828</xdr:rowOff>
    </xdr:from>
    <xdr:ext cx="534377" cy="259045"/>
    <xdr:sp macro="" textlink="">
      <xdr:nvSpPr>
        <xdr:cNvPr id="414" name="テキスト ボックス 413"/>
        <xdr:cNvSpPr txBox="1"/>
      </xdr:nvSpPr>
      <xdr:spPr>
        <a:xfrm>
          <a:off x="8483111" y="13466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169010</xdr:rowOff>
    </xdr:from>
    <xdr:to>
      <xdr:col>41</xdr:col>
      <xdr:colOff>50800</xdr:colOff>
      <xdr:row>77</xdr:row>
      <xdr:rowOff>162478</xdr:rowOff>
    </xdr:to>
    <xdr:cxnSp macro="">
      <xdr:nvCxnSpPr>
        <xdr:cNvPr id="415" name="直線コネクタ 414"/>
        <xdr:cNvCxnSpPr/>
      </xdr:nvCxnSpPr>
      <xdr:spPr>
        <a:xfrm>
          <a:off x="6972300" y="13027760"/>
          <a:ext cx="889000" cy="336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162885</xdr:rowOff>
    </xdr:from>
    <xdr:to>
      <xdr:col>41</xdr:col>
      <xdr:colOff>101600</xdr:colOff>
      <xdr:row>78</xdr:row>
      <xdr:rowOff>93035</xdr:rowOff>
    </xdr:to>
    <xdr:sp macro="" textlink="">
      <xdr:nvSpPr>
        <xdr:cNvPr id="416" name="フローチャート: 判断 415"/>
        <xdr:cNvSpPr/>
      </xdr:nvSpPr>
      <xdr:spPr>
        <a:xfrm>
          <a:off x="7810500" y="13364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84162</xdr:rowOff>
    </xdr:from>
    <xdr:ext cx="534377" cy="259045"/>
    <xdr:sp macro="" textlink="">
      <xdr:nvSpPr>
        <xdr:cNvPr id="417" name="テキスト ボックス 416"/>
        <xdr:cNvSpPr txBox="1"/>
      </xdr:nvSpPr>
      <xdr:spPr>
        <a:xfrm>
          <a:off x="7594111" y="13457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17545</xdr:rowOff>
    </xdr:from>
    <xdr:to>
      <xdr:col>36</xdr:col>
      <xdr:colOff>165100</xdr:colOff>
      <xdr:row>78</xdr:row>
      <xdr:rowOff>119145</xdr:rowOff>
    </xdr:to>
    <xdr:sp macro="" textlink="">
      <xdr:nvSpPr>
        <xdr:cNvPr id="418" name="フローチャート: 判断 417"/>
        <xdr:cNvSpPr/>
      </xdr:nvSpPr>
      <xdr:spPr>
        <a:xfrm>
          <a:off x="6921500" y="1339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110272</xdr:rowOff>
    </xdr:from>
    <xdr:ext cx="534377" cy="259045"/>
    <xdr:sp macro="" textlink="">
      <xdr:nvSpPr>
        <xdr:cNvPr id="419" name="テキスト ボックス 418"/>
        <xdr:cNvSpPr txBox="1"/>
      </xdr:nvSpPr>
      <xdr:spPr>
        <a:xfrm>
          <a:off x="6705111" y="1348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31668</xdr:rowOff>
    </xdr:from>
    <xdr:to>
      <xdr:col>55</xdr:col>
      <xdr:colOff>50800</xdr:colOff>
      <xdr:row>77</xdr:row>
      <xdr:rowOff>133268</xdr:rowOff>
    </xdr:to>
    <xdr:sp macro="" textlink="">
      <xdr:nvSpPr>
        <xdr:cNvPr id="425" name="楕円 424"/>
        <xdr:cNvSpPr/>
      </xdr:nvSpPr>
      <xdr:spPr>
        <a:xfrm>
          <a:off x="10426700" y="13233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54545</xdr:rowOff>
    </xdr:from>
    <xdr:ext cx="534377" cy="259045"/>
    <xdr:sp macro="" textlink="">
      <xdr:nvSpPr>
        <xdr:cNvPr id="426" name="商工費該当値テキスト"/>
        <xdr:cNvSpPr txBox="1"/>
      </xdr:nvSpPr>
      <xdr:spPr>
        <a:xfrm>
          <a:off x="10528300" y="13084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153414</xdr:rowOff>
    </xdr:from>
    <xdr:to>
      <xdr:col>50</xdr:col>
      <xdr:colOff>165100</xdr:colOff>
      <xdr:row>77</xdr:row>
      <xdr:rowOff>83564</xdr:rowOff>
    </xdr:to>
    <xdr:sp macro="" textlink="">
      <xdr:nvSpPr>
        <xdr:cNvPr id="427" name="楕円 426"/>
        <xdr:cNvSpPr/>
      </xdr:nvSpPr>
      <xdr:spPr>
        <a:xfrm>
          <a:off x="9588500" y="13183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100091</xdr:rowOff>
    </xdr:from>
    <xdr:ext cx="534377" cy="259045"/>
    <xdr:sp macro="" textlink="">
      <xdr:nvSpPr>
        <xdr:cNvPr id="428" name="テキスト ボックス 427"/>
        <xdr:cNvSpPr txBox="1"/>
      </xdr:nvSpPr>
      <xdr:spPr>
        <a:xfrm>
          <a:off x="9372111" y="12958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45645</xdr:rowOff>
    </xdr:from>
    <xdr:to>
      <xdr:col>46</xdr:col>
      <xdr:colOff>38100</xdr:colOff>
      <xdr:row>77</xdr:row>
      <xdr:rowOff>147245</xdr:rowOff>
    </xdr:to>
    <xdr:sp macro="" textlink="">
      <xdr:nvSpPr>
        <xdr:cNvPr id="429" name="楕円 428"/>
        <xdr:cNvSpPr/>
      </xdr:nvSpPr>
      <xdr:spPr>
        <a:xfrm>
          <a:off x="8699500" y="1324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163772</xdr:rowOff>
    </xdr:from>
    <xdr:ext cx="534377" cy="259045"/>
    <xdr:sp macro="" textlink="">
      <xdr:nvSpPr>
        <xdr:cNvPr id="430" name="テキスト ボックス 429"/>
        <xdr:cNvSpPr txBox="1"/>
      </xdr:nvSpPr>
      <xdr:spPr>
        <a:xfrm>
          <a:off x="8483111" y="13022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111678</xdr:rowOff>
    </xdr:from>
    <xdr:to>
      <xdr:col>41</xdr:col>
      <xdr:colOff>101600</xdr:colOff>
      <xdr:row>78</xdr:row>
      <xdr:rowOff>41828</xdr:rowOff>
    </xdr:to>
    <xdr:sp macro="" textlink="">
      <xdr:nvSpPr>
        <xdr:cNvPr id="431" name="楕円 430"/>
        <xdr:cNvSpPr/>
      </xdr:nvSpPr>
      <xdr:spPr>
        <a:xfrm>
          <a:off x="7810500" y="1331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58355</xdr:rowOff>
    </xdr:from>
    <xdr:ext cx="534377" cy="259045"/>
    <xdr:sp macro="" textlink="">
      <xdr:nvSpPr>
        <xdr:cNvPr id="432" name="テキスト ボックス 431"/>
        <xdr:cNvSpPr txBox="1"/>
      </xdr:nvSpPr>
      <xdr:spPr>
        <a:xfrm>
          <a:off x="7594111" y="1308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118210</xdr:rowOff>
    </xdr:from>
    <xdr:to>
      <xdr:col>36</xdr:col>
      <xdr:colOff>165100</xdr:colOff>
      <xdr:row>76</xdr:row>
      <xdr:rowOff>48360</xdr:rowOff>
    </xdr:to>
    <xdr:sp macro="" textlink="">
      <xdr:nvSpPr>
        <xdr:cNvPr id="433" name="楕円 432"/>
        <xdr:cNvSpPr/>
      </xdr:nvSpPr>
      <xdr:spPr>
        <a:xfrm>
          <a:off x="6921500" y="1297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64887</xdr:rowOff>
    </xdr:from>
    <xdr:ext cx="534377" cy="259045"/>
    <xdr:sp macro="" textlink="">
      <xdr:nvSpPr>
        <xdr:cNvPr id="434" name="テキスト ボックス 433"/>
        <xdr:cNvSpPr txBox="1"/>
      </xdr:nvSpPr>
      <xdr:spPr>
        <a:xfrm>
          <a:off x="6705111" y="12752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5" name="直線コネクタ 444"/>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6" name="テキスト ボックス 445"/>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9" name="直線コネクタ 448"/>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0" name="テキスト ボックス 449"/>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118445</xdr:rowOff>
    </xdr:from>
    <xdr:to>
      <xdr:col>54</xdr:col>
      <xdr:colOff>189865</xdr:colOff>
      <xdr:row>97</xdr:row>
      <xdr:rowOff>128882</xdr:rowOff>
    </xdr:to>
    <xdr:cxnSp macro="">
      <xdr:nvCxnSpPr>
        <xdr:cNvPr id="454" name="直線コネクタ 453"/>
        <xdr:cNvCxnSpPr/>
      </xdr:nvCxnSpPr>
      <xdr:spPr>
        <a:xfrm flipV="1">
          <a:off x="10475595" y="15548945"/>
          <a:ext cx="1270" cy="121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132709</xdr:rowOff>
    </xdr:from>
    <xdr:ext cx="534377" cy="259045"/>
    <xdr:sp macro="" textlink="">
      <xdr:nvSpPr>
        <xdr:cNvPr id="455" name="土木費最小値テキスト"/>
        <xdr:cNvSpPr txBox="1"/>
      </xdr:nvSpPr>
      <xdr:spPr>
        <a:xfrm>
          <a:off x="10528300" y="16763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128882</xdr:rowOff>
    </xdr:from>
    <xdr:to>
      <xdr:col>55</xdr:col>
      <xdr:colOff>88900</xdr:colOff>
      <xdr:row>97</xdr:row>
      <xdr:rowOff>128882</xdr:rowOff>
    </xdr:to>
    <xdr:cxnSp macro="">
      <xdr:nvCxnSpPr>
        <xdr:cNvPr id="456" name="直線コネクタ 455"/>
        <xdr:cNvCxnSpPr/>
      </xdr:nvCxnSpPr>
      <xdr:spPr>
        <a:xfrm>
          <a:off x="10388600" y="16759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65122</xdr:rowOff>
    </xdr:from>
    <xdr:ext cx="599010" cy="259045"/>
    <xdr:sp macro="" textlink="">
      <xdr:nvSpPr>
        <xdr:cNvPr id="457" name="土木費最大値テキスト"/>
        <xdr:cNvSpPr txBox="1"/>
      </xdr:nvSpPr>
      <xdr:spPr>
        <a:xfrm>
          <a:off x="10528300" y="1532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223,719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118445</xdr:rowOff>
    </xdr:from>
    <xdr:to>
      <xdr:col>55</xdr:col>
      <xdr:colOff>88900</xdr:colOff>
      <xdr:row>90</xdr:row>
      <xdr:rowOff>118445</xdr:rowOff>
    </xdr:to>
    <xdr:cxnSp macro="">
      <xdr:nvCxnSpPr>
        <xdr:cNvPr id="458" name="直線コネクタ 457"/>
        <xdr:cNvCxnSpPr/>
      </xdr:nvCxnSpPr>
      <xdr:spPr>
        <a:xfrm>
          <a:off x="10388600" y="15548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29589</xdr:rowOff>
    </xdr:from>
    <xdr:to>
      <xdr:col>55</xdr:col>
      <xdr:colOff>0</xdr:colOff>
      <xdr:row>96</xdr:row>
      <xdr:rowOff>45346</xdr:rowOff>
    </xdr:to>
    <xdr:cxnSp macro="">
      <xdr:nvCxnSpPr>
        <xdr:cNvPr id="459" name="直線コネクタ 458"/>
        <xdr:cNvCxnSpPr/>
      </xdr:nvCxnSpPr>
      <xdr:spPr>
        <a:xfrm>
          <a:off x="9639300" y="16488789"/>
          <a:ext cx="838200" cy="15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2038</xdr:rowOff>
    </xdr:from>
    <xdr:ext cx="534377" cy="259045"/>
    <xdr:sp macro="" textlink="">
      <xdr:nvSpPr>
        <xdr:cNvPr id="460" name="土木費平均値テキスト"/>
        <xdr:cNvSpPr txBox="1"/>
      </xdr:nvSpPr>
      <xdr:spPr>
        <a:xfrm>
          <a:off x="10528300" y="162897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150611</xdr:rowOff>
    </xdr:from>
    <xdr:to>
      <xdr:col>55</xdr:col>
      <xdr:colOff>50800</xdr:colOff>
      <xdr:row>96</xdr:row>
      <xdr:rowOff>80761</xdr:rowOff>
    </xdr:to>
    <xdr:sp macro="" textlink="">
      <xdr:nvSpPr>
        <xdr:cNvPr id="461" name="フローチャート: 判断 460"/>
        <xdr:cNvSpPr/>
      </xdr:nvSpPr>
      <xdr:spPr>
        <a:xfrm>
          <a:off x="10426700" y="16438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29589</xdr:rowOff>
    </xdr:from>
    <xdr:to>
      <xdr:col>50</xdr:col>
      <xdr:colOff>114300</xdr:colOff>
      <xdr:row>96</xdr:row>
      <xdr:rowOff>62914</xdr:rowOff>
    </xdr:to>
    <xdr:cxnSp macro="">
      <xdr:nvCxnSpPr>
        <xdr:cNvPr id="462" name="直線コネクタ 461"/>
        <xdr:cNvCxnSpPr/>
      </xdr:nvCxnSpPr>
      <xdr:spPr>
        <a:xfrm flipV="1">
          <a:off x="8750300" y="16488789"/>
          <a:ext cx="889000" cy="33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165001</xdr:rowOff>
    </xdr:from>
    <xdr:to>
      <xdr:col>50</xdr:col>
      <xdr:colOff>165100</xdr:colOff>
      <xdr:row>96</xdr:row>
      <xdr:rowOff>95151</xdr:rowOff>
    </xdr:to>
    <xdr:sp macro="" textlink="">
      <xdr:nvSpPr>
        <xdr:cNvPr id="463" name="フローチャート: 判断 462"/>
        <xdr:cNvSpPr/>
      </xdr:nvSpPr>
      <xdr:spPr>
        <a:xfrm>
          <a:off x="9588500" y="1645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86278</xdr:rowOff>
    </xdr:from>
    <xdr:ext cx="534377" cy="259045"/>
    <xdr:sp macro="" textlink="">
      <xdr:nvSpPr>
        <xdr:cNvPr id="464" name="テキスト ボックス 463"/>
        <xdr:cNvSpPr txBox="1"/>
      </xdr:nvSpPr>
      <xdr:spPr>
        <a:xfrm>
          <a:off x="9372111" y="16545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62914</xdr:rowOff>
    </xdr:from>
    <xdr:to>
      <xdr:col>45</xdr:col>
      <xdr:colOff>177800</xdr:colOff>
      <xdr:row>97</xdr:row>
      <xdr:rowOff>8500</xdr:rowOff>
    </xdr:to>
    <xdr:cxnSp macro="">
      <xdr:nvCxnSpPr>
        <xdr:cNvPr id="465" name="直線コネクタ 464"/>
        <xdr:cNvCxnSpPr/>
      </xdr:nvCxnSpPr>
      <xdr:spPr>
        <a:xfrm flipV="1">
          <a:off x="7861300" y="16522114"/>
          <a:ext cx="889000" cy="117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15873</xdr:rowOff>
    </xdr:from>
    <xdr:to>
      <xdr:col>46</xdr:col>
      <xdr:colOff>38100</xdr:colOff>
      <xdr:row>96</xdr:row>
      <xdr:rowOff>117473</xdr:rowOff>
    </xdr:to>
    <xdr:sp macro="" textlink="">
      <xdr:nvSpPr>
        <xdr:cNvPr id="466" name="フローチャート: 判断 465"/>
        <xdr:cNvSpPr/>
      </xdr:nvSpPr>
      <xdr:spPr>
        <a:xfrm>
          <a:off x="8699500" y="1647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108600</xdr:rowOff>
    </xdr:from>
    <xdr:ext cx="534377" cy="259045"/>
    <xdr:sp macro="" textlink="">
      <xdr:nvSpPr>
        <xdr:cNvPr id="467" name="テキスト ボックス 466"/>
        <xdr:cNvSpPr txBox="1"/>
      </xdr:nvSpPr>
      <xdr:spPr>
        <a:xfrm>
          <a:off x="8483111" y="1656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134214</xdr:rowOff>
    </xdr:from>
    <xdr:to>
      <xdr:col>41</xdr:col>
      <xdr:colOff>50800</xdr:colOff>
      <xdr:row>97</xdr:row>
      <xdr:rowOff>8500</xdr:rowOff>
    </xdr:to>
    <xdr:cxnSp macro="">
      <xdr:nvCxnSpPr>
        <xdr:cNvPr id="468" name="直線コネクタ 467"/>
        <xdr:cNvCxnSpPr/>
      </xdr:nvCxnSpPr>
      <xdr:spPr>
        <a:xfrm>
          <a:off x="6972300" y="16593414"/>
          <a:ext cx="889000" cy="45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888</xdr:rowOff>
    </xdr:from>
    <xdr:to>
      <xdr:col>41</xdr:col>
      <xdr:colOff>101600</xdr:colOff>
      <xdr:row>96</xdr:row>
      <xdr:rowOff>102488</xdr:rowOff>
    </xdr:to>
    <xdr:sp macro="" textlink="">
      <xdr:nvSpPr>
        <xdr:cNvPr id="469" name="フローチャート: 判断 468"/>
        <xdr:cNvSpPr/>
      </xdr:nvSpPr>
      <xdr:spPr>
        <a:xfrm>
          <a:off x="7810500" y="16460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119015</xdr:rowOff>
    </xdr:from>
    <xdr:ext cx="534377" cy="259045"/>
    <xdr:sp macro="" textlink="">
      <xdr:nvSpPr>
        <xdr:cNvPr id="470" name="テキスト ボックス 469"/>
        <xdr:cNvSpPr txBox="1"/>
      </xdr:nvSpPr>
      <xdr:spPr>
        <a:xfrm>
          <a:off x="7594111" y="16235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10565</xdr:rowOff>
    </xdr:from>
    <xdr:to>
      <xdr:col>36</xdr:col>
      <xdr:colOff>165100</xdr:colOff>
      <xdr:row>96</xdr:row>
      <xdr:rowOff>112165</xdr:rowOff>
    </xdr:to>
    <xdr:sp macro="" textlink="">
      <xdr:nvSpPr>
        <xdr:cNvPr id="471" name="フローチャート: 判断 470"/>
        <xdr:cNvSpPr/>
      </xdr:nvSpPr>
      <xdr:spPr>
        <a:xfrm>
          <a:off x="6921500" y="16469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128692</xdr:rowOff>
    </xdr:from>
    <xdr:ext cx="534377" cy="259045"/>
    <xdr:sp macro="" textlink="">
      <xdr:nvSpPr>
        <xdr:cNvPr id="472" name="テキスト ボックス 471"/>
        <xdr:cNvSpPr txBox="1"/>
      </xdr:nvSpPr>
      <xdr:spPr>
        <a:xfrm>
          <a:off x="6705111" y="16244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165996</xdr:rowOff>
    </xdr:from>
    <xdr:to>
      <xdr:col>55</xdr:col>
      <xdr:colOff>50800</xdr:colOff>
      <xdr:row>96</xdr:row>
      <xdr:rowOff>96146</xdr:rowOff>
    </xdr:to>
    <xdr:sp macro="" textlink="">
      <xdr:nvSpPr>
        <xdr:cNvPr id="478" name="楕円 477"/>
        <xdr:cNvSpPr/>
      </xdr:nvSpPr>
      <xdr:spPr>
        <a:xfrm>
          <a:off x="10426700" y="1645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144423</xdr:rowOff>
    </xdr:from>
    <xdr:ext cx="534377" cy="259045"/>
    <xdr:sp macro="" textlink="">
      <xdr:nvSpPr>
        <xdr:cNvPr id="479" name="土木費該当値テキスト"/>
        <xdr:cNvSpPr txBox="1"/>
      </xdr:nvSpPr>
      <xdr:spPr>
        <a:xfrm>
          <a:off x="10528300" y="16432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150239</xdr:rowOff>
    </xdr:from>
    <xdr:to>
      <xdr:col>50</xdr:col>
      <xdr:colOff>165100</xdr:colOff>
      <xdr:row>96</xdr:row>
      <xdr:rowOff>80389</xdr:rowOff>
    </xdr:to>
    <xdr:sp macro="" textlink="">
      <xdr:nvSpPr>
        <xdr:cNvPr id="480" name="楕円 479"/>
        <xdr:cNvSpPr/>
      </xdr:nvSpPr>
      <xdr:spPr>
        <a:xfrm>
          <a:off x="9588500" y="16437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96916</xdr:rowOff>
    </xdr:from>
    <xdr:ext cx="534377" cy="259045"/>
    <xdr:sp macro="" textlink="">
      <xdr:nvSpPr>
        <xdr:cNvPr id="481" name="テキスト ボックス 480"/>
        <xdr:cNvSpPr txBox="1"/>
      </xdr:nvSpPr>
      <xdr:spPr>
        <a:xfrm>
          <a:off x="9372111" y="16213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12114</xdr:rowOff>
    </xdr:from>
    <xdr:to>
      <xdr:col>46</xdr:col>
      <xdr:colOff>38100</xdr:colOff>
      <xdr:row>96</xdr:row>
      <xdr:rowOff>113714</xdr:rowOff>
    </xdr:to>
    <xdr:sp macro="" textlink="">
      <xdr:nvSpPr>
        <xdr:cNvPr id="482" name="楕円 481"/>
        <xdr:cNvSpPr/>
      </xdr:nvSpPr>
      <xdr:spPr>
        <a:xfrm>
          <a:off x="8699500" y="16471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130241</xdr:rowOff>
    </xdr:from>
    <xdr:ext cx="534377" cy="259045"/>
    <xdr:sp macro="" textlink="">
      <xdr:nvSpPr>
        <xdr:cNvPr id="483" name="テキスト ボックス 482"/>
        <xdr:cNvSpPr txBox="1"/>
      </xdr:nvSpPr>
      <xdr:spPr>
        <a:xfrm>
          <a:off x="8483111" y="16246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129150</xdr:rowOff>
    </xdr:from>
    <xdr:to>
      <xdr:col>41</xdr:col>
      <xdr:colOff>101600</xdr:colOff>
      <xdr:row>97</xdr:row>
      <xdr:rowOff>59300</xdr:rowOff>
    </xdr:to>
    <xdr:sp macro="" textlink="">
      <xdr:nvSpPr>
        <xdr:cNvPr id="484" name="楕円 483"/>
        <xdr:cNvSpPr/>
      </xdr:nvSpPr>
      <xdr:spPr>
        <a:xfrm>
          <a:off x="7810500" y="1658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50427</xdr:rowOff>
    </xdr:from>
    <xdr:ext cx="534377" cy="259045"/>
    <xdr:sp macro="" textlink="">
      <xdr:nvSpPr>
        <xdr:cNvPr id="485" name="テキスト ボックス 484"/>
        <xdr:cNvSpPr txBox="1"/>
      </xdr:nvSpPr>
      <xdr:spPr>
        <a:xfrm>
          <a:off x="7594111" y="16681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83414</xdr:rowOff>
    </xdr:from>
    <xdr:to>
      <xdr:col>36</xdr:col>
      <xdr:colOff>165100</xdr:colOff>
      <xdr:row>97</xdr:row>
      <xdr:rowOff>13564</xdr:rowOff>
    </xdr:to>
    <xdr:sp macro="" textlink="">
      <xdr:nvSpPr>
        <xdr:cNvPr id="486" name="楕円 485"/>
        <xdr:cNvSpPr/>
      </xdr:nvSpPr>
      <xdr:spPr>
        <a:xfrm>
          <a:off x="6921500" y="16542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4691</xdr:rowOff>
    </xdr:from>
    <xdr:ext cx="534377" cy="259045"/>
    <xdr:sp macro="" textlink="">
      <xdr:nvSpPr>
        <xdr:cNvPr id="487" name="テキスト ボックス 486"/>
        <xdr:cNvSpPr txBox="1"/>
      </xdr:nvSpPr>
      <xdr:spPr>
        <a:xfrm>
          <a:off x="6705111" y="16635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96152</xdr:rowOff>
    </xdr:from>
    <xdr:to>
      <xdr:col>85</xdr:col>
      <xdr:colOff>126364</xdr:colOff>
      <xdr:row>38</xdr:row>
      <xdr:rowOff>61911</xdr:rowOff>
    </xdr:to>
    <xdr:cxnSp macro="">
      <xdr:nvCxnSpPr>
        <xdr:cNvPr id="513" name="直線コネクタ 512"/>
        <xdr:cNvCxnSpPr/>
      </xdr:nvCxnSpPr>
      <xdr:spPr>
        <a:xfrm flipV="1">
          <a:off x="16317595" y="5068202"/>
          <a:ext cx="1269" cy="1508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65738</xdr:rowOff>
    </xdr:from>
    <xdr:ext cx="534377" cy="259045"/>
    <xdr:sp macro="" textlink="">
      <xdr:nvSpPr>
        <xdr:cNvPr id="514" name="消防費最小値テキスト"/>
        <xdr:cNvSpPr txBox="1"/>
      </xdr:nvSpPr>
      <xdr:spPr>
        <a:xfrm>
          <a:off x="16370300" y="6580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61911</xdr:rowOff>
    </xdr:from>
    <xdr:to>
      <xdr:col>86</xdr:col>
      <xdr:colOff>25400</xdr:colOff>
      <xdr:row>38</xdr:row>
      <xdr:rowOff>61911</xdr:rowOff>
    </xdr:to>
    <xdr:cxnSp macro="">
      <xdr:nvCxnSpPr>
        <xdr:cNvPr id="515" name="直線コネクタ 514"/>
        <xdr:cNvCxnSpPr/>
      </xdr:nvCxnSpPr>
      <xdr:spPr>
        <a:xfrm>
          <a:off x="16230600" y="6577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42829</xdr:rowOff>
    </xdr:from>
    <xdr:ext cx="599010" cy="259045"/>
    <xdr:sp macro="" textlink="">
      <xdr:nvSpPr>
        <xdr:cNvPr id="516" name="消防費最大値テキスト"/>
        <xdr:cNvSpPr txBox="1"/>
      </xdr:nvSpPr>
      <xdr:spPr>
        <a:xfrm>
          <a:off x="16370300" y="4843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105,167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96152</xdr:rowOff>
    </xdr:from>
    <xdr:to>
      <xdr:col>86</xdr:col>
      <xdr:colOff>25400</xdr:colOff>
      <xdr:row>29</xdr:row>
      <xdr:rowOff>96152</xdr:rowOff>
    </xdr:to>
    <xdr:cxnSp macro="">
      <xdr:nvCxnSpPr>
        <xdr:cNvPr id="517" name="直線コネクタ 516"/>
        <xdr:cNvCxnSpPr/>
      </xdr:nvCxnSpPr>
      <xdr:spPr>
        <a:xfrm>
          <a:off x="16230600" y="5068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138933</xdr:rowOff>
    </xdr:from>
    <xdr:to>
      <xdr:col>85</xdr:col>
      <xdr:colOff>127000</xdr:colOff>
      <xdr:row>37</xdr:row>
      <xdr:rowOff>142263</xdr:rowOff>
    </xdr:to>
    <xdr:cxnSp macro="">
      <xdr:nvCxnSpPr>
        <xdr:cNvPr id="518" name="直線コネクタ 517"/>
        <xdr:cNvCxnSpPr/>
      </xdr:nvCxnSpPr>
      <xdr:spPr>
        <a:xfrm flipV="1">
          <a:off x="15481300" y="6482583"/>
          <a:ext cx="838200" cy="3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120839</xdr:rowOff>
    </xdr:from>
    <xdr:ext cx="534377" cy="259045"/>
    <xdr:sp macro="" textlink="">
      <xdr:nvSpPr>
        <xdr:cNvPr id="519" name="消防費平均値テキスト"/>
        <xdr:cNvSpPr txBox="1"/>
      </xdr:nvSpPr>
      <xdr:spPr>
        <a:xfrm>
          <a:off x="16370300" y="61215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97962</xdr:rowOff>
    </xdr:from>
    <xdr:to>
      <xdr:col>85</xdr:col>
      <xdr:colOff>177800</xdr:colOff>
      <xdr:row>37</xdr:row>
      <xdr:rowOff>28112</xdr:rowOff>
    </xdr:to>
    <xdr:sp macro="" textlink="">
      <xdr:nvSpPr>
        <xdr:cNvPr id="520" name="フローチャート: 判断 519"/>
        <xdr:cNvSpPr/>
      </xdr:nvSpPr>
      <xdr:spPr>
        <a:xfrm>
          <a:off x="16268700" y="627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136173</xdr:rowOff>
    </xdr:from>
    <xdr:to>
      <xdr:col>81</xdr:col>
      <xdr:colOff>50800</xdr:colOff>
      <xdr:row>37</xdr:row>
      <xdr:rowOff>142263</xdr:rowOff>
    </xdr:to>
    <xdr:cxnSp macro="">
      <xdr:nvCxnSpPr>
        <xdr:cNvPr id="521" name="直線コネクタ 520"/>
        <xdr:cNvCxnSpPr/>
      </xdr:nvCxnSpPr>
      <xdr:spPr>
        <a:xfrm>
          <a:off x="14592300" y="6479823"/>
          <a:ext cx="889000" cy="6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146458</xdr:rowOff>
    </xdr:from>
    <xdr:to>
      <xdr:col>81</xdr:col>
      <xdr:colOff>101600</xdr:colOff>
      <xdr:row>37</xdr:row>
      <xdr:rowOff>76608</xdr:rowOff>
    </xdr:to>
    <xdr:sp macro="" textlink="">
      <xdr:nvSpPr>
        <xdr:cNvPr id="522" name="フローチャート: 判断 521"/>
        <xdr:cNvSpPr/>
      </xdr:nvSpPr>
      <xdr:spPr>
        <a:xfrm>
          <a:off x="15430500" y="631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93135</xdr:rowOff>
    </xdr:from>
    <xdr:ext cx="534377" cy="259045"/>
    <xdr:sp macro="" textlink="">
      <xdr:nvSpPr>
        <xdr:cNvPr id="523" name="テキスト ボックス 522"/>
        <xdr:cNvSpPr txBox="1"/>
      </xdr:nvSpPr>
      <xdr:spPr>
        <a:xfrm>
          <a:off x="15214111" y="609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136173</xdr:rowOff>
    </xdr:from>
    <xdr:to>
      <xdr:col>76</xdr:col>
      <xdr:colOff>114300</xdr:colOff>
      <xdr:row>37</xdr:row>
      <xdr:rowOff>145268</xdr:rowOff>
    </xdr:to>
    <xdr:cxnSp macro="">
      <xdr:nvCxnSpPr>
        <xdr:cNvPr id="524" name="直線コネクタ 523"/>
        <xdr:cNvCxnSpPr/>
      </xdr:nvCxnSpPr>
      <xdr:spPr>
        <a:xfrm flipV="1">
          <a:off x="13703300" y="6479823"/>
          <a:ext cx="889000" cy="9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152026</xdr:rowOff>
    </xdr:from>
    <xdr:to>
      <xdr:col>76</xdr:col>
      <xdr:colOff>165100</xdr:colOff>
      <xdr:row>37</xdr:row>
      <xdr:rowOff>82176</xdr:rowOff>
    </xdr:to>
    <xdr:sp macro="" textlink="">
      <xdr:nvSpPr>
        <xdr:cNvPr id="525" name="フローチャート: 判断 524"/>
        <xdr:cNvSpPr/>
      </xdr:nvSpPr>
      <xdr:spPr>
        <a:xfrm>
          <a:off x="14541500" y="632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98703</xdr:rowOff>
    </xdr:from>
    <xdr:ext cx="534377" cy="259045"/>
    <xdr:sp macro="" textlink="">
      <xdr:nvSpPr>
        <xdr:cNvPr id="526" name="テキスト ボックス 525"/>
        <xdr:cNvSpPr txBox="1"/>
      </xdr:nvSpPr>
      <xdr:spPr>
        <a:xfrm>
          <a:off x="14325111" y="609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142786</xdr:rowOff>
    </xdr:from>
    <xdr:to>
      <xdr:col>71</xdr:col>
      <xdr:colOff>177800</xdr:colOff>
      <xdr:row>37</xdr:row>
      <xdr:rowOff>145268</xdr:rowOff>
    </xdr:to>
    <xdr:cxnSp macro="">
      <xdr:nvCxnSpPr>
        <xdr:cNvPr id="527" name="直線コネクタ 526"/>
        <xdr:cNvCxnSpPr/>
      </xdr:nvCxnSpPr>
      <xdr:spPr>
        <a:xfrm>
          <a:off x="12814300" y="6486436"/>
          <a:ext cx="889000" cy="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110552</xdr:rowOff>
    </xdr:from>
    <xdr:to>
      <xdr:col>72</xdr:col>
      <xdr:colOff>38100</xdr:colOff>
      <xdr:row>37</xdr:row>
      <xdr:rowOff>40702</xdr:rowOff>
    </xdr:to>
    <xdr:sp macro="" textlink="">
      <xdr:nvSpPr>
        <xdr:cNvPr id="528" name="フローチャート: 判断 527"/>
        <xdr:cNvSpPr/>
      </xdr:nvSpPr>
      <xdr:spPr>
        <a:xfrm>
          <a:off x="13652500" y="628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57229</xdr:rowOff>
    </xdr:from>
    <xdr:ext cx="534377" cy="259045"/>
    <xdr:sp macro="" textlink="">
      <xdr:nvSpPr>
        <xdr:cNvPr id="529" name="テキスト ボックス 528"/>
        <xdr:cNvSpPr txBox="1"/>
      </xdr:nvSpPr>
      <xdr:spPr>
        <a:xfrm>
          <a:off x="13436111" y="6057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98044</xdr:rowOff>
    </xdr:from>
    <xdr:to>
      <xdr:col>67</xdr:col>
      <xdr:colOff>101600</xdr:colOff>
      <xdr:row>37</xdr:row>
      <xdr:rowOff>28194</xdr:rowOff>
    </xdr:to>
    <xdr:sp macro="" textlink="">
      <xdr:nvSpPr>
        <xdr:cNvPr id="530" name="フローチャート: 判断 529"/>
        <xdr:cNvSpPr/>
      </xdr:nvSpPr>
      <xdr:spPr>
        <a:xfrm>
          <a:off x="12763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44721</xdr:rowOff>
    </xdr:from>
    <xdr:ext cx="534377" cy="259045"/>
    <xdr:sp macro="" textlink="">
      <xdr:nvSpPr>
        <xdr:cNvPr id="531" name="テキスト ボックス 530"/>
        <xdr:cNvSpPr txBox="1"/>
      </xdr:nvSpPr>
      <xdr:spPr>
        <a:xfrm>
          <a:off x="12547111" y="6045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88133</xdr:rowOff>
    </xdr:from>
    <xdr:to>
      <xdr:col>85</xdr:col>
      <xdr:colOff>177800</xdr:colOff>
      <xdr:row>38</xdr:row>
      <xdr:rowOff>18283</xdr:rowOff>
    </xdr:to>
    <xdr:sp macro="" textlink="">
      <xdr:nvSpPr>
        <xdr:cNvPr id="537" name="楕円 536"/>
        <xdr:cNvSpPr/>
      </xdr:nvSpPr>
      <xdr:spPr>
        <a:xfrm>
          <a:off x="16268700" y="6431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3060</xdr:rowOff>
    </xdr:from>
    <xdr:ext cx="534377" cy="259045"/>
    <xdr:sp macro="" textlink="">
      <xdr:nvSpPr>
        <xdr:cNvPr id="538" name="消防費該当値テキスト"/>
        <xdr:cNvSpPr txBox="1"/>
      </xdr:nvSpPr>
      <xdr:spPr>
        <a:xfrm>
          <a:off x="16370300" y="6346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91463</xdr:rowOff>
    </xdr:from>
    <xdr:to>
      <xdr:col>81</xdr:col>
      <xdr:colOff>101600</xdr:colOff>
      <xdr:row>38</xdr:row>
      <xdr:rowOff>21613</xdr:rowOff>
    </xdr:to>
    <xdr:sp macro="" textlink="">
      <xdr:nvSpPr>
        <xdr:cNvPr id="539" name="楕円 538"/>
        <xdr:cNvSpPr/>
      </xdr:nvSpPr>
      <xdr:spPr>
        <a:xfrm>
          <a:off x="15430500" y="643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12740</xdr:rowOff>
    </xdr:from>
    <xdr:ext cx="534377" cy="259045"/>
    <xdr:sp macro="" textlink="">
      <xdr:nvSpPr>
        <xdr:cNvPr id="540" name="テキスト ボックス 539"/>
        <xdr:cNvSpPr txBox="1"/>
      </xdr:nvSpPr>
      <xdr:spPr>
        <a:xfrm>
          <a:off x="15214111" y="652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85373</xdr:rowOff>
    </xdr:from>
    <xdr:to>
      <xdr:col>76</xdr:col>
      <xdr:colOff>165100</xdr:colOff>
      <xdr:row>38</xdr:row>
      <xdr:rowOff>15523</xdr:rowOff>
    </xdr:to>
    <xdr:sp macro="" textlink="">
      <xdr:nvSpPr>
        <xdr:cNvPr id="541" name="楕円 540"/>
        <xdr:cNvSpPr/>
      </xdr:nvSpPr>
      <xdr:spPr>
        <a:xfrm>
          <a:off x="14541500" y="6429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6650</xdr:rowOff>
    </xdr:from>
    <xdr:ext cx="534377" cy="259045"/>
    <xdr:sp macro="" textlink="">
      <xdr:nvSpPr>
        <xdr:cNvPr id="542" name="テキスト ボックス 541"/>
        <xdr:cNvSpPr txBox="1"/>
      </xdr:nvSpPr>
      <xdr:spPr>
        <a:xfrm>
          <a:off x="14325111" y="6521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94468</xdr:rowOff>
    </xdr:from>
    <xdr:to>
      <xdr:col>72</xdr:col>
      <xdr:colOff>38100</xdr:colOff>
      <xdr:row>38</xdr:row>
      <xdr:rowOff>24618</xdr:rowOff>
    </xdr:to>
    <xdr:sp macro="" textlink="">
      <xdr:nvSpPr>
        <xdr:cNvPr id="543" name="楕円 542"/>
        <xdr:cNvSpPr/>
      </xdr:nvSpPr>
      <xdr:spPr>
        <a:xfrm>
          <a:off x="13652500" y="6438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15745</xdr:rowOff>
    </xdr:from>
    <xdr:ext cx="534377" cy="259045"/>
    <xdr:sp macro="" textlink="">
      <xdr:nvSpPr>
        <xdr:cNvPr id="544" name="テキスト ボックス 543"/>
        <xdr:cNvSpPr txBox="1"/>
      </xdr:nvSpPr>
      <xdr:spPr>
        <a:xfrm>
          <a:off x="13436111" y="653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91986</xdr:rowOff>
    </xdr:from>
    <xdr:to>
      <xdr:col>67</xdr:col>
      <xdr:colOff>101600</xdr:colOff>
      <xdr:row>38</xdr:row>
      <xdr:rowOff>22137</xdr:rowOff>
    </xdr:to>
    <xdr:sp macro="" textlink="">
      <xdr:nvSpPr>
        <xdr:cNvPr id="545" name="楕円 544"/>
        <xdr:cNvSpPr/>
      </xdr:nvSpPr>
      <xdr:spPr>
        <a:xfrm>
          <a:off x="12763500" y="643563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13263</xdr:rowOff>
    </xdr:from>
    <xdr:ext cx="534377" cy="259045"/>
    <xdr:sp macro="" textlink="">
      <xdr:nvSpPr>
        <xdr:cNvPr id="546" name="テキスト ボックス 545"/>
        <xdr:cNvSpPr txBox="1"/>
      </xdr:nvSpPr>
      <xdr:spPr>
        <a:xfrm>
          <a:off x="12547111" y="6528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0" name="テキスト ボックス 559"/>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2" name="テキスト ボックス 561"/>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4" name="テキスト ボックス 563"/>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97057</xdr:rowOff>
    </xdr:from>
    <xdr:to>
      <xdr:col>85</xdr:col>
      <xdr:colOff>126364</xdr:colOff>
      <xdr:row>58</xdr:row>
      <xdr:rowOff>22058</xdr:rowOff>
    </xdr:to>
    <xdr:cxnSp macro="">
      <xdr:nvCxnSpPr>
        <xdr:cNvPr id="568" name="直線コネクタ 567"/>
        <xdr:cNvCxnSpPr/>
      </xdr:nvCxnSpPr>
      <xdr:spPr>
        <a:xfrm flipV="1">
          <a:off x="16317595" y="9012457"/>
          <a:ext cx="1269" cy="953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25885</xdr:rowOff>
    </xdr:from>
    <xdr:ext cx="534377" cy="259045"/>
    <xdr:sp macro="" textlink="">
      <xdr:nvSpPr>
        <xdr:cNvPr id="569" name="教育費最小値テキスト"/>
        <xdr:cNvSpPr txBox="1"/>
      </xdr:nvSpPr>
      <xdr:spPr>
        <a:xfrm>
          <a:off x="16370300" y="9969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22058</xdr:rowOff>
    </xdr:from>
    <xdr:to>
      <xdr:col>86</xdr:col>
      <xdr:colOff>25400</xdr:colOff>
      <xdr:row>58</xdr:row>
      <xdr:rowOff>22058</xdr:rowOff>
    </xdr:to>
    <xdr:cxnSp macro="">
      <xdr:nvCxnSpPr>
        <xdr:cNvPr id="570" name="直線コネクタ 569"/>
        <xdr:cNvCxnSpPr/>
      </xdr:nvCxnSpPr>
      <xdr:spPr>
        <a:xfrm>
          <a:off x="16230600" y="9966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43734</xdr:rowOff>
    </xdr:from>
    <xdr:ext cx="599010" cy="259045"/>
    <xdr:sp macro="" textlink="">
      <xdr:nvSpPr>
        <xdr:cNvPr id="571" name="教育費最大値テキスト"/>
        <xdr:cNvSpPr txBox="1"/>
      </xdr:nvSpPr>
      <xdr:spPr>
        <a:xfrm>
          <a:off x="16370300" y="8787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234,327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97057</xdr:rowOff>
    </xdr:from>
    <xdr:to>
      <xdr:col>86</xdr:col>
      <xdr:colOff>25400</xdr:colOff>
      <xdr:row>52</xdr:row>
      <xdr:rowOff>97057</xdr:rowOff>
    </xdr:to>
    <xdr:cxnSp macro="">
      <xdr:nvCxnSpPr>
        <xdr:cNvPr id="572" name="直線コネクタ 571"/>
        <xdr:cNvCxnSpPr/>
      </xdr:nvCxnSpPr>
      <xdr:spPr>
        <a:xfrm>
          <a:off x="16230600" y="9012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140674</xdr:rowOff>
    </xdr:from>
    <xdr:to>
      <xdr:col>85</xdr:col>
      <xdr:colOff>127000</xdr:colOff>
      <xdr:row>56</xdr:row>
      <xdr:rowOff>28029</xdr:rowOff>
    </xdr:to>
    <xdr:cxnSp macro="">
      <xdr:nvCxnSpPr>
        <xdr:cNvPr id="573" name="直線コネクタ 572"/>
        <xdr:cNvCxnSpPr/>
      </xdr:nvCxnSpPr>
      <xdr:spPr>
        <a:xfrm>
          <a:off x="15481300" y="9227524"/>
          <a:ext cx="838200" cy="401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120142</xdr:rowOff>
    </xdr:from>
    <xdr:ext cx="534377" cy="259045"/>
    <xdr:sp macro="" textlink="">
      <xdr:nvSpPr>
        <xdr:cNvPr id="574" name="教育費平均値テキスト"/>
        <xdr:cNvSpPr txBox="1"/>
      </xdr:nvSpPr>
      <xdr:spPr>
        <a:xfrm>
          <a:off x="16370300" y="9721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141715</xdr:rowOff>
    </xdr:from>
    <xdr:to>
      <xdr:col>85</xdr:col>
      <xdr:colOff>177800</xdr:colOff>
      <xdr:row>57</xdr:row>
      <xdr:rowOff>71865</xdr:rowOff>
    </xdr:to>
    <xdr:sp macro="" textlink="">
      <xdr:nvSpPr>
        <xdr:cNvPr id="575" name="フローチャート: 判断 574"/>
        <xdr:cNvSpPr/>
      </xdr:nvSpPr>
      <xdr:spPr>
        <a:xfrm>
          <a:off x="16268700" y="974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140674</xdr:rowOff>
    </xdr:from>
    <xdr:to>
      <xdr:col>81</xdr:col>
      <xdr:colOff>50800</xdr:colOff>
      <xdr:row>54</xdr:row>
      <xdr:rowOff>1804</xdr:rowOff>
    </xdr:to>
    <xdr:cxnSp macro="">
      <xdr:nvCxnSpPr>
        <xdr:cNvPr id="576" name="直線コネクタ 575"/>
        <xdr:cNvCxnSpPr/>
      </xdr:nvCxnSpPr>
      <xdr:spPr>
        <a:xfrm flipV="1">
          <a:off x="14592300" y="9227524"/>
          <a:ext cx="889000" cy="32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149099</xdr:rowOff>
    </xdr:from>
    <xdr:to>
      <xdr:col>81</xdr:col>
      <xdr:colOff>101600</xdr:colOff>
      <xdr:row>57</xdr:row>
      <xdr:rowOff>79249</xdr:rowOff>
    </xdr:to>
    <xdr:sp macro="" textlink="">
      <xdr:nvSpPr>
        <xdr:cNvPr id="577" name="フローチャート: 判断 576"/>
        <xdr:cNvSpPr/>
      </xdr:nvSpPr>
      <xdr:spPr>
        <a:xfrm>
          <a:off x="15430500" y="9750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70376</xdr:rowOff>
    </xdr:from>
    <xdr:ext cx="534377" cy="259045"/>
    <xdr:sp macro="" textlink="">
      <xdr:nvSpPr>
        <xdr:cNvPr id="578" name="テキスト ボックス 577"/>
        <xdr:cNvSpPr txBox="1"/>
      </xdr:nvSpPr>
      <xdr:spPr>
        <a:xfrm>
          <a:off x="15214111" y="9843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1804</xdr:rowOff>
    </xdr:from>
    <xdr:to>
      <xdr:col>76</xdr:col>
      <xdr:colOff>114300</xdr:colOff>
      <xdr:row>54</xdr:row>
      <xdr:rowOff>71107</xdr:rowOff>
    </xdr:to>
    <xdr:cxnSp macro="">
      <xdr:nvCxnSpPr>
        <xdr:cNvPr id="579" name="直線コネクタ 578"/>
        <xdr:cNvCxnSpPr/>
      </xdr:nvCxnSpPr>
      <xdr:spPr>
        <a:xfrm flipV="1">
          <a:off x="13703300" y="9260104"/>
          <a:ext cx="889000" cy="69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156698</xdr:rowOff>
    </xdr:from>
    <xdr:to>
      <xdr:col>76</xdr:col>
      <xdr:colOff>165100</xdr:colOff>
      <xdr:row>57</xdr:row>
      <xdr:rowOff>86848</xdr:rowOff>
    </xdr:to>
    <xdr:sp macro="" textlink="">
      <xdr:nvSpPr>
        <xdr:cNvPr id="580" name="フローチャート: 判断 579"/>
        <xdr:cNvSpPr/>
      </xdr:nvSpPr>
      <xdr:spPr>
        <a:xfrm>
          <a:off x="14541500" y="975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77975</xdr:rowOff>
    </xdr:from>
    <xdr:ext cx="534377" cy="259045"/>
    <xdr:sp macro="" textlink="">
      <xdr:nvSpPr>
        <xdr:cNvPr id="581" name="テキスト ボックス 580"/>
        <xdr:cNvSpPr txBox="1"/>
      </xdr:nvSpPr>
      <xdr:spPr>
        <a:xfrm>
          <a:off x="14325111" y="9850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71107</xdr:rowOff>
    </xdr:from>
    <xdr:to>
      <xdr:col>71</xdr:col>
      <xdr:colOff>177800</xdr:colOff>
      <xdr:row>55</xdr:row>
      <xdr:rowOff>163895</xdr:rowOff>
    </xdr:to>
    <xdr:cxnSp macro="">
      <xdr:nvCxnSpPr>
        <xdr:cNvPr id="582" name="直線コネクタ 581"/>
        <xdr:cNvCxnSpPr/>
      </xdr:nvCxnSpPr>
      <xdr:spPr>
        <a:xfrm flipV="1">
          <a:off x="12814300" y="9329407"/>
          <a:ext cx="889000" cy="26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162450</xdr:rowOff>
    </xdr:from>
    <xdr:to>
      <xdr:col>72</xdr:col>
      <xdr:colOff>38100</xdr:colOff>
      <xdr:row>57</xdr:row>
      <xdr:rowOff>92600</xdr:rowOff>
    </xdr:to>
    <xdr:sp macro="" textlink="">
      <xdr:nvSpPr>
        <xdr:cNvPr id="583" name="フローチャート: 判断 582"/>
        <xdr:cNvSpPr/>
      </xdr:nvSpPr>
      <xdr:spPr>
        <a:xfrm>
          <a:off x="13652500" y="976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83727</xdr:rowOff>
    </xdr:from>
    <xdr:ext cx="534377" cy="259045"/>
    <xdr:sp macro="" textlink="">
      <xdr:nvSpPr>
        <xdr:cNvPr id="584" name="テキスト ボックス 583"/>
        <xdr:cNvSpPr txBox="1"/>
      </xdr:nvSpPr>
      <xdr:spPr>
        <a:xfrm>
          <a:off x="13436111" y="985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147979</xdr:rowOff>
    </xdr:from>
    <xdr:to>
      <xdr:col>67</xdr:col>
      <xdr:colOff>101600</xdr:colOff>
      <xdr:row>57</xdr:row>
      <xdr:rowOff>78129</xdr:rowOff>
    </xdr:to>
    <xdr:sp macro="" textlink="">
      <xdr:nvSpPr>
        <xdr:cNvPr id="585" name="フローチャート: 判断 584"/>
        <xdr:cNvSpPr/>
      </xdr:nvSpPr>
      <xdr:spPr>
        <a:xfrm>
          <a:off x="12763500" y="974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69256</xdr:rowOff>
    </xdr:from>
    <xdr:ext cx="534377" cy="259045"/>
    <xdr:sp macro="" textlink="">
      <xdr:nvSpPr>
        <xdr:cNvPr id="586" name="テキスト ボックス 585"/>
        <xdr:cNvSpPr txBox="1"/>
      </xdr:nvSpPr>
      <xdr:spPr>
        <a:xfrm>
          <a:off x="12547111" y="9841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148679</xdr:rowOff>
    </xdr:from>
    <xdr:to>
      <xdr:col>85</xdr:col>
      <xdr:colOff>177800</xdr:colOff>
      <xdr:row>56</xdr:row>
      <xdr:rowOff>78829</xdr:rowOff>
    </xdr:to>
    <xdr:sp macro="" textlink="">
      <xdr:nvSpPr>
        <xdr:cNvPr id="592" name="楕円 591"/>
        <xdr:cNvSpPr/>
      </xdr:nvSpPr>
      <xdr:spPr>
        <a:xfrm>
          <a:off x="16268700" y="95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106</xdr:rowOff>
    </xdr:from>
    <xdr:ext cx="534377" cy="259045"/>
    <xdr:sp macro="" textlink="">
      <xdr:nvSpPr>
        <xdr:cNvPr id="593" name="教育費該当値テキスト"/>
        <xdr:cNvSpPr txBox="1"/>
      </xdr:nvSpPr>
      <xdr:spPr>
        <a:xfrm>
          <a:off x="16370300" y="9429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89874</xdr:rowOff>
    </xdr:from>
    <xdr:to>
      <xdr:col>81</xdr:col>
      <xdr:colOff>101600</xdr:colOff>
      <xdr:row>54</xdr:row>
      <xdr:rowOff>20024</xdr:rowOff>
    </xdr:to>
    <xdr:sp macro="" textlink="">
      <xdr:nvSpPr>
        <xdr:cNvPr id="594" name="楕円 593"/>
        <xdr:cNvSpPr/>
      </xdr:nvSpPr>
      <xdr:spPr>
        <a:xfrm>
          <a:off x="15430500" y="9176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52</xdr:row>
      <xdr:rowOff>36551</xdr:rowOff>
    </xdr:from>
    <xdr:ext cx="599010" cy="259045"/>
    <xdr:sp macro="" textlink="">
      <xdr:nvSpPr>
        <xdr:cNvPr id="595" name="テキスト ボックス 594"/>
        <xdr:cNvSpPr txBox="1"/>
      </xdr:nvSpPr>
      <xdr:spPr>
        <a:xfrm>
          <a:off x="15181795" y="8951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122454</xdr:rowOff>
    </xdr:from>
    <xdr:to>
      <xdr:col>76</xdr:col>
      <xdr:colOff>165100</xdr:colOff>
      <xdr:row>54</xdr:row>
      <xdr:rowOff>52604</xdr:rowOff>
    </xdr:to>
    <xdr:sp macro="" textlink="">
      <xdr:nvSpPr>
        <xdr:cNvPr id="596" name="楕円 595"/>
        <xdr:cNvSpPr/>
      </xdr:nvSpPr>
      <xdr:spPr>
        <a:xfrm>
          <a:off x="14541500" y="9209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52</xdr:row>
      <xdr:rowOff>69131</xdr:rowOff>
    </xdr:from>
    <xdr:ext cx="599010" cy="259045"/>
    <xdr:sp macro="" textlink="">
      <xdr:nvSpPr>
        <xdr:cNvPr id="597" name="テキスト ボックス 596"/>
        <xdr:cNvSpPr txBox="1"/>
      </xdr:nvSpPr>
      <xdr:spPr>
        <a:xfrm>
          <a:off x="14292795" y="8984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20307</xdr:rowOff>
    </xdr:from>
    <xdr:to>
      <xdr:col>72</xdr:col>
      <xdr:colOff>38100</xdr:colOff>
      <xdr:row>54</xdr:row>
      <xdr:rowOff>121907</xdr:rowOff>
    </xdr:to>
    <xdr:sp macro="" textlink="">
      <xdr:nvSpPr>
        <xdr:cNvPr id="598" name="楕円 597"/>
        <xdr:cNvSpPr/>
      </xdr:nvSpPr>
      <xdr:spPr>
        <a:xfrm>
          <a:off x="13652500" y="9278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52</xdr:row>
      <xdr:rowOff>138434</xdr:rowOff>
    </xdr:from>
    <xdr:ext cx="599010" cy="259045"/>
    <xdr:sp macro="" textlink="">
      <xdr:nvSpPr>
        <xdr:cNvPr id="599" name="テキスト ボックス 598"/>
        <xdr:cNvSpPr txBox="1"/>
      </xdr:nvSpPr>
      <xdr:spPr>
        <a:xfrm>
          <a:off x="13403795" y="9053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113095</xdr:rowOff>
    </xdr:from>
    <xdr:to>
      <xdr:col>67</xdr:col>
      <xdr:colOff>101600</xdr:colOff>
      <xdr:row>56</xdr:row>
      <xdr:rowOff>43245</xdr:rowOff>
    </xdr:to>
    <xdr:sp macro="" textlink="">
      <xdr:nvSpPr>
        <xdr:cNvPr id="600" name="楕円 599"/>
        <xdr:cNvSpPr/>
      </xdr:nvSpPr>
      <xdr:spPr>
        <a:xfrm>
          <a:off x="12763500" y="954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54</xdr:row>
      <xdr:rowOff>59772</xdr:rowOff>
    </xdr:from>
    <xdr:ext cx="599010" cy="259045"/>
    <xdr:sp macro="" textlink="">
      <xdr:nvSpPr>
        <xdr:cNvPr id="601" name="テキスト ボックス 600"/>
        <xdr:cNvSpPr txBox="1"/>
      </xdr:nvSpPr>
      <xdr:spPr>
        <a:xfrm>
          <a:off x="12514795" y="9318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2" name="直線コネクタ 611"/>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3" name="テキスト ボックス 612"/>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6" name="直線コネクタ 615"/>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7" name="テキスト ボックス 616"/>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24320</xdr:rowOff>
    </xdr:from>
    <xdr:to>
      <xdr:col>85</xdr:col>
      <xdr:colOff>126364</xdr:colOff>
      <xdr:row>78</xdr:row>
      <xdr:rowOff>25400</xdr:rowOff>
    </xdr:to>
    <xdr:cxnSp macro="">
      <xdr:nvCxnSpPr>
        <xdr:cNvPr id="621" name="直線コネクタ 620"/>
        <xdr:cNvCxnSpPr/>
      </xdr:nvCxnSpPr>
      <xdr:spPr>
        <a:xfrm flipV="1">
          <a:off x="16317595" y="12197270"/>
          <a:ext cx="1269" cy="1201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53212</xdr:rowOff>
    </xdr:from>
    <xdr:ext cx="249299" cy="259045"/>
    <xdr:sp macro="" textlink="">
      <xdr:nvSpPr>
        <xdr:cNvPr id="622" name="災害復旧費最小値テキスト"/>
        <xdr:cNvSpPr txBox="1"/>
      </xdr:nvSpPr>
      <xdr:spPr>
        <a:xfrm>
          <a:off x="16370300" y="134263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3" name="直線コネクタ 622"/>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142447</xdr:rowOff>
    </xdr:from>
    <xdr:ext cx="599010" cy="259045"/>
    <xdr:sp macro="" textlink="">
      <xdr:nvSpPr>
        <xdr:cNvPr id="624" name="災害復旧費最大値テキスト"/>
        <xdr:cNvSpPr txBox="1"/>
      </xdr:nvSpPr>
      <xdr:spPr>
        <a:xfrm>
          <a:off x="16370300" y="1197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210,189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24320</xdr:rowOff>
    </xdr:from>
    <xdr:to>
      <xdr:col>86</xdr:col>
      <xdr:colOff>25400</xdr:colOff>
      <xdr:row>71</xdr:row>
      <xdr:rowOff>24320</xdr:rowOff>
    </xdr:to>
    <xdr:cxnSp macro="">
      <xdr:nvCxnSpPr>
        <xdr:cNvPr id="625" name="直線コネクタ 624"/>
        <xdr:cNvCxnSpPr/>
      </xdr:nvCxnSpPr>
      <xdr:spPr>
        <a:xfrm>
          <a:off x="16230600" y="1219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14444</xdr:rowOff>
    </xdr:from>
    <xdr:to>
      <xdr:col>85</xdr:col>
      <xdr:colOff>127000</xdr:colOff>
      <xdr:row>78</xdr:row>
      <xdr:rowOff>24834</xdr:rowOff>
    </xdr:to>
    <xdr:cxnSp macro="">
      <xdr:nvCxnSpPr>
        <xdr:cNvPr id="626" name="直線コネクタ 625"/>
        <xdr:cNvCxnSpPr/>
      </xdr:nvCxnSpPr>
      <xdr:spPr>
        <a:xfrm flipV="1">
          <a:off x="15481300" y="13387544"/>
          <a:ext cx="838200" cy="10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142112</xdr:rowOff>
    </xdr:from>
    <xdr:ext cx="469744" cy="259045"/>
    <xdr:sp macro="" textlink="">
      <xdr:nvSpPr>
        <xdr:cNvPr id="627" name="災害復旧費平均値テキスト"/>
        <xdr:cNvSpPr txBox="1"/>
      </xdr:nvSpPr>
      <xdr:spPr>
        <a:xfrm>
          <a:off x="16370300" y="131723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119235</xdr:rowOff>
    </xdr:from>
    <xdr:to>
      <xdr:col>85</xdr:col>
      <xdr:colOff>177800</xdr:colOff>
      <xdr:row>78</xdr:row>
      <xdr:rowOff>49385</xdr:rowOff>
    </xdr:to>
    <xdr:sp macro="" textlink="">
      <xdr:nvSpPr>
        <xdr:cNvPr id="628" name="フローチャート: 判断 627"/>
        <xdr:cNvSpPr/>
      </xdr:nvSpPr>
      <xdr:spPr>
        <a:xfrm>
          <a:off x="16268700" y="1332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24834</xdr:rowOff>
    </xdr:from>
    <xdr:to>
      <xdr:col>81</xdr:col>
      <xdr:colOff>50800</xdr:colOff>
      <xdr:row>78</xdr:row>
      <xdr:rowOff>24989</xdr:rowOff>
    </xdr:to>
    <xdr:cxnSp macro="">
      <xdr:nvCxnSpPr>
        <xdr:cNvPr id="629" name="直線コネクタ 628"/>
        <xdr:cNvCxnSpPr/>
      </xdr:nvCxnSpPr>
      <xdr:spPr>
        <a:xfrm flipV="1">
          <a:off x="14592300" y="13397934"/>
          <a:ext cx="889000" cy="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137249</xdr:rowOff>
    </xdr:from>
    <xdr:to>
      <xdr:col>81</xdr:col>
      <xdr:colOff>101600</xdr:colOff>
      <xdr:row>78</xdr:row>
      <xdr:rowOff>67399</xdr:rowOff>
    </xdr:to>
    <xdr:sp macro="" textlink="">
      <xdr:nvSpPr>
        <xdr:cNvPr id="630" name="フローチャート: 判断 629"/>
        <xdr:cNvSpPr/>
      </xdr:nvSpPr>
      <xdr:spPr>
        <a:xfrm>
          <a:off x="15430500" y="1333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83926</xdr:rowOff>
    </xdr:from>
    <xdr:ext cx="469744" cy="259045"/>
    <xdr:sp macro="" textlink="">
      <xdr:nvSpPr>
        <xdr:cNvPr id="631" name="テキスト ボックス 630"/>
        <xdr:cNvSpPr txBox="1"/>
      </xdr:nvSpPr>
      <xdr:spPr>
        <a:xfrm>
          <a:off x="15246428" y="13114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xdr:rowOff>
    </xdr:from>
    <xdr:to>
      <xdr:col>76</xdr:col>
      <xdr:colOff>114300</xdr:colOff>
      <xdr:row>78</xdr:row>
      <xdr:rowOff>24989</xdr:rowOff>
    </xdr:to>
    <xdr:cxnSp macro="">
      <xdr:nvCxnSpPr>
        <xdr:cNvPr id="632" name="直線コネクタ 631"/>
        <xdr:cNvCxnSpPr/>
      </xdr:nvCxnSpPr>
      <xdr:spPr>
        <a:xfrm>
          <a:off x="13703300" y="13387070"/>
          <a:ext cx="889000" cy="11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127236</xdr:rowOff>
    </xdr:from>
    <xdr:to>
      <xdr:col>76</xdr:col>
      <xdr:colOff>165100</xdr:colOff>
      <xdr:row>78</xdr:row>
      <xdr:rowOff>57386</xdr:rowOff>
    </xdr:to>
    <xdr:sp macro="" textlink="">
      <xdr:nvSpPr>
        <xdr:cNvPr id="633" name="フローチャート: 判断 632"/>
        <xdr:cNvSpPr/>
      </xdr:nvSpPr>
      <xdr:spPr>
        <a:xfrm>
          <a:off x="14541500" y="13328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73913</xdr:rowOff>
    </xdr:from>
    <xdr:ext cx="469744" cy="259045"/>
    <xdr:sp macro="" textlink="">
      <xdr:nvSpPr>
        <xdr:cNvPr id="634" name="テキスト ボックス 633"/>
        <xdr:cNvSpPr txBox="1"/>
      </xdr:nvSpPr>
      <xdr:spPr>
        <a:xfrm>
          <a:off x="14357428" y="13104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9683</xdr:rowOff>
    </xdr:from>
    <xdr:to>
      <xdr:col>71</xdr:col>
      <xdr:colOff>177800</xdr:colOff>
      <xdr:row>78</xdr:row>
      <xdr:rowOff>13970</xdr:rowOff>
    </xdr:to>
    <xdr:cxnSp macro="">
      <xdr:nvCxnSpPr>
        <xdr:cNvPr id="635" name="直線コネクタ 634"/>
        <xdr:cNvCxnSpPr/>
      </xdr:nvCxnSpPr>
      <xdr:spPr>
        <a:xfrm>
          <a:off x="12814300" y="13382783"/>
          <a:ext cx="889000" cy="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136740</xdr:rowOff>
    </xdr:from>
    <xdr:to>
      <xdr:col>72</xdr:col>
      <xdr:colOff>38100</xdr:colOff>
      <xdr:row>78</xdr:row>
      <xdr:rowOff>66890</xdr:rowOff>
    </xdr:to>
    <xdr:sp macro="" textlink="">
      <xdr:nvSpPr>
        <xdr:cNvPr id="636" name="フローチャート: 判断 635"/>
        <xdr:cNvSpPr/>
      </xdr:nvSpPr>
      <xdr:spPr>
        <a:xfrm>
          <a:off x="13652500" y="13338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58017</xdr:rowOff>
    </xdr:from>
    <xdr:ext cx="469744" cy="259045"/>
    <xdr:sp macro="" textlink="">
      <xdr:nvSpPr>
        <xdr:cNvPr id="637" name="テキスト ボックス 636"/>
        <xdr:cNvSpPr txBox="1"/>
      </xdr:nvSpPr>
      <xdr:spPr>
        <a:xfrm>
          <a:off x="13468428" y="13431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119235</xdr:rowOff>
    </xdr:from>
    <xdr:to>
      <xdr:col>67</xdr:col>
      <xdr:colOff>101600</xdr:colOff>
      <xdr:row>78</xdr:row>
      <xdr:rowOff>49385</xdr:rowOff>
    </xdr:to>
    <xdr:sp macro="" textlink="">
      <xdr:nvSpPr>
        <xdr:cNvPr id="638" name="フローチャート: 判断 637"/>
        <xdr:cNvSpPr/>
      </xdr:nvSpPr>
      <xdr:spPr>
        <a:xfrm>
          <a:off x="12763500" y="1332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65912</xdr:rowOff>
    </xdr:from>
    <xdr:ext cx="469744" cy="259045"/>
    <xdr:sp macro="" textlink="">
      <xdr:nvSpPr>
        <xdr:cNvPr id="639" name="テキスト ボックス 638"/>
        <xdr:cNvSpPr txBox="1"/>
      </xdr:nvSpPr>
      <xdr:spPr>
        <a:xfrm>
          <a:off x="12579428" y="1309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135094</xdr:rowOff>
    </xdr:from>
    <xdr:to>
      <xdr:col>85</xdr:col>
      <xdr:colOff>177800</xdr:colOff>
      <xdr:row>78</xdr:row>
      <xdr:rowOff>65244</xdr:rowOff>
    </xdr:to>
    <xdr:sp macro="" textlink="">
      <xdr:nvSpPr>
        <xdr:cNvPr id="645" name="楕円 644"/>
        <xdr:cNvSpPr/>
      </xdr:nvSpPr>
      <xdr:spPr>
        <a:xfrm>
          <a:off x="16268700" y="1333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97662</xdr:rowOff>
    </xdr:from>
    <xdr:ext cx="469744" cy="259045"/>
    <xdr:sp macro="" textlink="">
      <xdr:nvSpPr>
        <xdr:cNvPr id="646" name="災害復旧費該当値テキスト"/>
        <xdr:cNvSpPr txBox="1"/>
      </xdr:nvSpPr>
      <xdr:spPr>
        <a:xfrm>
          <a:off x="16370300" y="13299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145484</xdr:rowOff>
    </xdr:from>
    <xdr:to>
      <xdr:col>81</xdr:col>
      <xdr:colOff>101600</xdr:colOff>
      <xdr:row>78</xdr:row>
      <xdr:rowOff>75634</xdr:rowOff>
    </xdr:to>
    <xdr:sp macro="" textlink="">
      <xdr:nvSpPr>
        <xdr:cNvPr id="647" name="楕円 646"/>
        <xdr:cNvSpPr/>
      </xdr:nvSpPr>
      <xdr:spPr>
        <a:xfrm>
          <a:off x="15430500" y="13347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78</xdr:row>
      <xdr:rowOff>66761</xdr:rowOff>
    </xdr:from>
    <xdr:ext cx="313932" cy="259045"/>
    <xdr:sp macro="" textlink="">
      <xdr:nvSpPr>
        <xdr:cNvPr id="648" name="テキスト ボックス 647"/>
        <xdr:cNvSpPr txBox="1"/>
      </xdr:nvSpPr>
      <xdr:spPr>
        <a:xfrm>
          <a:off x="15324333" y="1343986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145639</xdr:rowOff>
    </xdr:from>
    <xdr:to>
      <xdr:col>76</xdr:col>
      <xdr:colOff>165100</xdr:colOff>
      <xdr:row>78</xdr:row>
      <xdr:rowOff>75789</xdr:rowOff>
    </xdr:to>
    <xdr:sp macro="" textlink="">
      <xdr:nvSpPr>
        <xdr:cNvPr id="649" name="楕円 648"/>
        <xdr:cNvSpPr/>
      </xdr:nvSpPr>
      <xdr:spPr>
        <a:xfrm>
          <a:off x="14541500" y="13347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78</xdr:row>
      <xdr:rowOff>66916</xdr:rowOff>
    </xdr:from>
    <xdr:ext cx="313932" cy="259045"/>
    <xdr:sp macro="" textlink="">
      <xdr:nvSpPr>
        <xdr:cNvPr id="650" name="テキスト ボックス 649"/>
        <xdr:cNvSpPr txBox="1"/>
      </xdr:nvSpPr>
      <xdr:spPr>
        <a:xfrm>
          <a:off x="14435333" y="1344001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134620</xdr:rowOff>
    </xdr:from>
    <xdr:to>
      <xdr:col>72</xdr:col>
      <xdr:colOff>38100</xdr:colOff>
      <xdr:row>78</xdr:row>
      <xdr:rowOff>64770</xdr:rowOff>
    </xdr:to>
    <xdr:sp macro="" textlink="">
      <xdr:nvSpPr>
        <xdr:cNvPr id="651" name="楕円 650"/>
        <xdr:cNvSpPr/>
      </xdr:nvSpPr>
      <xdr:spPr>
        <a:xfrm>
          <a:off x="13652500" y="1333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81297</xdr:rowOff>
    </xdr:from>
    <xdr:ext cx="469744" cy="259045"/>
    <xdr:sp macro="" textlink="">
      <xdr:nvSpPr>
        <xdr:cNvPr id="652" name="テキスト ボックス 651"/>
        <xdr:cNvSpPr txBox="1"/>
      </xdr:nvSpPr>
      <xdr:spPr>
        <a:xfrm>
          <a:off x="13468428" y="1311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130333</xdr:rowOff>
    </xdr:from>
    <xdr:to>
      <xdr:col>67</xdr:col>
      <xdr:colOff>101600</xdr:colOff>
      <xdr:row>78</xdr:row>
      <xdr:rowOff>60483</xdr:rowOff>
    </xdr:to>
    <xdr:sp macro="" textlink="">
      <xdr:nvSpPr>
        <xdr:cNvPr id="653" name="楕円 652"/>
        <xdr:cNvSpPr/>
      </xdr:nvSpPr>
      <xdr:spPr>
        <a:xfrm>
          <a:off x="12763500" y="13331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51610</xdr:rowOff>
    </xdr:from>
    <xdr:ext cx="469744" cy="259045"/>
    <xdr:sp macro="" textlink="">
      <xdr:nvSpPr>
        <xdr:cNvPr id="654" name="テキスト ボックス 653"/>
        <xdr:cNvSpPr txBox="1"/>
      </xdr:nvSpPr>
      <xdr:spPr>
        <a:xfrm>
          <a:off x="12579428" y="1342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0" name="テキスト ボックス 66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2" name="テキスト ボックス 67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22337</xdr:rowOff>
    </xdr:from>
    <xdr:to>
      <xdr:col>85</xdr:col>
      <xdr:colOff>126364</xdr:colOff>
      <xdr:row>99</xdr:row>
      <xdr:rowOff>27998</xdr:rowOff>
    </xdr:to>
    <xdr:cxnSp macro="">
      <xdr:nvCxnSpPr>
        <xdr:cNvPr id="678" name="直線コネクタ 677"/>
        <xdr:cNvCxnSpPr/>
      </xdr:nvCxnSpPr>
      <xdr:spPr>
        <a:xfrm flipV="1">
          <a:off x="16317595" y="15624287"/>
          <a:ext cx="1269" cy="1377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31825</xdr:rowOff>
    </xdr:from>
    <xdr:ext cx="469744" cy="259045"/>
    <xdr:sp macro="" textlink="">
      <xdr:nvSpPr>
        <xdr:cNvPr id="679" name="公債費最小値テキスト"/>
        <xdr:cNvSpPr txBox="1"/>
      </xdr:nvSpPr>
      <xdr:spPr>
        <a:xfrm>
          <a:off x="16370300" y="17005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27998</xdr:rowOff>
    </xdr:from>
    <xdr:to>
      <xdr:col>86</xdr:col>
      <xdr:colOff>25400</xdr:colOff>
      <xdr:row>99</xdr:row>
      <xdr:rowOff>27998</xdr:rowOff>
    </xdr:to>
    <xdr:cxnSp macro="">
      <xdr:nvCxnSpPr>
        <xdr:cNvPr id="680" name="直線コネクタ 679"/>
        <xdr:cNvCxnSpPr/>
      </xdr:nvCxnSpPr>
      <xdr:spPr>
        <a:xfrm>
          <a:off x="16230600" y="17001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140464</xdr:rowOff>
    </xdr:from>
    <xdr:ext cx="599010" cy="259045"/>
    <xdr:sp macro="" textlink="">
      <xdr:nvSpPr>
        <xdr:cNvPr id="681" name="公債費最大値テキスト"/>
        <xdr:cNvSpPr txBox="1"/>
      </xdr:nvSpPr>
      <xdr:spPr>
        <a:xfrm>
          <a:off x="16370300" y="15399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182,902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22337</xdr:rowOff>
    </xdr:from>
    <xdr:to>
      <xdr:col>86</xdr:col>
      <xdr:colOff>25400</xdr:colOff>
      <xdr:row>91</xdr:row>
      <xdr:rowOff>22337</xdr:rowOff>
    </xdr:to>
    <xdr:cxnSp macro="">
      <xdr:nvCxnSpPr>
        <xdr:cNvPr id="682" name="直線コネクタ 681"/>
        <xdr:cNvCxnSpPr/>
      </xdr:nvCxnSpPr>
      <xdr:spPr>
        <a:xfrm>
          <a:off x="16230600" y="15624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26772</xdr:rowOff>
    </xdr:from>
    <xdr:to>
      <xdr:col>85</xdr:col>
      <xdr:colOff>127000</xdr:colOff>
      <xdr:row>98</xdr:row>
      <xdr:rowOff>29195</xdr:rowOff>
    </xdr:to>
    <xdr:cxnSp macro="">
      <xdr:nvCxnSpPr>
        <xdr:cNvPr id="683" name="直線コネクタ 682"/>
        <xdr:cNvCxnSpPr/>
      </xdr:nvCxnSpPr>
      <xdr:spPr>
        <a:xfrm>
          <a:off x="15481300" y="16828872"/>
          <a:ext cx="838200" cy="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131925</xdr:rowOff>
    </xdr:from>
    <xdr:ext cx="534377" cy="259045"/>
    <xdr:sp macro="" textlink="">
      <xdr:nvSpPr>
        <xdr:cNvPr id="684" name="公債費平均値テキスト"/>
        <xdr:cNvSpPr txBox="1"/>
      </xdr:nvSpPr>
      <xdr:spPr>
        <a:xfrm>
          <a:off x="16370300" y="16419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109048</xdr:rowOff>
    </xdr:from>
    <xdr:to>
      <xdr:col>85</xdr:col>
      <xdr:colOff>177800</xdr:colOff>
      <xdr:row>97</xdr:row>
      <xdr:rowOff>39198</xdr:rowOff>
    </xdr:to>
    <xdr:sp macro="" textlink="">
      <xdr:nvSpPr>
        <xdr:cNvPr id="685" name="フローチャート: 判断 684"/>
        <xdr:cNvSpPr/>
      </xdr:nvSpPr>
      <xdr:spPr>
        <a:xfrm>
          <a:off x="16268700" y="1656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19670</xdr:rowOff>
    </xdr:from>
    <xdr:to>
      <xdr:col>81</xdr:col>
      <xdr:colOff>50800</xdr:colOff>
      <xdr:row>98</xdr:row>
      <xdr:rowOff>26772</xdr:rowOff>
    </xdr:to>
    <xdr:cxnSp macro="">
      <xdr:nvCxnSpPr>
        <xdr:cNvPr id="686" name="直線コネクタ 685"/>
        <xdr:cNvCxnSpPr/>
      </xdr:nvCxnSpPr>
      <xdr:spPr>
        <a:xfrm>
          <a:off x="14592300" y="16821770"/>
          <a:ext cx="889000" cy="7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110525</xdr:rowOff>
    </xdr:from>
    <xdr:to>
      <xdr:col>81</xdr:col>
      <xdr:colOff>101600</xdr:colOff>
      <xdr:row>97</xdr:row>
      <xdr:rowOff>40675</xdr:rowOff>
    </xdr:to>
    <xdr:sp macro="" textlink="">
      <xdr:nvSpPr>
        <xdr:cNvPr id="687" name="フローチャート: 判断 686"/>
        <xdr:cNvSpPr/>
      </xdr:nvSpPr>
      <xdr:spPr>
        <a:xfrm>
          <a:off x="15430500" y="1656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57202</xdr:rowOff>
    </xdr:from>
    <xdr:ext cx="534377" cy="259045"/>
    <xdr:sp macro="" textlink="">
      <xdr:nvSpPr>
        <xdr:cNvPr id="688" name="テキスト ボックス 687"/>
        <xdr:cNvSpPr txBox="1"/>
      </xdr:nvSpPr>
      <xdr:spPr>
        <a:xfrm>
          <a:off x="15214111" y="1634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17529</xdr:rowOff>
    </xdr:from>
    <xdr:to>
      <xdr:col>76</xdr:col>
      <xdr:colOff>114300</xdr:colOff>
      <xdr:row>98</xdr:row>
      <xdr:rowOff>19670</xdr:rowOff>
    </xdr:to>
    <xdr:cxnSp macro="">
      <xdr:nvCxnSpPr>
        <xdr:cNvPr id="689" name="直線コネクタ 688"/>
        <xdr:cNvCxnSpPr/>
      </xdr:nvCxnSpPr>
      <xdr:spPr>
        <a:xfrm>
          <a:off x="13703300" y="16819629"/>
          <a:ext cx="889000" cy="2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104239</xdr:rowOff>
    </xdr:from>
    <xdr:to>
      <xdr:col>76</xdr:col>
      <xdr:colOff>165100</xdr:colOff>
      <xdr:row>97</xdr:row>
      <xdr:rowOff>34389</xdr:rowOff>
    </xdr:to>
    <xdr:sp macro="" textlink="">
      <xdr:nvSpPr>
        <xdr:cNvPr id="690" name="フローチャート: 判断 689"/>
        <xdr:cNvSpPr/>
      </xdr:nvSpPr>
      <xdr:spPr>
        <a:xfrm>
          <a:off x="14541500" y="1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50916</xdr:rowOff>
    </xdr:from>
    <xdr:ext cx="534377" cy="259045"/>
    <xdr:sp macro="" textlink="">
      <xdr:nvSpPr>
        <xdr:cNvPr id="691" name="テキスト ボックス 690"/>
        <xdr:cNvSpPr txBox="1"/>
      </xdr:nvSpPr>
      <xdr:spPr>
        <a:xfrm>
          <a:off x="14325111" y="1633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164747</xdr:rowOff>
    </xdr:from>
    <xdr:to>
      <xdr:col>71</xdr:col>
      <xdr:colOff>177800</xdr:colOff>
      <xdr:row>98</xdr:row>
      <xdr:rowOff>17529</xdr:rowOff>
    </xdr:to>
    <xdr:cxnSp macro="">
      <xdr:nvCxnSpPr>
        <xdr:cNvPr id="692" name="直線コネクタ 691"/>
        <xdr:cNvCxnSpPr/>
      </xdr:nvCxnSpPr>
      <xdr:spPr>
        <a:xfrm>
          <a:off x="12814300" y="16795397"/>
          <a:ext cx="889000" cy="24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57231</xdr:rowOff>
    </xdr:from>
    <xdr:to>
      <xdr:col>72</xdr:col>
      <xdr:colOff>38100</xdr:colOff>
      <xdr:row>96</xdr:row>
      <xdr:rowOff>158831</xdr:rowOff>
    </xdr:to>
    <xdr:sp macro="" textlink="">
      <xdr:nvSpPr>
        <xdr:cNvPr id="693" name="フローチャート: 判断 692"/>
        <xdr:cNvSpPr/>
      </xdr:nvSpPr>
      <xdr:spPr>
        <a:xfrm>
          <a:off x="13652500" y="1651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3908</xdr:rowOff>
    </xdr:from>
    <xdr:ext cx="534377" cy="259045"/>
    <xdr:sp macro="" textlink="">
      <xdr:nvSpPr>
        <xdr:cNvPr id="694" name="テキスト ボックス 693"/>
        <xdr:cNvSpPr txBox="1"/>
      </xdr:nvSpPr>
      <xdr:spPr>
        <a:xfrm>
          <a:off x="13436111" y="1629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44369</xdr:rowOff>
    </xdr:from>
    <xdr:to>
      <xdr:col>67</xdr:col>
      <xdr:colOff>101600</xdr:colOff>
      <xdr:row>96</xdr:row>
      <xdr:rowOff>145969</xdr:rowOff>
    </xdr:to>
    <xdr:sp macro="" textlink="">
      <xdr:nvSpPr>
        <xdr:cNvPr id="695" name="フローチャート: 判断 694"/>
        <xdr:cNvSpPr/>
      </xdr:nvSpPr>
      <xdr:spPr>
        <a:xfrm>
          <a:off x="12763500" y="16503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162496</xdr:rowOff>
    </xdr:from>
    <xdr:ext cx="534377" cy="259045"/>
    <xdr:sp macro="" textlink="">
      <xdr:nvSpPr>
        <xdr:cNvPr id="696" name="テキスト ボックス 695"/>
        <xdr:cNvSpPr txBox="1"/>
      </xdr:nvSpPr>
      <xdr:spPr>
        <a:xfrm>
          <a:off x="12547111" y="16278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149845</xdr:rowOff>
    </xdr:from>
    <xdr:to>
      <xdr:col>85</xdr:col>
      <xdr:colOff>177800</xdr:colOff>
      <xdr:row>98</xdr:row>
      <xdr:rowOff>79995</xdr:rowOff>
    </xdr:to>
    <xdr:sp macro="" textlink="">
      <xdr:nvSpPr>
        <xdr:cNvPr id="702" name="楕円 701"/>
        <xdr:cNvSpPr/>
      </xdr:nvSpPr>
      <xdr:spPr>
        <a:xfrm>
          <a:off x="16268700" y="1678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128272</xdr:rowOff>
    </xdr:from>
    <xdr:ext cx="534377" cy="259045"/>
    <xdr:sp macro="" textlink="">
      <xdr:nvSpPr>
        <xdr:cNvPr id="703" name="公債費該当値テキスト"/>
        <xdr:cNvSpPr txBox="1"/>
      </xdr:nvSpPr>
      <xdr:spPr>
        <a:xfrm>
          <a:off x="16370300" y="1675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147422</xdr:rowOff>
    </xdr:from>
    <xdr:to>
      <xdr:col>81</xdr:col>
      <xdr:colOff>101600</xdr:colOff>
      <xdr:row>98</xdr:row>
      <xdr:rowOff>77572</xdr:rowOff>
    </xdr:to>
    <xdr:sp macro="" textlink="">
      <xdr:nvSpPr>
        <xdr:cNvPr id="704" name="楕円 703"/>
        <xdr:cNvSpPr/>
      </xdr:nvSpPr>
      <xdr:spPr>
        <a:xfrm>
          <a:off x="15430500" y="1677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68699</xdr:rowOff>
    </xdr:from>
    <xdr:ext cx="534377" cy="259045"/>
    <xdr:sp macro="" textlink="">
      <xdr:nvSpPr>
        <xdr:cNvPr id="705" name="テキスト ボックス 704"/>
        <xdr:cNvSpPr txBox="1"/>
      </xdr:nvSpPr>
      <xdr:spPr>
        <a:xfrm>
          <a:off x="15214111" y="1687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140320</xdr:rowOff>
    </xdr:from>
    <xdr:to>
      <xdr:col>76</xdr:col>
      <xdr:colOff>165100</xdr:colOff>
      <xdr:row>98</xdr:row>
      <xdr:rowOff>70470</xdr:rowOff>
    </xdr:to>
    <xdr:sp macro="" textlink="">
      <xdr:nvSpPr>
        <xdr:cNvPr id="706" name="楕円 705"/>
        <xdr:cNvSpPr/>
      </xdr:nvSpPr>
      <xdr:spPr>
        <a:xfrm>
          <a:off x="14541500" y="1677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61597</xdr:rowOff>
    </xdr:from>
    <xdr:ext cx="534377" cy="259045"/>
    <xdr:sp macro="" textlink="">
      <xdr:nvSpPr>
        <xdr:cNvPr id="707" name="テキスト ボックス 706"/>
        <xdr:cNvSpPr txBox="1"/>
      </xdr:nvSpPr>
      <xdr:spPr>
        <a:xfrm>
          <a:off x="14325111" y="1686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138179</xdr:rowOff>
    </xdr:from>
    <xdr:to>
      <xdr:col>72</xdr:col>
      <xdr:colOff>38100</xdr:colOff>
      <xdr:row>98</xdr:row>
      <xdr:rowOff>68329</xdr:rowOff>
    </xdr:to>
    <xdr:sp macro="" textlink="">
      <xdr:nvSpPr>
        <xdr:cNvPr id="708" name="楕円 707"/>
        <xdr:cNvSpPr/>
      </xdr:nvSpPr>
      <xdr:spPr>
        <a:xfrm>
          <a:off x="13652500" y="16768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59456</xdr:rowOff>
    </xdr:from>
    <xdr:ext cx="534377" cy="259045"/>
    <xdr:sp macro="" textlink="">
      <xdr:nvSpPr>
        <xdr:cNvPr id="709" name="テキスト ボックス 708"/>
        <xdr:cNvSpPr txBox="1"/>
      </xdr:nvSpPr>
      <xdr:spPr>
        <a:xfrm>
          <a:off x="13436111" y="16861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113947</xdr:rowOff>
    </xdr:from>
    <xdr:to>
      <xdr:col>67</xdr:col>
      <xdr:colOff>101600</xdr:colOff>
      <xdr:row>98</xdr:row>
      <xdr:rowOff>44097</xdr:rowOff>
    </xdr:to>
    <xdr:sp macro="" textlink="">
      <xdr:nvSpPr>
        <xdr:cNvPr id="710" name="楕円 709"/>
        <xdr:cNvSpPr/>
      </xdr:nvSpPr>
      <xdr:spPr>
        <a:xfrm>
          <a:off x="12763500" y="1674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35224</xdr:rowOff>
    </xdr:from>
    <xdr:ext cx="534377" cy="259045"/>
    <xdr:sp macro="" textlink="">
      <xdr:nvSpPr>
        <xdr:cNvPr id="711" name="テキスト ボックス 710"/>
        <xdr:cNvSpPr txBox="1"/>
      </xdr:nvSpPr>
      <xdr:spPr>
        <a:xfrm>
          <a:off x="12547111" y="16837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2" name="直線コネクタ 721"/>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3" name="テキスト ボックス 722"/>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5" name="テキスト ボックス 72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6" name="直線コネクタ 725"/>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111777</xdr:rowOff>
    </xdr:from>
    <xdr:ext cx="467179" cy="259045"/>
    <xdr:sp macro="" textlink="">
      <xdr:nvSpPr>
        <xdr:cNvPr id="727" name="テキスト ボックス 726"/>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9" name="テキスト ボックス 72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30543</xdr:rowOff>
    </xdr:from>
    <xdr:to>
      <xdr:col>116</xdr:col>
      <xdr:colOff>62864</xdr:colOff>
      <xdr:row>38</xdr:row>
      <xdr:rowOff>25400</xdr:rowOff>
    </xdr:to>
    <xdr:cxnSp macro="">
      <xdr:nvCxnSpPr>
        <xdr:cNvPr id="731" name="直線コネクタ 730"/>
        <xdr:cNvCxnSpPr/>
      </xdr:nvCxnSpPr>
      <xdr:spPr>
        <a:xfrm flipV="1">
          <a:off x="22159595" y="5345493"/>
          <a:ext cx="1269" cy="1195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32" name="諸支出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3" name="直線コネクタ 732"/>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148670</xdr:rowOff>
    </xdr:from>
    <xdr:ext cx="469744" cy="259045"/>
    <xdr:sp macro="" textlink="">
      <xdr:nvSpPr>
        <xdr:cNvPr id="734" name="諸支出金最大値テキスト"/>
        <xdr:cNvSpPr txBox="1"/>
      </xdr:nvSpPr>
      <xdr:spPr>
        <a:xfrm>
          <a:off x="22212300" y="5120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30543</xdr:rowOff>
    </xdr:from>
    <xdr:to>
      <xdr:col>116</xdr:col>
      <xdr:colOff>152400</xdr:colOff>
      <xdr:row>31</xdr:row>
      <xdr:rowOff>30543</xdr:rowOff>
    </xdr:to>
    <xdr:cxnSp macro="">
      <xdr:nvCxnSpPr>
        <xdr:cNvPr id="735" name="直線コネクタ 734"/>
        <xdr:cNvCxnSpPr/>
      </xdr:nvCxnSpPr>
      <xdr:spPr>
        <a:xfrm>
          <a:off x="22072600" y="5345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36" name="直線コネクタ 735"/>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110062</xdr:rowOff>
    </xdr:from>
    <xdr:ext cx="378565" cy="259045"/>
    <xdr:sp macro="" textlink="">
      <xdr:nvSpPr>
        <xdr:cNvPr id="737" name="諸支出金平均値テキスト"/>
        <xdr:cNvSpPr txBox="1"/>
      </xdr:nvSpPr>
      <xdr:spPr>
        <a:xfrm>
          <a:off x="22212300" y="628226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87185</xdr:rowOff>
    </xdr:from>
    <xdr:to>
      <xdr:col>116</xdr:col>
      <xdr:colOff>114300</xdr:colOff>
      <xdr:row>38</xdr:row>
      <xdr:rowOff>17335</xdr:rowOff>
    </xdr:to>
    <xdr:sp macro="" textlink="">
      <xdr:nvSpPr>
        <xdr:cNvPr id="738" name="フローチャート: 判断 737"/>
        <xdr:cNvSpPr/>
      </xdr:nvSpPr>
      <xdr:spPr>
        <a:xfrm>
          <a:off x="22110700" y="643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9" name="直線コネクタ 738"/>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67754</xdr:rowOff>
    </xdr:from>
    <xdr:to>
      <xdr:col>112</xdr:col>
      <xdr:colOff>38100</xdr:colOff>
      <xdr:row>37</xdr:row>
      <xdr:rowOff>169354</xdr:rowOff>
    </xdr:to>
    <xdr:sp macro="" textlink="">
      <xdr:nvSpPr>
        <xdr:cNvPr id="740" name="フローチャート: 判断 739"/>
        <xdr:cNvSpPr/>
      </xdr:nvSpPr>
      <xdr:spPr>
        <a:xfrm>
          <a:off x="21272500" y="6411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14431</xdr:rowOff>
    </xdr:from>
    <xdr:ext cx="378565" cy="259045"/>
    <xdr:sp macro="" textlink="">
      <xdr:nvSpPr>
        <xdr:cNvPr id="741" name="テキスト ボックス 740"/>
        <xdr:cNvSpPr txBox="1"/>
      </xdr:nvSpPr>
      <xdr:spPr>
        <a:xfrm>
          <a:off x="21134017" y="6186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42" name="直線コネクタ 741"/>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67754</xdr:rowOff>
    </xdr:from>
    <xdr:to>
      <xdr:col>107</xdr:col>
      <xdr:colOff>101600</xdr:colOff>
      <xdr:row>37</xdr:row>
      <xdr:rowOff>169354</xdr:rowOff>
    </xdr:to>
    <xdr:sp macro="" textlink="">
      <xdr:nvSpPr>
        <xdr:cNvPr id="743" name="フローチャート: 判断 742"/>
        <xdr:cNvSpPr/>
      </xdr:nvSpPr>
      <xdr:spPr>
        <a:xfrm>
          <a:off x="20383500" y="6411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14431</xdr:rowOff>
    </xdr:from>
    <xdr:ext cx="378565" cy="259045"/>
    <xdr:sp macro="" textlink="">
      <xdr:nvSpPr>
        <xdr:cNvPr id="744" name="テキスト ボックス 743"/>
        <xdr:cNvSpPr txBox="1"/>
      </xdr:nvSpPr>
      <xdr:spPr>
        <a:xfrm>
          <a:off x="20245017" y="6186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45" name="直線コネクタ 744"/>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49466</xdr:rowOff>
    </xdr:from>
    <xdr:to>
      <xdr:col>102</xdr:col>
      <xdr:colOff>165100</xdr:colOff>
      <xdr:row>36</xdr:row>
      <xdr:rowOff>151066</xdr:rowOff>
    </xdr:to>
    <xdr:sp macro="" textlink="">
      <xdr:nvSpPr>
        <xdr:cNvPr id="746" name="フローチャート: 判断 745"/>
        <xdr:cNvSpPr/>
      </xdr:nvSpPr>
      <xdr:spPr>
        <a:xfrm>
          <a:off x="19494500" y="6221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34</xdr:row>
      <xdr:rowOff>167593</xdr:rowOff>
    </xdr:from>
    <xdr:ext cx="378565" cy="259045"/>
    <xdr:sp macro="" textlink="">
      <xdr:nvSpPr>
        <xdr:cNvPr id="747" name="テキスト ボックス 746"/>
        <xdr:cNvSpPr txBox="1"/>
      </xdr:nvSpPr>
      <xdr:spPr>
        <a:xfrm>
          <a:off x="19356017" y="5996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38036</xdr:rowOff>
    </xdr:from>
    <xdr:to>
      <xdr:col>98</xdr:col>
      <xdr:colOff>38100</xdr:colOff>
      <xdr:row>37</xdr:row>
      <xdr:rowOff>139636</xdr:rowOff>
    </xdr:to>
    <xdr:sp macro="" textlink="">
      <xdr:nvSpPr>
        <xdr:cNvPr id="748" name="フローチャート: 判断 747"/>
        <xdr:cNvSpPr/>
      </xdr:nvSpPr>
      <xdr:spPr>
        <a:xfrm>
          <a:off x="18605500" y="6381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156163</xdr:rowOff>
    </xdr:from>
    <xdr:ext cx="378565" cy="259045"/>
    <xdr:sp macro="" textlink="">
      <xdr:nvSpPr>
        <xdr:cNvPr id="749" name="テキスト ボックス 748"/>
        <xdr:cNvSpPr txBox="1"/>
      </xdr:nvSpPr>
      <xdr:spPr>
        <a:xfrm>
          <a:off x="18467017" y="61569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55" name="楕円 754"/>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65613</xdr:rowOff>
    </xdr:from>
    <xdr:ext cx="249299" cy="259045"/>
    <xdr:sp macro="" textlink="">
      <xdr:nvSpPr>
        <xdr:cNvPr id="756" name="諸支出金該当値テキスト"/>
        <xdr:cNvSpPr txBox="1"/>
      </xdr:nvSpPr>
      <xdr:spPr>
        <a:xfrm>
          <a:off x="22212300" y="64092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7" name="楕円 756"/>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8" name="テキスト ボックス 757"/>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9" name="楕円 758"/>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60" name="テキスト ボックス 759"/>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61" name="楕円 760"/>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62" name="テキスト ボックス 761"/>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63" name="楕円 762"/>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64" name="テキスト ボックス 763"/>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6" name="テキスト ボックス 77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56</xdr:row>
      <xdr:rowOff>35577</xdr:rowOff>
    </xdr:from>
    <xdr:ext cx="312906" cy="259045"/>
    <xdr:sp macro="" textlink="">
      <xdr:nvSpPr>
        <xdr:cNvPr id="778" name="テキスト ボックス 777"/>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53</xdr:row>
      <xdr:rowOff>168927</xdr:rowOff>
    </xdr:from>
    <xdr:ext cx="312906" cy="259045"/>
    <xdr:sp macro="" textlink="">
      <xdr:nvSpPr>
        <xdr:cNvPr id="780" name="テキスト ボックス 779"/>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51</xdr:row>
      <xdr:rowOff>130827</xdr:rowOff>
    </xdr:from>
    <xdr:ext cx="312906" cy="259045"/>
    <xdr:sp macro="" textlink="">
      <xdr:nvSpPr>
        <xdr:cNvPr id="782" name="テキスト ボックス 781"/>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92727</xdr:rowOff>
    </xdr:from>
    <xdr:ext cx="312906" cy="259045"/>
    <xdr:sp macro="" textlink="">
      <xdr:nvSpPr>
        <xdr:cNvPr id="784" name="テキスト ボックス 783"/>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86" name="テキスト ボックス 785"/>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788" name="直線コネクタ 787"/>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789"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791"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3" name="直線コネクタ 792"/>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4"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795" name="フローチャート: 判断 794"/>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6" name="直線コネクタ 795"/>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797" name="フローチャート: 判断 796"/>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798" name="テキスト ボックス 797"/>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9" name="直線コネクタ 798"/>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00" name="フローチャート: 判断 799"/>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01" name="テキスト ボックス 800"/>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2" name="直線コネクタ 801"/>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165100</xdr:rowOff>
    </xdr:from>
    <xdr:to>
      <xdr:col>102</xdr:col>
      <xdr:colOff>165100</xdr:colOff>
      <xdr:row>59</xdr:row>
      <xdr:rowOff>95250</xdr:rowOff>
    </xdr:to>
    <xdr:sp macro="" textlink="">
      <xdr:nvSpPr>
        <xdr:cNvPr id="803" name="フローチャート: 判断 802"/>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04" name="テキスト ボックス 803"/>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50</xdr:row>
      <xdr:rowOff>50800</xdr:rowOff>
    </xdr:from>
    <xdr:to>
      <xdr:col>98</xdr:col>
      <xdr:colOff>38100</xdr:colOff>
      <xdr:row>50</xdr:row>
      <xdr:rowOff>152400</xdr:rowOff>
    </xdr:to>
    <xdr:sp macro="" textlink="">
      <xdr:nvSpPr>
        <xdr:cNvPr id="805" name="フローチャート: 判断 804"/>
        <xdr:cNvSpPr/>
      </xdr:nvSpPr>
      <xdr:spPr>
        <a:xfrm>
          <a:off x="18605500" y="862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48</xdr:row>
      <xdr:rowOff>168927</xdr:rowOff>
    </xdr:from>
    <xdr:ext cx="313932" cy="259045"/>
    <xdr:sp macro="" textlink="">
      <xdr:nvSpPr>
        <xdr:cNvPr id="806" name="テキスト ボックス 805"/>
        <xdr:cNvSpPr txBox="1"/>
      </xdr:nvSpPr>
      <xdr:spPr>
        <a:xfrm>
          <a:off x="18499333" y="8398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2" name="楕円 811"/>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13"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4" name="楕円 813"/>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15" name="テキスト ボックス 814"/>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6" name="楕円 815"/>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17" name="テキスト ボックス 816"/>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8" name="楕円 817"/>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111777</xdr:rowOff>
    </xdr:from>
    <xdr:ext cx="249299" cy="259045"/>
    <xdr:sp macro="" textlink="">
      <xdr:nvSpPr>
        <xdr:cNvPr id="819" name="テキスト ボックス 818"/>
        <xdr:cNvSpPr txBox="1"/>
      </xdr:nvSpPr>
      <xdr:spPr>
        <a:xfrm>
          <a:off x="19420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0" name="楕円 819"/>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1" name="テキスト ボックス 820"/>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民生費に係るコストについては、近年増加傾向にあったが、障害者福祉費おける扶助費の減に伴い前年度と比較して</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8,755</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千円減少している。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教育費に係るコストについても、民生費同様に増加傾向にあったが、学校施設等の建替え等に伴う工事請負費の減により、前年度と比較して</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87,862</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千円減少している。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沖縄県嘉手納町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平成</a:t>
          </a:r>
          <a:r>
            <a:rPr kumimoji="1" lang="en-US" altLang="ja-JP" sz="1400">
              <a:solidFill>
                <a:sysClr val="windowText" lastClr="000000"/>
              </a:solidFill>
              <a:latin typeface="ＭＳ ゴシック" pitchFamily="49" charset="-128"/>
              <a:ea typeface="ＭＳ ゴシック" pitchFamily="49" charset="-128"/>
            </a:rPr>
            <a:t>30</a:t>
          </a:r>
          <a:r>
            <a:rPr kumimoji="1" lang="ja-JP" altLang="en-US" sz="1400">
              <a:solidFill>
                <a:sysClr val="windowText" lastClr="000000"/>
              </a:solidFill>
              <a:latin typeface="ＭＳ ゴシック" pitchFamily="49" charset="-128"/>
              <a:ea typeface="ＭＳ ゴシック" pitchFamily="49" charset="-128"/>
            </a:rPr>
            <a:t>年度において、標準財政規模が拡大となったため、財政調整基金残高の割合は</a:t>
          </a:r>
          <a:r>
            <a:rPr kumimoji="1" lang="en-US" altLang="ja-JP" sz="1400">
              <a:solidFill>
                <a:sysClr val="windowText" lastClr="000000"/>
              </a:solidFill>
              <a:latin typeface="ＭＳ ゴシック" pitchFamily="49" charset="-128"/>
              <a:ea typeface="ＭＳ ゴシック" pitchFamily="49" charset="-128"/>
            </a:rPr>
            <a:t>2.25%</a:t>
          </a:r>
          <a:r>
            <a:rPr kumimoji="1" lang="ja-JP" altLang="en-US" sz="1400">
              <a:solidFill>
                <a:sysClr val="windowText" lastClr="000000"/>
              </a:solidFill>
              <a:latin typeface="ＭＳ ゴシック" pitchFamily="49" charset="-128"/>
              <a:ea typeface="ＭＳ ゴシック" pitchFamily="49" charset="-128"/>
            </a:rPr>
            <a:t>の減となっている。</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実質収支額については適正の範囲内となっている。</a:t>
          </a:r>
          <a:endParaRPr kumimoji="1" lang="en-US" altLang="ja-JP" sz="1400">
            <a:solidFill>
              <a:sysClr val="windowText" lastClr="000000"/>
            </a:solidFill>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沖縄県嘉手納町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今年度も前年度同様に、本町ではすべての会計において決算額が黒字となっている。今後も引き続き良好な財政運営に努める。</a:t>
          </a:r>
        </a:p>
        <a:p>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81</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82</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83</v>
      </c>
      <c r="C3" s="646"/>
      <c r="D3" s="646"/>
      <c r="E3" s="647"/>
      <c r="F3" s="647"/>
      <c r="G3" s="647"/>
      <c r="H3" s="647"/>
      <c r="I3" s="647"/>
      <c r="J3" s="647"/>
      <c r="K3" s="647"/>
      <c r="L3" s="647" t="s">
        <v>84</v>
      </c>
      <c r="M3" s="647"/>
      <c r="N3" s="647"/>
      <c r="O3" s="647"/>
      <c r="P3" s="647"/>
      <c r="Q3" s="647"/>
      <c r="R3" s="650"/>
      <c r="S3" s="650"/>
      <c r="T3" s="650"/>
      <c r="U3" s="650"/>
      <c r="V3" s="651"/>
      <c r="W3" s="544" t="s">
        <v>85</v>
      </c>
      <c r="X3" s="545"/>
      <c r="Y3" s="545"/>
      <c r="Z3" s="545"/>
      <c r="AA3" s="545"/>
      <c r="AB3" s="646"/>
      <c r="AC3" s="650" t="s">
        <v>86</v>
      </c>
      <c r="AD3" s="545"/>
      <c r="AE3" s="545"/>
      <c r="AF3" s="545"/>
      <c r="AG3" s="545"/>
      <c r="AH3" s="545"/>
      <c r="AI3" s="545"/>
      <c r="AJ3" s="545"/>
      <c r="AK3" s="545"/>
      <c r="AL3" s="612"/>
      <c r="AM3" s="544" t="s">
        <v>87</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88</v>
      </c>
      <c r="BO3" s="545"/>
      <c r="BP3" s="545"/>
      <c r="BQ3" s="545"/>
      <c r="BR3" s="545"/>
      <c r="BS3" s="545"/>
      <c r="BT3" s="545"/>
      <c r="BU3" s="612"/>
      <c r="BV3" s="544" t="s">
        <v>89</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90</v>
      </c>
      <c r="CU3" s="545"/>
      <c r="CV3" s="545"/>
      <c r="CW3" s="545"/>
      <c r="CX3" s="545"/>
      <c r="CY3" s="545"/>
      <c r="CZ3" s="545"/>
      <c r="DA3" s="612"/>
      <c r="DB3" s="544" t="s">
        <v>91</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92</v>
      </c>
      <c r="AZ4" s="458"/>
      <c r="BA4" s="458"/>
      <c r="BB4" s="458"/>
      <c r="BC4" s="458"/>
      <c r="BD4" s="458"/>
      <c r="BE4" s="458"/>
      <c r="BF4" s="458"/>
      <c r="BG4" s="458"/>
      <c r="BH4" s="458"/>
      <c r="BI4" s="458"/>
      <c r="BJ4" s="458"/>
      <c r="BK4" s="458"/>
      <c r="BL4" s="458"/>
      <c r="BM4" s="459"/>
      <c r="BN4" s="460">
        <v>9194311</v>
      </c>
      <c r="BO4" s="461"/>
      <c r="BP4" s="461"/>
      <c r="BQ4" s="461"/>
      <c r="BR4" s="461"/>
      <c r="BS4" s="461"/>
      <c r="BT4" s="461"/>
      <c r="BU4" s="462"/>
      <c r="BV4" s="460">
        <v>9908526</v>
      </c>
      <c r="BW4" s="461"/>
      <c r="BX4" s="461"/>
      <c r="BY4" s="461"/>
      <c r="BZ4" s="461"/>
      <c r="CA4" s="461"/>
      <c r="CB4" s="461"/>
      <c r="CC4" s="462"/>
      <c r="CD4" s="638" t="s">
        <v>93</v>
      </c>
      <c r="CE4" s="639"/>
      <c r="CF4" s="639"/>
      <c r="CG4" s="639"/>
      <c r="CH4" s="639"/>
      <c r="CI4" s="639"/>
      <c r="CJ4" s="639"/>
      <c r="CK4" s="639"/>
      <c r="CL4" s="639"/>
      <c r="CM4" s="639"/>
      <c r="CN4" s="639"/>
      <c r="CO4" s="639"/>
      <c r="CP4" s="639"/>
      <c r="CQ4" s="639"/>
      <c r="CR4" s="639"/>
      <c r="CS4" s="640"/>
      <c r="CT4" s="641">
        <v>4.7</v>
      </c>
      <c r="CU4" s="642"/>
      <c r="CV4" s="642"/>
      <c r="CW4" s="642"/>
      <c r="CX4" s="642"/>
      <c r="CY4" s="642"/>
      <c r="CZ4" s="642"/>
      <c r="DA4" s="643"/>
      <c r="DB4" s="641">
        <v>5.4</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94</v>
      </c>
      <c r="AN5" s="439"/>
      <c r="AO5" s="439"/>
      <c r="AP5" s="439"/>
      <c r="AQ5" s="439"/>
      <c r="AR5" s="439"/>
      <c r="AS5" s="439"/>
      <c r="AT5" s="440"/>
      <c r="AU5" s="522" t="s">
        <v>95</v>
      </c>
      <c r="AV5" s="523"/>
      <c r="AW5" s="523"/>
      <c r="AX5" s="523"/>
      <c r="AY5" s="445" t="s">
        <v>96</v>
      </c>
      <c r="AZ5" s="446"/>
      <c r="BA5" s="446"/>
      <c r="BB5" s="446"/>
      <c r="BC5" s="446"/>
      <c r="BD5" s="446"/>
      <c r="BE5" s="446"/>
      <c r="BF5" s="446"/>
      <c r="BG5" s="446"/>
      <c r="BH5" s="446"/>
      <c r="BI5" s="446"/>
      <c r="BJ5" s="446"/>
      <c r="BK5" s="446"/>
      <c r="BL5" s="446"/>
      <c r="BM5" s="447"/>
      <c r="BN5" s="465">
        <v>8278354</v>
      </c>
      <c r="BO5" s="466"/>
      <c r="BP5" s="466"/>
      <c r="BQ5" s="466"/>
      <c r="BR5" s="466"/>
      <c r="BS5" s="466"/>
      <c r="BT5" s="466"/>
      <c r="BU5" s="467"/>
      <c r="BV5" s="465">
        <v>9669380</v>
      </c>
      <c r="BW5" s="466"/>
      <c r="BX5" s="466"/>
      <c r="BY5" s="466"/>
      <c r="BZ5" s="466"/>
      <c r="CA5" s="466"/>
      <c r="CB5" s="466"/>
      <c r="CC5" s="467"/>
      <c r="CD5" s="474" t="s">
        <v>97</v>
      </c>
      <c r="CE5" s="475"/>
      <c r="CF5" s="475"/>
      <c r="CG5" s="475"/>
      <c r="CH5" s="475"/>
      <c r="CI5" s="475"/>
      <c r="CJ5" s="475"/>
      <c r="CK5" s="475"/>
      <c r="CL5" s="475"/>
      <c r="CM5" s="475"/>
      <c r="CN5" s="475"/>
      <c r="CO5" s="475"/>
      <c r="CP5" s="475"/>
      <c r="CQ5" s="475"/>
      <c r="CR5" s="475"/>
      <c r="CS5" s="476"/>
      <c r="CT5" s="435">
        <v>73.900000000000006</v>
      </c>
      <c r="CU5" s="436"/>
      <c r="CV5" s="436"/>
      <c r="CW5" s="436"/>
      <c r="CX5" s="436"/>
      <c r="CY5" s="436"/>
      <c r="CZ5" s="436"/>
      <c r="DA5" s="437"/>
      <c r="DB5" s="435">
        <v>73</v>
      </c>
      <c r="DC5" s="436"/>
      <c r="DD5" s="436"/>
      <c r="DE5" s="436"/>
      <c r="DF5" s="436"/>
      <c r="DG5" s="436"/>
      <c r="DH5" s="436"/>
      <c r="DI5" s="437"/>
      <c r="DJ5" s="185"/>
      <c r="DK5" s="185"/>
      <c r="DL5" s="185"/>
      <c r="DM5" s="185"/>
      <c r="DN5" s="185"/>
      <c r="DO5" s="185"/>
    </row>
    <row r="6" spans="1:119" ht="18.75" customHeight="1" x14ac:dyDescent="0.15">
      <c r="A6" s="186"/>
      <c r="B6" s="618" t="s">
        <v>98</v>
      </c>
      <c r="C6" s="479"/>
      <c r="D6" s="479"/>
      <c r="E6" s="619"/>
      <c r="F6" s="619"/>
      <c r="G6" s="619"/>
      <c r="H6" s="619"/>
      <c r="I6" s="619"/>
      <c r="J6" s="619"/>
      <c r="K6" s="619"/>
      <c r="L6" s="619" t="s">
        <v>99</v>
      </c>
      <c r="M6" s="619"/>
      <c r="N6" s="619"/>
      <c r="O6" s="619"/>
      <c r="P6" s="619"/>
      <c r="Q6" s="619"/>
      <c r="R6" s="503"/>
      <c r="S6" s="503"/>
      <c r="T6" s="503"/>
      <c r="U6" s="503"/>
      <c r="V6" s="625"/>
      <c r="W6" s="556" t="s">
        <v>100</v>
      </c>
      <c r="X6" s="478"/>
      <c r="Y6" s="478"/>
      <c r="Z6" s="478"/>
      <c r="AA6" s="478"/>
      <c r="AB6" s="479"/>
      <c r="AC6" s="630" t="s">
        <v>101</v>
      </c>
      <c r="AD6" s="631"/>
      <c r="AE6" s="631"/>
      <c r="AF6" s="631"/>
      <c r="AG6" s="631"/>
      <c r="AH6" s="631"/>
      <c r="AI6" s="631"/>
      <c r="AJ6" s="631"/>
      <c r="AK6" s="631"/>
      <c r="AL6" s="632"/>
      <c r="AM6" s="534" t="s">
        <v>102</v>
      </c>
      <c r="AN6" s="439"/>
      <c r="AO6" s="439"/>
      <c r="AP6" s="439"/>
      <c r="AQ6" s="439"/>
      <c r="AR6" s="439"/>
      <c r="AS6" s="439"/>
      <c r="AT6" s="440"/>
      <c r="AU6" s="522" t="s">
        <v>95</v>
      </c>
      <c r="AV6" s="523"/>
      <c r="AW6" s="523"/>
      <c r="AX6" s="523"/>
      <c r="AY6" s="445" t="s">
        <v>103</v>
      </c>
      <c r="AZ6" s="446"/>
      <c r="BA6" s="446"/>
      <c r="BB6" s="446"/>
      <c r="BC6" s="446"/>
      <c r="BD6" s="446"/>
      <c r="BE6" s="446"/>
      <c r="BF6" s="446"/>
      <c r="BG6" s="446"/>
      <c r="BH6" s="446"/>
      <c r="BI6" s="446"/>
      <c r="BJ6" s="446"/>
      <c r="BK6" s="446"/>
      <c r="BL6" s="446"/>
      <c r="BM6" s="447"/>
      <c r="BN6" s="465">
        <v>915957</v>
      </c>
      <c r="BO6" s="466"/>
      <c r="BP6" s="466"/>
      <c r="BQ6" s="466"/>
      <c r="BR6" s="466"/>
      <c r="BS6" s="466"/>
      <c r="BT6" s="466"/>
      <c r="BU6" s="467"/>
      <c r="BV6" s="465">
        <v>239146</v>
      </c>
      <c r="BW6" s="466"/>
      <c r="BX6" s="466"/>
      <c r="BY6" s="466"/>
      <c r="BZ6" s="466"/>
      <c r="CA6" s="466"/>
      <c r="CB6" s="466"/>
      <c r="CC6" s="467"/>
      <c r="CD6" s="474" t="s">
        <v>104</v>
      </c>
      <c r="CE6" s="475"/>
      <c r="CF6" s="475"/>
      <c r="CG6" s="475"/>
      <c r="CH6" s="475"/>
      <c r="CI6" s="475"/>
      <c r="CJ6" s="475"/>
      <c r="CK6" s="475"/>
      <c r="CL6" s="475"/>
      <c r="CM6" s="475"/>
      <c r="CN6" s="475"/>
      <c r="CO6" s="475"/>
      <c r="CP6" s="475"/>
      <c r="CQ6" s="475"/>
      <c r="CR6" s="475"/>
      <c r="CS6" s="476"/>
      <c r="CT6" s="615">
        <v>73.900000000000006</v>
      </c>
      <c r="CU6" s="616"/>
      <c r="CV6" s="616"/>
      <c r="CW6" s="616"/>
      <c r="CX6" s="616"/>
      <c r="CY6" s="616"/>
      <c r="CZ6" s="616"/>
      <c r="DA6" s="617"/>
      <c r="DB6" s="615">
        <v>73</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105</v>
      </c>
      <c r="AN7" s="439"/>
      <c r="AO7" s="439"/>
      <c r="AP7" s="439"/>
      <c r="AQ7" s="439"/>
      <c r="AR7" s="439"/>
      <c r="AS7" s="439"/>
      <c r="AT7" s="440"/>
      <c r="AU7" s="522" t="s">
        <v>95</v>
      </c>
      <c r="AV7" s="523"/>
      <c r="AW7" s="523"/>
      <c r="AX7" s="523"/>
      <c r="AY7" s="445" t="s">
        <v>106</v>
      </c>
      <c r="AZ7" s="446"/>
      <c r="BA7" s="446"/>
      <c r="BB7" s="446"/>
      <c r="BC7" s="446"/>
      <c r="BD7" s="446"/>
      <c r="BE7" s="446"/>
      <c r="BF7" s="446"/>
      <c r="BG7" s="446"/>
      <c r="BH7" s="446"/>
      <c r="BI7" s="446"/>
      <c r="BJ7" s="446"/>
      <c r="BK7" s="446"/>
      <c r="BL7" s="446"/>
      <c r="BM7" s="447"/>
      <c r="BN7" s="465">
        <v>714323</v>
      </c>
      <c r="BO7" s="466"/>
      <c r="BP7" s="466"/>
      <c r="BQ7" s="466"/>
      <c r="BR7" s="466"/>
      <c r="BS7" s="466"/>
      <c r="BT7" s="466"/>
      <c r="BU7" s="467"/>
      <c r="BV7" s="465">
        <v>14252</v>
      </c>
      <c r="BW7" s="466"/>
      <c r="BX7" s="466"/>
      <c r="BY7" s="466"/>
      <c r="BZ7" s="466"/>
      <c r="CA7" s="466"/>
      <c r="CB7" s="466"/>
      <c r="CC7" s="467"/>
      <c r="CD7" s="474" t="s">
        <v>107</v>
      </c>
      <c r="CE7" s="475"/>
      <c r="CF7" s="475"/>
      <c r="CG7" s="475"/>
      <c r="CH7" s="475"/>
      <c r="CI7" s="475"/>
      <c r="CJ7" s="475"/>
      <c r="CK7" s="475"/>
      <c r="CL7" s="475"/>
      <c r="CM7" s="475"/>
      <c r="CN7" s="475"/>
      <c r="CO7" s="475"/>
      <c r="CP7" s="475"/>
      <c r="CQ7" s="475"/>
      <c r="CR7" s="475"/>
      <c r="CS7" s="476"/>
      <c r="CT7" s="465">
        <v>4249441</v>
      </c>
      <c r="CU7" s="466"/>
      <c r="CV7" s="466"/>
      <c r="CW7" s="466"/>
      <c r="CX7" s="466"/>
      <c r="CY7" s="466"/>
      <c r="CZ7" s="466"/>
      <c r="DA7" s="467"/>
      <c r="DB7" s="465">
        <v>4179022</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108</v>
      </c>
      <c r="AN8" s="439"/>
      <c r="AO8" s="439"/>
      <c r="AP8" s="439"/>
      <c r="AQ8" s="439"/>
      <c r="AR8" s="439"/>
      <c r="AS8" s="439"/>
      <c r="AT8" s="440"/>
      <c r="AU8" s="522" t="s">
        <v>109</v>
      </c>
      <c r="AV8" s="523"/>
      <c r="AW8" s="523"/>
      <c r="AX8" s="523"/>
      <c r="AY8" s="445" t="s">
        <v>110</v>
      </c>
      <c r="AZ8" s="446"/>
      <c r="BA8" s="446"/>
      <c r="BB8" s="446"/>
      <c r="BC8" s="446"/>
      <c r="BD8" s="446"/>
      <c r="BE8" s="446"/>
      <c r="BF8" s="446"/>
      <c r="BG8" s="446"/>
      <c r="BH8" s="446"/>
      <c r="BI8" s="446"/>
      <c r="BJ8" s="446"/>
      <c r="BK8" s="446"/>
      <c r="BL8" s="446"/>
      <c r="BM8" s="447"/>
      <c r="BN8" s="465">
        <v>201634</v>
      </c>
      <c r="BO8" s="466"/>
      <c r="BP8" s="466"/>
      <c r="BQ8" s="466"/>
      <c r="BR8" s="466"/>
      <c r="BS8" s="466"/>
      <c r="BT8" s="466"/>
      <c r="BU8" s="467"/>
      <c r="BV8" s="465">
        <v>224894</v>
      </c>
      <c r="BW8" s="466"/>
      <c r="BX8" s="466"/>
      <c r="BY8" s="466"/>
      <c r="BZ8" s="466"/>
      <c r="CA8" s="466"/>
      <c r="CB8" s="466"/>
      <c r="CC8" s="467"/>
      <c r="CD8" s="474" t="s">
        <v>111</v>
      </c>
      <c r="CE8" s="475"/>
      <c r="CF8" s="475"/>
      <c r="CG8" s="475"/>
      <c r="CH8" s="475"/>
      <c r="CI8" s="475"/>
      <c r="CJ8" s="475"/>
      <c r="CK8" s="475"/>
      <c r="CL8" s="475"/>
      <c r="CM8" s="475"/>
      <c r="CN8" s="475"/>
      <c r="CO8" s="475"/>
      <c r="CP8" s="475"/>
      <c r="CQ8" s="475"/>
      <c r="CR8" s="475"/>
      <c r="CS8" s="476"/>
      <c r="CT8" s="578">
        <v>0.61</v>
      </c>
      <c r="CU8" s="579"/>
      <c r="CV8" s="579"/>
      <c r="CW8" s="579"/>
      <c r="CX8" s="579"/>
      <c r="CY8" s="579"/>
      <c r="CZ8" s="579"/>
      <c r="DA8" s="580"/>
      <c r="DB8" s="578">
        <v>0.59</v>
      </c>
      <c r="DC8" s="579"/>
      <c r="DD8" s="579"/>
      <c r="DE8" s="579"/>
      <c r="DF8" s="579"/>
      <c r="DG8" s="579"/>
      <c r="DH8" s="579"/>
      <c r="DI8" s="580"/>
      <c r="DJ8" s="185"/>
      <c r="DK8" s="185"/>
      <c r="DL8" s="185"/>
      <c r="DM8" s="185"/>
      <c r="DN8" s="185"/>
      <c r="DO8" s="185"/>
    </row>
    <row r="9" spans="1:119" ht="18.75" customHeight="1" thickBot="1" x14ac:dyDescent="0.2">
      <c r="A9" s="186"/>
      <c r="B9" s="604" t="s">
        <v>112</v>
      </c>
      <c r="C9" s="605"/>
      <c r="D9" s="605"/>
      <c r="E9" s="605"/>
      <c r="F9" s="605"/>
      <c r="G9" s="605"/>
      <c r="H9" s="605"/>
      <c r="I9" s="605"/>
      <c r="J9" s="605"/>
      <c r="K9" s="528"/>
      <c r="L9" s="606" t="s">
        <v>113</v>
      </c>
      <c r="M9" s="607"/>
      <c r="N9" s="607"/>
      <c r="O9" s="607"/>
      <c r="P9" s="607"/>
      <c r="Q9" s="608"/>
      <c r="R9" s="609">
        <v>13685</v>
      </c>
      <c r="S9" s="610"/>
      <c r="T9" s="610"/>
      <c r="U9" s="610"/>
      <c r="V9" s="611"/>
      <c r="W9" s="544" t="s">
        <v>114</v>
      </c>
      <c r="X9" s="545"/>
      <c r="Y9" s="545"/>
      <c r="Z9" s="545"/>
      <c r="AA9" s="545"/>
      <c r="AB9" s="545"/>
      <c r="AC9" s="545"/>
      <c r="AD9" s="545"/>
      <c r="AE9" s="545"/>
      <c r="AF9" s="545"/>
      <c r="AG9" s="545"/>
      <c r="AH9" s="545"/>
      <c r="AI9" s="545"/>
      <c r="AJ9" s="545"/>
      <c r="AK9" s="545"/>
      <c r="AL9" s="612"/>
      <c r="AM9" s="534" t="s">
        <v>115</v>
      </c>
      <c r="AN9" s="439"/>
      <c r="AO9" s="439"/>
      <c r="AP9" s="439"/>
      <c r="AQ9" s="439"/>
      <c r="AR9" s="439"/>
      <c r="AS9" s="439"/>
      <c r="AT9" s="440"/>
      <c r="AU9" s="522" t="s">
        <v>116</v>
      </c>
      <c r="AV9" s="523"/>
      <c r="AW9" s="523"/>
      <c r="AX9" s="523"/>
      <c r="AY9" s="445" t="s">
        <v>117</v>
      </c>
      <c r="AZ9" s="446"/>
      <c r="BA9" s="446"/>
      <c r="BB9" s="446"/>
      <c r="BC9" s="446"/>
      <c r="BD9" s="446"/>
      <c r="BE9" s="446"/>
      <c r="BF9" s="446"/>
      <c r="BG9" s="446"/>
      <c r="BH9" s="446"/>
      <c r="BI9" s="446"/>
      <c r="BJ9" s="446"/>
      <c r="BK9" s="446"/>
      <c r="BL9" s="446"/>
      <c r="BM9" s="447"/>
      <c r="BN9" s="465">
        <v>-23260</v>
      </c>
      <c r="BO9" s="466"/>
      <c r="BP9" s="466"/>
      <c r="BQ9" s="466"/>
      <c r="BR9" s="466"/>
      <c r="BS9" s="466"/>
      <c r="BT9" s="466"/>
      <c r="BU9" s="467"/>
      <c r="BV9" s="465">
        <v>-48738</v>
      </c>
      <c r="BW9" s="466"/>
      <c r="BX9" s="466"/>
      <c r="BY9" s="466"/>
      <c r="BZ9" s="466"/>
      <c r="CA9" s="466"/>
      <c r="CB9" s="466"/>
      <c r="CC9" s="467"/>
      <c r="CD9" s="474" t="s">
        <v>118</v>
      </c>
      <c r="CE9" s="475"/>
      <c r="CF9" s="475"/>
      <c r="CG9" s="475"/>
      <c r="CH9" s="475"/>
      <c r="CI9" s="475"/>
      <c r="CJ9" s="475"/>
      <c r="CK9" s="475"/>
      <c r="CL9" s="475"/>
      <c r="CM9" s="475"/>
      <c r="CN9" s="475"/>
      <c r="CO9" s="475"/>
      <c r="CP9" s="475"/>
      <c r="CQ9" s="475"/>
      <c r="CR9" s="475"/>
      <c r="CS9" s="476"/>
      <c r="CT9" s="435">
        <v>4.4000000000000004</v>
      </c>
      <c r="CU9" s="436"/>
      <c r="CV9" s="436"/>
      <c r="CW9" s="436"/>
      <c r="CX9" s="436"/>
      <c r="CY9" s="436"/>
      <c r="CZ9" s="436"/>
      <c r="DA9" s="437"/>
      <c r="DB9" s="435">
        <v>4.7</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119</v>
      </c>
      <c r="M10" s="439"/>
      <c r="N10" s="439"/>
      <c r="O10" s="439"/>
      <c r="P10" s="439"/>
      <c r="Q10" s="440"/>
      <c r="R10" s="441">
        <v>13827</v>
      </c>
      <c r="S10" s="442"/>
      <c r="T10" s="442"/>
      <c r="U10" s="442"/>
      <c r="V10" s="444"/>
      <c r="W10" s="613"/>
      <c r="X10" s="427"/>
      <c r="Y10" s="427"/>
      <c r="Z10" s="427"/>
      <c r="AA10" s="427"/>
      <c r="AB10" s="427"/>
      <c r="AC10" s="427"/>
      <c r="AD10" s="427"/>
      <c r="AE10" s="427"/>
      <c r="AF10" s="427"/>
      <c r="AG10" s="427"/>
      <c r="AH10" s="427"/>
      <c r="AI10" s="427"/>
      <c r="AJ10" s="427"/>
      <c r="AK10" s="427"/>
      <c r="AL10" s="614"/>
      <c r="AM10" s="534" t="s">
        <v>120</v>
      </c>
      <c r="AN10" s="439"/>
      <c r="AO10" s="439"/>
      <c r="AP10" s="439"/>
      <c r="AQ10" s="439"/>
      <c r="AR10" s="439"/>
      <c r="AS10" s="439"/>
      <c r="AT10" s="440"/>
      <c r="AU10" s="522" t="s">
        <v>116</v>
      </c>
      <c r="AV10" s="523"/>
      <c r="AW10" s="523"/>
      <c r="AX10" s="523"/>
      <c r="AY10" s="445" t="s">
        <v>121</v>
      </c>
      <c r="AZ10" s="446"/>
      <c r="BA10" s="446"/>
      <c r="BB10" s="446"/>
      <c r="BC10" s="446"/>
      <c r="BD10" s="446"/>
      <c r="BE10" s="446"/>
      <c r="BF10" s="446"/>
      <c r="BG10" s="446"/>
      <c r="BH10" s="446"/>
      <c r="BI10" s="446"/>
      <c r="BJ10" s="446"/>
      <c r="BK10" s="446"/>
      <c r="BL10" s="446"/>
      <c r="BM10" s="447"/>
      <c r="BN10" s="465">
        <v>7954</v>
      </c>
      <c r="BO10" s="466"/>
      <c r="BP10" s="466"/>
      <c r="BQ10" s="466"/>
      <c r="BR10" s="466"/>
      <c r="BS10" s="466"/>
      <c r="BT10" s="466"/>
      <c r="BU10" s="467"/>
      <c r="BV10" s="465">
        <v>7381</v>
      </c>
      <c r="BW10" s="466"/>
      <c r="BX10" s="466"/>
      <c r="BY10" s="466"/>
      <c r="BZ10" s="466"/>
      <c r="CA10" s="466"/>
      <c r="CB10" s="466"/>
      <c r="CC10" s="467"/>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123</v>
      </c>
      <c r="M11" s="512"/>
      <c r="N11" s="512"/>
      <c r="O11" s="512"/>
      <c r="P11" s="512"/>
      <c r="Q11" s="513"/>
      <c r="R11" s="601" t="s">
        <v>124</v>
      </c>
      <c r="S11" s="602"/>
      <c r="T11" s="602"/>
      <c r="U11" s="602"/>
      <c r="V11" s="603"/>
      <c r="W11" s="613"/>
      <c r="X11" s="427"/>
      <c r="Y11" s="427"/>
      <c r="Z11" s="427"/>
      <c r="AA11" s="427"/>
      <c r="AB11" s="427"/>
      <c r="AC11" s="427"/>
      <c r="AD11" s="427"/>
      <c r="AE11" s="427"/>
      <c r="AF11" s="427"/>
      <c r="AG11" s="427"/>
      <c r="AH11" s="427"/>
      <c r="AI11" s="427"/>
      <c r="AJ11" s="427"/>
      <c r="AK11" s="427"/>
      <c r="AL11" s="614"/>
      <c r="AM11" s="534" t="s">
        <v>125</v>
      </c>
      <c r="AN11" s="439"/>
      <c r="AO11" s="439"/>
      <c r="AP11" s="439"/>
      <c r="AQ11" s="439"/>
      <c r="AR11" s="439"/>
      <c r="AS11" s="439"/>
      <c r="AT11" s="440"/>
      <c r="AU11" s="522" t="s">
        <v>116</v>
      </c>
      <c r="AV11" s="523"/>
      <c r="AW11" s="523"/>
      <c r="AX11" s="523"/>
      <c r="AY11" s="445" t="s">
        <v>126</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127</v>
      </c>
      <c r="CE11" s="475"/>
      <c r="CF11" s="475"/>
      <c r="CG11" s="475"/>
      <c r="CH11" s="475"/>
      <c r="CI11" s="475"/>
      <c r="CJ11" s="475"/>
      <c r="CK11" s="475"/>
      <c r="CL11" s="475"/>
      <c r="CM11" s="475"/>
      <c r="CN11" s="475"/>
      <c r="CO11" s="475"/>
      <c r="CP11" s="475"/>
      <c r="CQ11" s="475"/>
      <c r="CR11" s="475"/>
      <c r="CS11" s="476"/>
      <c r="CT11" s="578" t="s">
        <v>128</v>
      </c>
      <c r="CU11" s="579"/>
      <c r="CV11" s="579"/>
      <c r="CW11" s="579"/>
      <c r="CX11" s="579"/>
      <c r="CY11" s="579"/>
      <c r="CZ11" s="579"/>
      <c r="DA11" s="580"/>
      <c r="DB11" s="578" t="s">
        <v>128</v>
      </c>
      <c r="DC11" s="579"/>
      <c r="DD11" s="579"/>
      <c r="DE11" s="579"/>
      <c r="DF11" s="579"/>
      <c r="DG11" s="579"/>
      <c r="DH11" s="579"/>
      <c r="DI11" s="580"/>
      <c r="DJ11" s="185"/>
      <c r="DK11" s="185"/>
      <c r="DL11" s="185"/>
      <c r="DM11" s="185"/>
      <c r="DN11" s="185"/>
      <c r="DO11" s="185"/>
    </row>
    <row r="12" spans="1:119" ht="18.75" customHeight="1" x14ac:dyDescent="0.15">
      <c r="A12" s="186"/>
      <c r="B12" s="581" t="s">
        <v>129</v>
      </c>
      <c r="C12" s="582"/>
      <c r="D12" s="582"/>
      <c r="E12" s="582"/>
      <c r="F12" s="582"/>
      <c r="G12" s="582"/>
      <c r="H12" s="582"/>
      <c r="I12" s="582"/>
      <c r="J12" s="582"/>
      <c r="K12" s="583"/>
      <c r="L12" s="590" t="s">
        <v>130</v>
      </c>
      <c r="M12" s="591"/>
      <c r="N12" s="591"/>
      <c r="O12" s="591"/>
      <c r="P12" s="591"/>
      <c r="Q12" s="592"/>
      <c r="R12" s="593">
        <v>13681</v>
      </c>
      <c r="S12" s="594"/>
      <c r="T12" s="594"/>
      <c r="U12" s="594"/>
      <c r="V12" s="595"/>
      <c r="W12" s="596" t="s">
        <v>1</v>
      </c>
      <c r="X12" s="523"/>
      <c r="Y12" s="523"/>
      <c r="Z12" s="523"/>
      <c r="AA12" s="523"/>
      <c r="AB12" s="597"/>
      <c r="AC12" s="522" t="s">
        <v>131</v>
      </c>
      <c r="AD12" s="523"/>
      <c r="AE12" s="523"/>
      <c r="AF12" s="523"/>
      <c r="AG12" s="597"/>
      <c r="AH12" s="522" t="s">
        <v>132</v>
      </c>
      <c r="AI12" s="523"/>
      <c r="AJ12" s="523"/>
      <c r="AK12" s="523"/>
      <c r="AL12" s="598"/>
      <c r="AM12" s="534" t="s">
        <v>133</v>
      </c>
      <c r="AN12" s="439"/>
      <c r="AO12" s="439"/>
      <c r="AP12" s="439"/>
      <c r="AQ12" s="439"/>
      <c r="AR12" s="439"/>
      <c r="AS12" s="439"/>
      <c r="AT12" s="440"/>
      <c r="AU12" s="522" t="s">
        <v>134</v>
      </c>
      <c r="AV12" s="523"/>
      <c r="AW12" s="523"/>
      <c r="AX12" s="523"/>
      <c r="AY12" s="445" t="s">
        <v>135</v>
      </c>
      <c r="AZ12" s="446"/>
      <c r="BA12" s="446"/>
      <c r="BB12" s="446"/>
      <c r="BC12" s="446"/>
      <c r="BD12" s="446"/>
      <c r="BE12" s="446"/>
      <c r="BF12" s="446"/>
      <c r="BG12" s="446"/>
      <c r="BH12" s="446"/>
      <c r="BI12" s="446"/>
      <c r="BJ12" s="446"/>
      <c r="BK12" s="446"/>
      <c r="BL12" s="446"/>
      <c r="BM12" s="447"/>
      <c r="BN12" s="465">
        <v>0</v>
      </c>
      <c r="BO12" s="466"/>
      <c r="BP12" s="466"/>
      <c r="BQ12" s="466"/>
      <c r="BR12" s="466"/>
      <c r="BS12" s="466"/>
      <c r="BT12" s="466"/>
      <c r="BU12" s="467"/>
      <c r="BV12" s="465">
        <v>0</v>
      </c>
      <c r="BW12" s="466"/>
      <c r="BX12" s="466"/>
      <c r="BY12" s="466"/>
      <c r="BZ12" s="466"/>
      <c r="CA12" s="466"/>
      <c r="CB12" s="466"/>
      <c r="CC12" s="467"/>
      <c r="CD12" s="474" t="s">
        <v>136</v>
      </c>
      <c r="CE12" s="475"/>
      <c r="CF12" s="475"/>
      <c r="CG12" s="475"/>
      <c r="CH12" s="475"/>
      <c r="CI12" s="475"/>
      <c r="CJ12" s="475"/>
      <c r="CK12" s="475"/>
      <c r="CL12" s="475"/>
      <c r="CM12" s="475"/>
      <c r="CN12" s="475"/>
      <c r="CO12" s="475"/>
      <c r="CP12" s="475"/>
      <c r="CQ12" s="475"/>
      <c r="CR12" s="475"/>
      <c r="CS12" s="476"/>
      <c r="CT12" s="578" t="s">
        <v>128</v>
      </c>
      <c r="CU12" s="579"/>
      <c r="CV12" s="579"/>
      <c r="CW12" s="579"/>
      <c r="CX12" s="579"/>
      <c r="CY12" s="579"/>
      <c r="CZ12" s="579"/>
      <c r="DA12" s="580"/>
      <c r="DB12" s="578" t="s">
        <v>128</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137</v>
      </c>
      <c r="N13" s="566"/>
      <c r="O13" s="566"/>
      <c r="P13" s="566"/>
      <c r="Q13" s="567"/>
      <c r="R13" s="568">
        <v>13584</v>
      </c>
      <c r="S13" s="569"/>
      <c r="T13" s="569"/>
      <c r="U13" s="569"/>
      <c r="V13" s="570"/>
      <c r="W13" s="556" t="s">
        <v>138</v>
      </c>
      <c r="X13" s="478"/>
      <c r="Y13" s="478"/>
      <c r="Z13" s="478"/>
      <c r="AA13" s="478"/>
      <c r="AB13" s="479"/>
      <c r="AC13" s="441">
        <v>61</v>
      </c>
      <c r="AD13" s="442"/>
      <c r="AE13" s="442"/>
      <c r="AF13" s="442"/>
      <c r="AG13" s="443"/>
      <c r="AH13" s="441">
        <v>77</v>
      </c>
      <c r="AI13" s="442"/>
      <c r="AJ13" s="442"/>
      <c r="AK13" s="442"/>
      <c r="AL13" s="444"/>
      <c r="AM13" s="534" t="s">
        <v>139</v>
      </c>
      <c r="AN13" s="439"/>
      <c r="AO13" s="439"/>
      <c r="AP13" s="439"/>
      <c r="AQ13" s="439"/>
      <c r="AR13" s="439"/>
      <c r="AS13" s="439"/>
      <c r="AT13" s="440"/>
      <c r="AU13" s="522" t="s">
        <v>140</v>
      </c>
      <c r="AV13" s="523"/>
      <c r="AW13" s="523"/>
      <c r="AX13" s="523"/>
      <c r="AY13" s="445" t="s">
        <v>141</v>
      </c>
      <c r="AZ13" s="446"/>
      <c r="BA13" s="446"/>
      <c r="BB13" s="446"/>
      <c r="BC13" s="446"/>
      <c r="BD13" s="446"/>
      <c r="BE13" s="446"/>
      <c r="BF13" s="446"/>
      <c r="BG13" s="446"/>
      <c r="BH13" s="446"/>
      <c r="BI13" s="446"/>
      <c r="BJ13" s="446"/>
      <c r="BK13" s="446"/>
      <c r="BL13" s="446"/>
      <c r="BM13" s="447"/>
      <c r="BN13" s="465">
        <v>-15306</v>
      </c>
      <c r="BO13" s="466"/>
      <c r="BP13" s="466"/>
      <c r="BQ13" s="466"/>
      <c r="BR13" s="466"/>
      <c r="BS13" s="466"/>
      <c r="BT13" s="466"/>
      <c r="BU13" s="467"/>
      <c r="BV13" s="465">
        <v>-41357</v>
      </c>
      <c r="BW13" s="466"/>
      <c r="BX13" s="466"/>
      <c r="BY13" s="466"/>
      <c r="BZ13" s="466"/>
      <c r="CA13" s="466"/>
      <c r="CB13" s="466"/>
      <c r="CC13" s="467"/>
      <c r="CD13" s="474" t="s">
        <v>142</v>
      </c>
      <c r="CE13" s="475"/>
      <c r="CF13" s="475"/>
      <c r="CG13" s="475"/>
      <c r="CH13" s="475"/>
      <c r="CI13" s="475"/>
      <c r="CJ13" s="475"/>
      <c r="CK13" s="475"/>
      <c r="CL13" s="475"/>
      <c r="CM13" s="475"/>
      <c r="CN13" s="475"/>
      <c r="CO13" s="475"/>
      <c r="CP13" s="475"/>
      <c r="CQ13" s="475"/>
      <c r="CR13" s="475"/>
      <c r="CS13" s="476"/>
      <c r="CT13" s="435">
        <v>-1.7</v>
      </c>
      <c r="CU13" s="436"/>
      <c r="CV13" s="436"/>
      <c r="CW13" s="436"/>
      <c r="CX13" s="436"/>
      <c r="CY13" s="436"/>
      <c r="CZ13" s="436"/>
      <c r="DA13" s="437"/>
      <c r="DB13" s="435">
        <v>-1.5</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143</v>
      </c>
      <c r="M14" s="599"/>
      <c r="N14" s="599"/>
      <c r="O14" s="599"/>
      <c r="P14" s="599"/>
      <c r="Q14" s="600"/>
      <c r="R14" s="568">
        <v>13755</v>
      </c>
      <c r="S14" s="569"/>
      <c r="T14" s="569"/>
      <c r="U14" s="569"/>
      <c r="V14" s="570"/>
      <c r="W14" s="571"/>
      <c r="X14" s="481"/>
      <c r="Y14" s="481"/>
      <c r="Z14" s="481"/>
      <c r="AA14" s="481"/>
      <c r="AB14" s="482"/>
      <c r="AC14" s="561">
        <v>1.3</v>
      </c>
      <c r="AD14" s="562"/>
      <c r="AE14" s="562"/>
      <c r="AF14" s="562"/>
      <c r="AG14" s="563"/>
      <c r="AH14" s="561">
        <v>1.7</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144</v>
      </c>
      <c r="CE14" s="472"/>
      <c r="CF14" s="472"/>
      <c r="CG14" s="472"/>
      <c r="CH14" s="472"/>
      <c r="CI14" s="472"/>
      <c r="CJ14" s="472"/>
      <c r="CK14" s="472"/>
      <c r="CL14" s="472"/>
      <c r="CM14" s="472"/>
      <c r="CN14" s="472"/>
      <c r="CO14" s="472"/>
      <c r="CP14" s="472"/>
      <c r="CQ14" s="472"/>
      <c r="CR14" s="472"/>
      <c r="CS14" s="473"/>
      <c r="CT14" s="572" t="s">
        <v>145</v>
      </c>
      <c r="CU14" s="573"/>
      <c r="CV14" s="573"/>
      <c r="CW14" s="573"/>
      <c r="CX14" s="573"/>
      <c r="CY14" s="573"/>
      <c r="CZ14" s="573"/>
      <c r="DA14" s="574"/>
      <c r="DB14" s="572" t="s">
        <v>128</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137</v>
      </c>
      <c r="N15" s="566"/>
      <c r="O15" s="566"/>
      <c r="P15" s="566"/>
      <c r="Q15" s="567"/>
      <c r="R15" s="568">
        <v>13663</v>
      </c>
      <c r="S15" s="569"/>
      <c r="T15" s="569"/>
      <c r="U15" s="569"/>
      <c r="V15" s="570"/>
      <c r="W15" s="556" t="s">
        <v>146</v>
      </c>
      <c r="X15" s="478"/>
      <c r="Y15" s="478"/>
      <c r="Z15" s="478"/>
      <c r="AA15" s="478"/>
      <c r="AB15" s="479"/>
      <c r="AC15" s="441">
        <v>859</v>
      </c>
      <c r="AD15" s="442"/>
      <c r="AE15" s="442"/>
      <c r="AF15" s="442"/>
      <c r="AG15" s="443"/>
      <c r="AH15" s="441">
        <v>856</v>
      </c>
      <c r="AI15" s="442"/>
      <c r="AJ15" s="442"/>
      <c r="AK15" s="442"/>
      <c r="AL15" s="444"/>
      <c r="AM15" s="534"/>
      <c r="AN15" s="439"/>
      <c r="AO15" s="439"/>
      <c r="AP15" s="439"/>
      <c r="AQ15" s="439"/>
      <c r="AR15" s="439"/>
      <c r="AS15" s="439"/>
      <c r="AT15" s="440"/>
      <c r="AU15" s="522"/>
      <c r="AV15" s="523"/>
      <c r="AW15" s="523"/>
      <c r="AX15" s="523"/>
      <c r="AY15" s="457" t="s">
        <v>147</v>
      </c>
      <c r="AZ15" s="458"/>
      <c r="BA15" s="458"/>
      <c r="BB15" s="458"/>
      <c r="BC15" s="458"/>
      <c r="BD15" s="458"/>
      <c r="BE15" s="458"/>
      <c r="BF15" s="458"/>
      <c r="BG15" s="458"/>
      <c r="BH15" s="458"/>
      <c r="BI15" s="458"/>
      <c r="BJ15" s="458"/>
      <c r="BK15" s="458"/>
      <c r="BL15" s="458"/>
      <c r="BM15" s="459"/>
      <c r="BN15" s="460">
        <v>2086957</v>
      </c>
      <c r="BO15" s="461"/>
      <c r="BP15" s="461"/>
      <c r="BQ15" s="461"/>
      <c r="BR15" s="461"/>
      <c r="BS15" s="461"/>
      <c r="BT15" s="461"/>
      <c r="BU15" s="462"/>
      <c r="BV15" s="460">
        <v>1998072</v>
      </c>
      <c r="BW15" s="461"/>
      <c r="BX15" s="461"/>
      <c r="BY15" s="461"/>
      <c r="BZ15" s="461"/>
      <c r="CA15" s="461"/>
      <c r="CB15" s="461"/>
      <c r="CC15" s="462"/>
      <c r="CD15" s="575" t="s">
        <v>148</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149</v>
      </c>
      <c r="M16" s="559"/>
      <c r="N16" s="559"/>
      <c r="O16" s="559"/>
      <c r="P16" s="559"/>
      <c r="Q16" s="560"/>
      <c r="R16" s="553" t="s">
        <v>150</v>
      </c>
      <c r="S16" s="554"/>
      <c r="T16" s="554"/>
      <c r="U16" s="554"/>
      <c r="V16" s="555"/>
      <c r="W16" s="571"/>
      <c r="X16" s="481"/>
      <c r="Y16" s="481"/>
      <c r="Z16" s="481"/>
      <c r="AA16" s="481"/>
      <c r="AB16" s="482"/>
      <c r="AC16" s="561">
        <v>17.7</v>
      </c>
      <c r="AD16" s="562"/>
      <c r="AE16" s="562"/>
      <c r="AF16" s="562"/>
      <c r="AG16" s="563"/>
      <c r="AH16" s="561">
        <v>18.399999999999999</v>
      </c>
      <c r="AI16" s="562"/>
      <c r="AJ16" s="562"/>
      <c r="AK16" s="562"/>
      <c r="AL16" s="564"/>
      <c r="AM16" s="534"/>
      <c r="AN16" s="439"/>
      <c r="AO16" s="439"/>
      <c r="AP16" s="439"/>
      <c r="AQ16" s="439"/>
      <c r="AR16" s="439"/>
      <c r="AS16" s="439"/>
      <c r="AT16" s="440"/>
      <c r="AU16" s="522"/>
      <c r="AV16" s="523"/>
      <c r="AW16" s="523"/>
      <c r="AX16" s="523"/>
      <c r="AY16" s="445" t="s">
        <v>151</v>
      </c>
      <c r="AZ16" s="446"/>
      <c r="BA16" s="446"/>
      <c r="BB16" s="446"/>
      <c r="BC16" s="446"/>
      <c r="BD16" s="446"/>
      <c r="BE16" s="446"/>
      <c r="BF16" s="446"/>
      <c r="BG16" s="446"/>
      <c r="BH16" s="446"/>
      <c r="BI16" s="446"/>
      <c r="BJ16" s="446"/>
      <c r="BK16" s="446"/>
      <c r="BL16" s="446"/>
      <c r="BM16" s="447"/>
      <c r="BN16" s="465">
        <v>3353563</v>
      </c>
      <c r="BO16" s="466"/>
      <c r="BP16" s="466"/>
      <c r="BQ16" s="466"/>
      <c r="BR16" s="466"/>
      <c r="BS16" s="466"/>
      <c r="BT16" s="466"/>
      <c r="BU16" s="467"/>
      <c r="BV16" s="465">
        <v>3322045</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152</v>
      </c>
      <c r="N17" s="551"/>
      <c r="O17" s="551"/>
      <c r="P17" s="551"/>
      <c r="Q17" s="552"/>
      <c r="R17" s="553" t="s">
        <v>153</v>
      </c>
      <c r="S17" s="554"/>
      <c r="T17" s="554"/>
      <c r="U17" s="554"/>
      <c r="V17" s="555"/>
      <c r="W17" s="556" t="s">
        <v>154</v>
      </c>
      <c r="X17" s="478"/>
      <c r="Y17" s="478"/>
      <c r="Z17" s="478"/>
      <c r="AA17" s="478"/>
      <c r="AB17" s="479"/>
      <c r="AC17" s="441">
        <v>3936</v>
      </c>
      <c r="AD17" s="442"/>
      <c r="AE17" s="442"/>
      <c r="AF17" s="442"/>
      <c r="AG17" s="443"/>
      <c r="AH17" s="441">
        <v>3723</v>
      </c>
      <c r="AI17" s="442"/>
      <c r="AJ17" s="442"/>
      <c r="AK17" s="442"/>
      <c r="AL17" s="444"/>
      <c r="AM17" s="534"/>
      <c r="AN17" s="439"/>
      <c r="AO17" s="439"/>
      <c r="AP17" s="439"/>
      <c r="AQ17" s="439"/>
      <c r="AR17" s="439"/>
      <c r="AS17" s="439"/>
      <c r="AT17" s="440"/>
      <c r="AU17" s="522"/>
      <c r="AV17" s="523"/>
      <c r="AW17" s="523"/>
      <c r="AX17" s="523"/>
      <c r="AY17" s="445" t="s">
        <v>155</v>
      </c>
      <c r="AZ17" s="446"/>
      <c r="BA17" s="446"/>
      <c r="BB17" s="446"/>
      <c r="BC17" s="446"/>
      <c r="BD17" s="446"/>
      <c r="BE17" s="446"/>
      <c r="BF17" s="446"/>
      <c r="BG17" s="446"/>
      <c r="BH17" s="446"/>
      <c r="BI17" s="446"/>
      <c r="BJ17" s="446"/>
      <c r="BK17" s="446"/>
      <c r="BL17" s="446"/>
      <c r="BM17" s="447"/>
      <c r="BN17" s="465">
        <v>2725552</v>
      </c>
      <c r="BO17" s="466"/>
      <c r="BP17" s="466"/>
      <c r="BQ17" s="466"/>
      <c r="BR17" s="466"/>
      <c r="BS17" s="466"/>
      <c r="BT17" s="466"/>
      <c r="BU17" s="467"/>
      <c r="BV17" s="465">
        <v>2604325</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156</v>
      </c>
      <c r="C18" s="528"/>
      <c r="D18" s="528"/>
      <c r="E18" s="529"/>
      <c r="F18" s="529"/>
      <c r="G18" s="529"/>
      <c r="H18" s="529"/>
      <c r="I18" s="529"/>
      <c r="J18" s="529"/>
      <c r="K18" s="529"/>
      <c r="L18" s="530">
        <v>15.12</v>
      </c>
      <c r="M18" s="530"/>
      <c r="N18" s="530"/>
      <c r="O18" s="530"/>
      <c r="P18" s="530"/>
      <c r="Q18" s="530"/>
      <c r="R18" s="531"/>
      <c r="S18" s="531"/>
      <c r="T18" s="531"/>
      <c r="U18" s="531"/>
      <c r="V18" s="532"/>
      <c r="W18" s="546"/>
      <c r="X18" s="547"/>
      <c r="Y18" s="547"/>
      <c r="Z18" s="547"/>
      <c r="AA18" s="547"/>
      <c r="AB18" s="557"/>
      <c r="AC18" s="429">
        <v>81.099999999999994</v>
      </c>
      <c r="AD18" s="430"/>
      <c r="AE18" s="430"/>
      <c r="AF18" s="430"/>
      <c r="AG18" s="533"/>
      <c r="AH18" s="429">
        <v>80</v>
      </c>
      <c r="AI18" s="430"/>
      <c r="AJ18" s="430"/>
      <c r="AK18" s="430"/>
      <c r="AL18" s="431"/>
      <c r="AM18" s="534"/>
      <c r="AN18" s="439"/>
      <c r="AO18" s="439"/>
      <c r="AP18" s="439"/>
      <c r="AQ18" s="439"/>
      <c r="AR18" s="439"/>
      <c r="AS18" s="439"/>
      <c r="AT18" s="440"/>
      <c r="AU18" s="522"/>
      <c r="AV18" s="523"/>
      <c r="AW18" s="523"/>
      <c r="AX18" s="523"/>
      <c r="AY18" s="445" t="s">
        <v>157</v>
      </c>
      <c r="AZ18" s="446"/>
      <c r="BA18" s="446"/>
      <c r="BB18" s="446"/>
      <c r="BC18" s="446"/>
      <c r="BD18" s="446"/>
      <c r="BE18" s="446"/>
      <c r="BF18" s="446"/>
      <c r="BG18" s="446"/>
      <c r="BH18" s="446"/>
      <c r="BI18" s="446"/>
      <c r="BJ18" s="446"/>
      <c r="BK18" s="446"/>
      <c r="BL18" s="446"/>
      <c r="BM18" s="447"/>
      <c r="BN18" s="465">
        <v>4262094</v>
      </c>
      <c r="BO18" s="466"/>
      <c r="BP18" s="466"/>
      <c r="BQ18" s="466"/>
      <c r="BR18" s="466"/>
      <c r="BS18" s="466"/>
      <c r="BT18" s="466"/>
      <c r="BU18" s="467"/>
      <c r="BV18" s="465">
        <v>4180378</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158</v>
      </c>
      <c r="C19" s="528"/>
      <c r="D19" s="528"/>
      <c r="E19" s="529"/>
      <c r="F19" s="529"/>
      <c r="G19" s="529"/>
      <c r="H19" s="529"/>
      <c r="I19" s="529"/>
      <c r="J19" s="529"/>
      <c r="K19" s="529"/>
      <c r="L19" s="535">
        <v>905</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159</v>
      </c>
      <c r="AZ19" s="446"/>
      <c r="BA19" s="446"/>
      <c r="BB19" s="446"/>
      <c r="BC19" s="446"/>
      <c r="BD19" s="446"/>
      <c r="BE19" s="446"/>
      <c r="BF19" s="446"/>
      <c r="BG19" s="446"/>
      <c r="BH19" s="446"/>
      <c r="BI19" s="446"/>
      <c r="BJ19" s="446"/>
      <c r="BK19" s="446"/>
      <c r="BL19" s="446"/>
      <c r="BM19" s="447"/>
      <c r="BN19" s="465">
        <v>7179870</v>
      </c>
      <c r="BO19" s="466"/>
      <c r="BP19" s="466"/>
      <c r="BQ19" s="466"/>
      <c r="BR19" s="466"/>
      <c r="BS19" s="466"/>
      <c r="BT19" s="466"/>
      <c r="BU19" s="467"/>
      <c r="BV19" s="465">
        <v>6840576</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160</v>
      </c>
      <c r="C20" s="528"/>
      <c r="D20" s="528"/>
      <c r="E20" s="529"/>
      <c r="F20" s="529"/>
      <c r="G20" s="529"/>
      <c r="H20" s="529"/>
      <c r="I20" s="529"/>
      <c r="J20" s="529"/>
      <c r="K20" s="529"/>
      <c r="L20" s="535">
        <v>5069</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161</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162</v>
      </c>
      <c r="C22" s="495"/>
      <c r="D22" s="496"/>
      <c r="E22" s="503" t="s">
        <v>1</v>
      </c>
      <c r="F22" s="478"/>
      <c r="G22" s="478"/>
      <c r="H22" s="478"/>
      <c r="I22" s="478"/>
      <c r="J22" s="478"/>
      <c r="K22" s="479"/>
      <c r="L22" s="503" t="s">
        <v>163</v>
      </c>
      <c r="M22" s="478"/>
      <c r="N22" s="478"/>
      <c r="O22" s="478"/>
      <c r="P22" s="479"/>
      <c r="Q22" s="488" t="s">
        <v>164</v>
      </c>
      <c r="R22" s="489"/>
      <c r="S22" s="489"/>
      <c r="T22" s="489"/>
      <c r="U22" s="489"/>
      <c r="V22" s="504"/>
      <c r="W22" s="506" t="s">
        <v>165</v>
      </c>
      <c r="X22" s="495"/>
      <c r="Y22" s="496"/>
      <c r="Z22" s="503" t="s">
        <v>1</v>
      </c>
      <c r="AA22" s="478"/>
      <c r="AB22" s="478"/>
      <c r="AC22" s="478"/>
      <c r="AD22" s="478"/>
      <c r="AE22" s="478"/>
      <c r="AF22" s="478"/>
      <c r="AG22" s="479"/>
      <c r="AH22" s="477" t="s">
        <v>166</v>
      </c>
      <c r="AI22" s="478"/>
      <c r="AJ22" s="478"/>
      <c r="AK22" s="478"/>
      <c r="AL22" s="479"/>
      <c r="AM22" s="477" t="s">
        <v>167</v>
      </c>
      <c r="AN22" s="483"/>
      <c r="AO22" s="483"/>
      <c r="AP22" s="483"/>
      <c r="AQ22" s="483"/>
      <c r="AR22" s="484"/>
      <c r="AS22" s="488" t="s">
        <v>164</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168</v>
      </c>
      <c r="AZ23" s="458"/>
      <c r="BA23" s="458"/>
      <c r="BB23" s="458"/>
      <c r="BC23" s="458"/>
      <c r="BD23" s="458"/>
      <c r="BE23" s="458"/>
      <c r="BF23" s="458"/>
      <c r="BG23" s="458"/>
      <c r="BH23" s="458"/>
      <c r="BI23" s="458"/>
      <c r="BJ23" s="458"/>
      <c r="BK23" s="458"/>
      <c r="BL23" s="458"/>
      <c r="BM23" s="459"/>
      <c r="BN23" s="465">
        <v>2202722</v>
      </c>
      <c r="BO23" s="466"/>
      <c r="BP23" s="466"/>
      <c r="BQ23" s="466"/>
      <c r="BR23" s="466"/>
      <c r="BS23" s="466"/>
      <c r="BT23" s="466"/>
      <c r="BU23" s="467"/>
      <c r="BV23" s="465">
        <v>2472950</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169</v>
      </c>
      <c r="F24" s="439"/>
      <c r="G24" s="439"/>
      <c r="H24" s="439"/>
      <c r="I24" s="439"/>
      <c r="J24" s="439"/>
      <c r="K24" s="440"/>
      <c r="L24" s="441">
        <v>1</v>
      </c>
      <c r="M24" s="442"/>
      <c r="N24" s="442"/>
      <c r="O24" s="442"/>
      <c r="P24" s="443"/>
      <c r="Q24" s="441">
        <v>7650</v>
      </c>
      <c r="R24" s="442"/>
      <c r="S24" s="442"/>
      <c r="T24" s="442"/>
      <c r="U24" s="442"/>
      <c r="V24" s="443"/>
      <c r="W24" s="507"/>
      <c r="X24" s="498"/>
      <c r="Y24" s="499"/>
      <c r="Z24" s="438" t="s">
        <v>170</v>
      </c>
      <c r="AA24" s="439"/>
      <c r="AB24" s="439"/>
      <c r="AC24" s="439"/>
      <c r="AD24" s="439"/>
      <c r="AE24" s="439"/>
      <c r="AF24" s="439"/>
      <c r="AG24" s="440"/>
      <c r="AH24" s="441">
        <v>142</v>
      </c>
      <c r="AI24" s="442"/>
      <c r="AJ24" s="442"/>
      <c r="AK24" s="442"/>
      <c r="AL24" s="443"/>
      <c r="AM24" s="441">
        <v>410238</v>
      </c>
      <c r="AN24" s="442"/>
      <c r="AO24" s="442"/>
      <c r="AP24" s="442"/>
      <c r="AQ24" s="442"/>
      <c r="AR24" s="443"/>
      <c r="AS24" s="441">
        <v>2889</v>
      </c>
      <c r="AT24" s="442"/>
      <c r="AU24" s="442"/>
      <c r="AV24" s="442"/>
      <c r="AW24" s="442"/>
      <c r="AX24" s="444"/>
      <c r="AY24" s="432" t="s">
        <v>171</v>
      </c>
      <c r="AZ24" s="433"/>
      <c r="BA24" s="433"/>
      <c r="BB24" s="433"/>
      <c r="BC24" s="433"/>
      <c r="BD24" s="433"/>
      <c r="BE24" s="433"/>
      <c r="BF24" s="433"/>
      <c r="BG24" s="433"/>
      <c r="BH24" s="433"/>
      <c r="BI24" s="433"/>
      <c r="BJ24" s="433"/>
      <c r="BK24" s="433"/>
      <c r="BL24" s="433"/>
      <c r="BM24" s="434"/>
      <c r="BN24" s="465">
        <v>2015403</v>
      </c>
      <c r="BO24" s="466"/>
      <c r="BP24" s="466"/>
      <c r="BQ24" s="466"/>
      <c r="BR24" s="466"/>
      <c r="BS24" s="466"/>
      <c r="BT24" s="466"/>
      <c r="BU24" s="467"/>
      <c r="BV24" s="465">
        <v>2277350</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172</v>
      </c>
      <c r="F25" s="439"/>
      <c r="G25" s="439"/>
      <c r="H25" s="439"/>
      <c r="I25" s="439"/>
      <c r="J25" s="439"/>
      <c r="K25" s="440"/>
      <c r="L25" s="441">
        <v>1</v>
      </c>
      <c r="M25" s="442"/>
      <c r="N25" s="442"/>
      <c r="O25" s="442"/>
      <c r="P25" s="443"/>
      <c r="Q25" s="441">
        <v>6230</v>
      </c>
      <c r="R25" s="442"/>
      <c r="S25" s="442"/>
      <c r="T25" s="442"/>
      <c r="U25" s="442"/>
      <c r="V25" s="443"/>
      <c r="W25" s="507"/>
      <c r="X25" s="498"/>
      <c r="Y25" s="499"/>
      <c r="Z25" s="438" t="s">
        <v>173</v>
      </c>
      <c r="AA25" s="439"/>
      <c r="AB25" s="439"/>
      <c r="AC25" s="439"/>
      <c r="AD25" s="439"/>
      <c r="AE25" s="439"/>
      <c r="AF25" s="439"/>
      <c r="AG25" s="440"/>
      <c r="AH25" s="441" t="s">
        <v>145</v>
      </c>
      <c r="AI25" s="442"/>
      <c r="AJ25" s="442"/>
      <c r="AK25" s="442"/>
      <c r="AL25" s="443"/>
      <c r="AM25" s="441" t="s">
        <v>145</v>
      </c>
      <c r="AN25" s="442"/>
      <c r="AO25" s="442"/>
      <c r="AP25" s="442"/>
      <c r="AQ25" s="442"/>
      <c r="AR25" s="443"/>
      <c r="AS25" s="441" t="s">
        <v>145</v>
      </c>
      <c r="AT25" s="442"/>
      <c r="AU25" s="442"/>
      <c r="AV25" s="442"/>
      <c r="AW25" s="442"/>
      <c r="AX25" s="444"/>
      <c r="AY25" s="457" t="s">
        <v>174</v>
      </c>
      <c r="AZ25" s="458"/>
      <c r="BA25" s="458"/>
      <c r="BB25" s="458"/>
      <c r="BC25" s="458"/>
      <c r="BD25" s="458"/>
      <c r="BE25" s="458"/>
      <c r="BF25" s="458"/>
      <c r="BG25" s="458"/>
      <c r="BH25" s="458"/>
      <c r="BI25" s="458"/>
      <c r="BJ25" s="458"/>
      <c r="BK25" s="458"/>
      <c r="BL25" s="458"/>
      <c r="BM25" s="459"/>
      <c r="BN25" s="460">
        <v>125253</v>
      </c>
      <c r="BO25" s="461"/>
      <c r="BP25" s="461"/>
      <c r="BQ25" s="461"/>
      <c r="BR25" s="461"/>
      <c r="BS25" s="461"/>
      <c r="BT25" s="461"/>
      <c r="BU25" s="462"/>
      <c r="BV25" s="460">
        <v>1361630</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175</v>
      </c>
      <c r="F26" s="439"/>
      <c r="G26" s="439"/>
      <c r="H26" s="439"/>
      <c r="I26" s="439"/>
      <c r="J26" s="439"/>
      <c r="K26" s="440"/>
      <c r="L26" s="441">
        <v>1</v>
      </c>
      <c r="M26" s="442"/>
      <c r="N26" s="442"/>
      <c r="O26" s="442"/>
      <c r="P26" s="443"/>
      <c r="Q26" s="441">
        <v>5930</v>
      </c>
      <c r="R26" s="442"/>
      <c r="S26" s="442"/>
      <c r="T26" s="442"/>
      <c r="U26" s="442"/>
      <c r="V26" s="443"/>
      <c r="W26" s="507"/>
      <c r="X26" s="498"/>
      <c r="Y26" s="499"/>
      <c r="Z26" s="438" t="s">
        <v>176</v>
      </c>
      <c r="AA26" s="520"/>
      <c r="AB26" s="520"/>
      <c r="AC26" s="520"/>
      <c r="AD26" s="520"/>
      <c r="AE26" s="520"/>
      <c r="AF26" s="520"/>
      <c r="AG26" s="521"/>
      <c r="AH26" s="441">
        <v>1</v>
      </c>
      <c r="AI26" s="442"/>
      <c r="AJ26" s="442"/>
      <c r="AK26" s="442"/>
      <c r="AL26" s="443"/>
      <c r="AM26" s="441" t="s">
        <v>177</v>
      </c>
      <c r="AN26" s="442"/>
      <c r="AO26" s="442"/>
      <c r="AP26" s="442"/>
      <c r="AQ26" s="442"/>
      <c r="AR26" s="443"/>
      <c r="AS26" s="441" t="s">
        <v>178</v>
      </c>
      <c r="AT26" s="442"/>
      <c r="AU26" s="442"/>
      <c r="AV26" s="442"/>
      <c r="AW26" s="442"/>
      <c r="AX26" s="444"/>
      <c r="AY26" s="474" t="s">
        <v>179</v>
      </c>
      <c r="AZ26" s="475"/>
      <c r="BA26" s="475"/>
      <c r="BB26" s="475"/>
      <c r="BC26" s="475"/>
      <c r="BD26" s="475"/>
      <c r="BE26" s="475"/>
      <c r="BF26" s="475"/>
      <c r="BG26" s="475"/>
      <c r="BH26" s="475"/>
      <c r="BI26" s="475"/>
      <c r="BJ26" s="475"/>
      <c r="BK26" s="475"/>
      <c r="BL26" s="475"/>
      <c r="BM26" s="476"/>
      <c r="BN26" s="465" t="s">
        <v>145</v>
      </c>
      <c r="BO26" s="466"/>
      <c r="BP26" s="466"/>
      <c r="BQ26" s="466"/>
      <c r="BR26" s="466"/>
      <c r="BS26" s="466"/>
      <c r="BT26" s="466"/>
      <c r="BU26" s="467"/>
      <c r="BV26" s="465" t="s">
        <v>145</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180</v>
      </c>
      <c r="F27" s="439"/>
      <c r="G27" s="439"/>
      <c r="H27" s="439"/>
      <c r="I27" s="439"/>
      <c r="J27" s="439"/>
      <c r="K27" s="440"/>
      <c r="L27" s="441">
        <v>1</v>
      </c>
      <c r="M27" s="442"/>
      <c r="N27" s="442"/>
      <c r="O27" s="442"/>
      <c r="P27" s="443"/>
      <c r="Q27" s="441">
        <v>3180</v>
      </c>
      <c r="R27" s="442"/>
      <c r="S27" s="442"/>
      <c r="T27" s="442"/>
      <c r="U27" s="442"/>
      <c r="V27" s="443"/>
      <c r="W27" s="507"/>
      <c r="X27" s="498"/>
      <c r="Y27" s="499"/>
      <c r="Z27" s="438" t="s">
        <v>181</v>
      </c>
      <c r="AA27" s="439"/>
      <c r="AB27" s="439"/>
      <c r="AC27" s="439"/>
      <c r="AD27" s="439"/>
      <c r="AE27" s="439"/>
      <c r="AF27" s="439"/>
      <c r="AG27" s="440"/>
      <c r="AH27" s="441">
        <v>9</v>
      </c>
      <c r="AI27" s="442"/>
      <c r="AJ27" s="442"/>
      <c r="AK27" s="442"/>
      <c r="AL27" s="443"/>
      <c r="AM27" s="441">
        <v>28611</v>
      </c>
      <c r="AN27" s="442"/>
      <c r="AO27" s="442"/>
      <c r="AP27" s="442"/>
      <c r="AQ27" s="442"/>
      <c r="AR27" s="443"/>
      <c r="AS27" s="441">
        <v>3179</v>
      </c>
      <c r="AT27" s="442"/>
      <c r="AU27" s="442"/>
      <c r="AV27" s="442"/>
      <c r="AW27" s="442"/>
      <c r="AX27" s="444"/>
      <c r="AY27" s="471" t="s">
        <v>182</v>
      </c>
      <c r="AZ27" s="472"/>
      <c r="BA27" s="472"/>
      <c r="BB27" s="472"/>
      <c r="BC27" s="472"/>
      <c r="BD27" s="472"/>
      <c r="BE27" s="472"/>
      <c r="BF27" s="472"/>
      <c r="BG27" s="472"/>
      <c r="BH27" s="472"/>
      <c r="BI27" s="472"/>
      <c r="BJ27" s="472"/>
      <c r="BK27" s="472"/>
      <c r="BL27" s="472"/>
      <c r="BM27" s="473"/>
      <c r="BN27" s="468">
        <v>679176</v>
      </c>
      <c r="BO27" s="469"/>
      <c r="BP27" s="469"/>
      <c r="BQ27" s="469"/>
      <c r="BR27" s="469"/>
      <c r="BS27" s="469"/>
      <c r="BT27" s="469"/>
      <c r="BU27" s="470"/>
      <c r="BV27" s="468">
        <v>679176</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183</v>
      </c>
      <c r="F28" s="439"/>
      <c r="G28" s="439"/>
      <c r="H28" s="439"/>
      <c r="I28" s="439"/>
      <c r="J28" s="439"/>
      <c r="K28" s="440"/>
      <c r="L28" s="441">
        <v>1</v>
      </c>
      <c r="M28" s="442"/>
      <c r="N28" s="442"/>
      <c r="O28" s="442"/>
      <c r="P28" s="443"/>
      <c r="Q28" s="441">
        <v>2650</v>
      </c>
      <c r="R28" s="442"/>
      <c r="S28" s="442"/>
      <c r="T28" s="442"/>
      <c r="U28" s="442"/>
      <c r="V28" s="443"/>
      <c r="W28" s="507"/>
      <c r="X28" s="498"/>
      <c r="Y28" s="499"/>
      <c r="Z28" s="438" t="s">
        <v>184</v>
      </c>
      <c r="AA28" s="439"/>
      <c r="AB28" s="439"/>
      <c r="AC28" s="439"/>
      <c r="AD28" s="439"/>
      <c r="AE28" s="439"/>
      <c r="AF28" s="439"/>
      <c r="AG28" s="440"/>
      <c r="AH28" s="441" t="s">
        <v>128</v>
      </c>
      <c r="AI28" s="442"/>
      <c r="AJ28" s="442"/>
      <c r="AK28" s="442"/>
      <c r="AL28" s="443"/>
      <c r="AM28" s="441" t="s">
        <v>145</v>
      </c>
      <c r="AN28" s="442"/>
      <c r="AO28" s="442"/>
      <c r="AP28" s="442"/>
      <c r="AQ28" s="442"/>
      <c r="AR28" s="443"/>
      <c r="AS28" s="441" t="s">
        <v>128</v>
      </c>
      <c r="AT28" s="442"/>
      <c r="AU28" s="442"/>
      <c r="AV28" s="442"/>
      <c r="AW28" s="442"/>
      <c r="AX28" s="444"/>
      <c r="AY28" s="448" t="s">
        <v>185</v>
      </c>
      <c r="AZ28" s="449"/>
      <c r="BA28" s="449"/>
      <c r="BB28" s="450"/>
      <c r="BC28" s="457" t="s">
        <v>48</v>
      </c>
      <c r="BD28" s="458"/>
      <c r="BE28" s="458"/>
      <c r="BF28" s="458"/>
      <c r="BG28" s="458"/>
      <c r="BH28" s="458"/>
      <c r="BI28" s="458"/>
      <c r="BJ28" s="458"/>
      <c r="BK28" s="458"/>
      <c r="BL28" s="458"/>
      <c r="BM28" s="459"/>
      <c r="BN28" s="460">
        <v>6143937</v>
      </c>
      <c r="BO28" s="461"/>
      <c r="BP28" s="461"/>
      <c r="BQ28" s="461"/>
      <c r="BR28" s="461"/>
      <c r="BS28" s="461"/>
      <c r="BT28" s="461"/>
      <c r="BU28" s="462"/>
      <c r="BV28" s="460">
        <v>6135983</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186</v>
      </c>
      <c r="F29" s="439"/>
      <c r="G29" s="439"/>
      <c r="H29" s="439"/>
      <c r="I29" s="439"/>
      <c r="J29" s="439"/>
      <c r="K29" s="440"/>
      <c r="L29" s="441">
        <v>14</v>
      </c>
      <c r="M29" s="442"/>
      <c r="N29" s="442"/>
      <c r="O29" s="442"/>
      <c r="P29" s="443"/>
      <c r="Q29" s="441">
        <v>2460</v>
      </c>
      <c r="R29" s="442"/>
      <c r="S29" s="442"/>
      <c r="T29" s="442"/>
      <c r="U29" s="442"/>
      <c r="V29" s="443"/>
      <c r="W29" s="508"/>
      <c r="X29" s="509"/>
      <c r="Y29" s="510"/>
      <c r="Z29" s="438" t="s">
        <v>187</v>
      </c>
      <c r="AA29" s="439"/>
      <c r="AB29" s="439"/>
      <c r="AC29" s="439"/>
      <c r="AD29" s="439"/>
      <c r="AE29" s="439"/>
      <c r="AF29" s="439"/>
      <c r="AG29" s="440"/>
      <c r="AH29" s="441">
        <v>151</v>
      </c>
      <c r="AI29" s="442"/>
      <c r="AJ29" s="442"/>
      <c r="AK29" s="442"/>
      <c r="AL29" s="443"/>
      <c r="AM29" s="441">
        <v>438849</v>
      </c>
      <c r="AN29" s="442"/>
      <c r="AO29" s="442"/>
      <c r="AP29" s="442"/>
      <c r="AQ29" s="442"/>
      <c r="AR29" s="443"/>
      <c r="AS29" s="441">
        <v>2906</v>
      </c>
      <c r="AT29" s="442"/>
      <c r="AU29" s="442"/>
      <c r="AV29" s="442"/>
      <c r="AW29" s="442"/>
      <c r="AX29" s="444"/>
      <c r="AY29" s="451"/>
      <c r="AZ29" s="452"/>
      <c r="BA29" s="452"/>
      <c r="BB29" s="453"/>
      <c r="BC29" s="445" t="s">
        <v>188</v>
      </c>
      <c r="BD29" s="446"/>
      <c r="BE29" s="446"/>
      <c r="BF29" s="446"/>
      <c r="BG29" s="446"/>
      <c r="BH29" s="446"/>
      <c r="BI29" s="446"/>
      <c r="BJ29" s="446"/>
      <c r="BK29" s="446"/>
      <c r="BL29" s="446"/>
      <c r="BM29" s="447"/>
      <c r="BN29" s="465">
        <v>763901</v>
      </c>
      <c r="BO29" s="466"/>
      <c r="BP29" s="466"/>
      <c r="BQ29" s="466"/>
      <c r="BR29" s="466"/>
      <c r="BS29" s="466"/>
      <c r="BT29" s="466"/>
      <c r="BU29" s="467"/>
      <c r="BV29" s="465">
        <v>763901</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189</v>
      </c>
      <c r="X30" s="518"/>
      <c r="Y30" s="518"/>
      <c r="Z30" s="518"/>
      <c r="AA30" s="518"/>
      <c r="AB30" s="518"/>
      <c r="AC30" s="518"/>
      <c r="AD30" s="518"/>
      <c r="AE30" s="518"/>
      <c r="AF30" s="518"/>
      <c r="AG30" s="519"/>
      <c r="AH30" s="429">
        <v>96.9</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4147550</v>
      </c>
      <c r="BO30" s="469"/>
      <c r="BP30" s="469"/>
      <c r="BQ30" s="469"/>
      <c r="BR30" s="469"/>
      <c r="BS30" s="469"/>
      <c r="BT30" s="469"/>
      <c r="BU30" s="470"/>
      <c r="BV30" s="468">
        <v>3352197</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190</v>
      </c>
      <c r="D32" s="213"/>
      <c r="E32" s="213"/>
      <c r="F32" s="210"/>
      <c r="G32" s="210"/>
      <c r="H32" s="210"/>
      <c r="I32" s="210"/>
      <c r="J32" s="210"/>
      <c r="K32" s="210"/>
      <c r="L32" s="210"/>
      <c r="M32" s="210"/>
      <c r="N32" s="210"/>
      <c r="O32" s="210"/>
      <c r="P32" s="210"/>
      <c r="Q32" s="210"/>
      <c r="R32" s="210"/>
      <c r="S32" s="210"/>
      <c r="T32" s="210"/>
      <c r="U32" s="210" t="s">
        <v>191</v>
      </c>
      <c r="V32" s="210"/>
      <c r="W32" s="210"/>
      <c r="X32" s="210"/>
      <c r="Y32" s="210"/>
      <c r="Z32" s="210"/>
      <c r="AA32" s="210"/>
      <c r="AB32" s="210"/>
      <c r="AC32" s="210"/>
      <c r="AD32" s="210"/>
      <c r="AE32" s="210"/>
      <c r="AF32" s="210"/>
      <c r="AG32" s="210"/>
      <c r="AH32" s="210"/>
      <c r="AI32" s="210"/>
      <c r="AJ32" s="210"/>
      <c r="AK32" s="210"/>
      <c r="AL32" s="210"/>
      <c r="AM32" s="214" t="s">
        <v>192</v>
      </c>
      <c r="AN32" s="210"/>
      <c r="AO32" s="210"/>
      <c r="AP32" s="210"/>
      <c r="AQ32" s="210"/>
      <c r="AR32" s="210"/>
      <c r="AS32" s="214"/>
      <c r="AT32" s="214"/>
      <c r="AU32" s="214"/>
      <c r="AV32" s="214"/>
      <c r="AW32" s="214"/>
      <c r="AX32" s="214"/>
      <c r="AY32" s="214"/>
      <c r="AZ32" s="214"/>
      <c r="BA32" s="214"/>
      <c r="BB32" s="210"/>
      <c r="BC32" s="214"/>
      <c r="BD32" s="210"/>
      <c r="BE32" s="214" t="s">
        <v>193</v>
      </c>
      <c r="BF32" s="210"/>
      <c r="BG32" s="210"/>
      <c r="BH32" s="210"/>
      <c r="BI32" s="210"/>
      <c r="BJ32" s="214"/>
      <c r="BK32" s="214"/>
      <c r="BL32" s="214"/>
      <c r="BM32" s="214"/>
      <c r="BN32" s="214"/>
      <c r="BO32" s="214"/>
      <c r="BP32" s="214"/>
      <c r="BQ32" s="214"/>
      <c r="BR32" s="210"/>
      <c r="BS32" s="210"/>
      <c r="BT32" s="210"/>
      <c r="BU32" s="210"/>
      <c r="BV32" s="210"/>
      <c r="BW32" s="210" t="s">
        <v>194</v>
      </c>
      <c r="BX32" s="210"/>
      <c r="BY32" s="210"/>
      <c r="BZ32" s="210"/>
      <c r="CA32" s="210"/>
      <c r="CB32" s="214"/>
      <c r="CC32" s="214"/>
      <c r="CD32" s="214"/>
      <c r="CE32" s="214"/>
      <c r="CF32" s="214"/>
      <c r="CG32" s="214"/>
      <c r="CH32" s="214"/>
      <c r="CI32" s="214"/>
      <c r="CJ32" s="214"/>
      <c r="CK32" s="214"/>
      <c r="CL32" s="214"/>
      <c r="CM32" s="214"/>
      <c r="CN32" s="214"/>
      <c r="CO32" s="214" t="s">
        <v>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196</v>
      </c>
      <c r="D33" s="428"/>
      <c r="E33" s="427" t="s">
        <v>197</v>
      </c>
      <c r="F33" s="427"/>
      <c r="G33" s="427"/>
      <c r="H33" s="427"/>
      <c r="I33" s="427"/>
      <c r="J33" s="427"/>
      <c r="K33" s="427"/>
      <c r="L33" s="427"/>
      <c r="M33" s="427"/>
      <c r="N33" s="427"/>
      <c r="O33" s="427"/>
      <c r="P33" s="427"/>
      <c r="Q33" s="427"/>
      <c r="R33" s="427"/>
      <c r="S33" s="427"/>
      <c r="T33" s="215"/>
      <c r="U33" s="428" t="s">
        <v>196</v>
      </c>
      <c r="V33" s="428"/>
      <c r="W33" s="427" t="s">
        <v>198</v>
      </c>
      <c r="X33" s="427"/>
      <c r="Y33" s="427"/>
      <c r="Z33" s="427"/>
      <c r="AA33" s="427"/>
      <c r="AB33" s="427"/>
      <c r="AC33" s="427"/>
      <c r="AD33" s="427"/>
      <c r="AE33" s="427"/>
      <c r="AF33" s="427"/>
      <c r="AG33" s="427"/>
      <c r="AH33" s="427"/>
      <c r="AI33" s="427"/>
      <c r="AJ33" s="427"/>
      <c r="AK33" s="427"/>
      <c r="AL33" s="215"/>
      <c r="AM33" s="428" t="s">
        <v>196</v>
      </c>
      <c r="AN33" s="428"/>
      <c r="AO33" s="427" t="s">
        <v>197</v>
      </c>
      <c r="AP33" s="427"/>
      <c r="AQ33" s="427"/>
      <c r="AR33" s="427"/>
      <c r="AS33" s="427"/>
      <c r="AT33" s="427"/>
      <c r="AU33" s="427"/>
      <c r="AV33" s="427"/>
      <c r="AW33" s="427"/>
      <c r="AX33" s="427"/>
      <c r="AY33" s="427"/>
      <c r="AZ33" s="427"/>
      <c r="BA33" s="427"/>
      <c r="BB33" s="427"/>
      <c r="BC33" s="427"/>
      <c r="BD33" s="216"/>
      <c r="BE33" s="427" t="s">
        <v>199</v>
      </c>
      <c r="BF33" s="427"/>
      <c r="BG33" s="427" t="s">
        <v>200</v>
      </c>
      <c r="BH33" s="427"/>
      <c r="BI33" s="427"/>
      <c r="BJ33" s="427"/>
      <c r="BK33" s="427"/>
      <c r="BL33" s="427"/>
      <c r="BM33" s="427"/>
      <c r="BN33" s="427"/>
      <c r="BO33" s="427"/>
      <c r="BP33" s="427"/>
      <c r="BQ33" s="427"/>
      <c r="BR33" s="427"/>
      <c r="BS33" s="427"/>
      <c r="BT33" s="427"/>
      <c r="BU33" s="427"/>
      <c r="BV33" s="216"/>
      <c r="BW33" s="428" t="s">
        <v>199</v>
      </c>
      <c r="BX33" s="428"/>
      <c r="BY33" s="427" t="s">
        <v>201</v>
      </c>
      <c r="BZ33" s="427"/>
      <c r="CA33" s="427"/>
      <c r="CB33" s="427"/>
      <c r="CC33" s="427"/>
      <c r="CD33" s="427"/>
      <c r="CE33" s="427"/>
      <c r="CF33" s="427"/>
      <c r="CG33" s="427"/>
      <c r="CH33" s="427"/>
      <c r="CI33" s="427"/>
      <c r="CJ33" s="427"/>
      <c r="CK33" s="427"/>
      <c r="CL33" s="427"/>
      <c r="CM33" s="427"/>
      <c r="CN33" s="215"/>
      <c r="CO33" s="428" t="s">
        <v>202</v>
      </c>
      <c r="CP33" s="428"/>
      <c r="CQ33" s="427" t="s">
        <v>203</v>
      </c>
      <c r="CR33" s="427"/>
      <c r="CS33" s="427"/>
      <c r="CT33" s="427"/>
      <c r="CU33" s="427"/>
      <c r="CV33" s="427"/>
      <c r="CW33" s="427"/>
      <c r="CX33" s="427"/>
      <c r="CY33" s="427"/>
      <c r="CZ33" s="427"/>
      <c r="DA33" s="427"/>
      <c r="DB33" s="427"/>
      <c r="DC33" s="427"/>
      <c r="DD33" s="427"/>
      <c r="DE33" s="427"/>
      <c r="DF33" s="215"/>
      <c r="DG33" s="426" t="s">
        <v>204</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2</v>
      </c>
      <c r="V34" s="424"/>
      <c r="W34" s="423" t="str">
        <f>IF('各会計、関係団体の財政状況及び健全化判断比率'!B28="","",'各会計、関係団体の財政状況及び健全化判断比率'!B28)</f>
        <v>国民健康保険特別会計</v>
      </c>
      <c r="X34" s="423"/>
      <c r="Y34" s="423"/>
      <c r="Z34" s="423"/>
      <c r="AA34" s="423"/>
      <c r="AB34" s="423"/>
      <c r="AC34" s="423"/>
      <c r="AD34" s="423"/>
      <c r="AE34" s="423"/>
      <c r="AF34" s="423"/>
      <c r="AG34" s="423"/>
      <c r="AH34" s="423"/>
      <c r="AI34" s="423"/>
      <c r="AJ34" s="423"/>
      <c r="AK34" s="423"/>
      <c r="AL34" s="213"/>
      <c r="AM34" s="424">
        <f>IF(AO34="","",MAX(C34:D43,U34:V43)+1)</f>
        <v>4</v>
      </c>
      <c r="AN34" s="424"/>
      <c r="AO34" s="423" t="str">
        <f>IF('各会計、関係団体の財政状況及び健全化判断比率'!B30="","",'各会計、関係団体の財政状況及び健全化判断比率'!B30)</f>
        <v>水道事業会計</v>
      </c>
      <c r="AP34" s="423"/>
      <c r="AQ34" s="423"/>
      <c r="AR34" s="423"/>
      <c r="AS34" s="423"/>
      <c r="AT34" s="423"/>
      <c r="AU34" s="423"/>
      <c r="AV34" s="423"/>
      <c r="AW34" s="423"/>
      <c r="AX34" s="423"/>
      <c r="AY34" s="423"/>
      <c r="AZ34" s="423"/>
      <c r="BA34" s="423"/>
      <c r="BB34" s="423"/>
      <c r="BC34" s="423"/>
      <c r="BD34" s="213"/>
      <c r="BE34" s="424">
        <f>IF(BG34="","",MAX(C34:D43,U34:V43,AM34:AN43)+1)</f>
        <v>5</v>
      </c>
      <c r="BF34" s="424"/>
      <c r="BG34" s="423" t="str">
        <f>IF('各会計、関係団体の財政状況及び健全化判断比率'!B31="","",'各会計、関係団体の財政状況及び健全化判断比率'!B31)</f>
        <v>下水道事業特別会計</v>
      </c>
      <c r="BH34" s="423"/>
      <c r="BI34" s="423"/>
      <c r="BJ34" s="423"/>
      <c r="BK34" s="423"/>
      <c r="BL34" s="423"/>
      <c r="BM34" s="423"/>
      <c r="BN34" s="423"/>
      <c r="BO34" s="423"/>
      <c r="BP34" s="423"/>
      <c r="BQ34" s="423"/>
      <c r="BR34" s="423"/>
      <c r="BS34" s="423"/>
      <c r="BT34" s="423"/>
      <c r="BU34" s="423"/>
      <c r="BV34" s="213"/>
      <c r="BW34" s="424">
        <f>IF(BY34="","",MAX(C34:D43,U34:V43,AM34:AN43,BE34:BF43)+1)</f>
        <v>6</v>
      </c>
      <c r="BX34" s="424"/>
      <c r="BY34" s="423" t="str">
        <f>IF('各会計、関係団体の財政状況及び健全化判断比率'!B68="","",'各会計、関係団体の財政状況及び健全化判断比率'!B68)</f>
        <v>沖縄県市町村自治会館管理組合</v>
      </c>
      <c r="BZ34" s="423"/>
      <c r="CA34" s="423"/>
      <c r="CB34" s="423"/>
      <c r="CC34" s="423"/>
      <c r="CD34" s="423"/>
      <c r="CE34" s="423"/>
      <c r="CF34" s="423"/>
      <c r="CG34" s="423"/>
      <c r="CH34" s="423"/>
      <c r="CI34" s="423"/>
      <c r="CJ34" s="423"/>
      <c r="CK34" s="423"/>
      <c r="CL34" s="423"/>
      <c r="CM34" s="423"/>
      <c r="CN34" s="213"/>
      <c r="CO34" s="424">
        <f>IF(CQ34="","",MAX(C34:D43,U34:V43,AM34:AN43,BE34:BF43,BW34:BX43)+1)</f>
        <v>16</v>
      </c>
      <c r="CP34" s="424"/>
      <c r="CQ34" s="423" t="str">
        <f>IF('各会計、関係団体の財政状況及び健全化判断比率'!BS7="","",'各会計、関係団体の財政状況及び健全化判断比率'!BS7)</f>
        <v>かでな振興（株）</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t="str">
        <f>IF(E35="","",C34+1)</f>
        <v/>
      </c>
      <c r="D35" s="424"/>
      <c r="E35" s="423" t="str">
        <f>IF('各会計、関係団体の財政状況及び健全化判断比率'!B8="","",'各会計、関係団体の財政状況及び健全化判断比率'!B8)</f>
        <v/>
      </c>
      <c r="F35" s="423"/>
      <c r="G35" s="423"/>
      <c r="H35" s="423"/>
      <c r="I35" s="423"/>
      <c r="J35" s="423"/>
      <c r="K35" s="423"/>
      <c r="L35" s="423"/>
      <c r="M35" s="423"/>
      <c r="N35" s="423"/>
      <c r="O35" s="423"/>
      <c r="P35" s="423"/>
      <c r="Q35" s="423"/>
      <c r="R35" s="423"/>
      <c r="S35" s="423"/>
      <c r="T35" s="213"/>
      <c r="U35" s="424">
        <f>IF(W35="","",U34+1)</f>
        <v>3</v>
      </c>
      <c r="V35" s="424"/>
      <c r="W35" s="423" t="str">
        <f>IF('各会計、関係団体の財政状況及び健全化判断比率'!B29="","",'各会計、関係団体の財政状況及び健全化判断比率'!B29)</f>
        <v>後期高齢者医療特別会計</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t="str">
        <f t="shared" ref="BE35:BE43" si="1">IF(BG35="","",BE34+1)</f>
        <v/>
      </c>
      <c r="BF35" s="424"/>
      <c r="BG35" s="423"/>
      <c r="BH35" s="423"/>
      <c r="BI35" s="423"/>
      <c r="BJ35" s="423"/>
      <c r="BK35" s="423"/>
      <c r="BL35" s="423"/>
      <c r="BM35" s="423"/>
      <c r="BN35" s="423"/>
      <c r="BO35" s="423"/>
      <c r="BP35" s="423"/>
      <c r="BQ35" s="423"/>
      <c r="BR35" s="423"/>
      <c r="BS35" s="423"/>
      <c r="BT35" s="423"/>
      <c r="BU35" s="423"/>
      <c r="BV35" s="213"/>
      <c r="BW35" s="424">
        <f t="shared" ref="BW35:BW43" si="2">IF(BY35="","",BW34+1)</f>
        <v>7</v>
      </c>
      <c r="BX35" s="424"/>
      <c r="BY35" s="423" t="str">
        <f>IF('各会計、関係団体の財政状況及び健全化判断比率'!B69="","",'各会計、関係団体の財政状況及び健全化判断比率'!B69)</f>
        <v>沖縄県市町村総合事務組合（一般会計）</v>
      </c>
      <c r="BZ35" s="423"/>
      <c r="CA35" s="423"/>
      <c r="CB35" s="423"/>
      <c r="CC35" s="423"/>
      <c r="CD35" s="423"/>
      <c r="CE35" s="423"/>
      <c r="CF35" s="423"/>
      <c r="CG35" s="423"/>
      <c r="CH35" s="423"/>
      <c r="CI35" s="423"/>
      <c r="CJ35" s="423"/>
      <c r="CK35" s="423"/>
      <c r="CL35" s="423"/>
      <c r="CM35" s="423"/>
      <c r="CN35" s="213"/>
      <c r="CO35" s="424" t="str">
        <f t="shared" ref="CO35:CO43" si="3">IF(CQ35="","",CO34+1)</f>
        <v/>
      </c>
      <c r="CP35" s="424"/>
      <c r="CQ35" s="423" t="str">
        <f>IF('各会計、関係団体の財政状況及び健全化判断比率'!BS8="","",'各会計、関係団体の財政状況及び健全化判断比率'!BS8)</f>
        <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t="str">
        <f t="shared" ref="U36:U43" si="4">IF(W36="","",U35+1)</f>
        <v/>
      </c>
      <c r="V36" s="424"/>
      <c r="W36" s="423"/>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8</v>
      </c>
      <c r="BX36" s="424"/>
      <c r="BY36" s="423" t="str">
        <f>IF('各会計、関係団体の財政状況及び健全化判断比率'!B70="","",'各会計、関係団体の財政状況及び健全化判断比率'!B70)</f>
        <v>中部衛生施設組合</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9</v>
      </c>
      <c r="BX37" s="424"/>
      <c r="BY37" s="423" t="str">
        <f>IF('各会計、関係団体の財政状況及び健全化判断比率'!B71="","",'各会計、関係団体の財政状況及び健全化判断比率'!B71)</f>
        <v>沖縄県町村交通災害共済組合（一般会計）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10</v>
      </c>
      <c r="BX38" s="424"/>
      <c r="BY38" s="423" t="str">
        <f>IF('各会計、関係団体の財政状況及び健全化判断比率'!B72="","",'各会計、関係団体の財政状況及び健全化判断比率'!B72)</f>
        <v>中部広域市町村圏事務組合（一般会計）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11</v>
      </c>
      <c r="BX39" s="424"/>
      <c r="BY39" s="423" t="str">
        <f>IF('各会計、関係団体の財政状況及び健全化判断比率'!B73="","",'各会計、関係団体の財政状況及び健全化判断比率'!B73)</f>
        <v>中部広域市町村圏事務組合（特別会計）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12</v>
      </c>
      <c r="BX40" s="424"/>
      <c r="BY40" s="423" t="str">
        <f>IF('各会計、関係団体の財政状況及び健全化判断比率'!B74="","",'各会計、関係団体の財政状況及び健全化判断比率'!B74)</f>
        <v>比謝川行政事務組合（一般会計）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13</v>
      </c>
      <c r="BX41" s="424"/>
      <c r="BY41" s="423" t="str">
        <f>IF('各会計、関係団体の財政状況及び健全化判断比率'!B75="","",'各会計、関係団体の財政状況及び健全化判断比率'!B75)</f>
        <v>比謝川行政事務組合（特別会計）</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f t="shared" si="2"/>
        <v>14</v>
      </c>
      <c r="BX42" s="424"/>
      <c r="BY42" s="423" t="str">
        <f>IF('各会計、関係団体の財政状況及び健全化判断比率'!B76="","",'各会計、関係団体の財政状況及び健全化判断比率'!B76)</f>
        <v>沖縄県介護保険広域連合（一般会計）</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f t="shared" si="2"/>
        <v>15</v>
      </c>
      <c r="BX43" s="424"/>
      <c r="BY43" s="423" t="str">
        <f>IF('各会計、関係団体の財政状況及び健全化判断比率'!B77="","",'各会計、関係団体の財政状況及び健全化判断比率'!B77)</f>
        <v>沖縄県介護保険広域連合（特別会計）</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205</v>
      </c>
      <c r="C46" s="185"/>
      <c r="D46" s="185"/>
      <c r="E46" s="185" t="s">
        <v>206</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207</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208</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209</v>
      </c>
    </row>
    <row r="50" spans="5:5" x14ac:dyDescent="0.15">
      <c r="E50" s="187" t="s">
        <v>210</v>
      </c>
    </row>
    <row r="51" spans="5:5" x14ac:dyDescent="0.15">
      <c r="E51" s="187" t="s">
        <v>211</v>
      </c>
    </row>
    <row r="52" spans="5:5" x14ac:dyDescent="0.15">
      <c r="E52" s="187" t="s">
        <v>212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JhJCD9zSARaM5vgb4AoAi+X9QqLKFSxoEZq3PS+JkwWSxMZeEsI09y3dnmqdaQ2SLHtQM73LwXD/6AOpvQYJ4g==" saltValue="cZFUJTCGTV/HtN0QowwfS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559</v>
      </c>
      <c r="G33" s="29" t="s">
        <v>560</v>
      </c>
      <c r="H33" s="29" t="s">
        <v>561</v>
      </c>
      <c r="I33" s="29" t="s">
        <v>562</v>
      </c>
      <c r="J33" s="30" t="s">
        <v>563</v>
      </c>
      <c r="K33" s="22"/>
      <c r="L33" s="22"/>
      <c r="M33" s="22"/>
      <c r="N33" s="22"/>
      <c r="O33" s="22"/>
      <c r="P33" s="22"/>
    </row>
    <row r="34" spans="1:16" ht="39" customHeight="1" x14ac:dyDescent="0.15">
      <c r="A34" s="22"/>
      <c r="B34" s="31"/>
      <c r="C34" s="1244" t="s">
        <v>566</v>
      </c>
      <c r="D34" s="1244"/>
      <c r="E34" s="1245"/>
      <c r="F34" s="32">
        <v>24.84</v>
      </c>
      <c r="G34" s="33">
        <v>26.81</v>
      </c>
      <c r="H34" s="33">
        <v>28.57</v>
      </c>
      <c r="I34" s="33">
        <v>28.99</v>
      </c>
      <c r="J34" s="34">
        <v>24.83</v>
      </c>
      <c r="K34" s="22"/>
      <c r="L34" s="22"/>
      <c r="M34" s="22"/>
      <c r="N34" s="22"/>
      <c r="O34" s="22"/>
      <c r="P34" s="22"/>
    </row>
    <row r="35" spans="1:16" ht="39" customHeight="1" x14ac:dyDescent="0.15">
      <c r="A35" s="22"/>
      <c r="B35" s="35"/>
      <c r="C35" s="1238" t="s">
        <v>567</v>
      </c>
      <c r="D35" s="1239"/>
      <c r="E35" s="1240"/>
      <c r="F35" s="36">
        <v>4.16</v>
      </c>
      <c r="G35" s="37">
        <v>3.74</v>
      </c>
      <c r="H35" s="37">
        <v>6.68</v>
      </c>
      <c r="I35" s="37">
        <v>5.38</v>
      </c>
      <c r="J35" s="38">
        <v>4.74</v>
      </c>
      <c r="K35" s="22"/>
      <c r="L35" s="22"/>
      <c r="M35" s="22"/>
      <c r="N35" s="22"/>
      <c r="O35" s="22"/>
      <c r="P35" s="22"/>
    </row>
    <row r="36" spans="1:16" ht="39" customHeight="1" x14ac:dyDescent="0.15">
      <c r="A36" s="22"/>
      <c r="B36" s="35"/>
      <c r="C36" s="1238" t="s">
        <v>568</v>
      </c>
      <c r="D36" s="1239"/>
      <c r="E36" s="1240"/>
      <c r="F36" s="36">
        <v>6.19</v>
      </c>
      <c r="G36" s="37">
        <v>4.58</v>
      </c>
      <c r="H36" s="37">
        <v>6.31</v>
      </c>
      <c r="I36" s="37">
        <v>4.57</v>
      </c>
      <c r="J36" s="38">
        <v>1.56</v>
      </c>
      <c r="K36" s="22"/>
      <c r="L36" s="22"/>
      <c r="M36" s="22"/>
      <c r="N36" s="22"/>
      <c r="O36" s="22"/>
      <c r="P36" s="22"/>
    </row>
    <row r="37" spans="1:16" ht="39" customHeight="1" x14ac:dyDescent="0.15">
      <c r="A37" s="22"/>
      <c r="B37" s="35"/>
      <c r="C37" s="1238" t="s">
        <v>569</v>
      </c>
      <c r="D37" s="1239"/>
      <c r="E37" s="1240"/>
      <c r="F37" s="36">
        <v>1.45</v>
      </c>
      <c r="G37" s="37">
        <v>1.94</v>
      </c>
      <c r="H37" s="37">
        <v>1.83</v>
      </c>
      <c r="I37" s="37">
        <v>0.46</v>
      </c>
      <c r="J37" s="38">
        <v>0.8</v>
      </c>
      <c r="K37" s="22"/>
      <c r="L37" s="22"/>
      <c r="M37" s="22"/>
      <c r="N37" s="22"/>
      <c r="O37" s="22"/>
      <c r="P37" s="22"/>
    </row>
    <row r="38" spans="1:16" ht="39" customHeight="1" x14ac:dyDescent="0.15">
      <c r="A38" s="22"/>
      <c r="B38" s="35"/>
      <c r="C38" s="1238" t="s">
        <v>570</v>
      </c>
      <c r="D38" s="1239"/>
      <c r="E38" s="1240"/>
      <c r="F38" s="36">
        <v>0.01</v>
      </c>
      <c r="G38" s="37">
        <v>0.06</v>
      </c>
      <c r="H38" s="37">
        <v>0.03</v>
      </c>
      <c r="I38" s="37">
        <v>0.03</v>
      </c>
      <c r="J38" s="38">
        <v>0.03</v>
      </c>
      <c r="K38" s="22"/>
      <c r="L38" s="22"/>
      <c r="M38" s="22"/>
      <c r="N38" s="22"/>
      <c r="O38" s="22"/>
      <c r="P38" s="22"/>
    </row>
    <row r="39" spans="1:16" ht="39" customHeight="1" x14ac:dyDescent="0.15">
      <c r="A39" s="22"/>
      <c r="B39" s="35"/>
      <c r="C39" s="1238"/>
      <c r="D39" s="1239"/>
      <c r="E39" s="1240"/>
      <c r="F39" s="36"/>
      <c r="G39" s="37"/>
      <c r="H39" s="37"/>
      <c r="I39" s="37"/>
      <c r="J39" s="38"/>
      <c r="K39" s="22"/>
      <c r="L39" s="22"/>
      <c r="M39" s="22"/>
      <c r="N39" s="22"/>
      <c r="O39" s="22"/>
      <c r="P39" s="22"/>
    </row>
    <row r="40" spans="1:16" ht="39" customHeight="1" x14ac:dyDescent="0.15">
      <c r="A40" s="22"/>
      <c r="B40" s="35"/>
      <c r="C40" s="1238"/>
      <c r="D40" s="1239"/>
      <c r="E40" s="1240"/>
      <c r="F40" s="36"/>
      <c r="G40" s="37"/>
      <c r="H40" s="37"/>
      <c r="I40" s="37"/>
      <c r="J40" s="38"/>
      <c r="K40" s="22"/>
      <c r="L40" s="22"/>
      <c r="M40" s="22"/>
      <c r="N40" s="22"/>
      <c r="O40" s="22"/>
      <c r="P40" s="22"/>
    </row>
    <row r="41" spans="1:16" ht="39" customHeight="1" x14ac:dyDescent="0.15">
      <c r="A41" s="22"/>
      <c r="B41" s="35"/>
      <c r="C41" s="1238"/>
      <c r="D41" s="1239"/>
      <c r="E41" s="1240"/>
      <c r="F41" s="36"/>
      <c r="G41" s="37"/>
      <c r="H41" s="37"/>
      <c r="I41" s="37"/>
      <c r="J41" s="38"/>
      <c r="K41" s="22"/>
      <c r="L41" s="22"/>
      <c r="M41" s="22"/>
      <c r="N41" s="22"/>
      <c r="O41" s="22"/>
      <c r="P41" s="22"/>
    </row>
    <row r="42" spans="1:16" ht="39" customHeight="1" x14ac:dyDescent="0.15">
      <c r="A42" s="22"/>
      <c r="B42" s="39"/>
      <c r="C42" s="1238" t="s">
        <v>571</v>
      </c>
      <c r="D42" s="1239"/>
      <c r="E42" s="1240"/>
      <c r="F42" s="36" t="s">
        <v>518</v>
      </c>
      <c r="G42" s="37" t="s">
        <v>518</v>
      </c>
      <c r="H42" s="37" t="s">
        <v>518</v>
      </c>
      <c r="I42" s="37" t="s">
        <v>518</v>
      </c>
      <c r="J42" s="38" t="s">
        <v>518</v>
      </c>
      <c r="K42" s="22"/>
      <c r="L42" s="22"/>
      <c r="M42" s="22"/>
      <c r="N42" s="22"/>
      <c r="O42" s="22"/>
      <c r="P42" s="22"/>
    </row>
    <row r="43" spans="1:16" ht="39" customHeight="1" thickBot="1" x14ac:dyDescent="0.2">
      <c r="A43" s="22"/>
      <c r="B43" s="40"/>
      <c r="C43" s="1241" t="s">
        <v>572</v>
      </c>
      <c r="D43" s="1242"/>
      <c r="E43" s="1243"/>
      <c r="F43" s="41" t="s">
        <v>518</v>
      </c>
      <c r="G43" s="42" t="s">
        <v>518</v>
      </c>
      <c r="H43" s="42" t="s">
        <v>518</v>
      </c>
      <c r="I43" s="42" t="s">
        <v>518</v>
      </c>
      <c r="J43" s="43" t="s">
        <v>518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NEJVHBnU+rG7U66n4jCUUSjqssv31HEy2us/rroHxwNL2Dt98D3nZVG9Jt8Gwnj9PFfkH7qveHwiGqiv0F3aeg==" saltValue="4HMSHg+I2b4T8lVjspvoD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election activeCell="P60" sqref="P60"/>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15">
      <c r="A45" s="48"/>
      <c r="B45" s="1264" t="s">
        <v>11</v>
      </c>
      <c r="C45" s="1265"/>
      <c r="D45" s="58"/>
      <c r="E45" s="1270" t="s">
        <v>12</v>
      </c>
      <c r="F45" s="1270"/>
      <c r="G45" s="1270"/>
      <c r="H45" s="1270"/>
      <c r="I45" s="1270"/>
      <c r="J45" s="1271"/>
      <c r="K45" s="59">
        <v>404</v>
      </c>
      <c r="L45" s="60">
        <v>360</v>
      </c>
      <c r="M45" s="60">
        <v>353</v>
      </c>
      <c r="N45" s="60">
        <v>341</v>
      </c>
      <c r="O45" s="61">
        <v>335</v>
      </c>
      <c r="P45" s="48"/>
      <c r="Q45" s="48"/>
      <c r="R45" s="48"/>
      <c r="S45" s="48"/>
      <c r="T45" s="48"/>
      <c r="U45" s="48"/>
    </row>
    <row r="46" spans="1:21" ht="30.75" customHeight="1" x14ac:dyDescent="0.15">
      <c r="A46" s="48"/>
      <c r="B46" s="1266"/>
      <c r="C46" s="1267"/>
      <c r="D46" s="62"/>
      <c r="E46" s="1248" t="s">
        <v>13</v>
      </c>
      <c r="F46" s="1248"/>
      <c r="G46" s="1248"/>
      <c r="H46" s="1248"/>
      <c r="I46" s="1248"/>
      <c r="J46" s="1249"/>
      <c r="K46" s="63" t="s">
        <v>518</v>
      </c>
      <c r="L46" s="64" t="s">
        <v>518</v>
      </c>
      <c r="M46" s="64" t="s">
        <v>518</v>
      </c>
      <c r="N46" s="64" t="s">
        <v>518</v>
      </c>
      <c r="O46" s="65" t="s">
        <v>518</v>
      </c>
      <c r="P46" s="48"/>
      <c r="Q46" s="48"/>
      <c r="R46" s="48"/>
      <c r="S46" s="48"/>
      <c r="T46" s="48"/>
      <c r="U46" s="48"/>
    </row>
    <row r="47" spans="1:21" ht="30.75" customHeight="1" x14ac:dyDescent="0.15">
      <c r="A47" s="48"/>
      <c r="B47" s="1266"/>
      <c r="C47" s="1267"/>
      <c r="D47" s="62"/>
      <c r="E47" s="1248" t="s">
        <v>14</v>
      </c>
      <c r="F47" s="1248"/>
      <c r="G47" s="1248"/>
      <c r="H47" s="1248"/>
      <c r="I47" s="1248"/>
      <c r="J47" s="1249"/>
      <c r="K47" s="63" t="s">
        <v>518</v>
      </c>
      <c r="L47" s="64" t="s">
        <v>518</v>
      </c>
      <c r="M47" s="64" t="s">
        <v>518</v>
      </c>
      <c r="N47" s="64" t="s">
        <v>518</v>
      </c>
      <c r="O47" s="65" t="s">
        <v>518</v>
      </c>
      <c r="P47" s="48"/>
      <c r="Q47" s="48"/>
      <c r="R47" s="48"/>
      <c r="S47" s="48"/>
      <c r="T47" s="48"/>
      <c r="U47" s="48"/>
    </row>
    <row r="48" spans="1:21" ht="30.75" customHeight="1" x14ac:dyDescent="0.15">
      <c r="A48" s="48"/>
      <c r="B48" s="1266"/>
      <c r="C48" s="1267"/>
      <c r="D48" s="62"/>
      <c r="E48" s="1248" t="s">
        <v>15</v>
      </c>
      <c r="F48" s="1248"/>
      <c r="G48" s="1248"/>
      <c r="H48" s="1248"/>
      <c r="I48" s="1248"/>
      <c r="J48" s="1249"/>
      <c r="K48" s="63">
        <v>26</v>
      </c>
      <c r="L48" s="64">
        <v>22</v>
      </c>
      <c r="M48" s="64">
        <v>22</v>
      </c>
      <c r="N48" s="64">
        <v>16</v>
      </c>
      <c r="O48" s="65">
        <v>20</v>
      </c>
      <c r="P48" s="48"/>
      <c r="Q48" s="48"/>
      <c r="R48" s="48"/>
      <c r="S48" s="48"/>
      <c r="T48" s="48"/>
      <c r="U48" s="48"/>
    </row>
    <row r="49" spans="1:21" ht="30.75" customHeight="1" x14ac:dyDescent="0.15">
      <c r="A49" s="48"/>
      <c r="B49" s="1266"/>
      <c r="C49" s="1267"/>
      <c r="D49" s="62"/>
      <c r="E49" s="1248" t="s">
        <v>16</v>
      </c>
      <c r="F49" s="1248"/>
      <c r="G49" s="1248"/>
      <c r="H49" s="1248"/>
      <c r="I49" s="1248"/>
      <c r="J49" s="1249"/>
      <c r="K49" s="63">
        <v>21</v>
      </c>
      <c r="L49" s="64">
        <v>33</v>
      </c>
      <c r="M49" s="64">
        <v>36</v>
      </c>
      <c r="N49" s="64">
        <v>36</v>
      </c>
      <c r="O49" s="65">
        <v>40</v>
      </c>
      <c r="P49" s="48"/>
      <c r="Q49" s="48"/>
      <c r="R49" s="48"/>
      <c r="S49" s="48"/>
      <c r="T49" s="48"/>
      <c r="U49" s="48"/>
    </row>
    <row r="50" spans="1:21" ht="30.75" customHeight="1" x14ac:dyDescent="0.15">
      <c r="A50" s="48"/>
      <c r="B50" s="1266"/>
      <c r="C50" s="1267"/>
      <c r="D50" s="62"/>
      <c r="E50" s="1248" t="s">
        <v>17</v>
      </c>
      <c r="F50" s="1248"/>
      <c r="G50" s="1248"/>
      <c r="H50" s="1248"/>
      <c r="I50" s="1248"/>
      <c r="J50" s="1249"/>
      <c r="K50" s="63">
        <v>112</v>
      </c>
      <c r="L50" s="64" t="s">
        <v>518</v>
      </c>
      <c r="M50" s="64" t="s">
        <v>518</v>
      </c>
      <c r="N50" s="64" t="s">
        <v>518</v>
      </c>
      <c r="O50" s="65" t="s">
        <v>518</v>
      </c>
      <c r="P50" s="48"/>
      <c r="Q50" s="48"/>
      <c r="R50" s="48"/>
      <c r="S50" s="48"/>
      <c r="T50" s="48"/>
      <c r="U50" s="48"/>
    </row>
    <row r="51" spans="1:21" ht="30.75" customHeight="1" x14ac:dyDescent="0.15">
      <c r="A51" s="48"/>
      <c r="B51" s="1268"/>
      <c r="C51" s="1269"/>
      <c r="D51" s="66"/>
      <c r="E51" s="1248" t="s">
        <v>18</v>
      </c>
      <c r="F51" s="1248"/>
      <c r="G51" s="1248"/>
      <c r="H51" s="1248"/>
      <c r="I51" s="1248"/>
      <c r="J51" s="1249"/>
      <c r="K51" s="63">
        <v>0</v>
      </c>
      <c r="L51" s="64" t="s">
        <v>518</v>
      </c>
      <c r="M51" s="64" t="s">
        <v>518</v>
      </c>
      <c r="N51" s="64">
        <v>0</v>
      </c>
      <c r="O51" s="65" t="s">
        <v>518</v>
      </c>
      <c r="P51" s="48"/>
      <c r="Q51" s="48"/>
      <c r="R51" s="48"/>
      <c r="S51" s="48"/>
      <c r="T51" s="48"/>
      <c r="U51" s="48"/>
    </row>
    <row r="52" spans="1:21" ht="30.75" customHeight="1" x14ac:dyDescent="0.15">
      <c r="A52" s="48"/>
      <c r="B52" s="1246" t="s">
        <v>19</v>
      </c>
      <c r="C52" s="1247"/>
      <c r="D52" s="66"/>
      <c r="E52" s="1248" t="s">
        <v>20</v>
      </c>
      <c r="F52" s="1248"/>
      <c r="G52" s="1248"/>
      <c r="H52" s="1248"/>
      <c r="I52" s="1248"/>
      <c r="J52" s="1249"/>
      <c r="K52" s="63">
        <v>462</v>
      </c>
      <c r="L52" s="64">
        <v>459</v>
      </c>
      <c r="M52" s="64">
        <v>469</v>
      </c>
      <c r="N52" s="64">
        <v>466</v>
      </c>
      <c r="O52" s="65">
        <v>462</v>
      </c>
      <c r="P52" s="48"/>
      <c r="Q52" s="48"/>
      <c r="R52" s="48"/>
      <c r="S52" s="48"/>
      <c r="T52" s="48"/>
      <c r="U52" s="48"/>
    </row>
    <row r="53" spans="1:21" ht="30.75" customHeight="1" thickBot="1" x14ac:dyDescent="0.2">
      <c r="A53" s="48"/>
      <c r="B53" s="1250" t="s">
        <v>21</v>
      </c>
      <c r="C53" s="1251"/>
      <c r="D53" s="67"/>
      <c r="E53" s="1252" t="s">
        <v>22</v>
      </c>
      <c r="F53" s="1252"/>
      <c r="G53" s="1252"/>
      <c r="H53" s="1252"/>
      <c r="I53" s="1252"/>
      <c r="J53" s="1253"/>
      <c r="K53" s="68">
        <v>101</v>
      </c>
      <c r="L53" s="69">
        <v>-44</v>
      </c>
      <c r="M53" s="69">
        <v>-58</v>
      </c>
      <c r="N53" s="69">
        <v>-73</v>
      </c>
      <c r="O53" s="70">
        <v>-67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573</v>
      </c>
      <c r="L56" s="80" t="s">
        <v>574</v>
      </c>
      <c r="M56" s="80" t="s">
        <v>575</v>
      </c>
      <c r="N56" s="80" t="s">
        <v>576</v>
      </c>
      <c r="O56" s="81" t="s">
        <v>577</v>
      </c>
      <c r="P56" s="48"/>
      <c r="Q56" s="48"/>
      <c r="R56" s="48"/>
      <c r="S56" s="48"/>
      <c r="T56" s="48"/>
      <c r="U56" s="48"/>
    </row>
    <row r="57" spans="1:21" ht="31.5" customHeight="1" x14ac:dyDescent="0.15">
      <c r="B57" s="1254" t="s">
        <v>25</v>
      </c>
      <c r="C57" s="1255"/>
      <c r="D57" s="1258" t="s">
        <v>26</v>
      </c>
      <c r="E57" s="1259"/>
      <c r="F57" s="1259"/>
      <c r="G57" s="1259"/>
      <c r="H57" s="1259"/>
      <c r="I57" s="1259"/>
      <c r="J57" s="1260"/>
      <c r="K57" s="82" t="s">
        <v>592</v>
      </c>
      <c r="L57" s="83" t="s">
        <v>593</v>
      </c>
      <c r="M57" s="83" t="s">
        <v>594</v>
      </c>
      <c r="N57" s="83" t="s">
        <v>595</v>
      </c>
      <c r="O57" s="84" t="s">
        <v>594</v>
      </c>
    </row>
    <row r="58" spans="1:21" ht="31.5" customHeight="1" thickBot="1" x14ac:dyDescent="0.2">
      <c r="B58" s="1256"/>
      <c r="C58" s="1257"/>
      <c r="D58" s="1261" t="s">
        <v>27</v>
      </c>
      <c r="E58" s="1262"/>
      <c r="F58" s="1262"/>
      <c r="G58" s="1262"/>
      <c r="H58" s="1262"/>
      <c r="I58" s="1262"/>
      <c r="J58" s="1263"/>
      <c r="K58" s="85" t="s">
        <v>596</v>
      </c>
      <c r="L58" s="86" t="s">
        <v>594</v>
      </c>
      <c r="M58" s="86" t="s">
        <v>597</v>
      </c>
      <c r="N58" s="86" t="s">
        <v>593</v>
      </c>
      <c r="O58" s="87" t="s">
        <v>593</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cC8ip9g4pIuLoTaOqzzUSB1SGSm4RovQGUmm76aFLcqsYBcg42nqd5ZeCOlyKNZva60zHZHkcOOEfuTtsH8Smg==" saltValue="cOfTSYspOmDVUiIdOjnkK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22" zoomScaleSheetLayoutView="100" workbookViewId="0">
      <selection activeCell="M41" sqref="M41:M45"/>
    </sheetView>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559</v>
      </c>
      <c r="J40" s="99" t="s">
        <v>560</v>
      </c>
      <c r="K40" s="99" t="s">
        <v>561</v>
      </c>
      <c r="L40" s="99" t="s">
        <v>562</v>
      </c>
      <c r="M40" s="100" t="s">
        <v>563</v>
      </c>
    </row>
    <row r="41" spans="2:13" ht="27.75" customHeight="1" x14ac:dyDescent="0.15">
      <c r="B41" s="1284" t="s">
        <v>30</v>
      </c>
      <c r="C41" s="1285"/>
      <c r="D41" s="101"/>
      <c r="E41" s="1286" t="s">
        <v>31</v>
      </c>
      <c r="F41" s="1286"/>
      <c r="G41" s="1286"/>
      <c r="H41" s="1287"/>
      <c r="I41" s="102">
        <v>3055</v>
      </c>
      <c r="J41" s="103">
        <v>2812</v>
      </c>
      <c r="K41" s="103">
        <v>2514</v>
      </c>
      <c r="L41" s="103">
        <v>2473</v>
      </c>
      <c r="M41" s="104">
        <v>2203</v>
      </c>
    </row>
    <row r="42" spans="2:13" ht="27.75" customHeight="1" x14ac:dyDescent="0.15">
      <c r="B42" s="1274"/>
      <c r="C42" s="1275"/>
      <c r="D42" s="105"/>
      <c r="E42" s="1278" t="s">
        <v>32</v>
      </c>
      <c r="F42" s="1278"/>
      <c r="G42" s="1278"/>
      <c r="H42" s="1279"/>
      <c r="I42" s="106">
        <v>253</v>
      </c>
      <c r="J42" s="107" t="s">
        <v>518</v>
      </c>
      <c r="K42" s="107" t="s">
        <v>518</v>
      </c>
      <c r="L42" s="107" t="s">
        <v>518</v>
      </c>
      <c r="M42" s="108" t="s">
        <v>518</v>
      </c>
    </row>
    <row r="43" spans="2:13" ht="27.75" customHeight="1" x14ac:dyDescent="0.15">
      <c r="B43" s="1274"/>
      <c r="C43" s="1275"/>
      <c r="D43" s="105"/>
      <c r="E43" s="1278" t="s">
        <v>33</v>
      </c>
      <c r="F43" s="1278"/>
      <c r="G43" s="1278"/>
      <c r="H43" s="1279"/>
      <c r="I43" s="106">
        <v>487</v>
      </c>
      <c r="J43" s="107">
        <v>457</v>
      </c>
      <c r="K43" s="107">
        <v>424</v>
      </c>
      <c r="L43" s="107">
        <v>349</v>
      </c>
      <c r="M43" s="108">
        <v>323</v>
      </c>
    </row>
    <row r="44" spans="2:13" ht="27.75" customHeight="1" x14ac:dyDescent="0.15">
      <c r="B44" s="1274"/>
      <c r="C44" s="1275"/>
      <c r="D44" s="105"/>
      <c r="E44" s="1278" t="s">
        <v>34</v>
      </c>
      <c r="F44" s="1278"/>
      <c r="G44" s="1278"/>
      <c r="H44" s="1279"/>
      <c r="I44" s="106">
        <v>238</v>
      </c>
      <c r="J44" s="107">
        <v>375</v>
      </c>
      <c r="K44" s="107">
        <v>337</v>
      </c>
      <c r="L44" s="107">
        <v>319</v>
      </c>
      <c r="M44" s="108">
        <v>430</v>
      </c>
    </row>
    <row r="45" spans="2:13" ht="27.75" customHeight="1" x14ac:dyDescent="0.15">
      <c r="B45" s="1274"/>
      <c r="C45" s="1275"/>
      <c r="D45" s="105"/>
      <c r="E45" s="1278" t="s">
        <v>35</v>
      </c>
      <c r="F45" s="1278"/>
      <c r="G45" s="1278"/>
      <c r="H45" s="1279"/>
      <c r="I45" s="106">
        <v>441</v>
      </c>
      <c r="J45" s="107">
        <v>307</v>
      </c>
      <c r="K45" s="107">
        <v>250</v>
      </c>
      <c r="L45" s="107">
        <v>230</v>
      </c>
      <c r="M45" s="108">
        <v>734</v>
      </c>
    </row>
    <row r="46" spans="2:13" ht="27.75" customHeight="1" x14ac:dyDescent="0.15">
      <c r="B46" s="1274"/>
      <c r="C46" s="1275"/>
      <c r="D46" s="109"/>
      <c r="E46" s="1278" t="s">
        <v>36</v>
      </c>
      <c r="F46" s="1278"/>
      <c r="G46" s="1278"/>
      <c r="H46" s="1279"/>
      <c r="I46" s="106" t="s">
        <v>518</v>
      </c>
      <c r="J46" s="107" t="s">
        <v>518</v>
      </c>
      <c r="K46" s="107" t="s">
        <v>518</v>
      </c>
      <c r="L46" s="107" t="s">
        <v>518</v>
      </c>
      <c r="M46" s="108" t="s">
        <v>518</v>
      </c>
    </row>
    <row r="47" spans="2:13" ht="27.75" customHeight="1" x14ac:dyDescent="0.15">
      <c r="B47" s="1274"/>
      <c r="C47" s="1275"/>
      <c r="D47" s="110"/>
      <c r="E47" s="1288" t="s">
        <v>37</v>
      </c>
      <c r="F47" s="1289"/>
      <c r="G47" s="1289"/>
      <c r="H47" s="1290"/>
      <c r="I47" s="106" t="s">
        <v>518</v>
      </c>
      <c r="J47" s="107" t="s">
        <v>518</v>
      </c>
      <c r="K47" s="107" t="s">
        <v>518</v>
      </c>
      <c r="L47" s="107" t="s">
        <v>518</v>
      </c>
      <c r="M47" s="108" t="s">
        <v>518</v>
      </c>
    </row>
    <row r="48" spans="2:13" ht="27.75" customHeight="1" x14ac:dyDescent="0.15">
      <c r="B48" s="1274"/>
      <c r="C48" s="1275"/>
      <c r="D48" s="105"/>
      <c r="E48" s="1278" t="s">
        <v>38</v>
      </c>
      <c r="F48" s="1278"/>
      <c r="G48" s="1278"/>
      <c r="H48" s="1279"/>
      <c r="I48" s="106" t="s">
        <v>518</v>
      </c>
      <c r="J48" s="107" t="s">
        <v>518</v>
      </c>
      <c r="K48" s="107" t="s">
        <v>518</v>
      </c>
      <c r="L48" s="107" t="s">
        <v>518</v>
      </c>
      <c r="M48" s="108" t="s">
        <v>518</v>
      </c>
    </row>
    <row r="49" spans="2:13" ht="27.75" customHeight="1" x14ac:dyDescent="0.15">
      <c r="B49" s="1276"/>
      <c r="C49" s="1277"/>
      <c r="D49" s="105"/>
      <c r="E49" s="1278" t="s">
        <v>39</v>
      </c>
      <c r="F49" s="1278"/>
      <c r="G49" s="1278"/>
      <c r="H49" s="1279"/>
      <c r="I49" s="106" t="s">
        <v>518</v>
      </c>
      <c r="J49" s="107" t="s">
        <v>518</v>
      </c>
      <c r="K49" s="107" t="s">
        <v>518</v>
      </c>
      <c r="L49" s="107" t="s">
        <v>518</v>
      </c>
      <c r="M49" s="108" t="s">
        <v>518</v>
      </c>
    </row>
    <row r="50" spans="2:13" ht="27.75" customHeight="1" x14ac:dyDescent="0.15">
      <c r="B50" s="1272" t="s">
        <v>40</v>
      </c>
      <c r="C50" s="1273"/>
      <c r="D50" s="111"/>
      <c r="E50" s="1278" t="s">
        <v>41</v>
      </c>
      <c r="F50" s="1278"/>
      <c r="G50" s="1278"/>
      <c r="H50" s="1279"/>
      <c r="I50" s="106">
        <v>9609</v>
      </c>
      <c r="J50" s="107">
        <v>10164</v>
      </c>
      <c r="K50" s="107">
        <v>10536</v>
      </c>
      <c r="L50" s="107">
        <v>11017</v>
      </c>
      <c r="M50" s="108">
        <v>11923</v>
      </c>
    </row>
    <row r="51" spans="2:13" ht="27.75" customHeight="1" x14ac:dyDescent="0.15">
      <c r="B51" s="1274"/>
      <c r="C51" s="1275"/>
      <c r="D51" s="105"/>
      <c r="E51" s="1278" t="s">
        <v>42</v>
      </c>
      <c r="F51" s="1278"/>
      <c r="G51" s="1278"/>
      <c r="H51" s="1279"/>
      <c r="I51" s="106">
        <v>446</v>
      </c>
      <c r="J51" s="107">
        <v>375</v>
      </c>
      <c r="K51" s="107">
        <v>178</v>
      </c>
      <c r="L51" s="107">
        <v>150</v>
      </c>
      <c r="M51" s="108">
        <v>101</v>
      </c>
    </row>
    <row r="52" spans="2:13" ht="27.75" customHeight="1" x14ac:dyDescent="0.15">
      <c r="B52" s="1276"/>
      <c r="C52" s="1277"/>
      <c r="D52" s="105"/>
      <c r="E52" s="1278" t="s">
        <v>43</v>
      </c>
      <c r="F52" s="1278"/>
      <c r="G52" s="1278"/>
      <c r="H52" s="1279"/>
      <c r="I52" s="106">
        <v>4521</v>
      </c>
      <c r="J52" s="107">
        <v>4557</v>
      </c>
      <c r="K52" s="107">
        <v>4425</v>
      </c>
      <c r="L52" s="107">
        <v>4203</v>
      </c>
      <c r="M52" s="108">
        <v>4578</v>
      </c>
    </row>
    <row r="53" spans="2:13" ht="27.75" customHeight="1" thickBot="1" x14ac:dyDescent="0.2">
      <c r="B53" s="1280" t="s">
        <v>44</v>
      </c>
      <c r="C53" s="1281"/>
      <c r="D53" s="112"/>
      <c r="E53" s="1282" t="s">
        <v>45</v>
      </c>
      <c r="F53" s="1282"/>
      <c r="G53" s="1282"/>
      <c r="H53" s="1283"/>
      <c r="I53" s="113">
        <v>-10100</v>
      </c>
      <c r="J53" s="114">
        <v>-11147</v>
      </c>
      <c r="K53" s="114">
        <v>-11613</v>
      </c>
      <c r="L53" s="114">
        <v>-11998</v>
      </c>
      <c r="M53" s="115">
        <v>-12913</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Kh6ILhu5d01YjDo9EyrFzql1G2+TEMcXZU3cGnTcfqS5Mj/n4JstX1vXrvcAGpoC6bT4lgcUjfk7ADN7IEmlaQ==" saltValue="AZx2zHS5dE+ggjjf42AGi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abSelected="1"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561</v>
      </c>
      <c r="G54" s="124" t="s">
        <v>562</v>
      </c>
      <c r="H54" s="125" t="s">
        <v>563</v>
      </c>
    </row>
    <row r="55" spans="2:8" ht="52.5" customHeight="1" x14ac:dyDescent="0.15">
      <c r="B55" s="126"/>
      <c r="C55" s="1299" t="s">
        <v>48</v>
      </c>
      <c r="D55" s="1299"/>
      <c r="E55" s="1300"/>
      <c r="F55" s="127">
        <v>6129</v>
      </c>
      <c r="G55" s="127">
        <v>6136</v>
      </c>
      <c r="H55" s="128">
        <v>6144</v>
      </c>
    </row>
    <row r="56" spans="2:8" ht="52.5" customHeight="1" x14ac:dyDescent="0.15">
      <c r="B56" s="129"/>
      <c r="C56" s="1301" t="s">
        <v>49</v>
      </c>
      <c r="D56" s="1301"/>
      <c r="E56" s="1302"/>
      <c r="F56" s="130">
        <v>764</v>
      </c>
      <c r="G56" s="130">
        <v>764</v>
      </c>
      <c r="H56" s="131">
        <v>764</v>
      </c>
    </row>
    <row r="57" spans="2:8" ht="53.25" customHeight="1" x14ac:dyDescent="0.15">
      <c r="B57" s="129"/>
      <c r="C57" s="1303" t="s">
        <v>50</v>
      </c>
      <c r="D57" s="1303"/>
      <c r="E57" s="1304"/>
      <c r="F57" s="132">
        <v>2899</v>
      </c>
      <c r="G57" s="132">
        <v>3352</v>
      </c>
      <c r="H57" s="133">
        <v>4148</v>
      </c>
    </row>
    <row r="58" spans="2:8" ht="45.75" customHeight="1" x14ac:dyDescent="0.15">
      <c r="B58" s="134"/>
      <c r="C58" s="1291" t="s">
        <v>51</v>
      </c>
      <c r="D58" s="1292"/>
      <c r="E58" s="1293"/>
      <c r="F58" s="135"/>
      <c r="G58" s="135"/>
      <c r="H58" s="136"/>
    </row>
    <row r="59" spans="2:8" ht="45.75" customHeight="1" x14ac:dyDescent="0.15">
      <c r="B59" s="134"/>
      <c r="C59" s="1291" t="s">
        <v>51</v>
      </c>
      <c r="D59" s="1292"/>
      <c r="E59" s="1293"/>
      <c r="F59" s="135"/>
      <c r="G59" s="135"/>
      <c r="H59" s="136"/>
    </row>
    <row r="60" spans="2:8" ht="45.75" customHeight="1" x14ac:dyDescent="0.15">
      <c r="B60" s="134"/>
      <c r="C60" s="1291" t="s">
        <v>51</v>
      </c>
      <c r="D60" s="1292"/>
      <c r="E60" s="1293"/>
      <c r="F60" s="135"/>
      <c r="G60" s="135"/>
      <c r="H60" s="136"/>
    </row>
    <row r="61" spans="2:8" ht="45.75" customHeight="1" x14ac:dyDescent="0.15">
      <c r="B61" s="134"/>
      <c r="C61" s="1291" t="s">
        <v>51</v>
      </c>
      <c r="D61" s="1292"/>
      <c r="E61" s="1293"/>
      <c r="F61" s="135"/>
      <c r="G61" s="135"/>
      <c r="H61" s="136"/>
    </row>
    <row r="62" spans="2:8" ht="45.75" customHeight="1" thickBot="1" x14ac:dyDescent="0.2">
      <c r="B62" s="137"/>
      <c r="C62" s="1294" t="s">
        <v>51</v>
      </c>
      <c r="D62" s="1295"/>
      <c r="E62" s="1296"/>
      <c r="F62" s="138"/>
      <c r="G62" s="138"/>
      <c r="H62" s="139"/>
    </row>
    <row r="63" spans="2:8" ht="52.5" customHeight="1" thickBot="1" x14ac:dyDescent="0.2">
      <c r="B63" s="140"/>
      <c r="C63" s="1297" t="s">
        <v>52</v>
      </c>
      <c r="D63" s="1297"/>
      <c r="E63" s="1298"/>
      <c r="F63" s="141">
        <v>9792</v>
      </c>
      <c r="G63" s="141">
        <v>10252</v>
      </c>
      <c r="H63" s="142">
        <v>11055</v>
      </c>
    </row>
    <row r="64" spans="2:8" ht="15" customHeight="1" x14ac:dyDescent="0.15"/>
    <row r="65" ht="0" hidden="1" customHeight="1" x14ac:dyDescent="0.15"/>
    <row r="66" ht="0" hidden="1" customHeight="1" x14ac:dyDescent="0.15"/>
  </sheetData>
  <sheetProtection algorithmName="SHA-512" hashValue="03pUXSJaUORDYCQNTNpftISgVtn3KK8RYkozhLXEdFLUwZa7xiB3avCkqZ851Ovkc1yLF2vDzF5pvi++orHeGQ==" saltValue="Wz3qdJ6l1Tp04PZdczxao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T1" zoomScaleNormal="100" zoomScaleSheetLayoutView="55" workbookViewId="0">
      <selection activeCell="AN65" sqref="AN65:DC69"/>
    </sheetView>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598</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598</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599</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600</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28" t="s">
        <v>601</v>
      </c>
      <c r="AO43" s="1329"/>
      <c r="AP43" s="1329"/>
      <c r="AQ43" s="1329"/>
      <c r="AR43" s="1329"/>
      <c r="AS43" s="1329"/>
      <c r="AT43" s="1329"/>
      <c r="AU43" s="1329"/>
      <c r="AV43" s="1329"/>
      <c r="AW43" s="1329"/>
      <c r="AX43" s="1329"/>
      <c r="AY43" s="1329"/>
      <c r="AZ43" s="1329"/>
      <c r="BA43" s="1329"/>
      <c r="BB43" s="1329"/>
      <c r="BC43" s="1329"/>
      <c r="BD43" s="1329"/>
      <c r="BE43" s="1329"/>
      <c r="BF43" s="1329"/>
      <c r="BG43" s="1329"/>
      <c r="BH43" s="1329"/>
      <c r="BI43" s="1329"/>
      <c r="BJ43" s="1329"/>
      <c r="BK43" s="1329"/>
      <c r="BL43" s="1329"/>
      <c r="BM43" s="1329"/>
      <c r="BN43" s="1329"/>
      <c r="BO43" s="1329"/>
      <c r="BP43" s="1329"/>
      <c r="BQ43" s="1329"/>
      <c r="BR43" s="1329"/>
      <c r="BS43" s="1329"/>
      <c r="BT43" s="1329"/>
      <c r="BU43" s="1329"/>
      <c r="BV43" s="1329"/>
      <c r="BW43" s="1329"/>
      <c r="BX43" s="1329"/>
      <c r="BY43" s="1329"/>
      <c r="BZ43" s="1329"/>
      <c r="CA43" s="1329"/>
      <c r="CB43" s="1329"/>
      <c r="CC43" s="1329"/>
      <c r="CD43" s="1329"/>
      <c r="CE43" s="1329"/>
      <c r="CF43" s="1329"/>
      <c r="CG43" s="1329"/>
      <c r="CH43" s="1329"/>
      <c r="CI43" s="1329"/>
      <c r="CJ43" s="1329"/>
      <c r="CK43" s="1329"/>
      <c r="CL43" s="1329"/>
      <c r="CM43" s="1329"/>
      <c r="CN43" s="1329"/>
      <c r="CO43" s="1329"/>
      <c r="CP43" s="1329"/>
      <c r="CQ43" s="1329"/>
      <c r="CR43" s="1329"/>
      <c r="CS43" s="1329"/>
      <c r="CT43" s="1329"/>
      <c r="CU43" s="1329"/>
      <c r="CV43" s="1329"/>
      <c r="CW43" s="1329"/>
      <c r="CX43" s="1329"/>
      <c r="CY43" s="1329"/>
      <c r="CZ43" s="1329"/>
      <c r="DA43" s="1329"/>
      <c r="DB43" s="1329"/>
      <c r="DC43" s="1330"/>
    </row>
    <row r="44" spans="2:109" x14ac:dyDescent="0.15">
      <c r="B44" s="394"/>
      <c r="AN44" s="1331"/>
      <c r="AO44" s="1332"/>
      <c r="AP44" s="1332"/>
      <c r="AQ44" s="1332"/>
      <c r="AR44" s="1332"/>
      <c r="AS44" s="1332"/>
      <c r="AT44" s="1332"/>
      <c r="AU44" s="1332"/>
      <c r="AV44" s="1332"/>
      <c r="AW44" s="1332"/>
      <c r="AX44" s="1332"/>
      <c r="AY44" s="1332"/>
      <c r="AZ44" s="1332"/>
      <c r="BA44" s="1332"/>
      <c r="BB44" s="1332"/>
      <c r="BC44" s="1332"/>
      <c r="BD44" s="1332"/>
      <c r="BE44" s="1332"/>
      <c r="BF44" s="1332"/>
      <c r="BG44" s="1332"/>
      <c r="BH44" s="1332"/>
      <c r="BI44" s="1332"/>
      <c r="BJ44" s="1332"/>
      <c r="BK44" s="1332"/>
      <c r="BL44" s="1332"/>
      <c r="BM44" s="1332"/>
      <c r="BN44" s="1332"/>
      <c r="BO44" s="1332"/>
      <c r="BP44" s="1332"/>
      <c r="BQ44" s="1332"/>
      <c r="BR44" s="1332"/>
      <c r="BS44" s="1332"/>
      <c r="BT44" s="1332"/>
      <c r="BU44" s="1332"/>
      <c r="BV44" s="1332"/>
      <c r="BW44" s="1332"/>
      <c r="BX44" s="1332"/>
      <c r="BY44" s="1332"/>
      <c r="BZ44" s="1332"/>
      <c r="CA44" s="1332"/>
      <c r="CB44" s="1332"/>
      <c r="CC44" s="1332"/>
      <c r="CD44" s="1332"/>
      <c r="CE44" s="1332"/>
      <c r="CF44" s="1332"/>
      <c r="CG44" s="1332"/>
      <c r="CH44" s="1332"/>
      <c r="CI44" s="1332"/>
      <c r="CJ44" s="1332"/>
      <c r="CK44" s="1332"/>
      <c r="CL44" s="1332"/>
      <c r="CM44" s="1332"/>
      <c r="CN44" s="1332"/>
      <c r="CO44" s="1332"/>
      <c r="CP44" s="1332"/>
      <c r="CQ44" s="1332"/>
      <c r="CR44" s="1332"/>
      <c r="CS44" s="1332"/>
      <c r="CT44" s="1332"/>
      <c r="CU44" s="1332"/>
      <c r="CV44" s="1332"/>
      <c r="CW44" s="1332"/>
      <c r="CX44" s="1332"/>
      <c r="CY44" s="1332"/>
      <c r="CZ44" s="1332"/>
      <c r="DA44" s="1332"/>
      <c r="DB44" s="1332"/>
      <c r="DC44" s="1333"/>
    </row>
    <row r="45" spans="2:109" x14ac:dyDescent="0.15">
      <c r="B45" s="394"/>
      <c r="AN45" s="1331"/>
      <c r="AO45" s="1332"/>
      <c r="AP45" s="1332"/>
      <c r="AQ45" s="1332"/>
      <c r="AR45" s="1332"/>
      <c r="AS45" s="1332"/>
      <c r="AT45" s="1332"/>
      <c r="AU45" s="1332"/>
      <c r="AV45" s="1332"/>
      <c r="AW45" s="1332"/>
      <c r="AX45" s="1332"/>
      <c r="AY45" s="1332"/>
      <c r="AZ45" s="1332"/>
      <c r="BA45" s="1332"/>
      <c r="BB45" s="1332"/>
      <c r="BC45" s="1332"/>
      <c r="BD45" s="1332"/>
      <c r="BE45" s="1332"/>
      <c r="BF45" s="1332"/>
      <c r="BG45" s="1332"/>
      <c r="BH45" s="1332"/>
      <c r="BI45" s="1332"/>
      <c r="BJ45" s="1332"/>
      <c r="BK45" s="1332"/>
      <c r="BL45" s="1332"/>
      <c r="BM45" s="1332"/>
      <c r="BN45" s="1332"/>
      <c r="BO45" s="1332"/>
      <c r="BP45" s="1332"/>
      <c r="BQ45" s="1332"/>
      <c r="BR45" s="1332"/>
      <c r="BS45" s="1332"/>
      <c r="BT45" s="1332"/>
      <c r="BU45" s="1332"/>
      <c r="BV45" s="1332"/>
      <c r="BW45" s="1332"/>
      <c r="BX45" s="1332"/>
      <c r="BY45" s="1332"/>
      <c r="BZ45" s="1332"/>
      <c r="CA45" s="1332"/>
      <c r="CB45" s="1332"/>
      <c r="CC45" s="1332"/>
      <c r="CD45" s="1332"/>
      <c r="CE45" s="1332"/>
      <c r="CF45" s="1332"/>
      <c r="CG45" s="1332"/>
      <c r="CH45" s="1332"/>
      <c r="CI45" s="1332"/>
      <c r="CJ45" s="1332"/>
      <c r="CK45" s="1332"/>
      <c r="CL45" s="1332"/>
      <c r="CM45" s="1332"/>
      <c r="CN45" s="1332"/>
      <c r="CO45" s="1332"/>
      <c r="CP45" s="1332"/>
      <c r="CQ45" s="1332"/>
      <c r="CR45" s="1332"/>
      <c r="CS45" s="1332"/>
      <c r="CT45" s="1332"/>
      <c r="CU45" s="1332"/>
      <c r="CV45" s="1332"/>
      <c r="CW45" s="1332"/>
      <c r="CX45" s="1332"/>
      <c r="CY45" s="1332"/>
      <c r="CZ45" s="1332"/>
      <c r="DA45" s="1332"/>
      <c r="DB45" s="1332"/>
      <c r="DC45" s="1333"/>
    </row>
    <row r="46" spans="2:109" x14ac:dyDescent="0.15">
      <c r="B46" s="394"/>
      <c r="AN46" s="1331"/>
      <c r="AO46" s="1332"/>
      <c r="AP46" s="1332"/>
      <c r="AQ46" s="1332"/>
      <c r="AR46" s="1332"/>
      <c r="AS46" s="1332"/>
      <c r="AT46" s="1332"/>
      <c r="AU46" s="1332"/>
      <c r="AV46" s="1332"/>
      <c r="AW46" s="1332"/>
      <c r="AX46" s="1332"/>
      <c r="AY46" s="1332"/>
      <c r="AZ46" s="1332"/>
      <c r="BA46" s="1332"/>
      <c r="BB46" s="1332"/>
      <c r="BC46" s="1332"/>
      <c r="BD46" s="1332"/>
      <c r="BE46" s="1332"/>
      <c r="BF46" s="1332"/>
      <c r="BG46" s="1332"/>
      <c r="BH46" s="1332"/>
      <c r="BI46" s="1332"/>
      <c r="BJ46" s="1332"/>
      <c r="BK46" s="1332"/>
      <c r="BL46" s="1332"/>
      <c r="BM46" s="1332"/>
      <c r="BN46" s="1332"/>
      <c r="BO46" s="1332"/>
      <c r="BP46" s="1332"/>
      <c r="BQ46" s="1332"/>
      <c r="BR46" s="1332"/>
      <c r="BS46" s="1332"/>
      <c r="BT46" s="1332"/>
      <c r="BU46" s="1332"/>
      <c r="BV46" s="1332"/>
      <c r="BW46" s="1332"/>
      <c r="BX46" s="1332"/>
      <c r="BY46" s="1332"/>
      <c r="BZ46" s="1332"/>
      <c r="CA46" s="1332"/>
      <c r="CB46" s="1332"/>
      <c r="CC46" s="1332"/>
      <c r="CD46" s="1332"/>
      <c r="CE46" s="1332"/>
      <c r="CF46" s="1332"/>
      <c r="CG46" s="1332"/>
      <c r="CH46" s="1332"/>
      <c r="CI46" s="1332"/>
      <c r="CJ46" s="1332"/>
      <c r="CK46" s="1332"/>
      <c r="CL46" s="1332"/>
      <c r="CM46" s="1332"/>
      <c r="CN46" s="1332"/>
      <c r="CO46" s="1332"/>
      <c r="CP46" s="1332"/>
      <c r="CQ46" s="1332"/>
      <c r="CR46" s="1332"/>
      <c r="CS46" s="1332"/>
      <c r="CT46" s="1332"/>
      <c r="CU46" s="1332"/>
      <c r="CV46" s="1332"/>
      <c r="CW46" s="1332"/>
      <c r="CX46" s="1332"/>
      <c r="CY46" s="1332"/>
      <c r="CZ46" s="1332"/>
      <c r="DA46" s="1332"/>
      <c r="DB46" s="1332"/>
      <c r="DC46" s="1333"/>
    </row>
    <row r="47" spans="2:109" x14ac:dyDescent="0.15">
      <c r="B47" s="394"/>
      <c r="AN47" s="1334"/>
      <c r="AO47" s="1335"/>
      <c r="AP47" s="1335"/>
      <c r="AQ47" s="1335"/>
      <c r="AR47" s="1335"/>
      <c r="AS47" s="1335"/>
      <c r="AT47" s="1335"/>
      <c r="AU47" s="1335"/>
      <c r="AV47" s="1335"/>
      <c r="AW47" s="1335"/>
      <c r="AX47" s="1335"/>
      <c r="AY47" s="1335"/>
      <c r="AZ47" s="1335"/>
      <c r="BA47" s="1335"/>
      <c r="BB47" s="1335"/>
      <c r="BC47" s="1335"/>
      <c r="BD47" s="1335"/>
      <c r="BE47" s="1335"/>
      <c r="BF47" s="1335"/>
      <c r="BG47" s="1335"/>
      <c r="BH47" s="1335"/>
      <c r="BI47" s="1335"/>
      <c r="BJ47" s="1335"/>
      <c r="BK47" s="1335"/>
      <c r="BL47" s="1335"/>
      <c r="BM47" s="1335"/>
      <c r="BN47" s="1335"/>
      <c r="BO47" s="1335"/>
      <c r="BP47" s="1335"/>
      <c r="BQ47" s="1335"/>
      <c r="BR47" s="1335"/>
      <c r="BS47" s="1335"/>
      <c r="BT47" s="1335"/>
      <c r="BU47" s="1335"/>
      <c r="BV47" s="1335"/>
      <c r="BW47" s="1335"/>
      <c r="BX47" s="1335"/>
      <c r="BY47" s="1335"/>
      <c r="BZ47" s="1335"/>
      <c r="CA47" s="1335"/>
      <c r="CB47" s="1335"/>
      <c r="CC47" s="1335"/>
      <c r="CD47" s="1335"/>
      <c r="CE47" s="1335"/>
      <c r="CF47" s="1335"/>
      <c r="CG47" s="1335"/>
      <c r="CH47" s="1335"/>
      <c r="CI47" s="1335"/>
      <c r="CJ47" s="1335"/>
      <c r="CK47" s="1335"/>
      <c r="CL47" s="1335"/>
      <c r="CM47" s="1335"/>
      <c r="CN47" s="1335"/>
      <c r="CO47" s="1335"/>
      <c r="CP47" s="1335"/>
      <c r="CQ47" s="1335"/>
      <c r="CR47" s="1335"/>
      <c r="CS47" s="1335"/>
      <c r="CT47" s="1335"/>
      <c r="CU47" s="1335"/>
      <c r="CV47" s="1335"/>
      <c r="CW47" s="1335"/>
      <c r="CX47" s="1335"/>
      <c r="CY47" s="1335"/>
      <c r="CZ47" s="1335"/>
      <c r="DA47" s="1335"/>
      <c r="DB47" s="1335"/>
      <c r="DC47" s="1336"/>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602</v>
      </c>
    </row>
    <row r="50" spans="1:109" x14ac:dyDescent="0.15">
      <c r="B50" s="394"/>
      <c r="G50" s="1305"/>
      <c r="H50" s="1305"/>
      <c r="I50" s="1305"/>
      <c r="J50" s="1305"/>
      <c r="K50" s="404"/>
      <c r="L50" s="404"/>
      <c r="M50" s="405"/>
      <c r="N50" s="405"/>
      <c r="AN50" s="1324"/>
      <c r="AO50" s="1325"/>
      <c r="AP50" s="1325"/>
      <c r="AQ50" s="1325"/>
      <c r="AR50" s="1325"/>
      <c r="AS50" s="1325"/>
      <c r="AT50" s="1325"/>
      <c r="AU50" s="1325"/>
      <c r="AV50" s="1325"/>
      <c r="AW50" s="1325"/>
      <c r="AX50" s="1325"/>
      <c r="AY50" s="1325"/>
      <c r="AZ50" s="1325"/>
      <c r="BA50" s="1325"/>
      <c r="BB50" s="1325"/>
      <c r="BC50" s="1325"/>
      <c r="BD50" s="1325"/>
      <c r="BE50" s="1325"/>
      <c r="BF50" s="1325"/>
      <c r="BG50" s="1325"/>
      <c r="BH50" s="1325"/>
      <c r="BI50" s="1325"/>
      <c r="BJ50" s="1325"/>
      <c r="BK50" s="1325"/>
      <c r="BL50" s="1325"/>
      <c r="BM50" s="1325"/>
      <c r="BN50" s="1325"/>
      <c r="BO50" s="1326"/>
      <c r="BP50" s="1311" t="s">
        <v>559</v>
      </c>
      <c r="BQ50" s="1311"/>
      <c r="BR50" s="1311"/>
      <c r="BS50" s="1311"/>
      <c r="BT50" s="1311"/>
      <c r="BU50" s="1311"/>
      <c r="BV50" s="1311"/>
      <c r="BW50" s="1311"/>
      <c r="BX50" s="1311" t="s">
        <v>560</v>
      </c>
      <c r="BY50" s="1311"/>
      <c r="BZ50" s="1311"/>
      <c r="CA50" s="1311"/>
      <c r="CB50" s="1311"/>
      <c r="CC50" s="1311"/>
      <c r="CD50" s="1311"/>
      <c r="CE50" s="1311"/>
      <c r="CF50" s="1311" t="s">
        <v>561</v>
      </c>
      <c r="CG50" s="1311"/>
      <c r="CH50" s="1311"/>
      <c r="CI50" s="1311"/>
      <c r="CJ50" s="1311"/>
      <c r="CK50" s="1311"/>
      <c r="CL50" s="1311"/>
      <c r="CM50" s="1311"/>
      <c r="CN50" s="1311" t="s">
        <v>562</v>
      </c>
      <c r="CO50" s="1311"/>
      <c r="CP50" s="1311"/>
      <c r="CQ50" s="1311"/>
      <c r="CR50" s="1311"/>
      <c r="CS50" s="1311"/>
      <c r="CT50" s="1311"/>
      <c r="CU50" s="1311"/>
      <c r="CV50" s="1311" t="s">
        <v>563</v>
      </c>
      <c r="CW50" s="1311"/>
      <c r="CX50" s="1311"/>
      <c r="CY50" s="1311"/>
      <c r="CZ50" s="1311"/>
      <c r="DA50" s="1311"/>
      <c r="DB50" s="1311"/>
      <c r="DC50" s="1311"/>
    </row>
    <row r="51" spans="1:109" ht="13.5" customHeight="1" x14ac:dyDescent="0.15">
      <c r="B51" s="394"/>
      <c r="G51" s="1323"/>
      <c r="H51" s="1323"/>
      <c r="I51" s="1327"/>
      <c r="J51" s="1327"/>
      <c r="K51" s="1312"/>
      <c r="L51" s="1312"/>
      <c r="M51" s="1312"/>
      <c r="N51" s="1312"/>
      <c r="AM51" s="403"/>
      <c r="AN51" s="1310" t="s">
        <v>603</v>
      </c>
      <c r="AO51" s="1310"/>
      <c r="AP51" s="1310"/>
      <c r="AQ51" s="1310"/>
      <c r="AR51" s="1310"/>
      <c r="AS51" s="1310"/>
      <c r="AT51" s="1310"/>
      <c r="AU51" s="1310"/>
      <c r="AV51" s="1310"/>
      <c r="AW51" s="1310"/>
      <c r="AX51" s="1310"/>
      <c r="AY51" s="1310"/>
      <c r="AZ51" s="1310"/>
      <c r="BA51" s="1310"/>
      <c r="BB51" s="1310" t="s">
        <v>604</v>
      </c>
      <c r="BC51" s="1310"/>
      <c r="BD51" s="1310"/>
      <c r="BE51" s="1310"/>
      <c r="BF51" s="1310"/>
      <c r="BG51" s="1310"/>
      <c r="BH51" s="1310"/>
      <c r="BI51" s="1310"/>
      <c r="BJ51" s="1310"/>
      <c r="BK51" s="1310"/>
      <c r="BL51" s="1310"/>
      <c r="BM51" s="1310"/>
      <c r="BN51" s="1310"/>
      <c r="BO51" s="1310"/>
      <c r="BP51" s="1322"/>
      <c r="BQ51" s="1307"/>
      <c r="BR51" s="1307"/>
      <c r="BS51" s="1307"/>
      <c r="BT51" s="1307"/>
      <c r="BU51" s="1307"/>
      <c r="BV51" s="1307"/>
      <c r="BW51" s="1307"/>
      <c r="BX51" s="1322"/>
      <c r="BY51" s="1307"/>
      <c r="BZ51" s="1307"/>
      <c r="CA51" s="1307"/>
      <c r="CB51" s="1307"/>
      <c r="CC51" s="1307"/>
      <c r="CD51" s="1307"/>
      <c r="CE51" s="1307"/>
      <c r="CF51" s="1307"/>
      <c r="CG51" s="1307"/>
      <c r="CH51" s="1307"/>
      <c r="CI51" s="1307"/>
      <c r="CJ51" s="1307"/>
      <c r="CK51" s="1307"/>
      <c r="CL51" s="1307"/>
      <c r="CM51" s="1307"/>
      <c r="CN51" s="1307"/>
      <c r="CO51" s="1307"/>
      <c r="CP51" s="1307"/>
      <c r="CQ51" s="1307"/>
      <c r="CR51" s="1307"/>
      <c r="CS51" s="1307"/>
      <c r="CT51" s="1307"/>
      <c r="CU51" s="1307"/>
      <c r="CV51" s="1307"/>
      <c r="CW51" s="1307"/>
      <c r="CX51" s="1307"/>
      <c r="CY51" s="1307"/>
      <c r="CZ51" s="1307"/>
      <c r="DA51" s="1307"/>
      <c r="DB51" s="1307"/>
      <c r="DC51" s="1307"/>
    </row>
    <row r="52" spans="1:109" x14ac:dyDescent="0.15">
      <c r="B52" s="394"/>
      <c r="G52" s="1323"/>
      <c r="H52" s="1323"/>
      <c r="I52" s="1327"/>
      <c r="J52" s="1327"/>
      <c r="K52" s="1312"/>
      <c r="L52" s="1312"/>
      <c r="M52" s="1312"/>
      <c r="N52" s="1312"/>
      <c r="AM52" s="403"/>
      <c r="AN52" s="1310"/>
      <c r="AO52" s="1310"/>
      <c r="AP52" s="1310"/>
      <c r="AQ52" s="1310"/>
      <c r="AR52" s="1310"/>
      <c r="AS52" s="1310"/>
      <c r="AT52" s="1310"/>
      <c r="AU52" s="1310"/>
      <c r="AV52" s="1310"/>
      <c r="AW52" s="1310"/>
      <c r="AX52" s="1310"/>
      <c r="AY52" s="1310"/>
      <c r="AZ52" s="1310"/>
      <c r="BA52" s="1310"/>
      <c r="BB52" s="1310"/>
      <c r="BC52" s="1310"/>
      <c r="BD52" s="1310"/>
      <c r="BE52" s="1310"/>
      <c r="BF52" s="1310"/>
      <c r="BG52" s="1310"/>
      <c r="BH52" s="1310"/>
      <c r="BI52" s="1310"/>
      <c r="BJ52" s="1310"/>
      <c r="BK52" s="1310"/>
      <c r="BL52" s="1310"/>
      <c r="BM52" s="1310"/>
      <c r="BN52" s="1310"/>
      <c r="BO52" s="1310"/>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402"/>
      <c r="B53" s="394"/>
      <c r="G53" s="1323"/>
      <c r="H53" s="1323"/>
      <c r="I53" s="1305"/>
      <c r="J53" s="1305"/>
      <c r="K53" s="1312"/>
      <c r="L53" s="1312"/>
      <c r="M53" s="1312"/>
      <c r="N53" s="1312"/>
      <c r="AM53" s="403"/>
      <c r="AN53" s="1310"/>
      <c r="AO53" s="1310"/>
      <c r="AP53" s="1310"/>
      <c r="AQ53" s="1310"/>
      <c r="AR53" s="1310"/>
      <c r="AS53" s="1310"/>
      <c r="AT53" s="1310"/>
      <c r="AU53" s="1310"/>
      <c r="AV53" s="1310"/>
      <c r="AW53" s="1310"/>
      <c r="AX53" s="1310"/>
      <c r="AY53" s="1310"/>
      <c r="AZ53" s="1310"/>
      <c r="BA53" s="1310"/>
      <c r="BB53" s="1310" t="s">
        <v>605</v>
      </c>
      <c r="BC53" s="1310"/>
      <c r="BD53" s="1310"/>
      <c r="BE53" s="1310"/>
      <c r="BF53" s="1310"/>
      <c r="BG53" s="1310"/>
      <c r="BH53" s="1310"/>
      <c r="BI53" s="1310"/>
      <c r="BJ53" s="1310"/>
      <c r="BK53" s="1310"/>
      <c r="BL53" s="1310"/>
      <c r="BM53" s="1310"/>
      <c r="BN53" s="1310"/>
      <c r="BO53" s="1310"/>
      <c r="BP53" s="1322"/>
      <c r="BQ53" s="1307"/>
      <c r="BR53" s="1307"/>
      <c r="BS53" s="1307"/>
      <c r="BT53" s="1307"/>
      <c r="BU53" s="1307"/>
      <c r="BV53" s="1307"/>
      <c r="BW53" s="1307"/>
      <c r="BX53" s="1322"/>
      <c r="BY53" s="1307"/>
      <c r="BZ53" s="1307"/>
      <c r="CA53" s="1307"/>
      <c r="CB53" s="1307"/>
      <c r="CC53" s="1307"/>
      <c r="CD53" s="1307"/>
      <c r="CE53" s="1307"/>
      <c r="CF53" s="1307">
        <v>29.7</v>
      </c>
      <c r="CG53" s="1307"/>
      <c r="CH53" s="1307"/>
      <c r="CI53" s="1307"/>
      <c r="CJ53" s="1307"/>
      <c r="CK53" s="1307"/>
      <c r="CL53" s="1307"/>
      <c r="CM53" s="1307"/>
      <c r="CN53" s="1307">
        <v>45.7</v>
      </c>
      <c r="CO53" s="1307"/>
      <c r="CP53" s="1307"/>
      <c r="CQ53" s="1307"/>
      <c r="CR53" s="1307"/>
      <c r="CS53" s="1307"/>
      <c r="CT53" s="1307"/>
      <c r="CU53" s="1307"/>
      <c r="CV53" s="1307">
        <v>47.9</v>
      </c>
      <c r="CW53" s="1307"/>
      <c r="CX53" s="1307"/>
      <c r="CY53" s="1307"/>
      <c r="CZ53" s="1307"/>
      <c r="DA53" s="1307"/>
      <c r="DB53" s="1307"/>
      <c r="DC53" s="1307"/>
    </row>
    <row r="54" spans="1:109" x14ac:dyDescent="0.15">
      <c r="A54" s="402"/>
      <c r="B54" s="394"/>
      <c r="G54" s="1323"/>
      <c r="H54" s="1323"/>
      <c r="I54" s="1305"/>
      <c r="J54" s="1305"/>
      <c r="K54" s="1312"/>
      <c r="L54" s="1312"/>
      <c r="M54" s="1312"/>
      <c r="N54" s="1312"/>
      <c r="AM54" s="403"/>
      <c r="AN54" s="1310"/>
      <c r="AO54" s="1310"/>
      <c r="AP54" s="1310"/>
      <c r="AQ54" s="1310"/>
      <c r="AR54" s="1310"/>
      <c r="AS54" s="1310"/>
      <c r="AT54" s="1310"/>
      <c r="AU54" s="1310"/>
      <c r="AV54" s="1310"/>
      <c r="AW54" s="1310"/>
      <c r="AX54" s="1310"/>
      <c r="AY54" s="1310"/>
      <c r="AZ54" s="1310"/>
      <c r="BA54" s="1310"/>
      <c r="BB54" s="1310"/>
      <c r="BC54" s="1310"/>
      <c r="BD54" s="1310"/>
      <c r="BE54" s="1310"/>
      <c r="BF54" s="1310"/>
      <c r="BG54" s="1310"/>
      <c r="BH54" s="1310"/>
      <c r="BI54" s="1310"/>
      <c r="BJ54" s="1310"/>
      <c r="BK54" s="1310"/>
      <c r="BL54" s="1310"/>
      <c r="BM54" s="1310"/>
      <c r="BN54" s="1310"/>
      <c r="BO54" s="1310"/>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402"/>
      <c r="B55" s="394"/>
      <c r="G55" s="1305"/>
      <c r="H55" s="1305"/>
      <c r="I55" s="1305"/>
      <c r="J55" s="1305"/>
      <c r="K55" s="1312"/>
      <c r="L55" s="1312"/>
      <c r="M55" s="1312"/>
      <c r="N55" s="1312"/>
      <c r="AN55" s="1311" t="s">
        <v>606</v>
      </c>
      <c r="AO55" s="1311"/>
      <c r="AP55" s="1311"/>
      <c r="AQ55" s="1311"/>
      <c r="AR55" s="1311"/>
      <c r="AS55" s="1311"/>
      <c r="AT55" s="1311"/>
      <c r="AU55" s="1311"/>
      <c r="AV55" s="1311"/>
      <c r="AW55" s="1311"/>
      <c r="AX55" s="1311"/>
      <c r="AY55" s="1311"/>
      <c r="AZ55" s="1311"/>
      <c r="BA55" s="1311"/>
      <c r="BB55" s="1310" t="s">
        <v>604</v>
      </c>
      <c r="BC55" s="1310"/>
      <c r="BD55" s="1310"/>
      <c r="BE55" s="1310"/>
      <c r="BF55" s="1310"/>
      <c r="BG55" s="1310"/>
      <c r="BH55" s="1310"/>
      <c r="BI55" s="1310"/>
      <c r="BJ55" s="1310"/>
      <c r="BK55" s="1310"/>
      <c r="BL55" s="1310"/>
      <c r="BM55" s="1310"/>
      <c r="BN55" s="1310"/>
      <c r="BO55" s="1310"/>
      <c r="BP55" s="1322"/>
      <c r="BQ55" s="1307"/>
      <c r="BR55" s="1307"/>
      <c r="BS55" s="1307"/>
      <c r="BT55" s="1307"/>
      <c r="BU55" s="1307"/>
      <c r="BV55" s="1307"/>
      <c r="BW55" s="1307"/>
      <c r="BX55" s="1322"/>
      <c r="BY55" s="1307"/>
      <c r="BZ55" s="1307"/>
      <c r="CA55" s="1307"/>
      <c r="CB55" s="1307"/>
      <c r="CC55" s="1307"/>
      <c r="CD55" s="1307"/>
      <c r="CE55" s="1307"/>
      <c r="CF55" s="1307">
        <v>0</v>
      </c>
      <c r="CG55" s="1307"/>
      <c r="CH55" s="1307"/>
      <c r="CI55" s="1307"/>
      <c r="CJ55" s="1307"/>
      <c r="CK55" s="1307"/>
      <c r="CL55" s="1307"/>
      <c r="CM55" s="1307"/>
      <c r="CN55" s="1307">
        <v>0</v>
      </c>
      <c r="CO55" s="1307"/>
      <c r="CP55" s="1307"/>
      <c r="CQ55" s="1307"/>
      <c r="CR55" s="1307"/>
      <c r="CS55" s="1307"/>
      <c r="CT55" s="1307"/>
      <c r="CU55" s="1307"/>
      <c r="CV55" s="1307">
        <v>0</v>
      </c>
      <c r="CW55" s="1307"/>
      <c r="CX55" s="1307"/>
      <c r="CY55" s="1307"/>
      <c r="CZ55" s="1307"/>
      <c r="DA55" s="1307"/>
      <c r="DB55" s="1307"/>
      <c r="DC55" s="1307"/>
    </row>
    <row r="56" spans="1:109" x14ac:dyDescent="0.15">
      <c r="A56" s="402"/>
      <c r="B56" s="394"/>
      <c r="G56" s="1305"/>
      <c r="H56" s="1305"/>
      <c r="I56" s="1305"/>
      <c r="J56" s="1305"/>
      <c r="K56" s="1312"/>
      <c r="L56" s="1312"/>
      <c r="M56" s="1312"/>
      <c r="N56" s="1312"/>
      <c r="AN56" s="1311"/>
      <c r="AO56" s="1311"/>
      <c r="AP56" s="1311"/>
      <c r="AQ56" s="1311"/>
      <c r="AR56" s="1311"/>
      <c r="AS56" s="1311"/>
      <c r="AT56" s="1311"/>
      <c r="AU56" s="1311"/>
      <c r="AV56" s="1311"/>
      <c r="AW56" s="1311"/>
      <c r="AX56" s="1311"/>
      <c r="AY56" s="1311"/>
      <c r="AZ56" s="1311"/>
      <c r="BA56" s="1311"/>
      <c r="BB56" s="1310"/>
      <c r="BC56" s="1310"/>
      <c r="BD56" s="1310"/>
      <c r="BE56" s="1310"/>
      <c r="BF56" s="1310"/>
      <c r="BG56" s="1310"/>
      <c r="BH56" s="1310"/>
      <c r="BI56" s="1310"/>
      <c r="BJ56" s="1310"/>
      <c r="BK56" s="1310"/>
      <c r="BL56" s="1310"/>
      <c r="BM56" s="1310"/>
      <c r="BN56" s="1310"/>
      <c r="BO56" s="1310"/>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402" customFormat="1" x14ac:dyDescent="0.15">
      <c r="B57" s="406"/>
      <c r="G57" s="1305"/>
      <c r="H57" s="1305"/>
      <c r="I57" s="1308"/>
      <c r="J57" s="1308"/>
      <c r="K57" s="1312"/>
      <c r="L57" s="1312"/>
      <c r="M57" s="1312"/>
      <c r="N57" s="1312"/>
      <c r="AM57" s="387"/>
      <c r="AN57" s="1311"/>
      <c r="AO57" s="1311"/>
      <c r="AP57" s="1311"/>
      <c r="AQ57" s="1311"/>
      <c r="AR57" s="1311"/>
      <c r="AS57" s="1311"/>
      <c r="AT57" s="1311"/>
      <c r="AU57" s="1311"/>
      <c r="AV57" s="1311"/>
      <c r="AW57" s="1311"/>
      <c r="AX57" s="1311"/>
      <c r="AY57" s="1311"/>
      <c r="AZ57" s="1311"/>
      <c r="BA57" s="1311"/>
      <c r="BB57" s="1310" t="s">
        <v>605</v>
      </c>
      <c r="BC57" s="1310"/>
      <c r="BD57" s="1310"/>
      <c r="BE57" s="1310"/>
      <c r="BF57" s="1310"/>
      <c r="BG57" s="1310"/>
      <c r="BH57" s="1310"/>
      <c r="BI57" s="1310"/>
      <c r="BJ57" s="1310"/>
      <c r="BK57" s="1310"/>
      <c r="BL57" s="1310"/>
      <c r="BM57" s="1310"/>
      <c r="BN57" s="1310"/>
      <c r="BO57" s="1310"/>
      <c r="BP57" s="1322"/>
      <c r="BQ57" s="1307"/>
      <c r="BR57" s="1307"/>
      <c r="BS57" s="1307"/>
      <c r="BT57" s="1307"/>
      <c r="BU57" s="1307"/>
      <c r="BV57" s="1307"/>
      <c r="BW57" s="1307"/>
      <c r="BX57" s="1322"/>
      <c r="BY57" s="1307"/>
      <c r="BZ57" s="1307"/>
      <c r="CA57" s="1307"/>
      <c r="CB57" s="1307"/>
      <c r="CC57" s="1307"/>
      <c r="CD57" s="1307"/>
      <c r="CE57" s="1307"/>
      <c r="CF57" s="1307">
        <v>52.1</v>
      </c>
      <c r="CG57" s="1307"/>
      <c r="CH57" s="1307"/>
      <c r="CI57" s="1307"/>
      <c r="CJ57" s="1307"/>
      <c r="CK57" s="1307"/>
      <c r="CL57" s="1307"/>
      <c r="CM57" s="1307"/>
      <c r="CN57" s="1307">
        <v>59.1</v>
      </c>
      <c r="CO57" s="1307"/>
      <c r="CP57" s="1307"/>
      <c r="CQ57" s="1307"/>
      <c r="CR57" s="1307"/>
      <c r="CS57" s="1307"/>
      <c r="CT57" s="1307"/>
      <c r="CU57" s="1307"/>
      <c r="CV57" s="1307">
        <v>58.6</v>
      </c>
      <c r="CW57" s="1307"/>
      <c r="CX57" s="1307"/>
      <c r="CY57" s="1307"/>
      <c r="CZ57" s="1307"/>
      <c r="DA57" s="1307"/>
      <c r="DB57" s="1307"/>
      <c r="DC57" s="1307"/>
      <c r="DD57" s="407"/>
      <c r="DE57" s="406"/>
    </row>
    <row r="58" spans="1:109" s="402" customFormat="1" x14ac:dyDescent="0.15">
      <c r="A58" s="387"/>
      <c r="B58" s="406"/>
      <c r="G58" s="1305"/>
      <c r="H58" s="1305"/>
      <c r="I58" s="1308"/>
      <c r="J58" s="1308"/>
      <c r="K58" s="1312"/>
      <c r="L58" s="1312"/>
      <c r="M58" s="1312"/>
      <c r="N58" s="1312"/>
      <c r="AM58" s="387"/>
      <c r="AN58" s="1311"/>
      <c r="AO58" s="1311"/>
      <c r="AP58" s="1311"/>
      <c r="AQ58" s="1311"/>
      <c r="AR58" s="1311"/>
      <c r="AS58" s="1311"/>
      <c r="AT58" s="1311"/>
      <c r="AU58" s="1311"/>
      <c r="AV58" s="1311"/>
      <c r="AW58" s="1311"/>
      <c r="AX58" s="1311"/>
      <c r="AY58" s="1311"/>
      <c r="AZ58" s="1311"/>
      <c r="BA58" s="1311"/>
      <c r="BB58" s="1310"/>
      <c r="BC58" s="1310"/>
      <c r="BD58" s="1310"/>
      <c r="BE58" s="1310"/>
      <c r="BF58" s="1310"/>
      <c r="BG58" s="1310"/>
      <c r="BH58" s="1310"/>
      <c r="BI58" s="1310"/>
      <c r="BJ58" s="1310"/>
      <c r="BK58" s="1310"/>
      <c r="BL58" s="1310"/>
      <c r="BM58" s="1310"/>
      <c r="BN58" s="1310"/>
      <c r="BO58" s="1310"/>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607</v>
      </c>
    </row>
    <row r="64" spans="1:109" x14ac:dyDescent="0.15">
      <c r="B64" s="394"/>
      <c r="G64" s="401"/>
      <c r="I64" s="414"/>
      <c r="J64" s="414"/>
      <c r="K64" s="414"/>
      <c r="L64" s="414"/>
      <c r="M64" s="414"/>
      <c r="N64" s="415"/>
      <c r="AM64" s="401"/>
      <c r="AN64" s="401" t="s">
        <v>600</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3" t="s">
        <v>608</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x14ac:dyDescent="0.15">
      <c r="B66" s="394"/>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x14ac:dyDescent="0.15">
      <c r="B67" s="394"/>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x14ac:dyDescent="0.15">
      <c r="B68" s="394"/>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x14ac:dyDescent="0.15">
      <c r="B69" s="394"/>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602</v>
      </c>
    </row>
    <row r="72" spans="2:107" x14ac:dyDescent="0.15">
      <c r="B72" s="394"/>
      <c r="G72" s="1305"/>
      <c r="H72" s="1305"/>
      <c r="I72" s="1305"/>
      <c r="J72" s="1305"/>
      <c r="K72" s="404"/>
      <c r="L72" s="404"/>
      <c r="M72" s="405"/>
      <c r="N72" s="405"/>
      <c r="AN72" s="1324"/>
      <c r="AO72" s="1325"/>
      <c r="AP72" s="1325"/>
      <c r="AQ72" s="1325"/>
      <c r="AR72" s="1325"/>
      <c r="AS72" s="1325"/>
      <c r="AT72" s="1325"/>
      <c r="AU72" s="1325"/>
      <c r="AV72" s="1325"/>
      <c r="AW72" s="1325"/>
      <c r="AX72" s="1325"/>
      <c r="AY72" s="1325"/>
      <c r="AZ72" s="1325"/>
      <c r="BA72" s="1325"/>
      <c r="BB72" s="1325"/>
      <c r="BC72" s="1325"/>
      <c r="BD72" s="1325"/>
      <c r="BE72" s="1325"/>
      <c r="BF72" s="1325"/>
      <c r="BG72" s="1325"/>
      <c r="BH72" s="1325"/>
      <c r="BI72" s="1325"/>
      <c r="BJ72" s="1325"/>
      <c r="BK72" s="1325"/>
      <c r="BL72" s="1325"/>
      <c r="BM72" s="1325"/>
      <c r="BN72" s="1325"/>
      <c r="BO72" s="1326"/>
      <c r="BP72" s="1311" t="s">
        <v>559</v>
      </c>
      <c r="BQ72" s="1311"/>
      <c r="BR72" s="1311"/>
      <c r="BS72" s="1311"/>
      <c r="BT72" s="1311"/>
      <c r="BU72" s="1311"/>
      <c r="BV72" s="1311"/>
      <c r="BW72" s="1311"/>
      <c r="BX72" s="1311" t="s">
        <v>560</v>
      </c>
      <c r="BY72" s="1311"/>
      <c r="BZ72" s="1311"/>
      <c r="CA72" s="1311"/>
      <c r="CB72" s="1311"/>
      <c r="CC72" s="1311"/>
      <c r="CD72" s="1311"/>
      <c r="CE72" s="1311"/>
      <c r="CF72" s="1311" t="s">
        <v>561</v>
      </c>
      <c r="CG72" s="1311"/>
      <c r="CH72" s="1311"/>
      <c r="CI72" s="1311"/>
      <c r="CJ72" s="1311"/>
      <c r="CK72" s="1311"/>
      <c r="CL72" s="1311"/>
      <c r="CM72" s="1311"/>
      <c r="CN72" s="1311" t="s">
        <v>562</v>
      </c>
      <c r="CO72" s="1311"/>
      <c r="CP72" s="1311"/>
      <c r="CQ72" s="1311"/>
      <c r="CR72" s="1311"/>
      <c r="CS72" s="1311"/>
      <c r="CT72" s="1311"/>
      <c r="CU72" s="1311"/>
      <c r="CV72" s="1311" t="s">
        <v>563</v>
      </c>
      <c r="CW72" s="1311"/>
      <c r="CX72" s="1311"/>
      <c r="CY72" s="1311"/>
      <c r="CZ72" s="1311"/>
      <c r="DA72" s="1311"/>
      <c r="DB72" s="1311"/>
      <c r="DC72" s="1311"/>
    </row>
    <row r="73" spans="2:107" x14ac:dyDescent="0.15">
      <c r="B73" s="394"/>
      <c r="G73" s="1323"/>
      <c r="H73" s="1323"/>
      <c r="I73" s="1323"/>
      <c r="J73" s="1323"/>
      <c r="K73" s="1306"/>
      <c r="L73" s="1306"/>
      <c r="M73" s="1306"/>
      <c r="N73" s="1306"/>
      <c r="AM73" s="403"/>
      <c r="AN73" s="1310" t="s">
        <v>603</v>
      </c>
      <c r="AO73" s="1310"/>
      <c r="AP73" s="1310"/>
      <c r="AQ73" s="1310"/>
      <c r="AR73" s="1310"/>
      <c r="AS73" s="1310"/>
      <c r="AT73" s="1310"/>
      <c r="AU73" s="1310"/>
      <c r="AV73" s="1310"/>
      <c r="AW73" s="1310"/>
      <c r="AX73" s="1310"/>
      <c r="AY73" s="1310"/>
      <c r="AZ73" s="1310"/>
      <c r="BA73" s="1310"/>
      <c r="BB73" s="1310" t="s">
        <v>604</v>
      </c>
      <c r="BC73" s="1310"/>
      <c r="BD73" s="1310"/>
      <c r="BE73" s="1310"/>
      <c r="BF73" s="1310"/>
      <c r="BG73" s="1310"/>
      <c r="BH73" s="1310"/>
      <c r="BI73" s="1310"/>
      <c r="BJ73" s="1310"/>
      <c r="BK73" s="1310"/>
      <c r="BL73" s="1310"/>
      <c r="BM73" s="1310"/>
      <c r="BN73" s="1310"/>
      <c r="BO73" s="1310"/>
      <c r="BP73" s="1307"/>
      <c r="BQ73" s="1307"/>
      <c r="BR73" s="1307"/>
      <c r="BS73" s="1307"/>
      <c r="BT73" s="1307"/>
      <c r="BU73" s="1307"/>
      <c r="BV73" s="1307"/>
      <c r="BW73" s="1307"/>
      <c r="BX73" s="1307"/>
      <c r="BY73" s="1307"/>
      <c r="BZ73" s="1307"/>
      <c r="CA73" s="1307"/>
      <c r="CB73" s="1307"/>
      <c r="CC73" s="1307"/>
      <c r="CD73" s="1307"/>
      <c r="CE73" s="1307"/>
      <c r="CF73" s="1307"/>
      <c r="CG73" s="1307"/>
      <c r="CH73" s="1307"/>
      <c r="CI73" s="1307"/>
      <c r="CJ73" s="1307"/>
      <c r="CK73" s="1307"/>
      <c r="CL73" s="1307"/>
      <c r="CM73" s="1307"/>
      <c r="CN73" s="1307"/>
      <c r="CO73" s="1307"/>
      <c r="CP73" s="1307"/>
      <c r="CQ73" s="1307"/>
      <c r="CR73" s="1307"/>
      <c r="CS73" s="1307"/>
      <c r="CT73" s="1307"/>
      <c r="CU73" s="1307"/>
      <c r="CV73" s="1307"/>
      <c r="CW73" s="1307"/>
      <c r="CX73" s="1307"/>
      <c r="CY73" s="1307"/>
      <c r="CZ73" s="1307"/>
      <c r="DA73" s="1307"/>
      <c r="DB73" s="1307"/>
      <c r="DC73" s="1307"/>
    </row>
    <row r="74" spans="2:107" x14ac:dyDescent="0.15">
      <c r="B74" s="394"/>
      <c r="G74" s="1323"/>
      <c r="H74" s="1323"/>
      <c r="I74" s="1323"/>
      <c r="J74" s="1323"/>
      <c r="K74" s="1306"/>
      <c r="L74" s="1306"/>
      <c r="M74" s="1306"/>
      <c r="N74" s="1306"/>
      <c r="AM74" s="403"/>
      <c r="AN74" s="1310"/>
      <c r="AO74" s="1310"/>
      <c r="AP74" s="1310"/>
      <c r="AQ74" s="1310"/>
      <c r="AR74" s="1310"/>
      <c r="AS74" s="1310"/>
      <c r="AT74" s="1310"/>
      <c r="AU74" s="1310"/>
      <c r="AV74" s="1310"/>
      <c r="AW74" s="1310"/>
      <c r="AX74" s="1310"/>
      <c r="AY74" s="1310"/>
      <c r="AZ74" s="1310"/>
      <c r="BA74" s="1310"/>
      <c r="BB74" s="1310"/>
      <c r="BC74" s="1310"/>
      <c r="BD74" s="1310"/>
      <c r="BE74" s="1310"/>
      <c r="BF74" s="1310"/>
      <c r="BG74" s="1310"/>
      <c r="BH74" s="1310"/>
      <c r="BI74" s="1310"/>
      <c r="BJ74" s="1310"/>
      <c r="BK74" s="1310"/>
      <c r="BL74" s="1310"/>
      <c r="BM74" s="1310"/>
      <c r="BN74" s="1310"/>
      <c r="BO74" s="1310"/>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394"/>
      <c r="G75" s="1323"/>
      <c r="H75" s="1323"/>
      <c r="I75" s="1305"/>
      <c r="J75" s="1305"/>
      <c r="K75" s="1312"/>
      <c r="L75" s="1312"/>
      <c r="M75" s="1312"/>
      <c r="N75" s="1312"/>
      <c r="AM75" s="403"/>
      <c r="AN75" s="1310"/>
      <c r="AO75" s="1310"/>
      <c r="AP75" s="1310"/>
      <c r="AQ75" s="1310"/>
      <c r="AR75" s="1310"/>
      <c r="AS75" s="1310"/>
      <c r="AT75" s="1310"/>
      <c r="AU75" s="1310"/>
      <c r="AV75" s="1310"/>
      <c r="AW75" s="1310"/>
      <c r="AX75" s="1310"/>
      <c r="AY75" s="1310"/>
      <c r="AZ75" s="1310"/>
      <c r="BA75" s="1310"/>
      <c r="BB75" s="1310" t="s">
        <v>609</v>
      </c>
      <c r="BC75" s="1310"/>
      <c r="BD75" s="1310"/>
      <c r="BE75" s="1310"/>
      <c r="BF75" s="1310"/>
      <c r="BG75" s="1310"/>
      <c r="BH75" s="1310"/>
      <c r="BI75" s="1310"/>
      <c r="BJ75" s="1310"/>
      <c r="BK75" s="1310"/>
      <c r="BL75" s="1310"/>
      <c r="BM75" s="1310"/>
      <c r="BN75" s="1310"/>
      <c r="BO75" s="1310"/>
      <c r="BP75" s="1307">
        <v>1.5</v>
      </c>
      <c r="BQ75" s="1307"/>
      <c r="BR75" s="1307"/>
      <c r="BS75" s="1307"/>
      <c r="BT75" s="1307"/>
      <c r="BU75" s="1307"/>
      <c r="BV75" s="1307"/>
      <c r="BW75" s="1307"/>
      <c r="BX75" s="1307">
        <v>0.7</v>
      </c>
      <c r="BY75" s="1307"/>
      <c r="BZ75" s="1307"/>
      <c r="CA75" s="1307"/>
      <c r="CB75" s="1307"/>
      <c r="CC75" s="1307"/>
      <c r="CD75" s="1307"/>
      <c r="CE75" s="1307"/>
      <c r="CF75" s="1307">
        <v>0</v>
      </c>
      <c r="CG75" s="1307"/>
      <c r="CH75" s="1307"/>
      <c r="CI75" s="1307"/>
      <c r="CJ75" s="1307"/>
      <c r="CK75" s="1307"/>
      <c r="CL75" s="1307"/>
      <c r="CM75" s="1307"/>
      <c r="CN75" s="1307">
        <v>-1.5</v>
      </c>
      <c r="CO75" s="1307"/>
      <c r="CP75" s="1307"/>
      <c r="CQ75" s="1307"/>
      <c r="CR75" s="1307"/>
      <c r="CS75" s="1307"/>
      <c r="CT75" s="1307"/>
      <c r="CU75" s="1307"/>
      <c r="CV75" s="1307">
        <v>-1.7</v>
      </c>
      <c r="CW75" s="1307"/>
      <c r="CX75" s="1307"/>
      <c r="CY75" s="1307"/>
      <c r="CZ75" s="1307"/>
      <c r="DA75" s="1307"/>
      <c r="DB75" s="1307"/>
      <c r="DC75" s="1307"/>
    </row>
    <row r="76" spans="2:107" x14ac:dyDescent="0.15">
      <c r="B76" s="394"/>
      <c r="G76" s="1323"/>
      <c r="H76" s="1323"/>
      <c r="I76" s="1305"/>
      <c r="J76" s="1305"/>
      <c r="K76" s="1312"/>
      <c r="L76" s="1312"/>
      <c r="M76" s="1312"/>
      <c r="N76" s="1312"/>
      <c r="AM76" s="403"/>
      <c r="AN76" s="1310"/>
      <c r="AO76" s="1310"/>
      <c r="AP76" s="1310"/>
      <c r="AQ76" s="1310"/>
      <c r="AR76" s="1310"/>
      <c r="AS76" s="1310"/>
      <c r="AT76" s="1310"/>
      <c r="AU76" s="1310"/>
      <c r="AV76" s="1310"/>
      <c r="AW76" s="1310"/>
      <c r="AX76" s="1310"/>
      <c r="AY76" s="1310"/>
      <c r="AZ76" s="1310"/>
      <c r="BA76" s="1310"/>
      <c r="BB76" s="1310"/>
      <c r="BC76" s="1310"/>
      <c r="BD76" s="1310"/>
      <c r="BE76" s="1310"/>
      <c r="BF76" s="1310"/>
      <c r="BG76" s="1310"/>
      <c r="BH76" s="1310"/>
      <c r="BI76" s="1310"/>
      <c r="BJ76" s="1310"/>
      <c r="BK76" s="1310"/>
      <c r="BL76" s="1310"/>
      <c r="BM76" s="1310"/>
      <c r="BN76" s="1310"/>
      <c r="BO76" s="1310"/>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394"/>
      <c r="G77" s="1305"/>
      <c r="H77" s="1305"/>
      <c r="I77" s="1305"/>
      <c r="J77" s="1305"/>
      <c r="K77" s="1306"/>
      <c r="L77" s="1306"/>
      <c r="M77" s="1306"/>
      <c r="N77" s="1306"/>
      <c r="AN77" s="1311" t="s">
        <v>606</v>
      </c>
      <c r="AO77" s="1311"/>
      <c r="AP77" s="1311"/>
      <c r="AQ77" s="1311"/>
      <c r="AR77" s="1311"/>
      <c r="AS77" s="1311"/>
      <c r="AT77" s="1311"/>
      <c r="AU77" s="1311"/>
      <c r="AV77" s="1311"/>
      <c r="AW77" s="1311"/>
      <c r="AX77" s="1311"/>
      <c r="AY77" s="1311"/>
      <c r="AZ77" s="1311"/>
      <c r="BA77" s="1311"/>
      <c r="BB77" s="1310" t="s">
        <v>604</v>
      </c>
      <c r="BC77" s="1310"/>
      <c r="BD77" s="1310"/>
      <c r="BE77" s="1310"/>
      <c r="BF77" s="1310"/>
      <c r="BG77" s="1310"/>
      <c r="BH77" s="1310"/>
      <c r="BI77" s="1310"/>
      <c r="BJ77" s="1310"/>
      <c r="BK77" s="1310"/>
      <c r="BL77" s="1310"/>
      <c r="BM77" s="1310"/>
      <c r="BN77" s="1310"/>
      <c r="BO77" s="1310"/>
      <c r="BP77" s="1307">
        <v>10.199999999999999</v>
      </c>
      <c r="BQ77" s="1307"/>
      <c r="BR77" s="1307"/>
      <c r="BS77" s="1307"/>
      <c r="BT77" s="1307"/>
      <c r="BU77" s="1307"/>
      <c r="BV77" s="1307"/>
      <c r="BW77" s="1307"/>
      <c r="BX77" s="1307">
        <v>13.1</v>
      </c>
      <c r="BY77" s="1307"/>
      <c r="BZ77" s="1307"/>
      <c r="CA77" s="1307"/>
      <c r="CB77" s="1307"/>
      <c r="CC77" s="1307"/>
      <c r="CD77" s="1307"/>
      <c r="CE77" s="1307"/>
      <c r="CF77" s="1307">
        <v>0</v>
      </c>
      <c r="CG77" s="1307"/>
      <c r="CH77" s="1307"/>
      <c r="CI77" s="1307"/>
      <c r="CJ77" s="1307"/>
      <c r="CK77" s="1307"/>
      <c r="CL77" s="1307"/>
      <c r="CM77" s="1307"/>
      <c r="CN77" s="1307">
        <v>0</v>
      </c>
      <c r="CO77" s="1307"/>
      <c r="CP77" s="1307"/>
      <c r="CQ77" s="1307"/>
      <c r="CR77" s="1307"/>
      <c r="CS77" s="1307"/>
      <c r="CT77" s="1307"/>
      <c r="CU77" s="1307"/>
      <c r="CV77" s="1307">
        <v>0</v>
      </c>
      <c r="CW77" s="1307"/>
      <c r="CX77" s="1307"/>
      <c r="CY77" s="1307"/>
      <c r="CZ77" s="1307"/>
      <c r="DA77" s="1307"/>
      <c r="DB77" s="1307"/>
      <c r="DC77" s="1307"/>
    </row>
    <row r="78" spans="2:107" x14ac:dyDescent="0.15">
      <c r="B78" s="394"/>
      <c r="G78" s="1305"/>
      <c r="H78" s="1305"/>
      <c r="I78" s="1305"/>
      <c r="J78" s="1305"/>
      <c r="K78" s="1306"/>
      <c r="L78" s="1306"/>
      <c r="M78" s="1306"/>
      <c r="N78" s="1306"/>
      <c r="AN78" s="1311"/>
      <c r="AO78" s="1311"/>
      <c r="AP78" s="1311"/>
      <c r="AQ78" s="1311"/>
      <c r="AR78" s="1311"/>
      <c r="AS78" s="1311"/>
      <c r="AT78" s="1311"/>
      <c r="AU78" s="1311"/>
      <c r="AV78" s="1311"/>
      <c r="AW78" s="1311"/>
      <c r="AX78" s="1311"/>
      <c r="AY78" s="1311"/>
      <c r="AZ78" s="1311"/>
      <c r="BA78" s="1311"/>
      <c r="BB78" s="1310"/>
      <c r="BC78" s="1310"/>
      <c r="BD78" s="1310"/>
      <c r="BE78" s="1310"/>
      <c r="BF78" s="1310"/>
      <c r="BG78" s="1310"/>
      <c r="BH78" s="1310"/>
      <c r="BI78" s="1310"/>
      <c r="BJ78" s="1310"/>
      <c r="BK78" s="1310"/>
      <c r="BL78" s="1310"/>
      <c r="BM78" s="1310"/>
      <c r="BN78" s="1310"/>
      <c r="BO78" s="1310"/>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394"/>
      <c r="G79" s="1305"/>
      <c r="H79" s="1305"/>
      <c r="I79" s="1308"/>
      <c r="J79" s="1308"/>
      <c r="K79" s="1309"/>
      <c r="L79" s="1309"/>
      <c r="M79" s="1309"/>
      <c r="N79" s="1309"/>
      <c r="AN79" s="1311"/>
      <c r="AO79" s="1311"/>
      <c r="AP79" s="1311"/>
      <c r="AQ79" s="1311"/>
      <c r="AR79" s="1311"/>
      <c r="AS79" s="1311"/>
      <c r="AT79" s="1311"/>
      <c r="AU79" s="1311"/>
      <c r="AV79" s="1311"/>
      <c r="AW79" s="1311"/>
      <c r="AX79" s="1311"/>
      <c r="AY79" s="1311"/>
      <c r="AZ79" s="1311"/>
      <c r="BA79" s="1311"/>
      <c r="BB79" s="1310" t="s">
        <v>609</v>
      </c>
      <c r="BC79" s="1310"/>
      <c r="BD79" s="1310"/>
      <c r="BE79" s="1310"/>
      <c r="BF79" s="1310"/>
      <c r="BG79" s="1310"/>
      <c r="BH79" s="1310"/>
      <c r="BI79" s="1310"/>
      <c r="BJ79" s="1310"/>
      <c r="BK79" s="1310"/>
      <c r="BL79" s="1310"/>
      <c r="BM79" s="1310"/>
      <c r="BN79" s="1310"/>
      <c r="BO79" s="1310"/>
      <c r="BP79" s="1307">
        <v>9.1</v>
      </c>
      <c r="BQ79" s="1307"/>
      <c r="BR79" s="1307"/>
      <c r="BS79" s="1307"/>
      <c r="BT79" s="1307"/>
      <c r="BU79" s="1307"/>
      <c r="BV79" s="1307"/>
      <c r="BW79" s="1307"/>
      <c r="BX79" s="1307">
        <v>8.9</v>
      </c>
      <c r="BY79" s="1307"/>
      <c r="BZ79" s="1307"/>
      <c r="CA79" s="1307"/>
      <c r="CB79" s="1307"/>
      <c r="CC79" s="1307"/>
      <c r="CD79" s="1307"/>
      <c r="CE79" s="1307"/>
      <c r="CF79" s="1307">
        <v>7.9</v>
      </c>
      <c r="CG79" s="1307"/>
      <c r="CH79" s="1307"/>
      <c r="CI79" s="1307"/>
      <c r="CJ79" s="1307"/>
      <c r="CK79" s="1307"/>
      <c r="CL79" s="1307"/>
      <c r="CM79" s="1307"/>
      <c r="CN79" s="1307">
        <v>7.9</v>
      </c>
      <c r="CO79" s="1307"/>
      <c r="CP79" s="1307"/>
      <c r="CQ79" s="1307"/>
      <c r="CR79" s="1307"/>
      <c r="CS79" s="1307"/>
      <c r="CT79" s="1307"/>
      <c r="CU79" s="1307"/>
      <c r="CV79" s="1307">
        <v>7.8</v>
      </c>
      <c r="CW79" s="1307"/>
      <c r="CX79" s="1307"/>
      <c r="CY79" s="1307"/>
      <c r="CZ79" s="1307"/>
      <c r="DA79" s="1307"/>
      <c r="DB79" s="1307"/>
      <c r="DC79" s="1307"/>
    </row>
    <row r="80" spans="2:107" x14ac:dyDescent="0.15">
      <c r="B80" s="394"/>
      <c r="G80" s="1305"/>
      <c r="H80" s="1305"/>
      <c r="I80" s="1308"/>
      <c r="J80" s="1308"/>
      <c r="K80" s="1309"/>
      <c r="L80" s="1309"/>
      <c r="M80" s="1309"/>
      <c r="N80" s="1309"/>
      <c r="AN80" s="1311"/>
      <c r="AO80" s="1311"/>
      <c r="AP80" s="1311"/>
      <c r="AQ80" s="1311"/>
      <c r="AR80" s="1311"/>
      <c r="AS80" s="1311"/>
      <c r="AT80" s="1311"/>
      <c r="AU80" s="1311"/>
      <c r="AV80" s="1311"/>
      <c r="AW80" s="1311"/>
      <c r="AX80" s="1311"/>
      <c r="AY80" s="1311"/>
      <c r="AZ80" s="1311"/>
      <c r="BA80" s="1311"/>
      <c r="BB80" s="1310"/>
      <c r="BC80" s="1310"/>
      <c r="BD80" s="1310"/>
      <c r="BE80" s="1310"/>
      <c r="BF80" s="1310"/>
      <c r="BG80" s="1310"/>
      <c r="BH80" s="1310"/>
      <c r="BI80" s="1310"/>
      <c r="BJ80" s="1310"/>
      <c r="BK80" s="1310"/>
      <c r="BL80" s="1310"/>
      <c r="BM80" s="1310"/>
      <c r="BN80" s="1310"/>
      <c r="BO80" s="1310"/>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3hu8DjvJWWiafGpiAQq1+o3HiKw8efMdzXLojjls6lz+H+XCJIdtMhkW7+S9xYkjsLzcmIpDgXuLnJf1Nr4B6Q==" saltValue="bHY/xtVx3D7Gy7F/RII2qg=="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70" zoomScale="70" zoomScaleNormal="70" zoomScaleSheetLayoutView="70" workbookViewId="0">
      <selection activeCell="AN65" sqref="AN65:DC69"/>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kdfiAo3cWcxKAAdnmt5QWORIcyCe2G1456TpLvls67LtxjFQnYUtJAORrM8Yv7QfIrEQqUGQFsTwhhSqL8bmjQ==" saltValue="TgyZGHu+jQWU/+ja1nu1M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55" workbookViewId="0">
      <selection activeCell="AN65" sqref="AN65:DC69"/>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fInWZAwbW3GqS3fn6yD9Je3V6k2PIGFVXLqEf61/NKdyRPwFvY1CkxsMCi4+TrJ7cEtR7UMK8xvPkENJGVK7vg==" saltValue="QI8zfoflStTNuA5Jy+JU0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53</v>
      </c>
      <c r="E2" s="154"/>
      <c r="F2" s="155" t="s">
        <v>556</v>
      </c>
      <c r="G2" s="156"/>
      <c r="H2" s="157"/>
    </row>
    <row r="3" spans="1:8" x14ac:dyDescent="0.15">
      <c r="A3" s="153" t="s">
        <v>549</v>
      </c>
      <c r="B3" s="158"/>
      <c r="C3" s="159"/>
      <c r="D3" s="160">
        <v>100059</v>
      </c>
      <c r="E3" s="161"/>
      <c r="F3" s="162">
        <v>91837</v>
      </c>
      <c r="G3" s="163"/>
      <c r="H3" s="164"/>
    </row>
    <row r="4" spans="1:8" x14ac:dyDescent="0.15">
      <c r="A4" s="165"/>
      <c r="B4" s="166"/>
      <c r="C4" s="167"/>
      <c r="D4" s="168">
        <v>57883</v>
      </c>
      <c r="E4" s="169"/>
      <c r="F4" s="170">
        <v>54439</v>
      </c>
      <c r="G4" s="171"/>
      <c r="H4" s="172"/>
    </row>
    <row r="5" spans="1:8" x14ac:dyDescent="0.15">
      <c r="A5" s="153" t="s">
        <v>551</v>
      </c>
      <c r="B5" s="158"/>
      <c r="C5" s="159"/>
      <c r="D5" s="160">
        <v>145975</v>
      </c>
      <c r="E5" s="161"/>
      <c r="F5" s="162">
        <v>75972</v>
      </c>
      <c r="G5" s="163"/>
      <c r="H5" s="164"/>
    </row>
    <row r="6" spans="1:8" x14ac:dyDescent="0.15">
      <c r="A6" s="165"/>
      <c r="B6" s="166"/>
      <c r="C6" s="167"/>
      <c r="D6" s="168">
        <v>54523</v>
      </c>
      <c r="E6" s="169"/>
      <c r="F6" s="170">
        <v>40712</v>
      </c>
      <c r="G6" s="171"/>
      <c r="H6" s="172"/>
    </row>
    <row r="7" spans="1:8" x14ac:dyDescent="0.15">
      <c r="A7" s="153" t="s">
        <v>552</v>
      </c>
      <c r="B7" s="158"/>
      <c r="C7" s="159"/>
      <c r="D7" s="160">
        <v>162851</v>
      </c>
      <c r="E7" s="161"/>
      <c r="F7" s="162">
        <v>79466</v>
      </c>
      <c r="G7" s="163"/>
      <c r="H7" s="164"/>
    </row>
    <row r="8" spans="1:8" x14ac:dyDescent="0.15">
      <c r="A8" s="165"/>
      <c r="B8" s="166"/>
      <c r="C8" s="167"/>
      <c r="D8" s="168">
        <v>93900</v>
      </c>
      <c r="E8" s="169"/>
      <c r="F8" s="170">
        <v>44645</v>
      </c>
      <c r="G8" s="171"/>
      <c r="H8" s="172"/>
    </row>
    <row r="9" spans="1:8" x14ac:dyDescent="0.15">
      <c r="A9" s="153" t="s">
        <v>553</v>
      </c>
      <c r="B9" s="158"/>
      <c r="C9" s="159"/>
      <c r="D9" s="160">
        <v>211963</v>
      </c>
      <c r="E9" s="161"/>
      <c r="F9" s="162">
        <v>90072</v>
      </c>
      <c r="G9" s="163"/>
      <c r="H9" s="164"/>
    </row>
    <row r="10" spans="1:8" x14ac:dyDescent="0.15">
      <c r="A10" s="165"/>
      <c r="B10" s="166"/>
      <c r="C10" s="167"/>
      <c r="D10" s="168">
        <v>56789</v>
      </c>
      <c r="E10" s="169"/>
      <c r="F10" s="170">
        <v>46083</v>
      </c>
      <c r="G10" s="171"/>
      <c r="H10" s="172"/>
    </row>
    <row r="11" spans="1:8" x14ac:dyDescent="0.15">
      <c r="A11" s="153" t="s">
        <v>554</v>
      </c>
      <c r="B11" s="158"/>
      <c r="C11" s="159"/>
      <c r="D11" s="160">
        <v>74169</v>
      </c>
      <c r="E11" s="161"/>
      <c r="F11" s="162">
        <v>88328</v>
      </c>
      <c r="G11" s="163"/>
      <c r="H11" s="164"/>
    </row>
    <row r="12" spans="1:8" x14ac:dyDescent="0.15">
      <c r="A12" s="165"/>
      <c r="B12" s="166"/>
      <c r="C12" s="173"/>
      <c r="D12" s="168">
        <v>43672</v>
      </c>
      <c r="E12" s="169"/>
      <c r="F12" s="170">
        <v>49013</v>
      </c>
      <c r="G12" s="171"/>
      <c r="H12" s="172"/>
    </row>
    <row r="13" spans="1:8" x14ac:dyDescent="0.15">
      <c r="A13" s="153"/>
      <c r="B13" s="158"/>
      <c r="C13" s="174"/>
      <c r="D13" s="175">
        <v>139003</v>
      </c>
      <c r="E13" s="176"/>
      <c r="F13" s="177">
        <v>85135</v>
      </c>
      <c r="G13" s="178"/>
      <c r="H13" s="164"/>
    </row>
    <row r="14" spans="1:8" x14ac:dyDescent="0.15">
      <c r="A14" s="165"/>
      <c r="B14" s="166"/>
      <c r="C14" s="167"/>
      <c r="D14" s="168">
        <v>61353</v>
      </c>
      <c r="E14" s="169"/>
      <c r="F14" s="170">
        <v>46978</v>
      </c>
      <c r="G14" s="171"/>
      <c r="H14" s="172"/>
    </row>
    <row r="17" spans="1:11" x14ac:dyDescent="0.15">
      <c r="A17" s="149" t="s">
        <v>54</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55</v>
      </c>
      <c r="B19" s="179">
        <f>ROUND(VALUE(SUBSTITUTE(実質収支比率等に係る経年分析!F$48,"▲","-")),2)</f>
        <v>4.16</v>
      </c>
      <c r="C19" s="179">
        <f>ROUND(VALUE(SUBSTITUTE(実質収支比率等に係る経年分析!G$48,"▲","-")),2)</f>
        <v>3.75</v>
      </c>
      <c r="D19" s="179">
        <f>ROUND(VALUE(SUBSTITUTE(実質収支比率等に係る経年分析!H$48,"▲","-")),2)</f>
        <v>6.68</v>
      </c>
      <c r="E19" s="179">
        <f>ROUND(VALUE(SUBSTITUTE(実質収支比率等に係る経年分析!I$48,"▲","-")),2)</f>
        <v>5.38</v>
      </c>
      <c r="F19" s="179">
        <f>ROUND(VALUE(SUBSTITUTE(実質収支比率等に係る経年分析!J$48,"▲","-")),2)</f>
        <v>4.74</v>
      </c>
    </row>
    <row r="20" spans="1:11" x14ac:dyDescent="0.15">
      <c r="A20" s="179" t="s">
        <v>56</v>
      </c>
      <c r="B20" s="179">
        <f>ROUND(VALUE(SUBSTITUTE(実質収支比率等に係る経年分析!F$47,"▲","-")),2)</f>
        <v>147.01</v>
      </c>
      <c r="C20" s="179">
        <f>ROUND(VALUE(SUBSTITUTE(実質収支比率等に係る経年分析!G$47,"▲","-")),2)</f>
        <v>145.21</v>
      </c>
      <c r="D20" s="179">
        <f>ROUND(VALUE(SUBSTITUTE(実質収支比率等に係る経年分析!H$47,"▲","-")),2)</f>
        <v>149.69999999999999</v>
      </c>
      <c r="E20" s="179">
        <f>ROUND(VALUE(SUBSTITUTE(実質収支比率等に係る経年分析!I$47,"▲","-")),2)</f>
        <v>146.83000000000001</v>
      </c>
      <c r="F20" s="179">
        <f>ROUND(VALUE(SUBSTITUTE(実質収支比率等に係る経年分析!J$47,"▲","-")),2)</f>
        <v>144.58000000000001</v>
      </c>
    </row>
    <row r="21" spans="1:11" x14ac:dyDescent="0.15">
      <c r="A21" s="179" t="s">
        <v>57</v>
      </c>
      <c r="B21" s="179">
        <f>IF(ISNUMBER(VALUE(SUBSTITUTE(実質収支比率等に係る経年分析!F$49,"▲","-"))),ROUND(VALUE(SUBSTITUTE(実質収支比率等に係る経年分析!F$49,"▲","-")),2),NA())</f>
        <v>1.05</v>
      </c>
      <c r="C21" s="179">
        <f>IF(ISNUMBER(VALUE(SUBSTITUTE(実質収支比率等に係る経年分析!G$49,"▲","-"))),ROUND(VALUE(SUBSTITUTE(実質収支比率等に係る経年分析!G$49,"▲","-")),2),NA())</f>
        <v>1.93</v>
      </c>
      <c r="D21" s="179">
        <f>IF(ISNUMBER(VALUE(SUBSTITUTE(実質収支比率等に係る経年分析!H$49,"▲","-"))),ROUND(VALUE(SUBSTITUTE(実質収支比率等に係る経年分析!H$49,"▲","-")),2),NA())</f>
        <v>4.95</v>
      </c>
      <c r="E21" s="179">
        <f>IF(ISNUMBER(VALUE(SUBSTITUTE(実質収支比率等に係る経年分析!I$49,"▲","-"))),ROUND(VALUE(SUBSTITUTE(実質収支比率等に係る経年分析!I$49,"▲","-")),2),NA())</f>
        <v>-0.99</v>
      </c>
      <c r="F21" s="179">
        <f>IF(ISNUMBER(VALUE(SUBSTITUTE(実質収支比率等に係る経年分析!J$49,"▲","-"))),ROUND(VALUE(SUBSTITUTE(実質収支比率等に係る経年分析!J$49,"▲","-")),2),NA())</f>
        <v>-0.36</v>
      </c>
    </row>
    <row r="24" spans="1:11" x14ac:dyDescent="0.15">
      <c r="A24" s="149" t="s">
        <v>58</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59</v>
      </c>
      <c r="C26" s="180" t="s">
        <v>60</v>
      </c>
      <c r="D26" s="180" t="s">
        <v>59</v>
      </c>
      <c r="E26" s="180" t="s">
        <v>60</v>
      </c>
      <c r="F26" s="180" t="s">
        <v>59</v>
      </c>
      <c r="G26" s="180" t="s">
        <v>60</v>
      </c>
      <c r="H26" s="180" t="s">
        <v>59</v>
      </c>
      <c r="I26" s="180" t="s">
        <v>60</v>
      </c>
      <c r="J26" s="180" t="s">
        <v>59</v>
      </c>
      <c r="K26" s="180" t="s">
        <v>60</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x14ac:dyDescent="0.15">
      <c r="A31" s="180" t="e">
        <f>IF(連結実質赤字比率に係る赤字・黒字の構成分析!C$39="",NA(),連結実質赤字比率に係る赤字・黒字の構成分析!C$39)</f>
        <v>#N/A</v>
      </c>
      <c r="B31" s="180" t="e">
        <f>IF(ROUND(VALUE(SUBSTITUTE(連結実質赤字比率に係る赤字・黒字の構成分析!F$39,"▲", "-")), 2) &lt; 0, ABS(ROUND(VALUE(SUBSTITUTE(連結実質赤字比率に係る赤字・黒字の構成分析!F$39,"▲", "-")), 2)), NA())</f>
        <v>#VALUE!</v>
      </c>
      <c r="C31" s="180" t="e">
        <f>IF(ROUND(VALUE(SUBSTITUTE(連結実質赤字比率に係る赤字・黒字の構成分析!F$39,"▲", "-")), 2) &gt;= 0, ABS(ROUND(VALUE(SUBSTITUTE(連結実質赤字比率に係る赤字・黒字の構成分析!F$39,"▲", "-")), 2)), NA())</f>
        <v>#VALUE!</v>
      </c>
      <c r="D31" s="180" t="e">
        <f>IF(ROUND(VALUE(SUBSTITUTE(連結実質赤字比率に係る赤字・黒字の構成分析!G$39,"▲", "-")), 2) &lt; 0, ABS(ROUND(VALUE(SUBSTITUTE(連結実質赤字比率に係る赤字・黒字の構成分析!G$39,"▲", "-")), 2)), NA())</f>
        <v>#VALUE!</v>
      </c>
      <c r="E31" s="180" t="e">
        <f>IF(ROUND(VALUE(SUBSTITUTE(連結実質赤字比率に係る赤字・黒字の構成分析!G$39,"▲", "-")), 2) &gt;= 0, ABS(ROUND(VALUE(SUBSTITUTE(連結実質赤字比率に係る赤字・黒字の構成分析!G$39,"▲", "-")), 2)), NA())</f>
        <v>#VALUE!</v>
      </c>
      <c r="F31" s="180" t="e">
        <f>IF(ROUND(VALUE(SUBSTITUTE(連結実質赤字比率に係る赤字・黒字の構成分析!H$39,"▲", "-")), 2) &lt; 0, ABS(ROUND(VALUE(SUBSTITUTE(連結実質赤字比率に係る赤字・黒字の構成分析!H$39,"▲", "-")), 2)), NA())</f>
        <v>#VALUE!</v>
      </c>
      <c r="G31" s="180" t="e">
        <f>IF(ROUND(VALUE(SUBSTITUTE(連結実質赤字比率に係る赤字・黒字の構成分析!H$39,"▲", "-")), 2) &gt;= 0, ABS(ROUND(VALUE(SUBSTITUTE(連結実質赤字比率に係る赤字・黒字の構成分析!H$39,"▲", "-")), 2)), NA())</f>
        <v>#VALUE!</v>
      </c>
      <c r="H31" s="180" t="e">
        <f>IF(ROUND(VALUE(SUBSTITUTE(連結実質赤字比率に係る赤字・黒字の構成分析!I$39,"▲", "-")), 2) &lt; 0, ABS(ROUND(VALUE(SUBSTITUTE(連結実質赤字比率に係る赤字・黒字の構成分析!I$39,"▲", "-")), 2)), NA())</f>
        <v>#VALUE!</v>
      </c>
      <c r="I31" s="180" t="e">
        <f>IF(ROUND(VALUE(SUBSTITUTE(連結実質赤字比率に係る赤字・黒字の構成分析!I$39,"▲", "-")), 2) &gt;= 0, ABS(ROUND(VALUE(SUBSTITUTE(連結実質赤字比率に係る赤字・黒字の構成分析!I$39,"▲", "-")), 2)), NA())</f>
        <v>#VALUE!</v>
      </c>
      <c r="J31" s="180" t="e">
        <f>IF(ROUND(VALUE(SUBSTITUTE(連結実質赤字比率に係る赤字・黒字の構成分析!J$39,"▲", "-")), 2) &lt; 0, ABS(ROUND(VALUE(SUBSTITUTE(連結実質赤字比率に係る赤字・黒字の構成分析!J$39,"▲", "-")), 2)), NA())</f>
        <v>#VALUE!</v>
      </c>
      <c r="K31" s="180" t="e">
        <f>IF(ROUND(VALUE(SUBSTITUTE(連結実質赤字比率に係る赤字・黒字の構成分析!J$39,"▲", "-")), 2) &gt;= 0, ABS(ROUND(VALUE(SUBSTITUTE(連結実質赤字比率に係る赤字・黒字の構成分析!J$39,"▲", "-")), 2)), NA())</f>
        <v>#VALUE!</v>
      </c>
    </row>
    <row r="32" spans="1:11" x14ac:dyDescent="0.15">
      <c r="A32" s="180" t="str">
        <f>IF(連結実質赤字比率に係る赤字・黒字の構成分析!C$38="",NA(),連結実質赤字比率に係る赤字・黒字の構成分析!C$38)</f>
        <v>後期高齢者医療特別会計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0.01</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0.06</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0.03</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0.03</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0.03</v>
      </c>
    </row>
    <row r="33" spans="1:16" x14ac:dyDescent="0.15">
      <c r="A33" s="180" t="str">
        <f>IF(連結実質赤字比率に係る赤字・黒字の構成分析!C$37="",NA(),連結実質赤字比率に係る赤字・黒字の構成分析!C$37)</f>
        <v>下水道事業特別会計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1.45</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1.94</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1.83</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0.46</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0.8</v>
      </c>
    </row>
    <row r="34" spans="1:16" x14ac:dyDescent="0.15">
      <c r="A34" s="180" t="str">
        <f>IF(連結実質赤字比率に係る赤字・黒字の構成分析!C$36="",NA(),連結実質赤字比率に係る赤字・黒字の構成分析!C$36)</f>
        <v>国民健康保険特別会計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6.19</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4.58</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6.31</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4.57</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1.56</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4.16</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3.74</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6.68</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5.38</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4.74</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24.84</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26.81</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28.57</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28.99</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24.83</v>
      </c>
    </row>
    <row r="39" spans="1:16" x14ac:dyDescent="0.15">
      <c r="A39" s="149" t="s">
        <v>61</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62</v>
      </c>
      <c r="C41" s="181"/>
      <c r="D41" s="181" t="s">
        <v>63</v>
      </c>
      <c r="E41" s="181" t="s">
        <v>62</v>
      </c>
      <c r="F41" s="181"/>
      <c r="G41" s="181" t="s">
        <v>63</v>
      </c>
      <c r="H41" s="181" t="s">
        <v>62</v>
      </c>
      <c r="I41" s="181"/>
      <c r="J41" s="181" t="s">
        <v>63</v>
      </c>
      <c r="K41" s="181" t="s">
        <v>62</v>
      </c>
      <c r="L41" s="181"/>
      <c r="M41" s="181" t="s">
        <v>63</v>
      </c>
      <c r="N41" s="181" t="s">
        <v>62</v>
      </c>
      <c r="O41" s="181"/>
      <c r="P41" s="181" t="s">
        <v>63</v>
      </c>
    </row>
    <row r="42" spans="1:16" x14ac:dyDescent="0.15">
      <c r="A42" s="181" t="s">
        <v>64</v>
      </c>
      <c r="B42" s="181"/>
      <c r="C42" s="181"/>
      <c r="D42" s="181">
        <f>'実質公債費比率（分子）の構造'!K$52</f>
        <v>462</v>
      </c>
      <c r="E42" s="181"/>
      <c r="F42" s="181"/>
      <c r="G42" s="181">
        <f>'実質公債費比率（分子）の構造'!L$52</f>
        <v>459</v>
      </c>
      <c r="H42" s="181"/>
      <c r="I42" s="181"/>
      <c r="J42" s="181">
        <f>'実質公債費比率（分子）の構造'!M$52</f>
        <v>469</v>
      </c>
      <c r="K42" s="181"/>
      <c r="L42" s="181"/>
      <c r="M42" s="181">
        <f>'実質公債費比率（分子）の構造'!N$52</f>
        <v>466</v>
      </c>
      <c r="N42" s="181"/>
      <c r="O42" s="181"/>
      <c r="P42" s="181">
        <f>'実質公債費比率（分子）の構造'!O$52</f>
        <v>462</v>
      </c>
    </row>
    <row r="43" spans="1:16" x14ac:dyDescent="0.15">
      <c r="A43" s="181" t="s">
        <v>65</v>
      </c>
      <c r="B43" s="181">
        <f>'実質公債費比率（分子）の構造'!K$51</f>
        <v>0</v>
      </c>
      <c r="C43" s="181"/>
      <c r="D43" s="181"/>
      <c r="E43" s="181" t="str">
        <f>'実質公債費比率（分子）の構造'!L$51</f>
        <v>-</v>
      </c>
      <c r="F43" s="181"/>
      <c r="G43" s="181"/>
      <c r="H43" s="181" t="str">
        <f>'実質公債費比率（分子）の構造'!M$51</f>
        <v>-</v>
      </c>
      <c r="I43" s="181"/>
      <c r="J43" s="181"/>
      <c r="K43" s="181">
        <f>'実質公債費比率（分子）の構造'!N$51</f>
        <v>0</v>
      </c>
      <c r="L43" s="181"/>
      <c r="M43" s="181"/>
      <c r="N43" s="181" t="str">
        <f>'実質公債費比率（分子）の構造'!O$51</f>
        <v>-</v>
      </c>
      <c r="O43" s="181"/>
      <c r="P43" s="181"/>
    </row>
    <row r="44" spans="1:16" x14ac:dyDescent="0.15">
      <c r="A44" s="181" t="s">
        <v>66</v>
      </c>
      <c r="B44" s="181">
        <f>'実質公債費比率（分子）の構造'!K$50</f>
        <v>112</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67</v>
      </c>
      <c r="B45" s="181">
        <f>'実質公債費比率（分子）の構造'!K$49</f>
        <v>21</v>
      </c>
      <c r="C45" s="181"/>
      <c r="D45" s="181"/>
      <c r="E45" s="181">
        <f>'実質公債費比率（分子）の構造'!L$49</f>
        <v>33</v>
      </c>
      <c r="F45" s="181"/>
      <c r="G45" s="181"/>
      <c r="H45" s="181">
        <f>'実質公債費比率（分子）の構造'!M$49</f>
        <v>36</v>
      </c>
      <c r="I45" s="181"/>
      <c r="J45" s="181"/>
      <c r="K45" s="181">
        <f>'実質公債費比率（分子）の構造'!N$49</f>
        <v>36</v>
      </c>
      <c r="L45" s="181"/>
      <c r="M45" s="181"/>
      <c r="N45" s="181">
        <f>'実質公債費比率（分子）の構造'!O$49</f>
        <v>40</v>
      </c>
      <c r="O45" s="181"/>
      <c r="P45" s="181"/>
    </row>
    <row r="46" spans="1:16" x14ac:dyDescent="0.15">
      <c r="A46" s="181" t="s">
        <v>68</v>
      </c>
      <c r="B46" s="181">
        <f>'実質公債費比率（分子）の構造'!K$48</f>
        <v>26</v>
      </c>
      <c r="C46" s="181"/>
      <c r="D46" s="181"/>
      <c r="E46" s="181">
        <f>'実質公債費比率（分子）の構造'!L$48</f>
        <v>22</v>
      </c>
      <c r="F46" s="181"/>
      <c r="G46" s="181"/>
      <c r="H46" s="181">
        <f>'実質公債費比率（分子）の構造'!M$48</f>
        <v>22</v>
      </c>
      <c r="I46" s="181"/>
      <c r="J46" s="181"/>
      <c r="K46" s="181">
        <f>'実質公債費比率（分子）の構造'!N$48</f>
        <v>16</v>
      </c>
      <c r="L46" s="181"/>
      <c r="M46" s="181"/>
      <c r="N46" s="181">
        <f>'実質公債費比率（分子）の構造'!O$48</f>
        <v>20</v>
      </c>
      <c r="O46" s="181"/>
      <c r="P46" s="181"/>
    </row>
    <row r="47" spans="1:16" x14ac:dyDescent="0.15">
      <c r="A47" s="181" t="s">
        <v>69</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70</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71</v>
      </c>
      <c r="B49" s="181">
        <f>'実質公債費比率（分子）の構造'!K$45</f>
        <v>404</v>
      </c>
      <c r="C49" s="181"/>
      <c r="D49" s="181"/>
      <c r="E49" s="181">
        <f>'実質公債費比率（分子）の構造'!L$45</f>
        <v>360</v>
      </c>
      <c r="F49" s="181"/>
      <c r="G49" s="181"/>
      <c r="H49" s="181">
        <f>'実質公債費比率（分子）の構造'!M$45</f>
        <v>353</v>
      </c>
      <c r="I49" s="181"/>
      <c r="J49" s="181"/>
      <c r="K49" s="181">
        <f>'実質公債費比率（分子）の構造'!N$45</f>
        <v>341</v>
      </c>
      <c r="L49" s="181"/>
      <c r="M49" s="181"/>
      <c r="N49" s="181">
        <f>'実質公債費比率（分子）の構造'!O$45</f>
        <v>335</v>
      </c>
      <c r="O49" s="181"/>
      <c r="P49" s="181"/>
    </row>
    <row r="50" spans="1:16" x14ac:dyDescent="0.15">
      <c r="A50" s="181" t="s">
        <v>72</v>
      </c>
      <c r="B50" s="181" t="e">
        <f>NA()</f>
        <v>#N/A</v>
      </c>
      <c r="C50" s="181">
        <f>IF(ISNUMBER('実質公債費比率（分子）の構造'!K$53),'実質公債費比率（分子）の構造'!K$53,NA())</f>
        <v>101</v>
      </c>
      <c r="D50" s="181" t="e">
        <f>NA()</f>
        <v>#N/A</v>
      </c>
      <c r="E50" s="181" t="e">
        <f>NA()</f>
        <v>#N/A</v>
      </c>
      <c r="F50" s="181">
        <f>IF(ISNUMBER('実質公債費比率（分子）の構造'!L$53),'実質公債費比率（分子）の構造'!L$53,NA())</f>
        <v>-44</v>
      </c>
      <c r="G50" s="181" t="e">
        <f>NA()</f>
        <v>#N/A</v>
      </c>
      <c r="H50" s="181" t="e">
        <f>NA()</f>
        <v>#N/A</v>
      </c>
      <c r="I50" s="181">
        <f>IF(ISNUMBER('実質公債費比率（分子）の構造'!M$53),'実質公債費比率（分子）の構造'!M$53,NA())</f>
        <v>-58</v>
      </c>
      <c r="J50" s="181" t="e">
        <f>NA()</f>
        <v>#N/A</v>
      </c>
      <c r="K50" s="181" t="e">
        <f>NA()</f>
        <v>#N/A</v>
      </c>
      <c r="L50" s="181">
        <f>IF(ISNUMBER('実質公債費比率（分子）の構造'!N$53),'実質公債費比率（分子）の構造'!N$53,NA())</f>
        <v>-73</v>
      </c>
      <c r="M50" s="181" t="e">
        <f>NA()</f>
        <v>#N/A</v>
      </c>
      <c r="N50" s="181" t="e">
        <f>NA()</f>
        <v>#N/A</v>
      </c>
      <c r="O50" s="181">
        <f>IF(ISNUMBER('実質公債費比率（分子）の構造'!O$53),'実質公債費比率（分子）の構造'!O$53,NA())</f>
        <v>-67</v>
      </c>
      <c r="P50" s="181" t="e">
        <f>NA()</f>
        <v>#N/A</v>
      </c>
    </row>
    <row r="53" spans="1:16" x14ac:dyDescent="0.15">
      <c r="A53" s="149" t="s">
        <v>73</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74</v>
      </c>
      <c r="C55" s="180"/>
      <c r="D55" s="180" t="s">
        <v>75</v>
      </c>
      <c r="E55" s="180" t="s">
        <v>74</v>
      </c>
      <c r="F55" s="180"/>
      <c r="G55" s="180" t="s">
        <v>75</v>
      </c>
      <c r="H55" s="180" t="s">
        <v>74</v>
      </c>
      <c r="I55" s="180"/>
      <c r="J55" s="180" t="s">
        <v>75</v>
      </c>
      <c r="K55" s="180" t="s">
        <v>74</v>
      </c>
      <c r="L55" s="180"/>
      <c r="M55" s="180" t="s">
        <v>75</v>
      </c>
      <c r="N55" s="180" t="s">
        <v>74</v>
      </c>
      <c r="O55" s="180"/>
      <c r="P55" s="180" t="s">
        <v>75</v>
      </c>
    </row>
    <row r="56" spans="1:16" x14ac:dyDescent="0.15">
      <c r="A56" s="180" t="s">
        <v>43</v>
      </c>
      <c r="B56" s="180"/>
      <c r="C56" s="180"/>
      <c r="D56" s="180">
        <f>'将来負担比率（分子）の構造'!I$52</f>
        <v>4521</v>
      </c>
      <c r="E56" s="180"/>
      <c r="F56" s="180"/>
      <c r="G56" s="180">
        <f>'将来負担比率（分子）の構造'!J$52</f>
        <v>4557</v>
      </c>
      <c r="H56" s="180"/>
      <c r="I56" s="180"/>
      <c r="J56" s="180">
        <f>'将来負担比率（分子）の構造'!K$52</f>
        <v>4425</v>
      </c>
      <c r="K56" s="180"/>
      <c r="L56" s="180"/>
      <c r="M56" s="180">
        <f>'将来負担比率（分子）の構造'!L$52</f>
        <v>4203</v>
      </c>
      <c r="N56" s="180"/>
      <c r="O56" s="180"/>
      <c r="P56" s="180">
        <f>'将来負担比率（分子）の構造'!M$52</f>
        <v>4578</v>
      </c>
    </row>
    <row r="57" spans="1:16" x14ac:dyDescent="0.15">
      <c r="A57" s="180" t="s">
        <v>42</v>
      </c>
      <c r="B57" s="180"/>
      <c r="C57" s="180"/>
      <c r="D57" s="180">
        <f>'将来負担比率（分子）の構造'!I$51</f>
        <v>446</v>
      </c>
      <c r="E57" s="180"/>
      <c r="F57" s="180"/>
      <c r="G57" s="180">
        <f>'将来負担比率（分子）の構造'!J$51</f>
        <v>375</v>
      </c>
      <c r="H57" s="180"/>
      <c r="I57" s="180"/>
      <c r="J57" s="180">
        <f>'将来負担比率（分子）の構造'!K$51</f>
        <v>178</v>
      </c>
      <c r="K57" s="180"/>
      <c r="L57" s="180"/>
      <c r="M57" s="180">
        <f>'将来負担比率（分子）の構造'!L$51</f>
        <v>150</v>
      </c>
      <c r="N57" s="180"/>
      <c r="O57" s="180"/>
      <c r="P57" s="180">
        <f>'将来負担比率（分子）の構造'!M$51</f>
        <v>101</v>
      </c>
    </row>
    <row r="58" spans="1:16" x14ac:dyDescent="0.15">
      <c r="A58" s="180" t="s">
        <v>41</v>
      </c>
      <c r="B58" s="180"/>
      <c r="C58" s="180"/>
      <c r="D58" s="180">
        <f>'将来負担比率（分子）の構造'!I$50</f>
        <v>9609</v>
      </c>
      <c r="E58" s="180"/>
      <c r="F58" s="180"/>
      <c r="G58" s="180">
        <f>'将来負担比率（分子）の構造'!J$50</f>
        <v>10164</v>
      </c>
      <c r="H58" s="180"/>
      <c r="I58" s="180"/>
      <c r="J58" s="180">
        <f>'将来負担比率（分子）の構造'!K$50</f>
        <v>10536</v>
      </c>
      <c r="K58" s="180"/>
      <c r="L58" s="180"/>
      <c r="M58" s="180">
        <f>'将来負担比率（分子）の構造'!L$50</f>
        <v>11017</v>
      </c>
      <c r="N58" s="180"/>
      <c r="O58" s="180"/>
      <c r="P58" s="180">
        <f>'将来負担比率（分子）の構造'!M$50</f>
        <v>11923</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441</v>
      </c>
      <c r="C62" s="180"/>
      <c r="D62" s="180"/>
      <c r="E62" s="180">
        <f>'将来負担比率（分子）の構造'!J$45</f>
        <v>307</v>
      </c>
      <c r="F62" s="180"/>
      <c r="G62" s="180"/>
      <c r="H62" s="180">
        <f>'将来負担比率（分子）の構造'!K$45</f>
        <v>250</v>
      </c>
      <c r="I62" s="180"/>
      <c r="J62" s="180"/>
      <c r="K62" s="180">
        <f>'将来負担比率（分子）の構造'!L$45</f>
        <v>230</v>
      </c>
      <c r="L62" s="180"/>
      <c r="M62" s="180"/>
      <c r="N62" s="180">
        <f>'将来負担比率（分子）の構造'!M$45</f>
        <v>734</v>
      </c>
      <c r="O62" s="180"/>
      <c r="P62" s="180"/>
    </row>
    <row r="63" spans="1:16" x14ac:dyDescent="0.15">
      <c r="A63" s="180" t="s">
        <v>34</v>
      </c>
      <c r="B63" s="180">
        <f>'将来負担比率（分子）の構造'!I$44</f>
        <v>238</v>
      </c>
      <c r="C63" s="180"/>
      <c r="D63" s="180"/>
      <c r="E63" s="180">
        <f>'将来負担比率（分子）の構造'!J$44</f>
        <v>375</v>
      </c>
      <c r="F63" s="180"/>
      <c r="G63" s="180"/>
      <c r="H63" s="180">
        <f>'将来負担比率（分子）の構造'!K$44</f>
        <v>337</v>
      </c>
      <c r="I63" s="180"/>
      <c r="J63" s="180"/>
      <c r="K63" s="180">
        <f>'将来負担比率（分子）の構造'!L$44</f>
        <v>319</v>
      </c>
      <c r="L63" s="180"/>
      <c r="M63" s="180"/>
      <c r="N63" s="180">
        <f>'将来負担比率（分子）の構造'!M$44</f>
        <v>430</v>
      </c>
      <c r="O63" s="180"/>
      <c r="P63" s="180"/>
    </row>
    <row r="64" spans="1:16" x14ac:dyDescent="0.15">
      <c r="A64" s="180" t="s">
        <v>33</v>
      </c>
      <c r="B64" s="180">
        <f>'将来負担比率（分子）の構造'!I$43</f>
        <v>487</v>
      </c>
      <c r="C64" s="180"/>
      <c r="D64" s="180"/>
      <c r="E64" s="180">
        <f>'将来負担比率（分子）の構造'!J$43</f>
        <v>457</v>
      </c>
      <c r="F64" s="180"/>
      <c r="G64" s="180"/>
      <c r="H64" s="180">
        <f>'将来負担比率（分子）の構造'!K$43</f>
        <v>424</v>
      </c>
      <c r="I64" s="180"/>
      <c r="J64" s="180"/>
      <c r="K64" s="180">
        <f>'将来負担比率（分子）の構造'!L$43</f>
        <v>349</v>
      </c>
      <c r="L64" s="180"/>
      <c r="M64" s="180"/>
      <c r="N64" s="180">
        <f>'将来負担比率（分子）の構造'!M$43</f>
        <v>323</v>
      </c>
      <c r="O64" s="180"/>
      <c r="P64" s="180"/>
    </row>
    <row r="65" spans="1:16" x14ac:dyDescent="0.15">
      <c r="A65" s="180" t="s">
        <v>32</v>
      </c>
      <c r="B65" s="180">
        <f>'将来負担比率（分子）の構造'!I$42</f>
        <v>253</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3055</v>
      </c>
      <c r="C66" s="180"/>
      <c r="D66" s="180"/>
      <c r="E66" s="180">
        <f>'将来負担比率（分子）の構造'!J$41</f>
        <v>2812</v>
      </c>
      <c r="F66" s="180"/>
      <c r="G66" s="180"/>
      <c r="H66" s="180">
        <f>'将来負担比率（分子）の構造'!K$41</f>
        <v>2514</v>
      </c>
      <c r="I66" s="180"/>
      <c r="J66" s="180"/>
      <c r="K66" s="180">
        <f>'将来負担比率（分子）の構造'!L$41</f>
        <v>2473</v>
      </c>
      <c r="L66" s="180"/>
      <c r="M66" s="180"/>
      <c r="N66" s="180">
        <f>'将来負担比率（分子）の構造'!M$41</f>
        <v>2203</v>
      </c>
      <c r="O66" s="180"/>
      <c r="P66" s="180"/>
    </row>
    <row r="67" spans="1:16" x14ac:dyDescent="0.15">
      <c r="A67" s="180" t="s">
        <v>76</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77</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78</v>
      </c>
      <c r="B72" s="184">
        <f>基金残高に係る経年分析!F55</f>
        <v>6129</v>
      </c>
      <c r="C72" s="184">
        <f>基金残高に係る経年分析!G55</f>
        <v>6136</v>
      </c>
      <c r="D72" s="184">
        <f>基金残高に係る経年分析!H55</f>
        <v>6144</v>
      </c>
    </row>
    <row r="73" spans="1:16" x14ac:dyDescent="0.15">
      <c r="A73" s="183" t="s">
        <v>79</v>
      </c>
      <c r="B73" s="184">
        <f>基金残高に係る経年分析!F56</f>
        <v>764</v>
      </c>
      <c r="C73" s="184">
        <f>基金残高に係る経年分析!G56</f>
        <v>764</v>
      </c>
      <c r="D73" s="184">
        <f>基金残高に係る経年分析!H56</f>
        <v>764</v>
      </c>
    </row>
    <row r="74" spans="1:16" x14ac:dyDescent="0.15">
      <c r="A74" s="183" t="s">
        <v>80</v>
      </c>
      <c r="B74" s="184">
        <f>基金残高に係る経年分析!F57</f>
        <v>2899</v>
      </c>
      <c r="C74" s="184">
        <f>基金残高に係る経年分析!G57</f>
        <v>3352</v>
      </c>
      <c r="D74" s="184">
        <f>基金残高に係る経年分析!H57</f>
        <v>4148</v>
      </c>
    </row>
  </sheetData>
  <sheetProtection algorithmName="SHA-512" hashValue="FHtkJJoBm1aZgdcsm0ji00A3gnX3sbmkxInFTbjxQgpd3qx8ltZ4JcNxe07TyBFSzGg2wscikFW07qRy2Whw2Q==" saltValue="5gZF0fIB1OguF+C7nThWs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213</v>
      </c>
      <c r="DI1" s="794"/>
      <c r="DJ1" s="794"/>
      <c r="DK1" s="794"/>
      <c r="DL1" s="794"/>
      <c r="DM1" s="794"/>
      <c r="DN1" s="795"/>
      <c r="DO1" s="225"/>
      <c r="DP1" s="793" t="s">
        <v>214</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215</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216</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217</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218</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219</v>
      </c>
      <c r="S4" s="736"/>
      <c r="T4" s="736"/>
      <c r="U4" s="736"/>
      <c r="V4" s="736"/>
      <c r="W4" s="736"/>
      <c r="X4" s="736"/>
      <c r="Y4" s="737"/>
      <c r="Z4" s="735" t="s">
        <v>220</v>
      </c>
      <c r="AA4" s="736"/>
      <c r="AB4" s="736"/>
      <c r="AC4" s="737"/>
      <c r="AD4" s="735" t="s">
        <v>221</v>
      </c>
      <c r="AE4" s="736"/>
      <c r="AF4" s="736"/>
      <c r="AG4" s="736"/>
      <c r="AH4" s="736"/>
      <c r="AI4" s="736"/>
      <c r="AJ4" s="736"/>
      <c r="AK4" s="737"/>
      <c r="AL4" s="735" t="s">
        <v>220</v>
      </c>
      <c r="AM4" s="736"/>
      <c r="AN4" s="736"/>
      <c r="AO4" s="737"/>
      <c r="AP4" s="796" t="s">
        <v>222</v>
      </c>
      <c r="AQ4" s="796"/>
      <c r="AR4" s="796"/>
      <c r="AS4" s="796"/>
      <c r="AT4" s="796"/>
      <c r="AU4" s="796"/>
      <c r="AV4" s="796"/>
      <c r="AW4" s="796"/>
      <c r="AX4" s="796"/>
      <c r="AY4" s="796"/>
      <c r="AZ4" s="796"/>
      <c r="BA4" s="796"/>
      <c r="BB4" s="796"/>
      <c r="BC4" s="796"/>
      <c r="BD4" s="796"/>
      <c r="BE4" s="796"/>
      <c r="BF4" s="796"/>
      <c r="BG4" s="796" t="s">
        <v>223</v>
      </c>
      <c r="BH4" s="796"/>
      <c r="BI4" s="796"/>
      <c r="BJ4" s="796"/>
      <c r="BK4" s="796"/>
      <c r="BL4" s="796"/>
      <c r="BM4" s="796"/>
      <c r="BN4" s="796"/>
      <c r="BO4" s="796" t="s">
        <v>220</v>
      </c>
      <c r="BP4" s="796"/>
      <c r="BQ4" s="796"/>
      <c r="BR4" s="796"/>
      <c r="BS4" s="796" t="s">
        <v>224</v>
      </c>
      <c r="BT4" s="796"/>
      <c r="BU4" s="796"/>
      <c r="BV4" s="796"/>
      <c r="BW4" s="796"/>
      <c r="BX4" s="796"/>
      <c r="BY4" s="796"/>
      <c r="BZ4" s="796"/>
      <c r="CA4" s="796"/>
      <c r="CB4" s="796"/>
      <c r="CD4" s="778" t="s">
        <v>225</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226</v>
      </c>
      <c r="C5" s="761"/>
      <c r="D5" s="761"/>
      <c r="E5" s="761"/>
      <c r="F5" s="761"/>
      <c r="G5" s="761"/>
      <c r="H5" s="761"/>
      <c r="I5" s="761"/>
      <c r="J5" s="761"/>
      <c r="K5" s="761"/>
      <c r="L5" s="761"/>
      <c r="M5" s="761"/>
      <c r="N5" s="761"/>
      <c r="O5" s="761"/>
      <c r="P5" s="761"/>
      <c r="Q5" s="762"/>
      <c r="R5" s="726">
        <v>2499756</v>
      </c>
      <c r="S5" s="727"/>
      <c r="T5" s="727"/>
      <c r="U5" s="727"/>
      <c r="V5" s="727"/>
      <c r="W5" s="727"/>
      <c r="X5" s="727"/>
      <c r="Y5" s="773"/>
      <c r="Z5" s="791">
        <v>27.2</v>
      </c>
      <c r="AA5" s="791"/>
      <c r="AB5" s="791"/>
      <c r="AC5" s="791"/>
      <c r="AD5" s="792">
        <v>2499756</v>
      </c>
      <c r="AE5" s="792"/>
      <c r="AF5" s="792"/>
      <c r="AG5" s="792"/>
      <c r="AH5" s="792"/>
      <c r="AI5" s="792"/>
      <c r="AJ5" s="792"/>
      <c r="AK5" s="792"/>
      <c r="AL5" s="774">
        <v>43.4</v>
      </c>
      <c r="AM5" s="743"/>
      <c r="AN5" s="743"/>
      <c r="AO5" s="775"/>
      <c r="AP5" s="760" t="s">
        <v>227</v>
      </c>
      <c r="AQ5" s="761"/>
      <c r="AR5" s="761"/>
      <c r="AS5" s="761"/>
      <c r="AT5" s="761"/>
      <c r="AU5" s="761"/>
      <c r="AV5" s="761"/>
      <c r="AW5" s="761"/>
      <c r="AX5" s="761"/>
      <c r="AY5" s="761"/>
      <c r="AZ5" s="761"/>
      <c r="BA5" s="761"/>
      <c r="BB5" s="761"/>
      <c r="BC5" s="761"/>
      <c r="BD5" s="761"/>
      <c r="BE5" s="761"/>
      <c r="BF5" s="762"/>
      <c r="BG5" s="661">
        <v>2499756</v>
      </c>
      <c r="BH5" s="664"/>
      <c r="BI5" s="664"/>
      <c r="BJ5" s="664"/>
      <c r="BK5" s="664"/>
      <c r="BL5" s="664"/>
      <c r="BM5" s="664"/>
      <c r="BN5" s="665"/>
      <c r="BO5" s="723">
        <v>100</v>
      </c>
      <c r="BP5" s="723"/>
      <c r="BQ5" s="723"/>
      <c r="BR5" s="723"/>
      <c r="BS5" s="724" t="s">
        <v>145</v>
      </c>
      <c r="BT5" s="724"/>
      <c r="BU5" s="724"/>
      <c r="BV5" s="724"/>
      <c r="BW5" s="724"/>
      <c r="BX5" s="724"/>
      <c r="BY5" s="724"/>
      <c r="BZ5" s="724"/>
      <c r="CA5" s="724"/>
      <c r="CB5" s="765"/>
      <c r="CD5" s="778" t="s">
        <v>222</v>
      </c>
      <c r="CE5" s="779"/>
      <c r="CF5" s="779"/>
      <c r="CG5" s="779"/>
      <c r="CH5" s="779"/>
      <c r="CI5" s="779"/>
      <c r="CJ5" s="779"/>
      <c r="CK5" s="779"/>
      <c r="CL5" s="779"/>
      <c r="CM5" s="779"/>
      <c r="CN5" s="779"/>
      <c r="CO5" s="779"/>
      <c r="CP5" s="779"/>
      <c r="CQ5" s="780"/>
      <c r="CR5" s="778" t="s">
        <v>228</v>
      </c>
      <c r="CS5" s="779"/>
      <c r="CT5" s="779"/>
      <c r="CU5" s="779"/>
      <c r="CV5" s="779"/>
      <c r="CW5" s="779"/>
      <c r="CX5" s="779"/>
      <c r="CY5" s="780"/>
      <c r="CZ5" s="778" t="s">
        <v>220</v>
      </c>
      <c r="DA5" s="779"/>
      <c r="DB5" s="779"/>
      <c r="DC5" s="780"/>
      <c r="DD5" s="778" t="s">
        <v>229</v>
      </c>
      <c r="DE5" s="779"/>
      <c r="DF5" s="779"/>
      <c r="DG5" s="779"/>
      <c r="DH5" s="779"/>
      <c r="DI5" s="779"/>
      <c r="DJ5" s="779"/>
      <c r="DK5" s="779"/>
      <c r="DL5" s="779"/>
      <c r="DM5" s="779"/>
      <c r="DN5" s="779"/>
      <c r="DO5" s="779"/>
      <c r="DP5" s="780"/>
      <c r="DQ5" s="778" t="s">
        <v>230</v>
      </c>
      <c r="DR5" s="779"/>
      <c r="DS5" s="779"/>
      <c r="DT5" s="779"/>
      <c r="DU5" s="779"/>
      <c r="DV5" s="779"/>
      <c r="DW5" s="779"/>
      <c r="DX5" s="779"/>
      <c r="DY5" s="779"/>
      <c r="DZ5" s="779"/>
      <c r="EA5" s="779"/>
      <c r="EB5" s="779"/>
      <c r="EC5" s="780"/>
    </row>
    <row r="6" spans="2:143" ht="11.25" customHeight="1" x14ac:dyDescent="0.15">
      <c r="B6" s="658" t="s">
        <v>231</v>
      </c>
      <c r="C6" s="659"/>
      <c r="D6" s="659"/>
      <c r="E6" s="659"/>
      <c r="F6" s="659"/>
      <c r="G6" s="659"/>
      <c r="H6" s="659"/>
      <c r="I6" s="659"/>
      <c r="J6" s="659"/>
      <c r="K6" s="659"/>
      <c r="L6" s="659"/>
      <c r="M6" s="659"/>
      <c r="N6" s="659"/>
      <c r="O6" s="659"/>
      <c r="P6" s="659"/>
      <c r="Q6" s="660"/>
      <c r="R6" s="661">
        <v>27083</v>
      </c>
      <c r="S6" s="664"/>
      <c r="T6" s="664"/>
      <c r="U6" s="664"/>
      <c r="V6" s="664"/>
      <c r="W6" s="664"/>
      <c r="X6" s="664"/>
      <c r="Y6" s="665"/>
      <c r="Z6" s="723">
        <v>0.3</v>
      </c>
      <c r="AA6" s="723"/>
      <c r="AB6" s="723"/>
      <c r="AC6" s="723"/>
      <c r="AD6" s="724">
        <v>27083</v>
      </c>
      <c r="AE6" s="724"/>
      <c r="AF6" s="724"/>
      <c r="AG6" s="724"/>
      <c r="AH6" s="724"/>
      <c r="AI6" s="724"/>
      <c r="AJ6" s="724"/>
      <c r="AK6" s="724"/>
      <c r="AL6" s="666">
        <v>0.5</v>
      </c>
      <c r="AM6" s="667"/>
      <c r="AN6" s="667"/>
      <c r="AO6" s="725"/>
      <c r="AP6" s="658" t="s">
        <v>232</v>
      </c>
      <c r="AQ6" s="659"/>
      <c r="AR6" s="659"/>
      <c r="AS6" s="659"/>
      <c r="AT6" s="659"/>
      <c r="AU6" s="659"/>
      <c r="AV6" s="659"/>
      <c r="AW6" s="659"/>
      <c r="AX6" s="659"/>
      <c r="AY6" s="659"/>
      <c r="AZ6" s="659"/>
      <c r="BA6" s="659"/>
      <c r="BB6" s="659"/>
      <c r="BC6" s="659"/>
      <c r="BD6" s="659"/>
      <c r="BE6" s="659"/>
      <c r="BF6" s="660"/>
      <c r="BG6" s="661">
        <v>2499756</v>
      </c>
      <c r="BH6" s="664"/>
      <c r="BI6" s="664"/>
      <c r="BJ6" s="664"/>
      <c r="BK6" s="664"/>
      <c r="BL6" s="664"/>
      <c r="BM6" s="664"/>
      <c r="BN6" s="665"/>
      <c r="BO6" s="723">
        <v>100</v>
      </c>
      <c r="BP6" s="723"/>
      <c r="BQ6" s="723"/>
      <c r="BR6" s="723"/>
      <c r="BS6" s="724" t="s">
        <v>145</v>
      </c>
      <c r="BT6" s="724"/>
      <c r="BU6" s="724"/>
      <c r="BV6" s="724"/>
      <c r="BW6" s="724"/>
      <c r="BX6" s="724"/>
      <c r="BY6" s="724"/>
      <c r="BZ6" s="724"/>
      <c r="CA6" s="724"/>
      <c r="CB6" s="765"/>
      <c r="CD6" s="732" t="s">
        <v>233</v>
      </c>
      <c r="CE6" s="733"/>
      <c r="CF6" s="733"/>
      <c r="CG6" s="733"/>
      <c r="CH6" s="733"/>
      <c r="CI6" s="733"/>
      <c r="CJ6" s="733"/>
      <c r="CK6" s="733"/>
      <c r="CL6" s="733"/>
      <c r="CM6" s="733"/>
      <c r="CN6" s="733"/>
      <c r="CO6" s="733"/>
      <c r="CP6" s="733"/>
      <c r="CQ6" s="734"/>
      <c r="CR6" s="661">
        <v>125580</v>
      </c>
      <c r="CS6" s="664"/>
      <c r="CT6" s="664"/>
      <c r="CU6" s="664"/>
      <c r="CV6" s="664"/>
      <c r="CW6" s="664"/>
      <c r="CX6" s="664"/>
      <c r="CY6" s="665"/>
      <c r="CZ6" s="774">
        <v>1.5</v>
      </c>
      <c r="DA6" s="743"/>
      <c r="DB6" s="743"/>
      <c r="DC6" s="777"/>
      <c r="DD6" s="669" t="s">
        <v>234</v>
      </c>
      <c r="DE6" s="664"/>
      <c r="DF6" s="664"/>
      <c r="DG6" s="664"/>
      <c r="DH6" s="664"/>
      <c r="DI6" s="664"/>
      <c r="DJ6" s="664"/>
      <c r="DK6" s="664"/>
      <c r="DL6" s="664"/>
      <c r="DM6" s="664"/>
      <c r="DN6" s="664"/>
      <c r="DO6" s="664"/>
      <c r="DP6" s="665"/>
      <c r="DQ6" s="669">
        <v>125580</v>
      </c>
      <c r="DR6" s="664"/>
      <c r="DS6" s="664"/>
      <c r="DT6" s="664"/>
      <c r="DU6" s="664"/>
      <c r="DV6" s="664"/>
      <c r="DW6" s="664"/>
      <c r="DX6" s="664"/>
      <c r="DY6" s="664"/>
      <c r="DZ6" s="664"/>
      <c r="EA6" s="664"/>
      <c r="EB6" s="664"/>
      <c r="EC6" s="704"/>
    </row>
    <row r="7" spans="2:143" ht="11.25" customHeight="1" x14ac:dyDescent="0.15">
      <c r="B7" s="658" t="s">
        <v>235</v>
      </c>
      <c r="C7" s="659"/>
      <c r="D7" s="659"/>
      <c r="E7" s="659"/>
      <c r="F7" s="659"/>
      <c r="G7" s="659"/>
      <c r="H7" s="659"/>
      <c r="I7" s="659"/>
      <c r="J7" s="659"/>
      <c r="K7" s="659"/>
      <c r="L7" s="659"/>
      <c r="M7" s="659"/>
      <c r="N7" s="659"/>
      <c r="O7" s="659"/>
      <c r="P7" s="659"/>
      <c r="Q7" s="660"/>
      <c r="R7" s="661">
        <v>1370</v>
      </c>
      <c r="S7" s="664"/>
      <c r="T7" s="664"/>
      <c r="U7" s="664"/>
      <c r="V7" s="664"/>
      <c r="W7" s="664"/>
      <c r="X7" s="664"/>
      <c r="Y7" s="665"/>
      <c r="Z7" s="723">
        <v>0</v>
      </c>
      <c r="AA7" s="723"/>
      <c r="AB7" s="723"/>
      <c r="AC7" s="723"/>
      <c r="AD7" s="724">
        <v>1370</v>
      </c>
      <c r="AE7" s="724"/>
      <c r="AF7" s="724"/>
      <c r="AG7" s="724"/>
      <c r="AH7" s="724"/>
      <c r="AI7" s="724"/>
      <c r="AJ7" s="724"/>
      <c r="AK7" s="724"/>
      <c r="AL7" s="666">
        <v>0</v>
      </c>
      <c r="AM7" s="667"/>
      <c r="AN7" s="667"/>
      <c r="AO7" s="725"/>
      <c r="AP7" s="658" t="s">
        <v>236</v>
      </c>
      <c r="AQ7" s="659"/>
      <c r="AR7" s="659"/>
      <c r="AS7" s="659"/>
      <c r="AT7" s="659"/>
      <c r="AU7" s="659"/>
      <c r="AV7" s="659"/>
      <c r="AW7" s="659"/>
      <c r="AX7" s="659"/>
      <c r="AY7" s="659"/>
      <c r="AZ7" s="659"/>
      <c r="BA7" s="659"/>
      <c r="BB7" s="659"/>
      <c r="BC7" s="659"/>
      <c r="BD7" s="659"/>
      <c r="BE7" s="659"/>
      <c r="BF7" s="660"/>
      <c r="BG7" s="661">
        <v>721233</v>
      </c>
      <c r="BH7" s="664"/>
      <c r="BI7" s="664"/>
      <c r="BJ7" s="664"/>
      <c r="BK7" s="664"/>
      <c r="BL7" s="664"/>
      <c r="BM7" s="664"/>
      <c r="BN7" s="665"/>
      <c r="BO7" s="723">
        <v>28.9</v>
      </c>
      <c r="BP7" s="723"/>
      <c r="BQ7" s="723"/>
      <c r="BR7" s="723"/>
      <c r="BS7" s="724" t="s">
        <v>128</v>
      </c>
      <c r="BT7" s="724"/>
      <c r="BU7" s="724"/>
      <c r="BV7" s="724"/>
      <c r="BW7" s="724"/>
      <c r="BX7" s="724"/>
      <c r="BY7" s="724"/>
      <c r="BZ7" s="724"/>
      <c r="CA7" s="724"/>
      <c r="CB7" s="765"/>
      <c r="CD7" s="705" t="s">
        <v>237</v>
      </c>
      <c r="CE7" s="702"/>
      <c r="CF7" s="702"/>
      <c r="CG7" s="702"/>
      <c r="CH7" s="702"/>
      <c r="CI7" s="702"/>
      <c r="CJ7" s="702"/>
      <c r="CK7" s="702"/>
      <c r="CL7" s="702"/>
      <c r="CM7" s="702"/>
      <c r="CN7" s="702"/>
      <c r="CO7" s="702"/>
      <c r="CP7" s="702"/>
      <c r="CQ7" s="703"/>
      <c r="CR7" s="661">
        <v>1936986</v>
      </c>
      <c r="CS7" s="664"/>
      <c r="CT7" s="664"/>
      <c r="CU7" s="664"/>
      <c r="CV7" s="664"/>
      <c r="CW7" s="664"/>
      <c r="CX7" s="664"/>
      <c r="CY7" s="665"/>
      <c r="CZ7" s="723">
        <v>23.4</v>
      </c>
      <c r="DA7" s="723"/>
      <c r="DB7" s="723"/>
      <c r="DC7" s="723"/>
      <c r="DD7" s="669">
        <v>102331</v>
      </c>
      <c r="DE7" s="664"/>
      <c r="DF7" s="664"/>
      <c r="DG7" s="664"/>
      <c r="DH7" s="664"/>
      <c r="DI7" s="664"/>
      <c r="DJ7" s="664"/>
      <c r="DK7" s="664"/>
      <c r="DL7" s="664"/>
      <c r="DM7" s="664"/>
      <c r="DN7" s="664"/>
      <c r="DO7" s="664"/>
      <c r="DP7" s="665"/>
      <c r="DQ7" s="669">
        <v>1827095</v>
      </c>
      <c r="DR7" s="664"/>
      <c r="DS7" s="664"/>
      <c r="DT7" s="664"/>
      <c r="DU7" s="664"/>
      <c r="DV7" s="664"/>
      <c r="DW7" s="664"/>
      <c r="DX7" s="664"/>
      <c r="DY7" s="664"/>
      <c r="DZ7" s="664"/>
      <c r="EA7" s="664"/>
      <c r="EB7" s="664"/>
      <c r="EC7" s="704"/>
    </row>
    <row r="8" spans="2:143" ht="11.25" customHeight="1" x14ac:dyDescent="0.15">
      <c r="B8" s="658" t="s">
        <v>238</v>
      </c>
      <c r="C8" s="659"/>
      <c r="D8" s="659"/>
      <c r="E8" s="659"/>
      <c r="F8" s="659"/>
      <c r="G8" s="659"/>
      <c r="H8" s="659"/>
      <c r="I8" s="659"/>
      <c r="J8" s="659"/>
      <c r="K8" s="659"/>
      <c r="L8" s="659"/>
      <c r="M8" s="659"/>
      <c r="N8" s="659"/>
      <c r="O8" s="659"/>
      <c r="P8" s="659"/>
      <c r="Q8" s="660"/>
      <c r="R8" s="661">
        <v>2269</v>
      </c>
      <c r="S8" s="664"/>
      <c r="T8" s="664"/>
      <c r="U8" s="664"/>
      <c r="V8" s="664"/>
      <c r="W8" s="664"/>
      <c r="X8" s="664"/>
      <c r="Y8" s="665"/>
      <c r="Z8" s="723">
        <v>0</v>
      </c>
      <c r="AA8" s="723"/>
      <c r="AB8" s="723"/>
      <c r="AC8" s="723"/>
      <c r="AD8" s="724">
        <v>2269</v>
      </c>
      <c r="AE8" s="724"/>
      <c r="AF8" s="724"/>
      <c r="AG8" s="724"/>
      <c r="AH8" s="724"/>
      <c r="AI8" s="724"/>
      <c r="AJ8" s="724"/>
      <c r="AK8" s="724"/>
      <c r="AL8" s="666">
        <v>0</v>
      </c>
      <c r="AM8" s="667"/>
      <c r="AN8" s="667"/>
      <c r="AO8" s="725"/>
      <c r="AP8" s="658" t="s">
        <v>239</v>
      </c>
      <c r="AQ8" s="659"/>
      <c r="AR8" s="659"/>
      <c r="AS8" s="659"/>
      <c r="AT8" s="659"/>
      <c r="AU8" s="659"/>
      <c r="AV8" s="659"/>
      <c r="AW8" s="659"/>
      <c r="AX8" s="659"/>
      <c r="AY8" s="659"/>
      <c r="AZ8" s="659"/>
      <c r="BA8" s="659"/>
      <c r="BB8" s="659"/>
      <c r="BC8" s="659"/>
      <c r="BD8" s="659"/>
      <c r="BE8" s="659"/>
      <c r="BF8" s="660"/>
      <c r="BG8" s="661">
        <v>20405</v>
      </c>
      <c r="BH8" s="664"/>
      <c r="BI8" s="664"/>
      <c r="BJ8" s="664"/>
      <c r="BK8" s="664"/>
      <c r="BL8" s="664"/>
      <c r="BM8" s="664"/>
      <c r="BN8" s="665"/>
      <c r="BO8" s="723">
        <v>0.8</v>
      </c>
      <c r="BP8" s="723"/>
      <c r="BQ8" s="723"/>
      <c r="BR8" s="723"/>
      <c r="BS8" s="669" t="s">
        <v>145</v>
      </c>
      <c r="BT8" s="664"/>
      <c r="BU8" s="664"/>
      <c r="BV8" s="664"/>
      <c r="BW8" s="664"/>
      <c r="BX8" s="664"/>
      <c r="BY8" s="664"/>
      <c r="BZ8" s="664"/>
      <c r="CA8" s="664"/>
      <c r="CB8" s="704"/>
      <c r="CD8" s="705" t="s">
        <v>240</v>
      </c>
      <c r="CE8" s="702"/>
      <c r="CF8" s="702"/>
      <c r="CG8" s="702"/>
      <c r="CH8" s="702"/>
      <c r="CI8" s="702"/>
      <c r="CJ8" s="702"/>
      <c r="CK8" s="702"/>
      <c r="CL8" s="702"/>
      <c r="CM8" s="702"/>
      <c r="CN8" s="702"/>
      <c r="CO8" s="702"/>
      <c r="CP8" s="702"/>
      <c r="CQ8" s="703"/>
      <c r="CR8" s="661">
        <v>2632846</v>
      </c>
      <c r="CS8" s="664"/>
      <c r="CT8" s="664"/>
      <c r="CU8" s="664"/>
      <c r="CV8" s="664"/>
      <c r="CW8" s="664"/>
      <c r="CX8" s="664"/>
      <c r="CY8" s="665"/>
      <c r="CZ8" s="723">
        <v>31.8</v>
      </c>
      <c r="DA8" s="723"/>
      <c r="DB8" s="723"/>
      <c r="DC8" s="723"/>
      <c r="DD8" s="669">
        <v>35810</v>
      </c>
      <c r="DE8" s="664"/>
      <c r="DF8" s="664"/>
      <c r="DG8" s="664"/>
      <c r="DH8" s="664"/>
      <c r="DI8" s="664"/>
      <c r="DJ8" s="664"/>
      <c r="DK8" s="664"/>
      <c r="DL8" s="664"/>
      <c r="DM8" s="664"/>
      <c r="DN8" s="664"/>
      <c r="DO8" s="664"/>
      <c r="DP8" s="665"/>
      <c r="DQ8" s="669">
        <v>1448970</v>
      </c>
      <c r="DR8" s="664"/>
      <c r="DS8" s="664"/>
      <c r="DT8" s="664"/>
      <c r="DU8" s="664"/>
      <c r="DV8" s="664"/>
      <c r="DW8" s="664"/>
      <c r="DX8" s="664"/>
      <c r="DY8" s="664"/>
      <c r="DZ8" s="664"/>
      <c r="EA8" s="664"/>
      <c r="EB8" s="664"/>
      <c r="EC8" s="704"/>
    </row>
    <row r="9" spans="2:143" ht="11.25" customHeight="1" x14ac:dyDescent="0.15">
      <c r="B9" s="658" t="s">
        <v>241</v>
      </c>
      <c r="C9" s="659"/>
      <c r="D9" s="659"/>
      <c r="E9" s="659"/>
      <c r="F9" s="659"/>
      <c r="G9" s="659"/>
      <c r="H9" s="659"/>
      <c r="I9" s="659"/>
      <c r="J9" s="659"/>
      <c r="K9" s="659"/>
      <c r="L9" s="659"/>
      <c r="M9" s="659"/>
      <c r="N9" s="659"/>
      <c r="O9" s="659"/>
      <c r="P9" s="659"/>
      <c r="Q9" s="660"/>
      <c r="R9" s="661">
        <v>1952</v>
      </c>
      <c r="S9" s="664"/>
      <c r="T9" s="664"/>
      <c r="U9" s="664"/>
      <c r="V9" s="664"/>
      <c r="W9" s="664"/>
      <c r="X9" s="664"/>
      <c r="Y9" s="665"/>
      <c r="Z9" s="723">
        <v>0</v>
      </c>
      <c r="AA9" s="723"/>
      <c r="AB9" s="723"/>
      <c r="AC9" s="723"/>
      <c r="AD9" s="724">
        <v>1952</v>
      </c>
      <c r="AE9" s="724"/>
      <c r="AF9" s="724"/>
      <c r="AG9" s="724"/>
      <c r="AH9" s="724"/>
      <c r="AI9" s="724"/>
      <c r="AJ9" s="724"/>
      <c r="AK9" s="724"/>
      <c r="AL9" s="666">
        <v>0</v>
      </c>
      <c r="AM9" s="667"/>
      <c r="AN9" s="667"/>
      <c r="AO9" s="725"/>
      <c r="AP9" s="658" t="s">
        <v>242</v>
      </c>
      <c r="AQ9" s="659"/>
      <c r="AR9" s="659"/>
      <c r="AS9" s="659"/>
      <c r="AT9" s="659"/>
      <c r="AU9" s="659"/>
      <c r="AV9" s="659"/>
      <c r="AW9" s="659"/>
      <c r="AX9" s="659"/>
      <c r="AY9" s="659"/>
      <c r="AZ9" s="659"/>
      <c r="BA9" s="659"/>
      <c r="BB9" s="659"/>
      <c r="BC9" s="659"/>
      <c r="BD9" s="659"/>
      <c r="BE9" s="659"/>
      <c r="BF9" s="660"/>
      <c r="BG9" s="661">
        <v>631623</v>
      </c>
      <c r="BH9" s="664"/>
      <c r="BI9" s="664"/>
      <c r="BJ9" s="664"/>
      <c r="BK9" s="664"/>
      <c r="BL9" s="664"/>
      <c r="BM9" s="664"/>
      <c r="BN9" s="665"/>
      <c r="BO9" s="723">
        <v>25.3</v>
      </c>
      <c r="BP9" s="723"/>
      <c r="BQ9" s="723"/>
      <c r="BR9" s="723"/>
      <c r="BS9" s="669" t="s">
        <v>145</v>
      </c>
      <c r="BT9" s="664"/>
      <c r="BU9" s="664"/>
      <c r="BV9" s="664"/>
      <c r="BW9" s="664"/>
      <c r="BX9" s="664"/>
      <c r="BY9" s="664"/>
      <c r="BZ9" s="664"/>
      <c r="CA9" s="664"/>
      <c r="CB9" s="704"/>
      <c r="CD9" s="705" t="s">
        <v>243</v>
      </c>
      <c r="CE9" s="702"/>
      <c r="CF9" s="702"/>
      <c r="CG9" s="702"/>
      <c r="CH9" s="702"/>
      <c r="CI9" s="702"/>
      <c r="CJ9" s="702"/>
      <c r="CK9" s="702"/>
      <c r="CL9" s="702"/>
      <c r="CM9" s="702"/>
      <c r="CN9" s="702"/>
      <c r="CO9" s="702"/>
      <c r="CP9" s="702"/>
      <c r="CQ9" s="703"/>
      <c r="CR9" s="661">
        <v>492509</v>
      </c>
      <c r="CS9" s="664"/>
      <c r="CT9" s="664"/>
      <c r="CU9" s="664"/>
      <c r="CV9" s="664"/>
      <c r="CW9" s="664"/>
      <c r="CX9" s="664"/>
      <c r="CY9" s="665"/>
      <c r="CZ9" s="723">
        <v>5.9</v>
      </c>
      <c r="DA9" s="723"/>
      <c r="DB9" s="723"/>
      <c r="DC9" s="723"/>
      <c r="DD9" s="669" t="s">
        <v>128</v>
      </c>
      <c r="DE9" s="664"/>
      <c r="DF9" s="664"/>
      <c r="DG9" s="664"/>
      <c r="DH9" s="664"/>
      <c r="DI9" s="664"/>
      <c r="DJ9" s="664"/>
      <c r="DK9" s="664"/>
      <c r="DL9" s="664"/>
      <c r="DM9" s="664"/>
      <c r="DN9" s="664"/>
      <c r="DO9" s="664"/>
      <c r="DP9" s="665"/>
      <c r="DQ9" s="669">
        <v>420181</v>
      </c>
      <c r="DR9" s="664"/>
      <c r="DS9" s="664"/>
      <c r="DT9" s="664"/>
      <c r="DU9" s="664"/>
      <c r="DV9" s="664"/>
      <c r="DW9" s="664"/>
      <c r="DX9" s="664"/>
      <c r="DY9" s="664"/>
      <c r="DZ9" s="664"/>
      <c r="EA9" s="664"/>
      <c r="EB9" s="664"/>
      <c r="EC9" s="704"/>
    </row>
    <row r="10" spans="2:143" ht="11.25" customHeight="1" x14ac:dyDescent="0.15">
      <c r="B10" s="658" t="s">
        <v>244</v>
      </c>
      <c r="C10" s="659"/>
      <c r="D10" s="659"/>
      <c r="E10" s="659"/>
      <c r="F10" s="659"/>
      <c r="G10" s="659"/>
      <c r="H10" s="659"/>
      <c r="I10" s="659"/>
      <c r="J10" s="659"/>
      <c r="K10" s="659"/>
      <c r="L10" s="659"/>
      <c r="M10" s="659"/>
      <c r="N10" s="659"/>
      <c r="O10" s="659"/>
      <c r="P10" s="659"/>
      <c r="Q10" s="660"/>
      <c r="R10" s="661" t="s">
        <v>128</v>
      </c>
      <c r="S10" s="664"/>
      <c r="T10" s="664"/>
      <c r="U10" s="664"/>
      <c r="V10" s="664"/>
      <c r="W10" s="664"/>
      <c r="X10" s="664"/>
      <c r="Y10" s="665"/>
      <c r="Z10" s="723" t="s">
        <v>234</v>
      </c>
      <c r="AA10" s="723"/>
      <c r="AB10" s="723"/>
      <c r="AC10" s="723"/>
      <c r="AD10" s="724" t="s">
        <v>128</v>
      </c>
      <c r="AE10" s="724"/>
      <c r="AF10" s="724"/>
      <c r="AG10" s="724"/>
      <c r="AH10" s="724"/>
      <c r="AI10" s="724"/>
      <c r="AJ10" s="724"/>
      <c r="AK10" s="724"/>
      <c r="AL10" s="666" t="s">
        <v>234</v>
      </c>
      <c r="AM10" s="667"/>
      <c r="AN10" s="667"/>
      <c r="AO10" s="725"/>
      <c r="AP10" s="658" t="s">
        <v>245</v>
      </c>
      <c r="AQ10" s="659"/>
      <c r="AR10" s="659"/>
      <c r="AS10" s="659"/>
      <c r="AT10" s="659"/>
      <c r="AU10" s="659"/>
      <c r="AV10" s="659"/>
      <c r="AW10" s="659"/>
      <c r="AX10" s="659"/>
      <c r="AY10" s="659"/>
      <c r="AZ10" s="659"/>
      <c r="BA10" s="659"/>
      <c r="BB10" s="659"/>
      <c r="BC10" s="659"/>
      <c r="BD10" s="659"/>
      <c r="BE10" s="659"/>
      <c r="BF10" s="660"/>
      <c r="BG10" s="661">
        <v>26765</v>
      </c>
      <c r="BH10" s="664"/>
      <c r="BI10" s="664"/>
      <c r="BJ10" s="664"/>
      <c r="BK10" s="664"/>
      <c r="BL10" s="664"/>
      <c r="BM10" s="664"/>
      <c r="BN10" s="665"/>
      <c r="BO10" s="723">
        <v>1.1000000000000001</v>
      </c>
      <c r="BP10" s="723"/>
      <c r="BQ10" s="723"/>
      <c r="BR10" s="723"/>
      <c r="BS10" s="669" t="s">
        <v>128</v>
      </c>
      <c r="BT10" s="664"/>
      <c r="BU10" s="664"/>
      <c r="BV10" s="664"/>
      <c r="BW10" s="664"/>
      <c r="BX10" s="664"/>
      <c r="BY10" s="664"/>
      <c r="BZ10" s="664"/>
      <c r="CA10" s="664"/>
      <c r="CB10" s="704"/>
      <c r="CD10" s="705" t="s">
        <v>246</v>
      </c>
      <c r="CE10" s="702"/>
      <c r="CF10" s="702"/>
      <c r="CG10" s="702"/>
      <c r="CH10" s="702"/>
      <c r="CI10" s="702"/>
      <c r="CJ10" s="702"/>
      <c r="CK10" s="702"/>
      <c r="CL10" s="702"/>
      <c r="CM10" s="702"/>
      <c r="CN10" s="702"/>
      <c r="CO10" s="702"/>
      <c r="CP10" s="702"/>
      <c r="CQ10" s="703"/>
      <c r="CR10" s="661">
        <v>3460</v>
      </c>
      <c r="CS10" s="664"/>
      <c r="CT10" s="664"/>
      <c r="CU10" s="664"/>
      <c r="CV10" s="664"/>
      <c r="CW10" s="664"/>
      <c r="CX10" s="664"/>
      <c r="CY10" s="665"/>
      <c r="CZ10" s="723">
        <v>0</v>
      </c>
      <c r="DA10" s="723"/>
      <c r="DB10" s="723"/>
      <c r="DC10" s="723"/>
      <c r="DD10" s="669" t="s">
        <v>234</v>
      </c>
      <c r="DE10" s="664"/>
      <c r="DF10" s="664"/>
      <c r="DG10" s="664"/>
      <c r="DH10" s="664"/>
      <c r="DI10" s="664"/>
      <c r="DJ10" s="664"/>
      <c r="DK10" s="664"/>
      <c r="DL10" s="664"/>
      <c r="DM10" s="664"/>
      <c r="DN10" s="664"/>
      <c r="DO10" s="664"/>
      <c r="DP10" s="665"/>
      <c r="DQ10" s="669">
        <v>835</v>
      </c>
      <c r="DR10" s="664"/>
      <c r="DS10" s="664"/>
      <c r="DT10" s="664"/>
      <c r="DU10" s="664"/>
      <c r="DV10" s="664"/>
      <c r="DW10" s="664"/>
      <c r="DX10" s="664"/>
      <c r="DY10" s="664"/>
      <c r="DZ10" s="664"/>
      <c r="EA10" s="664"/>
      <c r="EB10" s="664"/>
      <c r="EC10" s="704"/>
    </row>
    <row r="11" spans="2:143" ht="11.25" customHeight="1" x14ac:dyDescent="0.15">
      <c r="B11" s="658" t="s">
        <v>247</v>
      </c>
      <c r="C11" s="659"/>
      <c r="D11" s="659"/>
      <c r="E11" s="659"/>
      <c r="F11" s="659"/>
      <c r="G11" s="659"/>
      <c r="H11" s="659"/>
      <c r="I11" s="659"/>
      <c r="J11" s="659"/>
      <c r="K11" s="659"/>
      <c r="L11" s="659"/>
      <c r="M11" s="659"/>
      <c r="N11" s="659"/>
      <c r="O11" s="659"/>
      <c r="P11" s="659"/>
      <c r="Q11" s="660"/>
      <c r="R11" s="661" t="s">
        <v>128</v>
      </c>
      <c r="S11" s="664"/>
      <c r="T11" s="664"/>
      <c r="U11" s="664"/>
      <c r="V11" s="664"/>
      <c r="W11" s="664"/>
      <c r="X11" s="664"/>
      <c r="Y11" s="665"/>
      <c r="Z11" s="723" t="s">
        <v>234</v>
      </c>
      <c r="AA11" s="723"/>
      <c r="AB11" s="723"/>
      <c r="AC11" s="723"/>
      <c r="AD11" s="724" t="s">
        <v>145</v>
      </c>
      <c r="AE11" s="724"/>
      <c r="AF11" s="724"/>
      <c r="AG11" s="724"/>
      <c r="AH11" s="724"/>
      <c r="AI11" s="724"/>
      <c r="AJ11" s="724"/>
      <c r="AK11" s="724"/>
      <c r="AL11" s="666" t="s">
        <v>128</v>
      </c>
      <c r="AM11" s="667"/>
      <c r="AN11" s="667"/>
      <c r="AO11" s="725"/>
      <c r="AP11" s="658" t="s">
        <v>248</v>
      </c>
      <c r="AQ11" s="659"/>
      <c r="AR11" s="659"/>
      <c r="AS11" s="659"/>
      <c r="AT11" s="659"/>
      <c r="AU11" s="659"/>
      <c r="AV11" s="659"/>
      <c r="AW11" s="659"/>
      <c r="AX11" s="659"/>
      <c r="AY11" s="659"/>
      <c r="AZ11" s="659"/>
      <c r="BA11" s="659"/>
      <c r="BB11" s="659"/>
      <c r="BC11" s="659"/>
      <c r="BD11" s="659"/>
      <c r="BE11" s="659"/>
      <c r="BF11" s="660"/>
      <c r="BG11" s="661">
        <v>42440</v>
      </c>
      <c r="BH11" s="664"/>
      <c r="BI11" s="664"/>
      <c r="BJ11" s="664"/>
      <c r="BK11" s="664"/>
      <c r="BL11" s="664"/>
      <c r="BM11" s="664"/>
      <c r="BN11" s="665"/>
      <c r="BO11" s="723">
        <v>1.7</v>
      </c>
      <c r="BP11" s="723"/>
      <c r="BQ11" s="723"/>
      <c r="BR11" s="723"/>
      <c r="BS11" s="669" t="s">
        <v>234</v>
      </c>
      <c r="BT11" s="664"/>
      <c r="BU11" s="664"/>
      <c r="BV11" s="664"/>
      <c r="BW11" s="664"/>
      <c r="BX11" s="664"/>
      <c r="BY11" s="664"/>
      <c r="BZ11" s="664"/>
      <c r="CA11" s="664"/>
      <c r="CB11" s="704"/>
      <c r="CD11" s="705" t="s">
        <v>249</v>
      </c>
      <c r="CE11" s="702"/>
      <c r="CF11" s="702"/>
      <c r="CG11" s="702"/>
      <c r="CH11" s="702"/>
      <c r="CI11" s="702"/>
      <c r="CJ11" s="702"/>
      <c r="CK11" s="702"/>
      <c r="CL11" s="702"/>
      <c r="CM11" s="702"/>
      <c r="CN11" s="702"/>
      <c r="CO11" s="702"/>
      <c r="CP11" s="702"/>
      <c r="CQ11" s="703"/>
      <c r="CR11" s="661">
        <v>37409</v>
      </c>
      <c r="CS11" s="664"/>
      <c r="CT11" s="664"/>
      <c r="CU11" s="664"/>
      <c r="CV11" s="664"/>
      <c r="CW11" s="664"/>
      <c r="CX11" s="664"/>
      <c r="CY11" s="665"/>
      <c r="CZ11" s="723">
        <v>0.5</v>
      </c>
      <c r="DA11" s="723"/>
      <c r="DB11" s="723"/>
      <c r="DC11" s="723"/>
      <c r="DD11" s="669">
        <v>2921</v>
      </c>
      <c r="DE11" s="664"/>
      <c r="DF11" s="664"/>
      <c r="DG11" s="664"/>
      <c r="DH11" s="664"/>
      <c r="DI11" s="664"/>
      <c r="DJ11" s="664"/>
      <c r="DK11" s="664"/>
      <c r="DL11" s="664"/>
      <c r="DM11" s="664"/>
      <c r="DN11" s="664"/>
      <c r="DO11" s="664"/>
      <c r="DP11" s="665"/>
      <c r="DQ11" s="669">
        <v>36403</v>
      </c>
      <c r="DR11" s="664"/>
      <c r="DS11" s="664"/>
      <c r="DT11" s="664"/>
      <c r="DU11" s="664"/>
      <c r="DV11" s="664"/>
      <c r="DW11" s="664"/>
      <c r="DX11" s="664"/>
      <c r="DY11" s="664"/>
      <c r="DZ11" s="664"/>
      <c r="EA11" s="664"/>
      <c r="EB11" s="664"/>
      <c r="EC11" s="704"/>
    </row>
    <row r="12" spans="2:143" ht="11.25" customHeight="1" x14ac:dyDescent="0.15">
      <c r="B12" s="658" t="s">
        <v>250</v>
      </c>
      <c r="C12" s="659"/>
      <c r="D12" s="659"/>
      <c r="E12" s="659"/>
      <c r="F12" s="659"/>
      <c r="G12" s="659"/>
      <c r="H12" s="659"/>
      <c r="I12" s="659"/>
      <c r="J12" s="659"/>
      <c r="K12" s="659"/>
      <c r="L12" s="659"/>
      <c r="M12" s="659"/>
      <c r="N12" s="659"/>
      <c r="O12" s="659"/>
      <c r="P12" s="659"/>
      <c r="Q12" s="660"/>
      <c r="R12" s="661">
        <v>231593</v>
      </c>
      <c r="S12" s="664"/>
      <c r="T12" s="664"/>
      <c r="U12" s="664"/>
      <c r="V12" s="664"/>
      <c r="W12" s="664"/>
      <c r="X12" s="664"/>
      <c r="Y12" s="665"/>
      <c r="Z12" s="723">
        <v>2.5</v>
      </c>
      <c r="AA12" s="723"/>
      <c r="AB12" s="723"/>
      <c r="AC12" s="723"/>
      <c r="AD12" s="724">
        <v>231593</v>
      </c>
      <c r="AE12" s="724"/>
      <c r="AF12" s="724"/>
      <c r="AG12" s="724"/>
      <c r="AH12" s="724"/>
      <c r="AI12" s="724"/>
      <c r="AJ12" s="724"/>
      <c r="AK12" s="724"/>
      <c r="AL12" s="666">
        <v>4</v>
      </c>
      <c r="AM12" s="667"/>
      <c r="AN12" s="667"/>
      <c r="AO12" s="725"/>
      <c r="AP12" s="658" t="s">
        <v>251</v>
      </c>
      <c r="AQ12" s="659"/>
      <c r="AR12" s="659"/>
      <c r="AS12" s="659"/>
      <c r="AT12" s="659"/>
      <c r="AU12" s="659"/>
      <c r="AV12" s="659"/>
      <c r="AW12" s="659"/>
      <c r="AX12" s="659"/>
      <c r="AY12" s="659"/>
      <c r="AZ12" s="659"/>
      <c r="BA12" s="659"/>
      <c r="BB12" s="659"/>
      <c r="BC12" s="659"/>
      <c r="BD12" s="659"/>
      <c r="BE12" s="659"/>
      <c r="BF12" s="660"/>
      <c r="BG12" s="661">
        <v>1657485</v>
      </c>
      <c r="BH12" s="664"/>
      <c r="BI12" s="664"/>
      <c r="BJ12" s="664"/>
      <c r="BK12" s="664"/>
      <c r="BL12" s="664"/>
      <c r="BM12" s="664"/>
      <c r="BN12" s="665"/>
      <c r="BO12" s="723">
        <v>66.3</v>
      </c>
      <c r="BP12" s="723"/>
      <c r="BQ12" s="723"/>
      <c r="BR12" s="723"/>
      <c r="BS12" s="669" t="s">
        <v>128</v>
      </c>
      <c r="BT12" s="664"/>
      <c r="BU12" s="664"/>
      <c r="BV12" s="664"/>
      <c r="BW12" s="664"/>
      <c r="BX12" s="664"/>
      <c r="BY12" s="664"/>
      <c r="BZ12" s="664"/>
      <c r="CA12" s="664"/>
      <c r="CB12" s="704"/>
      <c r="CD12" s="705" t="s">
        <v>252</v>
      </c>
      <c r="CE12" s="702"/>
      <c r="CF12" s="702"/>
      <c r="CG12" s="702"/>
      <c r="CH12" s="702"/>
      <c r="CI12" s="702"/>
      <c r="CJ12" s="702"/>
      <c r="CK12" s="702"/>
      <c r="CL12" s="702"/>
      <c r="CM12" s="702"/>
      <c r="CN12" s="702"/>
      <c r="CO12" s="702"/>
      <c r="CP12" s="702"/>
      <c r="CQ12" s="703"/>
      <c r="CR12" s="661">
        <v>301048</v>
      </c>
      <c r="CS12" s="664"/>
      <c r="CT12" s="664"/>
      <c r="CU12" s="664"/>
      <c r="CV12" s="664"/>
      <c r="CW12" s="664"/>
      <c r="CX12" s="664"/>
      <c r="CY12" s="665"/>
      <c r="CZ12" s="723">
        <v>3.6</v>
      </c>
      <c r="DA12" s="723"/>
      <c r="DB12" s="723"/>
      <c r="DC12" s="723"/>
      <c r="DD12" s="669">
        <v>70995</v>
      </c>
      <c r="DE12" s="664"/>
      <c r="DF12" s="664"/>
      <c r="DG12" s="664"/>
      <c r="DH12" s="664"/>
      <c r="DI12" s="664"/>
      <c r="DJ12" s="664"/>
      <c r="DK12" s="664"/>
      <c r="DL12" s="664"/>
      <c r="DM12" s="664"/>
      <c r="DN12" s="664"/>
      <c r="DO12" s="664"/>
      <c r="DP12" s="665"/>
      <c r="DQ12" s="669">
        <v>193232</v>
      </c>
      <c r="DR12" s="664"/>
      <c r="DS12" s="664"/>
      <c r="DT12" s="664"/>
      <c r="DU12" s="664"/>
      <c r="DV12" s="664"/>
      <c r="DW12" s="664"/>
      <c r="DX12" s="664"/>
      <c r="DY12" s="664"/>
      <c r="DZ12" s="664"/>
      <c r="EA12" s="664"/>
      <c r="EB12" s="664"/>
      <c r="EC12" s="704"/>
    </row>
    <row r="13" spans="2:143" ht="11.25" customHeight="1" x14ac:dyDescent="0.15">
      <c r="B13" s="658" t="s">
        <v>253</v>
      </c>
      <c r="C13" s="659"/>
      <c r="D13" s="659"/>
      <c r="E13" s="659"/>
      <c r="F13" s="659"/>
      <c r="G13" s="659"/>
      <c r="H13" s="659"/>
      <c r="I13" s="659"/>
      <c r="J13" s="659"/>
      <c r="K13" s="659"/>
      <c r="L13" s="659"/>
      <c r="M13" s="659"/>
      <c r="N13" s="659"/>
      <c r="O13" s="659"/>
      <c r="P13" s="659"/>
      <c r="Q13" s="660"/>
      <c r="R13" s="661" t="s">
        <v>128</v>
      </c>
      <c r="S13" s="664"/>
      <c r="T13" s="664"/>
      <c r="U13" s="664"/>
      <c r="V13" s="664"/>
      <c r="W13" s="664"/>
      <c r="X13" s="664"/>
      <c r="Y13" s="665"/>
      <c r="Z13" s="723" t="s">
        <v>128</v>
      </c>
      <c r="AA13" s="723"/>
      <c r="AB13" s="723"/>
      <c r="AC13" s="723"/>
      <c r="AD13" s="724" t="s">
        <v>234</v>
      </c>
      <c r="AE13" s="724"/>
      <c r="AF13" s="724"/>
      <c r="AG13" s="724"/>
      <c r="AH13" s="724"/>
      <c r="AI13" s="724"/>
      <c r="AJ13" s="724"/>
      <c r="AK13" s="724"/>
      <c r="AL13" s="666" t="s">
        <v>128</v>
      </c>
      <c r="AM13" s="667"/>
      <c r="AN13" s="667"/>
      <c r="AO13" s="725"/>
      <c r="AP13" s="658" t="s">
        <v>254</v>
      </c>
      <c r="AQ13" s="659"/>
      <c r="AR13" s="659"/>
      <c r="AS13" s="659"/>
      <c r="AT13" s="659"/>
      <c r="AU13" s="659"/>
      <c r="AV13" s="659"/>
      <c r="AW13" s="659"/>
      <c r="AX13" s="659"/>
      <c r="AY13" s="659"/>
      <c r="AZ13" s="659"/>
      <c r="BA13" s="659"/>
      <c r="BB13" s="659"/>
      <c r="BC13" s="659"/>
      <c r="BD13" s="659"/>
      <c r="BE13" s="659"/>
      <c r="BF13" s="660"/>
      <c r="BG13" s="661">
        <v>1650642</v>
      </c>
      <c r="BH13" s="664"/>
      <c r="BI13" s="664"/>
      <c r="BJ13" s="664"/>
      <c r="BK13" s="664"/>
      <c r="BL13" s="664"/>
      <c r="BM13" s="664"/>
      <c r="BN13" s="665"/>
      <c r="BO13" s="723">
        <v>66</v>
      </c>
      <c r="BP13" s="723"/>
      <c r="BQ13" s="723"/>
      <c r="BR13" s="723"/>
      <c r="BS13" s="669" t="s">
        <v>234</v>
      </c>
      <c r="BT13" s="664"/>
      <c r="BU13" s="664"/>
      <c r="BV13" s="664"/>
      <c r="BW13" s="664"/>
      <c r="BX13" s="664"/>
      <c r="BY13" s="664"/>
      <c r="BZ13" s="664"/>
      <c r="CA13" s="664"/>
      <c r="CB13" s="704"/>
      <c r="CD13" s="705" t="s">
        <v>255</v>
      </c>
      <c r="CE13" s="702"/>
      <c r="CF13" s="702"/>
      <c r="CG13" s="702"/>
      <c r="CH13" s="702"/>
      <c r="CI13" s="702"/>
      <c r="CJ13" s="702"/>
      <c r="CK13" s="702"/>
      <c r="CL13" s="702"/>
      <c r="CM13" s="702"/>
      <c r="CN13" s="702"/>
      <c r="CO13" s="702"/>
      <c r="CP13" s="702"/>
      <c r="CQ13" s="703"/>
      <c r="CR13" s="661">
        <v>773111</v>
      </c>
      <c r="CS13" s="664"/>
      <c r="CT13" s="664"/>
      <c r="CU13" s="664"/>
      <c r="CV13" s="664"/>
      <c r="CW13" s="664"/>
      <c r="CX13" s="664"/>
      <c r="CY13" s="665"/>
      <c r="CZ13" s="723">
        <v>9.3000000000000007</v>
      </c>
      <c r="DA13" s="723"/>
      <c r="DB13" s="723"/>
      <c r="DC13" s="723"/>
      <c r="DD13" s="669">
        <v>468999</v>
      </c>
      <c r="DE13" s="664"/>
      <c r="DF13" s="664"/>
      <c r="DG13" s="664"/>
      <c r="DH13" s="664"/>
      <c r="DI13" s="664"/>
      <c r="DJ13" s="664"/>
      <c r="DK13" s="664"/>
      <c r="DL13" s="664"/>
      <c r="DM13" s="664"/>
      <c r="DN13" s="664"/>
      <c r="DO13" s="664"/>
      <c r="DP13" s="665"/>
      <c r="DQ13" s="669">
        <v>605941</v>
      </c>
      <c r="DR13" s="664"/>
      <c r="DS13" s="664"/>
      <c r="DT13" s="664"/>
      <c r="DU13" s="664"/>
      <c r="DV13" s="664"/>
      <c r="DW13" s="664"/>
      <c r="DX13" s="664"/>
      <c r="DY13" s="664"/>
      <c r="DZ13" s="664"/>
      <c r="EA13" s="664"/>
      <c r="EB13" s="664"/>
      <c r="EC13" s="704"/>
    </row>
    <row r="14" spans="2:143" ht="11.25" customHeight="1" x14ac:dyDescent="0.15">
      <c r="B14" s="658" t="s">
        <v>256</v>
      </c>
      <c r="C14" s="659"/>
      <c r="D14" s="659"/>
      <c r="E14" s="659"/>
      <c r="F14" s="659"/>
      <c r="G14" s="659"/>
      <c r="H14" s="659"/>
      <c r="I14" s="659"/>
      <c r="J14" s="659"/>
      <c r="K14" s="659"/>
      <c r="L14" s="659"/>
      <c r="M14" s="659"/>
      <c r="N14" s="659"/>
      <c r="O14" s="659"/>
      <c r="P14" s="659"/>
      <c r="Q14" s="660"/>
      <c r="R14" s="661" t="s">
        <v>128</v>
      </c>
      <c r="S14" s="664"/>
      <c r="T14" s="664"/>
      <c r="U14" s="664"/>
      <c r="V14" s="664"/>
      <c r="W14" s="664"/>
      <c r="X14" s="664"/>
      <c r="Y14" s="665"/>
      <c r="Z14" s="723" t="s">
        <v>128</v>
      </c>
      <c r="AA14" s="723"/>
      <c r="AB14" s="723"/>
      <c r="AC14" s="723"/>
      <c r="AD14" s="724" t="s">
        <v>128</v>
      </c>
      <c r="AE14" s="724"/>
      <c r="AF14" s="724"/>
      <c r="AG14" s="724"/>
      <c r="AH14" s="724"/>
      <c r="AI14" s="724"/>
      <c r="AJ14" s="724"/>
      <c r="AK14" s="724"/>
      <c r="AL14" s="666" t="s">
        <v>128</v>
      </c>
      <c r="AM14" s="667"/>
      <c r="AN14" s="667"/>
      <c r="AO14" s="725"/>
      <c r="AP14" s="658" t="s">
        <v>257</v>
      </c>
      <c r="AQ14" s="659"/>
      <c r="AR14" s="659"/>
      <c r="AS14" s="659"/>
      <c r="AT14" s="659"/>
      <c r="AU14" s="659"/>
      <c r="AV14" s="659"/>
      <c r="AW14" s="659"/>
      <c r="AX14" s="659"/>
      <c r="AY14" s="659"/>
      <c r="AZ14" s="659"/>
      <c r="BA14" s="659"/>
      <c r="BB14" s="659"/>
      <c r="BC14" s="659"/>
      <c r="BD14" s="659"/>
      <c r="BE14" s="659"/>
      <c r="BF14" s="660"/>
      <c r="BG14" s="661">
        <v>46685</v>
      </c>
      <c r="BH14" s="664"/>
      <c r="BI14" s="664"/>
      <c r="BJ14" s="664"/>
      <c r="BK14" s="664"/>
      <c r="BL14" s="664"/>
      <c r="BM14" s="664"/>
      <c r="BN14" s="665"/>
      <c r="BO14" s="723">
        <v>1.9</v>
      </c>
      <c r="BP14" s="723"/>
      <c r="BQ14" s="723"/>
      <c r="BR14" s="723"/>
      <c r="BS14" s="669" t="s">
        <v>234</v>
      </c>
      <c r="BT14" s="664"/>
      <c r="BU14" s="664"/>
      <c r="BV14" s="664"/>
      <c r="BW14" s="664"/>
      <c r="BX14" s="664"/>
      <c r="BY14" s="664"/>
      <c r="BZ14" s="664"/>
      <c r="CA14" s="664"/>
      <c r="CB14" s="704"/>
      <c r="CD14" s="705" t="s">
        <v>258</v>
      </c>
      <c r="CE14" s="702"/>
      <c r="CF14" s="702"/>
      <c r="CG14" s="702"/>
      <c r="CH14" s="702"/>
      <c r="CI14" s="702"/>
      <c r="CJ14" s="702"/>
      <c r="CK14" s="702"/>
      <c r="CL14" s="702"/>
      <c r="CM14" s="702"/>
      <c r="CN14" s="702"/>
      <c r="CO14" s="702"/>
      <c r="CP14" s="702"/>
      <c r="CQ14" s="703"/>
      <c r="CR14" s="661">
        <v>253737</v>
      </c>
      <c r="CS14" s="664"/>
      <c r="CT14" s="664"/>
      <c r="CU14" s="664"/>
      <c r="CV14" s="664"/>
      <c r="CW14" s="664"/>
      <c r="CX14" s="664"/>
      <c r="CY14" s="665"/>
      <c r="CZ14" s="723">
        <v>3.1</v>
      </c>
      <c r="DA14" s="723"/>
      <c r="DB14" s="723"/>
      <c r="DC14" s="723"/>
      <c r="DD14" s="669" t="s">
        <v>234</v>
      </c>
      <c r="DE14" s="664"/>
      <c r="DF14" s="664"/>
      <c r="DG14" s="664"/>
      <c r="DH14" s="664"/>
      <c r="DI14" s="664"/>
      <c r="DJ14" s="664"/>
      <c r="DK14" s="664"/>
      <c r="DL14" s="664"/>
      <c r="DM14" s="664"/>
      <c r="DN14" s="664"/>
      <c r="DO14" s="664"/>
      <c r="DP14" s="665"/>
      <c r="DQ14" s="669">
        <v>253737</v>
      </c>
      <c r="DR14" s="664"/>
      <c r="DS14" s="664"/>
      <c r="DT14" s="664"/>
      <c r="DU14" s="664"/>
      <c r="DV14" s="664"/>
      <c r="DW14" s="664"/>
      <c r="DX14" s="664"/>
      <c r="DY14" s="664"/>
      <c r="DZ14" s="664"/>
      <c r="EA14" s="664"/>
      <c r="EB14" s="664"/>
      <c r="EC14" s="704"/>
    </row>
    <row r="15" spans="2:143" ht="11.25" customHeight="1" x14ac:dyDescent="0.15">
      <c r="B15" s="658" t="s">
        <v>259</v>
      </c>
      <c r="C15" s="659"/>
      <c r="D15" s="659"/>
      <c r="E15" s="659"/>
      <c r="F15" s="659"/>
      <c r="G15" s="659"/>
      <c r="H15" s="659"/>
      <c r="I15" s="659"/>
      <c r="J15" s="659"/>
      <c r="K15" s="659"/>
      <c r="L15" s="659"/>
      <c r="M15" s="659"/>
      <c r="N15" s="659"/>
      <c r="O15" s="659"/>
      <c r="P15" s="659"/>
      <c r="Q15" s="660"/>
      <c r="R15" s="661">
        <v>7879</v>
      </c>
      <c r="S15" s="664"/>
      <c r="T15" s="664"/>
      <c r="U15" s="664"/>
      <c r="V15" s="664"/>
      <c r="W15" s="664"/>
      <c r="X15" s="664"/>
      <c r="Y15" s="665"/>
      <c r="Z15" s="723">
        <v>0.1</v>
      </c>
      <c r="AA15" s="723"/>
      <c r="AB15" s="723"/>
      <c r="AC15" s="723"/>
      <c r="AD15" s="724">
        <v>7879</v>
      </c>
      <c r="AE15" s="724"/>
      <c r="AF15" s="724"/>
      <c r="AG15" s="724"/>
      <c r="AH15" s="724"/>
      <c r="AI15" s="724"/>
      <c r="AJ15" s="724"/>
      <c r="AK15" s="724"/>
      <c r="AL15" s="666">
        <v>0.1</v>
      </c>
      <c r="AM15" s="667"/>
      <c r="AN15" s="667"/>
      <c r="AO15" s="725"/>
      <c r="AP15" s="658" t="s">
        <v>260</v>
      </c>
      <c r="AQ15" s="659"/>
      <c r="AR15" s="659"/>
      <c r="AS15" s="659"/>
      <c r="AT15" s="659"/>
      <c r="AU15" s="659"/>
      <c r="AV15" s="659"/>
      <c r="AW15" s="659"/>
      <c r="AX15" s="659"/>
      <c r="AY15" s="659"/>
      <c r="AZ15" s="659"/>
      <c r="BA15" s="659"/>
      <c r="BB15" s="659"/>
      <c r="BC15" s="659"/>
      <c r="BD15" s="659"/>
      <c r="BE15" s="659"/>
      <c r="BF15" s="660"/>
      <c r="BG15" s="661">
        <v>74353</v>
      </c>
      <c r="BH15" s="664"/>
      <c r="BI15" s="664"/>
      <c r="BJ15" s="664"/>
      <c r="BK15" s="664"/>
      <c r="BL15" s="664"/>
      <c r="BM15" s="664"/>
      <c r="BN15" s="665"/>
      <c r="BO15" s="723">
        <v>3</v>
      </c>
      <c r="BP15" s="723"/>
      <c r="BQ15" s="723"/>
      <c r="BR15" s="723"/>
      <c r="BS15" s="669" t="s">
        <v>128</v>
      </c>
      <c r="BT15" s="664"/>
      <c r="BU15" s="664"/>
      <c r="BV15" s="664"/>
      <c r="BW15" s="664"/>
      <c r="BX15" s="664"/>
      <c r="BY15" s="664"/>
      <c r="BZ15" s="664"/>
      <c r="CA15" s="664"/>
      <c r="CB15" s="704"/>
      <c r="CD15" s="705" t="s">
        <v>261</v>
      </c>
      <c r="CE15" s="702"/>
      <c r="CF15" s="702"/>
      <c r="CG15" s="702"/>
      <c r="CH15" s="702"/>
      <c r="CI15" s="702"/>
      <c r="CJ15" s="702"/>
      <c r="CK15" s="702"/>
      <c r="CL15" s="702"/>
      <c r="CM15" s="702"/>
      <c r="CN15" s="702"/>
      <c r="CO15" s="702"/>
      <c r="CP15" s="702"/>
      <c r="CQ15" s="703"/>
      <c r="CR15" s="661">
        <v>1360235</v>
      </c>
      <c r="CS15" s="664"/>
      <c r="CT15" s="664"/>
      <c r="CU15" s="664"/>
      <c r="CV15" s="664"/>
      <c r="CW15" s="664"/>
      <c r="CX15" s="664"/>
      <c r="CY15" s="665"/>
      <c r="CZ15" s="723">
        <v>16.399999999999999</v>
      </c>
      <c r="DA15" s="723"/>
      <c r="DB15" s="723"/>
      <c r="DC15" s="723"/>
      <c r="DD15" s="669">
        <v>333656</v>
      </c>
      <c r="DE15" s="664"/>
      <c r="DF15" s="664"/>
      <c r="DG15" s="664"/>
      <c r="DH15" s="664"/>
      <c r="DI15" s="664"/>
      <c r="DJ15" s="664"/>
      <c r="DK15" s="664"/>
      <c r="DL15" s="664"/>
      <c r="DM15" s="664"/>
      <c r="DN15" s="664"/>
      <c r="DO15" s="664"/>
      <c r="DP15" s="665"/>
      <c r="DQ15" s="669">
        <v>1006724</v>
      </c>
      <c r="DR15" s="664"/>
      <c r="DS15" s="664"/>
      <c r="DT15" s="664"/>
      <c r="DU15" s="664"/>
      <c r="DV15" s="664"/>
      <c r="DW15" s="664"/>
      <c r="DX15" s="664"/>
      <c r="DY15" s="664"/>
      <c r="DZ15" s="664"/>
      <c r="EA15" s="664"/>
      <c r="EB15" s="664"/>
      <c r="EC15" s="704"/>
    </row>
    <row r="16" spans="2:143" ht="11.25" customHeight="1" x14ac:dyDescent="0.15">
      <c r="B16" s="658" t="s">
        <v>262</v>
      </c>
      <c r="C16" s="659"/>
      <c r="D16" s="659"/>
      <c r="E16" s="659"/>
      <c r="F16" s="659"/>
      <c r="G16" s="659"/>
      <c r="H16" s="659"/>
      <c r="I16" s="659"/>
      <c r="J16" s="659"/>
      <c r="K16" s="659"/>
      <c r="L16" s="659"/>
      <c r="M16" s="659"/>
      <c r="N16" s="659"/>
      <c r="O16" s="659"/>
      <c r="P16" s="659"/>
      <c r="Q16" s="660"/>
      <c r="R16" s="661" t="s">
        <v>234</v>
      </c>
      <c r="S16" s="664"/>
      <c r="T16" s="664"/>
      <c r="U16" s="664"/>
      <c r="V16" s="664"/>
      <c r="W16" s="664"/>
      <c r="X16" s="664"/>
      <c r="Y16" s="665"/>
      <c r="Z16" s="723" t="s">
        <v>145</v>
      </c>
      <c r="AA16" s="723"/>
      <c r="AB16" s="723"/>
      <c r="AC16" s="723"/>
      <c r="AD16" s="724" t="s">
        <v>128</v>
      </c>
      <c r="AE16" s="724"/>
      <c r="AF16" s="724"/>
      <c r="AG16" s="724"/>
      <c r="AH16" s="724"/>
      <c r="AI16" s="724"/>
      <c r="AJ16" s="724"/>
      <c r="AK16" s="724"/>
      <c r="AL16" s="666" t="s">
        <v>234</v>
      </c>
      <c r="AM16" s="667"/>
      <c r="AN16" s="667"/>
      <c r="AO16" s="725"/>
      <c r="AP16" s="658" t="s">
        <v>263</v>
      </c>
      <c r="AQ16" s="659"/>
      <c r="AR16" s="659"/>
      <c r="AS16" s="659"/>
      <c r="AT16" s="659"/>
      <c r="AU16" s="659"/>
      <c r="AV16" s="659"/>
      <c r="AW16" s="659"/>
      <c r="AX16" s="659"/>
      <c r="AY16" s="659"/>
      <c r="AZ16" s="659"/>
      <c r="BA16" s="659"/>
      <c r="BB16" s="659"/>
      <c r="BC16" s="659"/>
      <c r="BD16" s="659"/>
      <c r="BE16" s="659"/>
      <c r="BF16" s="660"/>
      <c r="BG16" s="661" t="s">
        <v>128</v>
      </c>
      <c r="BH16" s="664"/>
      <c r="BI16" s="664"/>
      <c r="BJ16" s="664"/>
      <c r="BK16" s="664"/>
      <c r="BL16" s="664"/>
      <c r="BM16" s="664"/>
      <c r="BN16" s="665"/>
      <c r="BO16" s="723" t="s">
        <v>145</v>
      </c>
      <c r="BP16" s="723"/>
      <c r="BQ16" s="723"/>
      <c r="BR16" s="723"/>
      <c r="BS16" s="669" t="s">
        <v>234</v>
      </c>
      <c r="BT16" s="664"/>
      <c r="BU16" s="664"/>
      <c r="BV16" s="664"/>
      <c r="BW16" s="664"/>
      <c r="BX16" s="664"/>
      <c r="BY16" s="664"/>
      <c r="BZ16" s="664"/>
      <c r="CA16" s="664"/>
      <c r="CB16" s="704"/>
      <c r="CD16" s="705" t="s">
        <v>264</v>
      </c>
      <c r="CE16" s="702"/>
      <c r="CF16" s="702"/>
      <c r="CG16" s="702"/>
      <c r="CH16" s="702"/>
      <c r="CI16" s="702"/>
      <c r="CJ16" s="702"/>
      <c r="CK16" s="702"/>
      <c r="CL16" s="702"/>
      <c r="CM16" s="702"/>
      <c r="CN16" s="702"/>
      <c r="CO16" s="702"/>
      <c r="CP16" s="702"/>
      <c r="CQ16" s="703"/>
      <c r="CR16" s="661">
        <v>26225</v>
      </c>
      <c r="CS16" s="664"/>
      <c r="CT16" s="664"/>
      <c r="CU16" s="664"/>
      <c r="CV16" s="664"/>
      <c r="CW16" s="664"/>
      <c r="CX16" s="664"/>
      <c r="CY16" s="665"/>
      <c r="CZ16" s="723">
        <v>0.3</v>
      </c>
      <c r="DA16" s="723"/>
      <c r="DB16" s="723"/>
      <c r="DC16" s="723"/>
      <c r="DD16" s="669" t="s">
        <v>128</v>
      </c>
      <c r="DE16" s="664"/>
      <c r="DF16" s="664"/>
      <c r="DG16" s="664"/>
      <c r="DH16" s="664"/>
      <c r="DI16" s="664"/>
      <c r="DJ16" s="664"/>
      <c r="DK16" s="664"/>
      <c r="DL16" s="664"/>
      <c r="DM16" s="664"/>
      <c r="DN16" s="664"/>
      <c r="DO16" s="664"/>
      <c r="DP16" s="665"/>
      <c r="DQ16" s="669">
        <v>26225</v>
      </c>
      <c r="DR16" s="664"/>
      <c r="DS16" s="664"/>
      <c r="DT16" s="664"/>
      <c r="DU16" s="664"/>
      <c r="DV16" s="664"/>
      <c r="DW16" s="664"/>
      <c r="DX16" s="664"/>
      <c r="DY16" s="664"/>
      <c r="DZ16" s="664"/>
      <c r="EA16" s="664"/>
      <c r="EB16" s="664"/>
      <c r="EC16" s="704"/>
    </row>
    <row r="17" spans="2:133" ht="11.25" customHeight="1" x14ac:dyDescent="0.15">
      <c r="B17" s="658" t="s">
        <v>265</v>
      </c>
      <c r="C17" s="659"/>
      <c r="D17" s="659"/>
      <c r="E17" s="659"/>
      <c r="F17" s="659"/>
      <c r="G17" s="659"/>
      <c r="H17" s="659"/>
      <c r="I17" s="659"/>
      <c r="J17" s="659"/>
      <c r="K17" s="659"/>
      <c r="L17" s="659"/>
      <c r="M17" s="659"/>
      <c r="N17" s="659"/>
      <c r="O17" s="659"/>
      <c r="P17" s="659"/>
      <c r="Q17" s="660"/>
      <c r="R17" s="661">
        <v>3763</v>
      </c>
      <c r="S17" s="664"/>
      <c r="T17" s="664"/>
      <c r="U17" s="664"/>
      <c r="V17" s="664"/>
      <c r="W17" s="664"/>
      <c r="X17" s="664"/>
      <c r="Y17" s="665"/>
      <c r="Z17" s="723">
        <v>0</v>
      </c>
      <c r="AA17" s="723"/>
      <c r="AB17" s="723"/>
      <c r="AC17" s="723"/>
      <c r="AD17" s="724">
        <v>3763</v>
      </c>
      <c r="AE17" s="724"/>
      <c r="AF17" s="724"/>
      <c r="AG17" s="724"/>
      <c r="AH17" s="724"/>
      <c r="AI17" s="724"/>
      <c r="AJ17" s="724"/>
      <c r="AK17" s="724"/>
      <c r="AL17" s="666">
        <v>0.1</v>
      </c>
      <c r="AM17" s="667"/>
      <c r="AN17" s="667"/>
      <c r="AO17" s="725"/>
      <c r="AP17" s="658" t="s">
        <v>266</v>
      </c>
      <c r="AQ17" s="659"/>
      <c r="AR17" s="659"/>
      <c r="AS17" s="659"/>
      <c r="AT17" s="659"/>
      <c r="AU17" s="659"/>
      <c r="AV17" s="659"/>
      <c r="AW17" s="659"/>
      <c r="AX17" s="659"/>
      <c r="AY17" s="659"/>
      <c r="AZ17" s="659"/>
      <c r="BA17" s="659"/>
      <c r="BB17" s="659"/>
      <c r="BC17" s="659"/>
      <c r="BD17" s="659"/>
      <c r="BE17" s="659"/>
      <c r="BF17" s="660"/>
      <c r="BG17" s="661" t="s">
        <v>128</v>
      </c>
      <c r="BH17" s="664"/>
      <c r="BI17" s="664"/>
      <c r="BJ17" s="664"/>
      <c r="BK17" s="664"/>
      <c r="BL17" s="664"/>
      <c r="BM17" s="664"/>
      <c r="BN17" s="665"/>
      <c r="BO17" s="723" t="s">
        <v>128</v>
      </c>
      <c r="BP17" s="723"/>
      <c r="BQ17" s="723"/>
      <c r="BR17" s="723"/>
      <c r="BS17" s="669" t="s">
        <v>234</v>
      </c>
      <c r="BT17" s="664"/>
      <c r="BU17" s="664"/>
      <c r="BV17" s="664"/>
      <c r="BW17" s="664"/>
      <c r="BX17" s="664"/>
      <c r="BY17" s="664"/>
      <c r="BZ17" s="664"/>
      <c r="CA17" s="664"/>
      <c r="CB17" s="704"/>
      <c r="CD17" s="705" t="s">
        <v>267</v>
      </c>
      <c r="CE17" s="702"/>
      <c r="CF17" s="702"/>
      <c r="CG17" s="702"/>
      <c r="CH17" s="702"/>
      <c r="CI17" s="702"/>
      <c r="CJ17" s="702"/>
      <c r="CK17" s="702"/>
      <c r="CL17" s="702"/>
      <c r="CM17" s="702"/>
      <c r="CN17" s="702"/>
      <c r="CO17" s="702"/>
      <c r="CP17" s="702"/>
      <c r="CQ17" s="703"/>
      <c r="CR17" s="661">
        <v>335208</v>
      </c>
      <c r="CS17" s="664"/>
      <c r="CT17" s="664"/>
      <c r="CU17" s="664"/>
      <c r="CV17" s="664"/>
      <c r="CW17" s="664"/>
      <c r="CX17" s="664"/>
      <c r="CY17" s="665"/>
      <c r="CZ17" s="723">
        <v>4</v>
      </c>
      <c r="DA17" s="723"/>
      <c r="DB17" s="723"/>
      <c r="DC17" s="723"/>
      <c r="DD17" s="669" t="s">
        <v>234</v>
      </c>
      <c r="DE17" s="664"/>
      <c r="DF17" s="664"/>
      <c r="DG17" s="664"/>
      <c r="DH17" s="664"/>
      <c r="DI17" s="664"/>
      <c r="DJ17" s="664"/>
      <c r="DK17" s="664"/>
      <c r="DL17" s="664"/>
      <c r="DM17" s="664"/>
      <c r="DN17" s="664"/>
      <c r="DO17" s="664"/>
      <c r="DP17" s="665"/>
      <c r="DQ17" s="669">
        <v>318990</v>
      </c>
      <c r="DR17" s="664"/>
      <c r="DS17" s="664"/>
      <c r="DT17" s="664"/>
      <c r="DU17" s="664"/>
      <c r="DV17" s="664"/>
      <c r="DW17" s="664"/>
      <c r="DX17" s="664"/>
      <c r="DY17" s="664"/>
      <c r="DZ17" s="664"/>
      <c r="EA17" s="664"/>
      <c r="EB17" s="664"/>
      <c r="EC17" s="704"/>
    </row>
    <row r="18" spans="2:133" ht="11.25" customHeight="1" x14ac:dyDescent="0.15">
      <c r="B18" s="658" t="s">
        <v>268</v>
      </c>
      <c r="C18" s="659"/>
      <c r="D18" s="659"/>
      <c r="E18" s="659"/>
      <c r="F18" s="659"/>
      <c r="G18" s="659"/>
      <c r="H18" s="659"/>
      <c r="I18" s="659"/>
      <c r="J18" s="659"/>
      <c r="K18" s="659"/>
      <c r="L18" s="659"/>
      <c r="M18" s="659"/>
      <c r="N18" s="659"/>
      <c r="O18" s="659"/>
      <c r="P18" s="659"/>
      <c r="Q18" s="660"/>
      <c r="R18" s="661">
        <v>1425277</v>
      </c>
      <c r="S18" s="664"/>
      <c r="T18" s="664"/>
      <c r="U18" s="664"/>
      <c r="V18" s="664"/>
      <c r="W18" s="664"/>
      <c r="X18" s="664"/>
      <c r="Y18" s="665"/>
      <c r="Z18" s="723">
        <v>15.5</v>
      </c>
      <c r="AA18" s="723"/>
      <c r="AB18" s="723"/>
      <c r="AC18" s="723"/>
      <c r="AD18" s="724">
        <v>1266606</v>
      </c>
      <c r="AE18" s="724"/>
      <c r="AF18" s="724"/>
      <c r="AG18" s="724"/>
      <c r="AH18" s="724"/>
      <c r="AI18" s="724"/>
      <c r="AJ18" s="724"/>
      <c r="AK18" s="724"/>
      <c r="AL18" s="666">
        <v>22</v>
      </c>
      <c r="AM18" s="667"/>
      <c r="AN18" s="667"/>
      <c r="AO18" s="725"/>
      <c r="AP18" s="658" t="s">
        <v>269</v>
      </c>
      <c r="AQ18" s="659"/>
      <c r="AR18" s="659"/>
      <c r="AS18" s="659"/>
      <c r="AT18" s="659"/>
      <c r="AU18" s="659"/>
      <c r="AV18" s="659"/>
      <c r="AW18" s="659"/>
      <c r="AX18" s="659"/>
      <c r="AY18" s="659"/>
      <c r="AZ18" s="659"/>
      <c r="BA18" s="659"/>
      <c r="BB18" s="659"/>
      <c r="BC18" s="659"/>
      <c r="BD18" s="659"/>
      <c r="BE18" s="659"/>
      <c r="BF18" s="660"/>
      <c r="BG18" s="661" t="s">
        <v>128</v>
      </c>
      <c r="BH18" s="664"/>
      <c r="BI18" s="664"/>
      <c r="BJ18" s="664"/>
      <c r="BK18" s="664"/>
      <c r="BL18" s="664"/>
      <c r="BM18" s="664"/>
      <c r="BN18" s="665"/>
      <c r="BO18" s="723" t="s">
        <v>234</v>
      </c>
      <c r="BP18" s="723"/>
      <c r="BQ18" s="723"/>
      <c r="BR18" s="723"/>
      <c r="BS18" s="669" t="s">
        <v>128</v>
      </c>
      <c r="BT18" s="664"/>
      <c r="BU18" s="664"/>
      <c r="BV18" s="664"/>
      <c r="BW18" s="664"/>
      <c r="BX18" s="664"/>
      <c r="BY18" s="664"/>
      <c r="BZ18" s="664"/>
      <c r="CA18" s="664"/>
      <c r="CB18" s="704"/>
      <c r="CD18" s="705" t="s">
        <v>270</v>
      </c>
      <c r="CE18" s="702"/>
      <c r="CF18" s="702"/>
      <c r="CG18" s="702"/>
      <c r="CH18" s="702"/>
      <c r="CI18" s="702"/>
      <c r="CJ18" s="702"/>
      <c r="CK18" s="702"/>
      <c r="CL18" s="702"/>
      <c r="CM18" s="702"/>
      <c r="CN18" s="702"/>
      <c r="CO18" s="702"/>
      <c r="CP18" s="702"/>
      <c r="CQ18" s="703"/>
      <c r="CR18" s="661" t="s">
        <v>128</v>
      </c>
      <c r="CS18" s="664"/>
      <c r="CT18" s="664"/>
      <c r="CU18" s="664"/>
      <c r="CV18" s="664"/>
      <c r="CW18" s="664"/>
      <c r="CX18" s="664"/>
      <c r="CY18" s="665"/>
      <c r="CZ18" s="723" t="s">
        <v>128</v>
      </c>
      <c r="DA18" s="723"/>
      <c r="DB18" s="723"/>
      <c r="DC18" s="723"/>
      <c r="DD18" s="669" t="s">
        <v>234</v>
      </c>
      <c r="DE18" s="664"/>
      <c r="DF18" s="664"/>
      <c r="DG18" s="664"/>
      <c r="DH18" s="664"/>
      <c r="DI18" s="664"/>
      <c r="DJ18" s="664"/>
      <c r="DK18" s="664"/>
      <c r="DL18" s="664"/>
      <c r="DM18" s="664"/>
      <c r="DN18" s="664"/>
      <c r="DO18" s="664"/>
      <c r="DP18" s="665"/>
      <c r="DQ18" s="669" t="s">
        <v>128</v>
      </c>
      <c r="DR18" s="664"/>
      <c r="DS18" s="664"/>
      <c r="DT18" s="664"/>
      <c r="DU18" s="664"/>
      <c r="DV18" s="664"/>
      <c r="DW18" s="664"/>
      <c r="DX18" s="664"/>
      <c r="DY18" s="664"/>
      <c r="DZ18" s="664"/>
      <c r="EA18" s="664"/>
      <c r="EB18" s="664"/>
      <c r="EC18" s="704"/>
    </row>
    <row r="19" spans="2:133" ht="11.25" customHeight="1" x14ac:dyDescent="0.15">
      <c r="B19" s="658" t="s">
        <v>271</v>
      </c>
      <c r="C19" s="659"/>
      <c r="D19" s="659"/>
      <c r="E19" s="659"/>
      <c r="F19" s="659"/>
      <c r="G19" s="659"/>
      <c r="H19" s="659"/>
      <c r="I19" s="659"/>
      <c r="J19" s="659"/>
      <c r="K19" s="659"/>
      <c r="L19" s="659"/>
      <c r="M19" s="659"/>
      <c r="N19" s="659"/>
      <c r="O19" s="659"/>
      <c r="P19" s="659"/>
      <c r="Q19" s="660"/>
      <c r="R19" s="661">
        <v>1266606</v>
      </c>
      <c r="S19" s="664"/>
      <c r="T19" s="664"/>
      <c r="U19" s="664"/>
      <c r="V19" s="664"/>
      <c r="W19" s="664"/>
      <c r="X19" s="664"/>
      <c r="Y19" s="665"/>
      <c r="Z19" s="723">
        <v>13.8</v>
      </c>
      <c r="AA19" s="723"/>
      <c r="AB19" s="723"/>
      <c r="AC19" s="723"/>
      <c r="AD19" s="724">
        <v>1266606</v>
      </c>
      <c r="AE19" s="724"/>
      <c r="AF19" s="724"/>
      <c r="AG19" s="724"/>
      <c r="AH19" s="724"/>
      <c r="AI19" s="724"/>
      <c r="AJ19" s="724"/>
      <c r="AK19" s="724"/>
      <c r="AL19" s="666">
        <v>22</v>
      </c>
      <c r="AM19" s="667"/>
      <c r="AN19" s="667"/>
      <c r="AO19" s="725"/>
      <c r="AP19" s="658" t="s">
        <v>272</v>
      </c>
      <c r="AQ19" s="659"/>
      <c r="AR19" s="659"/>
      <c r="AS19" s="659"/>
      <c r="AT19" s="659"/>
      <c r="AU19" s="659"/>
      <c r="AV19" s="659"/>
      <c r="AW19" s="659"/>
      <c r="AX19" s="659"/>
      <c r="AY19" s="659"/>
      <c r="AZ19" s="659"/>
      <c r="BA19" s="659"/>
      <c r="BB19" s="659"/>
      <c r="BC19" s="659"/>
      <c r="BD19" s="659"/>
      <c r="BE19" s="659"/>
      <c r="BF19" s="660"/>
      <c r="BG19" s="661" t="s">
        <v>234</v>
      </c>
      <c r="BH19" s="664"/>
      <c r="BI19" s="664"/>
      <c r="BJ19" s="664"/>
      <c r="BK19" s="664"/>
      <c r="BL19" s="664"/>
      <c r="BM19" s="664"/>
      <c r="BN19" s="665"/>
      <c r="BO19" s="723" t="s">
        <v>128</v>
      </c>
      <c r="BP19" s="723"/>
      <c r="BQ19" s="723"/>
      <c r="BR19" s="723"/>
      <c r="BS19" s="669" t="s">
        <v>128</v>
      </c>
      <c r="BT19" s="664"/>
      <c r="BU19" s="664"/>
      <c r="BV19" s="664"/>
      <c r="BW19" s="664"/>
      <c r="BX19" s="664"/>
      <c r="BY19" s="664"/>
      <c r="BZ19" s="664"/>
      <c r="CA19" s="664"/>
      <c r="CB19" s="704"/>
      <c r="CD19" s="705" t="s">
        <v>273</v>
      </c>
      <c r="CE19" s="702"/>
      <c r="CF19" s="702"/>
      <c r="CG19" s="702"/>
      <c r="CH19" s="702"/>
      <c r="CI19" s="702"/>
      <c r="CJ19" s="702"/>
      <c r="CK19" s="702"/>
      <c r="CL19" s="702"/>
      <c r="CM19" s="702"/>
      <c r="CN19" s="702"/>
      <c r="CO19" s="702"/>
      <c r="CP19" s="702"/>
      <c r="CQ19" s="703"/>
      <c r="CR19" s="661" t="s">
        <v>128</v>
      </c>
      <c r="CS19" s="664"/>
      <c r="CT19" s="664"/>
      <c r="CU19" s="664"/>
      <c r="CV19" s="664"/>
      <c r="CW19" s="664"/>
      <c r="CX19" s="664"/>
      <c r="CY19" s="665"/>
      <c r="CZ19" s="723" t="s">
        <v>128</v>
      </c>
      <c r="DA19" s="723"/>
      <c r="DB19" s="723"/>
      <c r="DC19" s="723"/>
      <c r="DD19" s="669" t="s">
        <v>234</v>
      </c>
      <c r="DE19" s="664"/>
      <c r="DF19" s="664"/>
      <c r="DG19" s="664"/>
      <c r="DH19" s="664"/>
      <c r="DI19" s="664"/>
      <c r="DJ19" s="664"/>
      <c r="DK19" s="664"/>
      <c r="DL19" s="664"/>
      <c r="DM19" s="664"/>
      <c r="DN19" s="664"/>
      <c r="DO19" s="664"/>
      <c r="DP19" s="665"/>
      <c r="DQ19" s="669" t="s">
        <v>128</v>
      </c>
      <c r="DR19" s="664"/>
      <c r="DS19" s="664"/>
      <c r="DT19" s="664"/>
      <c r="DU19" s="664"/>
      <c r="DV19" s="664"/>
      <c r="DW19" s="664"/>
      <c r="DX19" s="664"/>
      <c r="DY19" s="664"/>
      <c r="DZ19" s="664"/>
      <c r="EA19" s="664"/>
      <c r="EB19" s="664"/>
      <c r="EC19" s="704"/>
    </row>
    <row r="20" spans="2:133" ht="11.25" customHeight="1" x14ac:dyDescent="0.15">
      <c r="B20" s="658" t="s">
        <v>274</v>
      </c>
      <c r="C20" s="659"/>
      <c r="D20" s="659"/>
      <c r="E20" s="659"/>
      <c r="F20" s="659"/>
      <c r="G20" s="659"/>
      <c r="H20" s="659"/>
      <c r="I20" s="659"/>
      <c r="J20" s="659"/>
      <c r="K20" s="659"/>
      <c r="L20" s="659"/>
      <c r="M20" s="659"/>
      <c r="N20" s="659"/>
      <c r="O20" s="659"/>
      <c r="P20" s="659"/>
      <c r="Q20" s="660"/>
      <c r="R20" s="661">
        <v>158671</v>
      </c>
      <c r="S20" s="664"/>
      <c r="T20" s="664"/>
      <c r="U20" s="664"/>
      <c r="V20" s="664"/>
      <c r="W20" s="664"/>
      <c r="X20" s="664"/>
      <c r="Y20" s="665"/>
      <c r="Z20" s="723">
        <v>1.7</v>
      </c>
      <c r="AA20" s="723"/>
      <c r="AB20" s="723"/>
      <c r="AC20" s="723"/>
      <c r="AD20" s="724" t="s">
        <v>234</v>
      </c>
      <c r="AE20" s="724"/>
      <c r="AF20" s="724"/>
      <c r="AG20" s="724"/>
      <c r="AH20" s="724"/>
      <c r="AI20" s="724"/>
      <c r="AJ20" s="724"/>
      <c r="AK20" s="724"/>
      <c r="AL20" s="666" t="s">
        <v>128</v>
      </c>
      <c r="AM20" s="667"/>
      <c r="AN20" s="667"/>
      <c r="AO20" s="725"/>
      <c r="AP20" s="658" t="s">
        <v>275</v>
      </c>
      <c r="AQ20" s="659"/>
      <c r="AR20" s="659"/>
      <c r="AS20" s="659"/>
      <c r="AT20" s="659"/>
      <c r="AU20" s="659"/>
      <c r="AV20" s="659"/>
      <c r="AW20" s="659"/>
      <c r="AX20" s="659"/>
      <c r="AY20" s="659"/>
      <c r="AZ20" s="659"/>
      <c r="BA20" s="659"/>
      <c r="BB20" s="659"/>
      <c r="BC20" s="659"/>
      <c r="BD20" s="659"/>
      <c r="BE20" s="659"/>
      <c r="BF20" s="660"/>
      <c r="BG20" s="661" t="s">
        <v>128</v>
      </c>
      <c r="BH20" s="664"/>
      <c r="BI20" s="664"/>
      <c r="BJ20" s="664"/>
      <c r="BK20" s="664"/>
      <c r="BL20" s="664"/>
      <c r="BM20" s="664"/>
      <c r="BN20" s="665"/>
      <c r="BO20" s="723" t="s">
        <v>145</v>
      </c>
      <c r="BP20" s="723"/>
      <c r="BQ20" s="723"/>
      <c r="BR20" s="723"/>
      <c r="BS20" s="669" t="s">
        <v>128</v>
      </c>
      <c r="BT20" s="664"/>
      <c r="BU20" s="664"/>
      <c r="BV20" s="664"/>
      <c r="BW20" s="664"/>
      <c r="BX20" s="664"/>
      <c r="BY20" s="664"/>
      <c r="BZ20" s="664"/>
      <c r="CA20" s="664"/>
      <c r="CB20" s="704"/>
      <c r="CD20" s="705" t="s">
        <v>276</v>
      </c>
      <c r="CE20" s="702"/>
      <c r="CF20" s="702"/>
      <c r="CG20" s="702"/>
      <c r="CH20" s="702"/>
      <c r="CI20" s="702"/>
      <c r="CJ20" s="702"/>
      <c r="CK20" s="702"/>
      <c r="CL20" s="702"/>
      <c r="CM20" s="702"/>
      <c r="CN20" s="702"/>
      <c r="CO20" s="702"/>
      <c r="CP20" s="702"/>
      <c r="CQ20" s="703"/>
      <c r="CR20" s="661">
        <v>8278354</v>
      </c>
      <c r="CS20" s="664"/>
      <c r="CT20" s="664"/>
      <c r="CU20" s="664"/>
      <c r="CV20" s="664"/>
      <c r="CW20" s="664"/>
      <c r="CX20" s="664"/>
      <c r="CY20" s="665"/>
      <c r="CZ20" s="723">
        <v>100</v>
      </c>
      <c r="DA20" s="723"/>
      <c r="DB20" s="723"/>
      <c r="DC20" s="723"/>
      <c r="DD20" s="669">
        <v>1014712</v>
      </c>
      <c r="DE20" s="664"/>
      <c r="DF20" s="664"/>
      <c r="DG20" s="664"/>
      <c r="DH20" s="664"/>
      <c r="DI20" s="664"/>
      <c r="DJ20" s="664"/>
      <c r="DK20" s="664"/>
      <c r="DL20" s="664"/>
      <c r="DM20" s="664"/>
      <c r="DN20" s="664"/>
      <c r="DO20" s="664"/>
      <c r="DP20" s="665"/>
      <c r="DQ20" s="669">
        <v>6263913</v>
      </c>
      <c r="DR20" s="664"/>
      <c r="DS20" s="664"/>
      <c r="DT20" s="664"/>
      <c r="DU20" s="664"/>
      <c r="DV20" s="664"/>
      <c r="DW20" s="664"/>
      <c r="DX20" s="664"/>
      <c r="DY20" s="664"/>
      <c r="DZ20" s="664"/>
      <c r="EA20" s="664"/>
      <c r="EB20" s="664"/>
      <c r="EC20" s="704"/>
    </row>
    <row r="21" spans="2:133" ht="11.25" customHeight="1" x14ac:dyDescent="0.15">
      <c r="B21" s="658" t="s">
        <v>277</v>
      </c>
      <c r="C21" s="659"/>
      <c r="D21" s="659"/>
      <c r="E21" s="659"/>
      <c r="F21" s="659"/>
      <c r="G21" s="659"/>
      <c r="H21" s="659"/>
      <c r="I21" s="659"/>
      <c r="J21" s="659"/>
      <c r="K21" s="659"/>
      <c r="L21" s="659"/>
      <c r="M21" s="659"/>
      <c r="N21" s="659"/>
      <c r="O21" s="659"/>
      <c r="P21" s="659"/>
      <c r="Q21" s="660"/>
      <c r="R21" s="661" t="s">
        <v>234</v>
      </c>
      <c r="S21" s="664"/>
      <c r="T21" s="664"/>
      <c r="U21" s="664"/>
      <c r="V21" s="664"/>
      <c r="W21" s="664"/>
      <c r="X21" s="664"/>
      <c r="Y21" s="665"/>
      <c r="Z21" s="723" t="s">
        <v>234</v>
      </c>
      <c r="AA21" s="723"/>
      <c r="AB21" s="723"/>
      <c r="AC21" s="723"/>
      <c r="AD21" s="724" t="s">
        <v>234</v>
      </c>
      <c r="AE21" s="724"/>
      <c r="AF21" s="724"/>
      <c r="AG21" s="724"/>
      <c r="AH21" s="724"/>
      <c r="AI21" s="724"/>
      <c r="AJ21" s="724"/>
      <c r="AK21" s="724"/>
      <c r="AL21" s="666" t="s">
        <v>145</v>
      </c>
      <c r="AM21" s="667"/>
      <c r="AN21" s="667"/>
      <c r="AO21" s="725"/>
      <c r="AP21" s="769" t="s">
        <v>278</v>
      </c>
      <c r="AQ21" s="776"/>
      <c r="AR21" s="776"/>
      <c r="AS21" s="776"/>
      <c r="AT21" s="776"/>
      <c r="AU21" s="776"/>
      <c r="AV21" s="776"/>
      <c r="AW21" s="776"/>
      <c r="AX21" s="776"/>
      <c r="AY21" s="776"/>
      <c r="AZ21" s="776"/>
      <c r="BA21" s="776"/>
      <c r="BB21" s="776"/>
      <c r="BC21" s="776"/>
      <c r="BD21" s="776"/>
      <c r="BE21" s="776"/>
      <c r="BF21" s="771"/>
      <c r="BG21" s="661" t="s">
        <v>234</v>
      </c>
      <c r="BH21" s="664"/>
      <c r="BI21" s="664"/>
      <c r="BJ21" s="664"/>
      <c r="BK21" s="664"/>
      <c r="BL21" s="664"/>
      <c r="BM21" s="664"/>
      <c r="BN21" s="665"/>
      <c r="BO21" s="723" t="s">
        <v>128</v>
      </c>
      <c r="BP21" s="723"/>
      <c r="BQ21" s="723"/>
      <c r="BR21" s="723"/>
      <c r="BS21" s="669" t="s">
        <v>128</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279</v>
      </c>
      <c r="C22" s="659"/>
      <c r="D22" s="659"/>
      <c r="E22" s="659"/>
      <c r="F22" s="659"/>
      <c r="G22" s="659"/>
      <c r="H22" s="659"/>
      <c r="I22" s="659"/>
      <c r="J22" s="659"/>
      <c r="K22" s="659"/>
      <c r="L22" s="659"/>
      <c r="M22" s="659"/>
      <c r="N22" s="659"/>
      <c r="O22" s="659"/>
      <c r="P22" s="659"/>
      <c r="Q22" s="660"/>
      <c r="R22" s="661">
        <v>4200942</v>
      </c>
      <c r="S22" s="664"/>
      <c r="T22" s="664"/>
      <c r="U22" s="664"/>
      <c r="V22" s="664"/>
      <c r="W22" s="664"/>
      <c r="X22" s="664"/>
      <c r="Y22" s="665"/>
      <c r="Z22" s="723">
        <v>45.7</v>
      </c>
      <c r="AA22" s="723"/>
      <c r="AB22" s="723"/>
      <c r="AC22" s="723"/>
      <c r="AD22" s="724">
        <v>4042271</v>
      </c>
      <c r="AE22" s="724"/>
      <c r="AF22" s="724"/>
      <c r="AG22" s="724"/>
      <c r="AH22" s="724"/>
      <c r="AI22" s="724"/>
      <c r="AJ22" s="724"/>
      <c r="AK22" s="724"/>
      <c r="AL22" s="666">
        <v>70.099999999999994</v>
      </c>
      <c r="AM22" s="667"/>
      <c r="AN22" s="667"/>
      <c r="AO22" s="725"/>
      <c r="AP22" s="769" t="s">
        <v>280</v>
      </c>
      <c r="AQ22" s="776"/>
      <c r="AR22" s="776"/>
      <c r="AS22" s="776"/>
      <c r="AT22" s="776"/>
      <c r="AU22" s="776"/>
      <c r="AV22" s="776"/>
      <c r="AW22" s="776"/>
      <c r="AX22" s="776"/>
      <c r="AY22" s="776"/>
      <c r="AZ22" s="776"/>
      <c r="BA22" s="776"/>
      <c r="BB22" s="776"/>
      <c r="BC22" s="776"/>
      <c r="BD22" s="776"/>
      <c r="BE22" s="776"/>
      <c r="BF22" s="771"/>
      <c r="BG22" s="661" t="s">
        <v>128</v>
      </c>
      <c r="BH22" s="664"/>
      <c r="BI22" s="664"/>
      <c r="BJ22" s="664"/>
      <c r="BK22" s="664"/>
      <c r="BL22" s="664"/>
      <c r="BM22" s="664"/>
      <c r="BN22" s="665"/>
      <c r="BO22" s="723" t="s">
        <v>234</v>
      </c>
      <c r="BP22" s="723"/>
      <c r="BQ22" s="723"/>
      <c r="BR22" s="723"/>
      <c r="BS22" s="669" t="s">
        <v>128</v>
      </c>
      <c r="BT22" s="664"/>
      <c r="BU22" s="664"/>
      <c r="BV22" s="664"/>
      <c r="BW22" s="664"/>
      <c r="BX22" s="664"/>
      <c r="BY22" s="664"/>
      <c r="BZ22" s="664"/>
      <c r="CA22" s="664"/>
      <c r="CB22" s="704"/>
      <c r="CD22" s="778" t="s">
        <v>281</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282</v>
      </c>
      <c r="C23" s="659"/>
      <c r="D23" s="659"/>
      <c r="E23" s="659"/>
      <c r="F23" s="659"/>
      <c r="G23" s="659"/>
      <c r="H23" s="659"/>
      <c r="I23" s="659"/>
      <c r="J23" s="659"/>
      <c r="K23" s="659"/>
      <c r="L23" s="659"/>
      <c r="M23" s="659"/>
      <c r="N23" s="659"/>
      <c r="O23" s="659"/>
      <c r="P23" s="659"/>
      <c r="Q23" s="660"/>
      <c r="R23" s="661">
        <v>1563</v>
      </c>
      <c r="S23" s="664"/>
      <c r="T23" s="664"/>
      <c r="U23" s="664"/>
      <c r="V23" s="664"/>
      <c r="W23" s="664"/>
      <c r="X23" s="664"/>
      <c r="Y23" s="665"/>
      <c r="Z23" s="723">
        <v>0</v>
      </c>
      <c r="AA23" s="723"/>
      <c r="AB23" s="723"/>
      <c r="AC23" s="723"/>
      <c r="AD23" s="724">
        <v>1563</v>
      </c>
      <c r="AE23" s="724"/>
      <c r="AF23" s="724"/>
      <c r="AG23" s="724"/>
      <c r="AH23" s="724"/>
      <c r="AI23" s="724"/>
      <c r="AJ23" s="724"/>
      <c r="AK23" s="724"/>
      <c r="AL23" s="666">
        <v>0</v>
      </c>
      <c r="AM23" s="667"/>
      <c r="AN23" s="667"/>
      <c r="AO23" s="725"/>
      <c r="AP23" s="769" t="s">
        <v>283</v>
      </c>
      <c r="AQ23" s="776"/>
      <c r="AR23" s="776"/>
      <c r="AS23" s="776"/>
      <c r="AT23" s="776"/>
      <c r="AU23" s="776"/>
      <c r="AV23" s="776"/>
      <c r="AW23" s="776"/>
      <c r="AX23" s="776"/>
      <c r="AY23" s="776"/>
      <c r="AZ23" s="776"/>
      <c r="BA23" s="776"/>
      <c r="BB23" s="776"/>
      <c r="BC23" s="776"/>
      <c r="BD23" s="776"/>
      <c r="BE23" s="776"/>
      <c r="BF23" s="771"/>
      <c r="BG23" s="661" t="s">
        <v>128</v>
      </c>
      <c r="BH23" s="664"/>
      <c r="BI23" s="664"/>
      <c r="BJ23" s="664"/>
      <c r="BK23" s="664"/>
      <c r="BL23" s="664"/>
      <c r="BM23" s="664"/>
      <c r="BN23" s="665"/>
      <c r="BO23" s="723" t="s">
        <v>128</v>
      </c>
      <c r="BP23" s="723"/>
      <c r="BQ23" s="723"/>
      <c r="BR23" s="723"/>
      <c r="BS23" s="669" t="s">
        <v>234</v>
      </c>
      <c r="BT23" s="664"/>
      <c r="BU23" s="664"/>
      <c r="BV23" s="664"/>
      <c r="BW23" s="664"/>
      <c r="BX23" s="664"/>
      <c r="BY23" s="664"/>
      <c r="BZ23" s="664"/>
      <c r="CA23" s="664"/>
      <c r="CB23" s="704"/>
      <c r="CD23" s="778" t="s">
        <v>222</v>
      </c>
      <c r="CE23" s="779"/>
      <c r="CF23" s="779"/>
      <c r="CG23" s="779"/>
      <c r="CH23" s="779"/>
      <c r="CI23" s="779"/>
      <c r="CJ23" s="779"/>
      <c r="CK23" s="779"/>
      <c r="CL23" s="779"/>
      <c r="CM23" s="779"/>
      <c r="CN23" s="779"/>
      <c r="CO23" s="779"/>
      <c r="CP23" s="779"/>
      <c r="CQ23" s="780"/>
      <c r="CR23" s="778" t="s">
        <v>284</v>
      </c>
      <c r="CS23" s="779"/>
      <c r="CT23" s="779"/>
      <c r="CU23" s="779"/>
      <c r="CV23" s="779"/>
      <c r="CW23" s="779"/>
      <c r="CX23" s="779"/>
      <c r="CY23" s="780"/>
      <c r="CZ23" s="778" t="s">
        <v>285</v>
      </c>
      <c r="DA23" s="779"/>
      <c r="DB23" s="779"/>
      <c r="DC23" s="780"/>
      <c r="DD23" s="778" t="s">
        <v>286</v>
      </c>
      <c r="DE23" s="779"/>
      <c r="DF23" s="779"/>
      <c r="DG23" s="779"/>
      <c r="DH23" s="779"/>
      <c r="DI23" s="779"/>
      <c r="DJ23" s="779"/>
      <c r="DK23" s="780"/>
      <c r="DL23" s="787" t="s">
        <v>287</v>
      </c>
      <c r="DM23" s="788"/>
      <c r="DN23" s="788"/>
      <c r="DO23" s="788"/>
      <c r="DP23" s="788"/>
      <c r="DQ23" s="788"/>
      <c r="DR23" s="788"/>
      <c r="DS23" s="788"/>
      <c r="DT23" s="788"/>
      <c r="DU23" s="788"/>
      <c r="DV23" s="789"/>
      <c r="DW23" s="778" t="s">
        <v>288</v>
      </c>
      <c r="DX23" s="779"/>
      <c r="DY23" s="779"/>
      <c r="DZ23" s="779"/>
      <c r="EA23" s="779"/>
      <c r="EB23" s="779"/>
      <c r="EC23" s="780"/>
    </row>
    <row r="24" spans="2:133" ht="11.25" customHeight="1" x14ac:dyDescent="0.15">
      <c r="B24" s="658" t="s">
        <v>289</v>
      </c>
      <c r="C24" s="659"/>
      <c r="D24" s="659"/>
      <c r="E24" s="659"/>
      <c r="F24" s="659"/>
      <c r="G24" s="659"/>
      <c r="H24" s="659"/>
      <c r="I24" s="659"/>
      <c r="J24" s="659"/>
      <c r="K24" s="659"/>
      <c r="L24" s="659"/>
      <c r="M24" s="659"/>
      <c r="N24" s="659"/>
      <c r="O24" s="659"/>
      <c r="P24" s="659"/>
      <c r="Q24" s="660"/>
      <c r="R24" s="661">
        <v>22782</v>
      </c>
      <c r="S24" s="664"/>
      <c r="T24" s="664"/>
      <c r="U24" s="664"/>
      <c r="V24" s="664"/>
      <c r="W24" s="664"/>
      <c r="X24" s="664"/>
      <c r="Y24" s="665"/>
      <c r="Z24" s="723">
        <v>0.2</v>
      </c>
      <c r="AA24" s="723"/>
      <c r="AB24" s="723"/>
      <c r="AC24" s="723"/>
      <c r="AD24" s="724" t="s">
        <v>128</v>
      </c>
      <c r="AE24" s="724"/>
      <c r="AF24" s="724"/>
      <c r="AG24" s="724"/>
      <c r="AH24" s="724"/>
      <c r="AI24" s="724"/>
      <c r="AJ24" s="724"/>
      <c r="AK24" s="724"/>
      <c r="AL24" s="666" t="s">
        <v>128</v>
      </c>
      <c r="AM24" s="667"/>
      <c r="AN24" s="667"/>
      <c r="AO24" s="725"/>
      <c r="AP24" s="769" t="s">
        <v>290</v>
      </c>
      <c r="AQ24" s="776"/>
      <c r="AR24" s="776"/>
      <c r="AS24" s="776"/>
      <c r="AT24" s="776"/>
      <c r="AU24" s="776"/>
      <c r="AV24" s="776"/>
      <c r="AW24" s="776"/>
      <c r="AX24" s="776"/>
      <c r="AY24" s="776"/>
      <c r="AZ24" s="776"/>
      <c r="BA24" s="776"/>
      <c r="BB24" s="776"/>
      <c r="BC24" s="776"/>
      <c r="BD24" s="776"/>
      <c r="BE24" s="776"/>
      <c r="BF24" s="771"/>
      <c r="BG24" s="661" t="s">
        <v>145</v>
      </c>
      <c r="BH24" s="664"/>
      <c r="BI24" s="664"/>
      <c r="BJ24" s="664"/>
      <c r="BK24" s="664"/>
      <c r="BL24" s="664"/>
      <c r="BM24" s="664"/>
      <c r="BN24" s="665"/>
      <c r="BO24" s="723" t="s">
        <v>128</v>
      </c>
      <c r="BP24" s="723"/>
      <c r="BQ24" s="723"/>
      <c r="BR24" s="723"/>
      <c r="BS24" s="669" t="s">
        <v>128</v>
      </c>
      <c r="BT24" s="664"/>
      <c r="BU24" s="664"/>
      <c r="BV24" s="664"/>
      <c r="BW24" s="664"/>
      <c r="BX24" s="664"/>
      <c r="BY24" s="664"/>
      <c r="BZ24" s="664"/>
      <c r="CA24" s="664"/>
      <c r="CB24" s="704"/>
      <c r="CD24" s="732" t="s">
        <v>291</v>
      </c>
      <c r="CE24" s="733"/>
      <c r="CF24" s="733"/>
      <c r="CG24" s="733"/>
      <c r="CH24" s="733"/>
      <c r="CI24" s="733"/>
      <c r="CJ24" s="733"/>
      <c r="CK24" s="733"/>
      <c r="CL24" s="733"/>
      <c r="CM24" s="733"/>
      <c r="CN24" s="733"/>
      <c r="CO24" s="733"/>
      <c r="CP24" s="733"/>
      <c r="CQ24" s="734"/>
      <c r="CR24" s="726">
        <v>2965185</v>
      </c>
      <c r="CS24" s="727"/>
      <c r="CT24" s="727"/>
      <c r="CU24" s="727"/>
      <c r="CV24" s="727"/>
      <c r="CW24" s="727"/>
      <c r="CX24" s="727"/>
      <c r="CY24" s="773"/>
      <c r="CZ24" s="774">
        <v>35.799999999999997</v>
      </c>
      <c r="DA24" s="743"/>
      <c r="DB24" s="743"/>
      <c r="DC24" s="777"/>
      <c r="DD24" s="772">
        <v>1992214</v>
      </c>
      <c r="DE24" s="727"/>
      <c r="DF24" s="727"/>
      <c r="DG24" s="727"/>
      <c r="DH24" s="727"/>
      <c r="DI24" s="727"/>
      <c r="DJ24" s="727"/>
      <c r="DK24" s="773"/>
      <c r="DL24" s="772">
        <v>1990501</v>
      </c>
      <c r="DM24" s="727"/>
      <c r="DN24" s="727"/>
      <c r="DO24" s="727"/>
      <c r="DP24" s="727"/>
      <c r="DQ24" s="727"/>
      <c r="DR24" s="727"/>
      <c r="DS24" s="727"/>
      <c r="DT24" s="727"/>
      <c r="DU24" s="727"/>
      <c r="DV24" s="773"/>
      <c r="DW24" s="774">
        <v>34.5</v>
      </c>
      <c r="DX24" s="743"/>
      <c r="DY24" s="743"/>
      <c r="DZ24" s="743"/>
      <c r="EA24" s="743"/>
      <c r="EB24" s="743"/>
      <c r="EC24" s="775"/>
    </row>
    <row r="25" spans="2:133" ht="11.25" customHeight="1" x14ac:dyDescent="0.15">
      <c r="B25" s="658" t="s">
        <v>292</v>
      </c>
      <c r="C25" s="659"/>
      <c r="D25" s="659"/>
      <c r="E25" s="659"/>
      <c r="F25" s="659"/>
      <c r="G25" s="659"/>
      <c r="H25" s="659"/>
      <c r="I25" s="659"/>
      <c r="J25" s="659"/>
      <c r="K25" s="659"/>
      <c r="L25" s="659"/>
      <c r="M25" s="659"/>
      <c r="N25" s="659"/>
      <c r="O25" s="659"/>
      <c r="P25" s="659"/>
      <c r="Q25" s="660"/>
      <c r="R25" s="661">
        <v>194900</v>
      </c>
      <c r="S25" s="664"/>
      <c r="T25" s="664"/>
      <c r="U25" s="664"/>
      <c r="V25" s="664"/>
      <c r="W25" s="664"/>
      <c r="X25" s="664"/>
      <c r="Y25" s="665"/>
      <c r="Z25" s="723">
        <v>2.1</v>
      </c>
      <c r="AA25" s="723"/>
      <c r="AB25" s="723"/>
      <c r="AC25" s="723"/>
      <c r="AD25" s="724">
        <v>2990</v>
      </c>
      <c r="AE25" s="724"/>
      <c r="AF25" s="724"/>
      <c r="AG25" s="724"/>
      <c r="AH25" s="724"/>
      <c r="AI25" s="724"/>
      <c r="AJ25" s="724"/>
      <c r="AK25" s="724"/>
      <c r="AL25" s="666">
        <v>0.1</v>
      </c>
      <c r="AM25" s="667"/>
      <c r="AN25" s="667"/>
      <c r="AO25" s="725"/>
      <c r="AP25" s="769" t="s">
        <v>293</v>
      </c>
      <c r="AQ25" s="776"/>
      <c r="AR25" s="776"/>
      <c r="AS25" s="776"/>
      <c r="AT25" s="776"/>
      <c r="AU25" s="776"/>
      <c r="AV25" s="776"/>
      <c r="AW25" s="776"/>
      <c r="AX25" s="776"/>
      <c r="AY25" s="776"/>
      <c r="AZ25" s="776"/>
      <c r="BA25" s="776"/>
      <c r="BB25" s="776"/>
      <c r="BC25" s="776"/>
      <c r="BD25" s="776"/>
      <c r="BE25" s="776"/>
      <c r="BF25" s="771"/>
      <c r="BG25" s="661" t="s">
        <v>145</v>
      </c>
      <c r="BH25" s="664"/>
      <c r="BI25" s="664"/>
      <c r="BJ25" s="664"/>
      <c r="BK25" s="664"/>
      <c r="BL25" s="664"/>
      <c r="BM25" s="664"/>
      <c r="BN25" s="665"/>
      <c r="BO25" s="723" t="s">
        <v>128</v>
      </c>
      <c r="BP25" s="723"/>
      <c r="BQ25" s="723"/>
      <c r="BR25" s="723"/>
      <c r="BS25" s="669" t="s">
        <v>234</v>
      </c>
      <c r="BT25" s="664"/>
      <c r="BU25" s="664"/>
      <c r="BV25" s="664"/>
      <c r="BW25" s="664"/>
      <c r="BX25" s="664"/>
      <c r="BY25" s="664"/>
      <c r="BZ25" s="664"/>
      <c r="CA25" s="664"/>
      <c r="CB25" s="704"/>
      <c r="CD25" s="705" t="s">
        <v>294</v>
      </c>
      <c r="CE25" s="702"/>
      <c r="CF25" s="702"/>
      <c r="CG25" s="702"/>
      <c r="CH25" s="702"/>
      <c r="CI25" s="702"/>
      <c r="CJ25" s="702"/>
      <c r="CK25" s="702"/>
      <c r="CL25" s="702"/>
      <c r="CM25" s="702"/>
      <c r="CN25" s="702"/>
      <c r="CO25" s="702"/>
      <c r="CP25" s="702"/>
      <c r="CQ25" s="703"/>
      <c r="CR25" s="661">
        <v>1545159</v>
      </c>
      <c r="CS25" s="662"/>
      <c r="CT25" s="662"/>
      <c r="CU25" s="662"/>
      <c r="CV25" s="662"/>
      <c r="CW25" s="662"/>
      <c r="CX25" s="662"/>
      <c r="CY25" s="663"/>
      <c r="CZ25" s="666">
        <v>18.7</v>
      </c>
      <c r="DA25" s="695"/>
      <c r="DB25" s="695"/>
      <c r="DC25" s="696"/>
      <c r="DD25" s="669">
        <v>1370684</v>
      </c>
      <c r="DE25" s="662"/>
      <c r="DF25" s="662"/>
      <c r="DG25" s="662"/>
      <c r="DH25" s="662"/>
      <c r="DI25" s="662"/>
      <c r="DJ25" s="662"/>
      <c r="DK25" s="663"/>
      <c r="DL25" s="669">
        <v>1369014</v>
      </c>
      <c r="DM25" s="662"/>
      <c r="DN25" s="662"/>
      <c r="DO25" s="662"/>
      <c r="DP25" s="662"/>
      <c r="DQ25" s="662"/>
      <c r="DR25" s="662"/>
      <c r="DS25" s="662"/>
      <c r="DT25" s="662"/>
      <c r="DU25" s="662"/>
      <c r="DV25" s="663"/>
      <c r="DW25" s="666">
        <v>23.8</v>
      </c>
      <c r="DX25" s="695"/>
      <c r="DY25" s="695"/>
      <c r="DZ25" s="695"/>
      <c r="EA25" s="695"/>
      <c r="EB25" s="695"/>
      <c r="EC25" s="697"/>
    </row>
    <row r="26" spans="2:133" ht="11.25" customHeight="1" x14ac:dyDescent="0.15">
      <c r="B26" s="658" t="s">
        <v>295</v>
      </c>
      <c r="C26" s="659"/>
      <c r="D26" s="659"/>
      <c r="E26" s="659"/>
      <c r="F26" s="659"/>
      <c r="G26" s="659"/>
      <c r="H26" s="659"/>
      <c r="I26" s="659"/>
      <c r="J26" s="659"/>
      <c r="K26" s="659"/>
      <c r="L26" s="659"/>
      <c r="M26" s="659"/>
      <c r="N26" s="659"/>
      <c r="O26" s="659"/>
      <c r="P26" s="659"/>
      <c r="Q26" s="660"/>
      <c r="R26" s="661">
        <v>41463</v>
      </c>
      <c r="S26" s="664"/>
      <c r="T26" s="664"/>
      <c r="U26" s="664"/>
      <c r="V26" s="664"/>
      <c r="W26" s="664"/>
      <c r="X26" s="664"/>
      <c r="Y26" s="665"/>
      <c r="Z26" s="723">
        <v>0.5</v>
      </c>
      <c r="AA26" s="723"/>
      <c r="AB26" s="723"/>
      <c r="AC26" s="723"/>
      <c r="AD26" s="724" t="s">
        <v>234</v>
      </c>
      <c r="AE26" s="724"/>
      <c r="AF26" s="724"/>
      <c r="AG26" s="724"/>
      <c r="AH26" s="724"/>
      <c r="AI26" s="724"/>
      <c r="AJ26" s="724"/>
      <c r="AK26" s="724"/>
      <c r="AL26" s="666" t="s">
        <v>128</v>
      </c>
      <c r="AM26" s="667"/>
      <c r="AN26" s="667"/>
      <c r="AO26" s="725"/>
      <c r="AP26" s="769" t="s">
        <v>296</v>
      </c>
      <c r="AQ26" s="770"/>
      <c r="AR26" s="770"/>
      <c r="AS26" s="770"/>
      <c r="AT26" s="770"/>
      <c r="AU26" s="770"/>
      <c r="AV26" s="770"/>
      <c r="AW26" s="770"/>
      <c r="AX26" s="770"/>
      <c r="AY26" s="770"/>
      <c r="AZ26" s="770"/>
      <c r="BA26" s="770"/>
      <c r="BB26" s="770"/>
      <c r="BC26" s="770"/>
      <c r="BD26" s="770"/>
      <c r="BE26" s="770"/>
      <c r="BF26" s="771"/>
      <c r="BG26" s="661" t="s">
        <v>128</v>
      </c>
      <c r="BH26" s="664"/>
      <c r="BI26" s="664"/>
      <c r="BJ26" s="664"/>
      <c r="BK26" s="664"/>
      <c r="BL26" s="664"/>
      <c r="BM26" s="664"/>
      <c r="BN26" s="665"/>
      <c r="BO26" s="723" t="s">
        <v>128</v>
      </c>
      <c r="BP26" s="723"/>
      <c r="BQ26" s="723"/>
      <c r="BR26" s="723"/>
      <c r="BS26" s="669" t="s">
        <v>128</v>
      </c>
      <c r="BT26" s="664"/>
      <c r="BU26" s="664"/>
      <c r="BV26" s="664"/>
      <c r="BW26" s="664"/>
      <c r="BX26" s="664"/>
      <c r="BY26" s="664"/>
      <c r="BZ26" s="664"/>
      <c r="CA26" s="664"/>
      <c r="CB26" s="704"/>
      <c r="CD26" s="705" t="s">
        <v>297</v>
      </c>
      <c r="CE26" s="702"/>
      <c r="CF26" s="702"/>
      <c r="CG26" s="702"/>
      <c r="CH26" s="702"/>
      <c r="CI26" s="702"/>
      <c r="CJ26" s="702"/>
      <c r="CK26" s="702"/>
      <c r="CL26" s="702"/>
      <c r="CM26" s="702"/>
      <c r="CN26" s="702"/>
      <c r="CO26" s="702"/>
      <c r="CP26" s="702"/>
      <c r="CQ26" s="703"/>
      <c r="CR26" s="661">
        <v>785697</v>
      </c>
      <c r="CS26" s="664"/>
      <c r="CT26" s="664"/>
      <c r="CU26" s="664"/>
      <c r="CV26" s="664"/>
      <c r="CW26" s="664"/>
      <c r="CX26" s="664"/>
      <c r="CY26" s="665"/>
      <c r="CZ26" s="666">
        <v>9.5</v>
      </c>
      <c r="DA26" s="695"/>
      <c r="DB26" s="695"/>
      <c r="DC26" s="696"/>
      <c r="DD26" s="669">
        <v>724798</v>
      </c>
      <c r="DE26" s="664"/>
      <c r="DF26" s="664"/>
      <c r="DG26" s="664"/>
      <c r="DH26" s="664"/>
      <c r="DI26" s="664"/>
      <c r="DJ26" s="664"/>
      <c r="DK26" s="665"/>
      <c r="DL26" s="669" t="s">
        <v>234</v>
      </c>
      <c r="DM26" s="664"/>
      <c r="DN26" s="664"/>
      <c r="DO26" s="664"/>
      <c r="DP26" s="664"/>
      <c r="DQ26" s="664"/>
      <c r="DR26" s="664"/>
      <c r="DS26" s="664"/>
      <c r="DT26" s="664"/>
      <c r="DU26" s="664"/>
      <c r="DV26" s="665"/>
      <c r="DW26" s="666" t="s">
        <v>234</v>
      </c>
      <c r="DX26" s="695"/>
      <c r="DY26" s="695"/>
      <c r="DZ26" s="695"/>
      <c r="EA26" s="695"/>
      <c r="EB26" s="695"/>
      <c r="EC26" s="697"/>
    </row>
    <row r="27" spans="2:133" ht="11.25" customHeight="1" x14ac:dyDescent="0.15">
      <c r="B27" s="658" t="s">
        <v>298</v>
      </c>
      <c r="C27" s="659"/>
      <c r="D27" s="659"/>
      <c r="E27" s="659"/>
      <c r="F27" s="659"/>
      <c r="G27" s="659"/>
      <c r="H27" s="659"/>
      <c r="I27" s="659"/>
      <c r="J27" s="659"/>
      <c r="K27" s="659"/>
      <c r="L27" s="659"/>
      <c r="M27" s="659"/>
      <c r="N27" s="659"/>
      <c r="O27" s="659"/>
      <c r="P27" s="659"/>
      <c r="Q27" s="660"/>
      <c r="R27" s="661">
        <v>1775766</v>
      </c>
      <c r="S27" s="664"/>
      <c r="T27" s="664"/>
      <c r="U27" s="664"/>
      <c r="V27" s="664"/>
      <c r="W27" s="664"/>
      <c r="X27" s="664"/>
      <c r="Y27" s="665"/>
      <c r="Z27" s="723">
        <v>19.3</v>
      </c>
      <c r="AA27" s="723"/>
      <c r="AB27" s="723"/>
      <c r="AC27" s="723"/>
      <c r="AD27" s="724" t="s">
        <v>234</v>
      </c>
      <c r="AE27" s="724"/>
      <c r="AF27" s="724"/>
      <c r="AG27" s="724"/>
      <c r="AH27" s="724"/>
      <c r="AI27" s="724"/>
      <c r="AJ27" s="724"/>
      <c r="AK27" s="724"/>
      <c r="AL27" s="666" t="s">
        <v>128</v>
      </c>
      <c r="AM27" s="667"/>
      <c r="AN27" s="667"/>
      <c r="AO27" s="725"/>
      <c r="AP27" s="658" t="s">
        <v>299</v>
      </c>
      <c r="AQ27" s="659"/>
      <c r="AR27" s="659"/>
      <c r="AS27" s="659"/>
      <c r="AT27" s="659"/>
      <c r="AU27" s="659"/>
      <c r="AV27" s="659"/>
      <c r="AW27" s="659"/>
      <c r="AX27" s="659"/>
      <c r="AY27" s="659"/>
      <c r="AZ27" s="659"/>
      <c r="BA27" s="659"/>
      <c r="BB27" s="659"/>
      <c r="BC27" s="659"/>
      <c r="BD27" s="659"/>
      <c r="BE27" s="659"/>
      <c r="BF27" s="660"/>
      <c r="BG27" s="661">
        <v>2499756</v>
      </c>
      <c r="BH27" s="664"/>
      <c r="BI27" s="664"/>
      <c r="BJ27" s="664"/>
      <c r="BK27" s="664"/>
      <c r="BL27" s="664"/>
      <c r="BM27" s="664"/>
      <c r="BN27" s="665"/>
      <c r="BO27" s="723">
        <v>100</v>
      </c>
      <c r="BP27" s="723"/>
      <c r="BQ27" s="723"/>
      <c r="BR27" s="723"/>
      <c r="BS27" s="669" t="s">
        <v>128</v>
      </c>
      <c r="BT27" s="664"/>
      <c r="BU27" s="664"/>
      <c r="BV27" s="664"/>
      <c r="BW27" s="664"/>
      <c r="BX27" s="664"/>
      <c r="BY27" s="664"/>
      <c r="BZ27" s="664"/>
      <c r="CA27" s="664"/>
      <c r="CB27" s="704"/>
      <c r="CD27" s="705" t="s">
        <v>300</v>
      </c>
      <c r="CE27" s="702"/>
      <c r="CF27" s="702"/>
      <c r="CG27" s="702"/>
      <c r="CH27" s="702"/>
      <c r="CI27" s="702"/>
      <c r="CJ27" s="702"/>
      <c r="CK27" s="702"/>
      <c r="CL27" s="702"/>
      <c r="CM27" s="702"/>
      <c r="CN27" s="702"/>
      <c r="CO27" s="702"/>
      <c r="CP27" s="702"/>
      <c r="CQ27" s="703"/>
      <c r="CR27" s="661">
        <v>1084818</v>
      </c>
      <c r="CS27" s="662"/>
      <c r="CT27" s="662"/>
      <c r="CU27" s="662"/>
      <c r="CV27" s="662"/>
      <c r="CW27" s="662"/>
      <c r="CX27" s="662"/>
      <c r="CY27" s="663"/>
      <c r="CZ27" s="666">
        <v>13.1</v>
      </c>
      <c r="DA27" s="695"/>
      <c r="DB27" s="695"/>
      <c r="DC27" s="696"/>
      <c r="DD27" s="669">
        <v>302540</v>
      </c>
      <c r="DE27" s="662"/>
      <c r="DF27" s="662"/>
      <c r="DG27" s="662"/>
      <c r="DH27" s="662"/>
      <c r="DI27" s="662"/>
      <c r="DJ27" s="662"/>
      <c r="DK27" s="663"/>
      <c r="DL27" s="669">
        <v>302497</v>
      </c>
      <c r="DM27" s="662"/>
      <c r="DN27" s="662"/>
      <c r="DO27" s="662"/>
      <c r="DP27" s="662"/>
      <c r="DQ27" s="662"/>
      <c r="DR27" s="662"/>
      <c r="DS27" s="662"/>
      <c r="DT27" s="662"/>
      <c r="DU27" s="662"/>
      <c r="DV27" s="663"/>
      <c r="DW27" s="666">
        <v>5.2</v>
      </c>
      <c r="DX27" s="695"/>
      <c r="DY27" s="695"/>
      <c r="DZ27" s="695"/>
      <c r="EA27" s="695"/>
      <c r="EB27" s="695"/>
      <c r="EC27" s="697"/>
    </row>
    <row r="28" spans="2:133" ht="11.25" customHeight="1" x14ac:dyDescent="0.15">
      <c r="B28" s="766" t="s">
        <v>301</v>
      </c>
      <c r="C28" s="767"/>
      <c r="D28" s="767"/>
      <c r="E28" s="767"/>
      <c r="F28" s="767"/>
      <c r="G28" s="767"/>
      <c r="H28" s="767"/>
      <c r="I28" s="767"/>
      <c r="J28" s="767"/>
      <c r="K28" s="767"/>
      <c r="L28" s="767"/>
      <c r="M28" s="767"/>
      <c r="N28" s="767"/>
      <c r="O28" s="767"/>
      <c r="P28" s="767"/>
      <c r="Q28" s="768"/>
      <c r="R28" s="661">
        <v>989018</v>
      </c>
      <c r="S28" s="664"/>
      <c r="T28" s="664"/>
      <c r="U28" s="664"/>
      <c r="V28" s="664"/>
      <c r="W28" s="664"/>
      <c r="X28" s="664"/>
      <c r="Y28" s="665"/>
      <c r="Z28" s="723">
        <v>10.8</v>
      </c>
      <c r="AA28" s="723"/>
      <c r="AB28" s="723"/>
      <c r="AC28" s="723"/>
      <c r="AD28" s="724">
        <v>989018</v>
      </c>
      <c r="AE28" s="724"/>
      <c r="AF28" s="724"/>
      <c r="AG28" s="724"/>
      <c r="AH28" s="724"/>
      <c r="AI28" s="724"/>
      <c r="AJ28" s="724"/>
      <c r="AK28" s="724"/>
      <c r="AL28" s="666">
        <v>17.2</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302</v>
      </c>
      <c r="CE28" s="702"/>
      <c r="CF28" s="702"/>
      <c r="CG28" s="702"/>
      <c r="CH28" s="702"/>
      <c r="CI28" s="702"/>
      <c r="CJ28" s="702"/>
      <c r="CK28" s="702"/>
      <c r="CL28" s="702"/>
      <c r="CM28" s="702"/>
      <c r="CN28" s="702"/>
      <c r="CO28" s="702"/>
      <c r="CP28" s="702"/>
      <c r="CQ28" s="703"/>
      <c r="CR28" s="661">
        <v>335208</v>
      </c>
      <c r="CS28" s="664"/>
      <c r="CT28" s="664"/>
      <c r="CU28" s="664"/>
      <c r="CV28" s="664"/>
      <c r="CW28" s="664"/>
      <c r="CX28" s="664"/>
      <c r="CY28" s="665"/>
      <c r="CZ28" s="666">
        <v>4</v>
      </c>
      <c r="DA28" s="695"/>
      <c r="DB28" s="695"/>
      <c r="DC28" s="696"/>
      <c r="DD28" s="669">
        <v>318990</v>
      </c>
      <c r="DE28" s="664"/>
      <c r="DF28" s="664"/>
      <c r="DG28" s="664"/>
      <c r="DH28" s="664"/>
      <c r="DI28" s="664"/>
      <c r="DJ28" s="664"/>
      <c r="DK28" s="665"/>
      <c r="DL28" s="669">
        <v>318990</v>
      </c>
      <c r="DM28" s="664"/>
      <c r="DN28" s="664"/>
      <c r="DO28" s="664"/>
      <c r="DP28" s="664"/>
      <c r="DQ28" s="664"/>
      <c r="DR28" s="664"/>
      <c r="DS28" s="664"/>
      <c r="DT28" s="664"/>
      <c r="DU28" s="664"/>
      <c r="DV28" s="665"/>
      <c r="DW28" s="666">
        <v>5.5</v>
      </c>
      <c r="DX28" s="695"/>
      <c r="DY28" s="695"/>
      <c r="DZ28" s="695"/>
      <c r="EA28" s="695"/>
      <c r="EB28" s="695"/>
      <c r="EC28" s="697"/>
    </row>
    <row r="29" spans="2:133" ht="11.25" customHeight="1" x14ac:dyDescent="0.15">
      <c r="B29" s="658" t="s">
        <v>303</v>
      </c>
      <c r="C29" s="659"/>
      <c r="D29" s="659"/>
      <c r="E29" s="659"/>
      <c r="F29" s="659"/>
      <c r="G29" s="659"/>
      <c r="H29" s="659"/>
      <c r="I29" s="659"/>
      <c r="J29" s="659"/>
      <c r="K29" s="659"/>
      <c r="L29" s="659"/>
      <c r="M29" s="659"/>
      <c r="N29" s="659"/>
      <c r="O29" s="659"/>
      <c r="P29" s="659"/>
      <c r="Q29" s="660"/>
      <c r="R29" s="661">
        <v>661535</v>
      </c>
      <c r="S29" s="664"/>
      <c r="T29" s="664"/>
      <c r="U29" s="664"/>
      <c r="V29" s="664"/>
      <c r="W29" s="664"/>
      <c r="X29" s="664"/>
      <c r="Y29" s="665"/>
      <c r="Z29" s="723">
        <v>7.2</v>
      </c>
      <c r="AA29" s="723"/>
      <c r="AB29" s="723"/>
      <c r="AC29" s="723"/>
      <c r="AD29" s="724" t="s">
        <v>128</v>
      </c>
      <c r="AE29" s="724"/>
      <c r="AF29" s="724"/>
      <c r="AG29" s="724"/>
      <c r="AH29" s="724"/>
      <c r="AI29" s="724"/>
      <c r="AJ29" s="724"/>
      <c r="AK29" s="724"/>
      <c r="AL29" s="666" t="s">
        <v>128</v>
      </c>
      <c r="AM29" s="667"/>
      <c r="AN29" s="667"/>
      <c r="AO29" s="725"/>
      <c r="AP29" s="735" t="s">
        <v>222</v>
      </c>
      <c r="AQ29" s="736"/>
      <c r="AR29" s="736"/>
      <c r="AS29" s="736"/>
      <c r="AT29" s="736"/>
      <c r="AU29" s="736"/>
      <c r="AV29" s="736"/>
      <c r="AW29" s="736"/>
      <c r="AX29" s="736"/>
      <c r="AY29" s="736"/>
      <c r="AZ29" s="736"/>
      <c r="BA29" s="736"/>
      <c r="BB29" s="736"/>
      <c r="BC29" s="736"/>
      <c r="BD29" s="736"/>
      <c r="BE29" s="736"/>
      <c r="BF29" s="737"/>
      <c r="BG29" s="735" t="s">
        <v>304</v>
      </c>
      <c r="BH29" s="763"/>
      <c r="BI29" s="763"/>
      <c r="BJ29" s="763"/>
      <c r="BK29" s="763"/>
      <c r="BL29" s="763"/>
      <c r="BM29" s="763"/>
      <c r="BN29" s="763"/>
      <c r="BO29" s="763"/>
      <c r="BP29" s="763"/>
      <c r="BQ29" s="764"/>
      <c r="BR29" s="735" t="s">
        <v>305</v>
      </c>
      <c r="BS29" s="763"/>
      <c r="BT29" s="763"/>
      <c r="BU29" s="763"/>
      <c r="BV29" s="763"/>
      <c r="BW29" s="763"/>
      <c r="BX29" s="763"/>
      <c r="BY29" s="763"/>
      <c r="BZ29" s="763"/>
      <c r="CA29" s="763"/>
      <c r="CB29" s="764"/>
      <c r="CD29" s="745" t="s">
        <v>306</v>
      </c>
      <c r="CE29" s="746"/>
      <c r="CF29" s="705" t="s">
        <v>71</v>
      </c>
      <c r="CG29" s="702"/>
      <c r="CH29" s="702"/>
      <c r="CI29" s="702"/>
      <c r="CJ29" s="702"/>
      <c r="CK29" s="702"/>
      <c r="CL29" s="702"/>
      <c r="CM29" s="702"/>
      <c r="CN29" s="702"/>
      <c r="CO29" s="702"/>
      <c r="CP29" s="702"/>
      <c r="CQ29" s="703"/>
      <c r="CR29" s="661">
        <v>335208</v>
      </c>
      <c r="CS29" s="662"/>
      <c r="CT29" s="662"/>
      <c r="CU29" s="662"/>
      <c r="CV29" s="662"/>
      <c r="CW29" s="662"/>
      <c r="CX29" s="662"/>
      <c r="CY29" s="663"/>
      <c r="CZ29" s="666">
        <v>4</v>
      </c>
      <c r="DA29" s="695"/>
      <c r="DB29" s="695"/>
      <c r="DC29" s="696"/>
      <c r="DD29" s="669">
        <v>318990</v>
      </c>
      <c r="DE29" s="662"/>
      <c r="DF29" s="662"/>
      <c r="DG29" s="662"/>
      <c r="DH29" s="662"/>
      <c r="DI29" s="662"/>
      <c r="DJ29" s="662"/>
      <c r="DK29" s="663"/>
      <c r="DL29" s="669">
        <v>318990</v>
      </c>
      <c r="DM29" s="662"/>
      <c r="DN29" s="662"/>
      <c r="DO29" s="662"/>
      <c r="DP29" s="662"/>
      <c r="DQ29" s="662"/>
      <c r="DR29" s="662"/>
      <c r="DS29" s="662"/>
      <c r="DT29" s="662"/>
      <c r="DU29" s="662"/>
      <c r="DV29" s="663"/>
      <c r="DW29" s="666">
        <v>5.5</v>
      </c>
      <c r="DX29" s="695"/>
      <c r="DY29" s="695"/>
      <c r="DZ29" s="695"/>
      <c r="EA29" s="695"/>
      <c r="EB29" s="695"/>
      <c r="EC29" s="697"/>
    </row>
    <row r="30" spans="2:133" ht="11.25" customHeight="1" x14ac:dyDescent="0.15">
      <c r="B30" s="658" t="s">
        <v>307</v>
      </c>
      <c r="C30" s="659"/>
      <c r="D30" s="659"/>
      <c r="E30" s="659"/>
      <c r="F30" s="659"/>
      <c r="G30" s="659"/>
      <c r="H30" s="659"/>
      <c r="I30" s="659"/>
      <c r="J30" s="659"/>
      <c r="K30" s="659"/>
      <c r="L30" s="659"/>
      <c r="M30" s="659"/>
      <c r="N30" s="659"/>
      <c r="O30" s="659"/>
      <c r="P30" s="659"/>
      <c r="Q30" s="660"/>
      <c r="R30" s="661">
        <v>746048</v>
      </c>
      <c r="S30" s="664"/>
      <c r="T30" s="664"/>
      <c r="U30" s="664"/>
      <c r="V30" s="664"/>
      <c r="W30" s="664"/>
      <c r="X30" s="664"/>
      <c r="Y30" s="665"/>
      <c r="Z30" s="723">
        <v>8.1</v>
      </c>
      <c r="AA30" s="723"/>
      <c r="AB30" s="723"/>
      <c r="AC30" s="723"/>
      <c r="AD30" s="724">
        <v>727724</v>
      </c>
      <c r="AE30" s="724"/>
      <c r="AF30" s="724"/>
      <c r="AG30" s="724"/>
      <c r="AH30" s="724"/>
      <c r="AI30" s="724"/>
      <c r="AJ30" s="724"/>
      <c r="AK30" s="724"/>
      <c r="AL30" s="666">
        <v>12.6</v>
      </c>
      <c r="AM30" s="667"/>
      <c r="AN30" s="667"/>
      <c r="AO30" s="725"/>
      <c r="AP30" s="751" t="s">
        <v>308</v>
      </c>
      <c r="AQ30" s="752"/>
      <c r="AR30" s="752"/>
      <c r="AS30" s="752"/>
      <c r="AT30" s="757" t="s">
        <v>309</v>
      </c>
      <c r="AU30" s="230"/>
      <c r="AV30" s="230"/>
      <c r="AW30" s="230"/>
      <c r="AX30" s="760" t="s">
        <v>187</v>
      </c>
      <c r="AY30" s="761"/>
      <c r="AZ30" s="761"/>
      <c r="BA30" s="761"/>
      <c r="BB30" s="761"/>
      <c r="BC30" s="761"/>
      <c r="BD30" s="761"/>
      <c r="BE30" s="761"/>
      <c r="BF30" s="762"/>
      <c r="BG30" s="741">
        <v>99.2</v>
      </c>
      <c r="BH30" s="742"/>
      <c r="BI30" s="742"/>
      <c r="BJ30" s="742"/>
      <c r="BK30" s="742"/>
      <c r="BL30" s="742"/>
      <c r="BM30" s="743">
        <v>97.9</v>
      </c>
      <c r="BN30" s="742"/>
      <c r="BO30" s="742"/>
      <c r="BP30" s="742"/>
      <c r="BQ30" s="744"/>
      <c r="BR30" s="741">
        <v>99</v>
      </c>
      <c r="BS30" s="742"/>
      <c r="BT30" s="742"/>
      <c r="BU30" s="742"/>
      <c r="BV30" s="742"/>
      <c r="BW30" s="742"/>
      <c r="BX30" s="743">
        <v>97</v>
      </c>
      <c r="BY30" s="742"/>
      <c r="BZ30" s="742"/>
      <c r="CA30" s="742"/>
      <c r="CB30" s="744"/>
      <c r="CD30" s="747"/>
      <c r="CE30" s="748"/>
      <c r="CF30" s="705" t="s">
        <v>310</v>
      </c>
      <c r="CG30" s="702"/>
      <c r="CH30" s="702"/>
      <c r="CI30" s="702"/>
      <c r="CJ30" s="702"/>
      <c r="CK30" s="702"/>
      <c r="CL30" s="702"/>
      <c r="CM30" s="702"/>
      <c r="CN30" s="702"/>
      <c r="CO30" s="702"/>
      <c r="CP30" s="702"/>
      <c r="CQ30" s="703"/>
      <c r="CR30" s="661">
        <v>309128</v>
      </c>
      <c r="CS30" s="664"/>
      <c r="CT30" s="664"/>
      <c r="CU30" s="664"/>
      <c r="CV30" s="664"/>
      <c r="CW30" s="664"/>
      <c r="CX30" s="664"/>
      <c r="CY30" s="665"/>
      <c r="CZ30" s="666">
        <v>3.7</v>
      </c>
      <c r="DA30" s="695"/>
      <c r="DB30" s="695"/>
      <c r="DC30" s="696"/>
      <c r="DD30" s="669">
        <v>294703</v>
      </c>
      <c r="DE30" s="664"/>
      <c r="DF30" s="664"/>
      <c r="DG30" s="664"/>
      <c r="DH30" s="664"/>
      <c r="DI30" s="664"/>
      <c r="DJ30" s="664"/>
      <c r="DK30" s="665"/>
      <c r="DL30" s="669">
        <v>294703</v>
      </c>
      <c r="DM30" s="664"/>
      <c r="DN30" s="664"/>
      <c r="DO30" s="664"/>
      <c r="DP30" s="664"/>
      <c r="DQ30" s="664"/>
      <c r="DR30" s="664"/>
      <c r="DS30" s="664"/>
      <c r="DT30" s="664"/>
      <c r="DU30" s="664"/>
      <c r="DV30" s="665"/>
      <c r="DW30" s="666">
        <v>5.0999999999999996</v>
      </c>
      <c r="DX30" s="695"/>
      <c r="DY30" s="695"/>
      <c r="DZ30" s="695"/>
      <c r="EA30" s="695"/>
      <c r="EB30" s="695"/>
      <c r="EC30" s="697"/>
    </row>
    <row r="31" spans="2:133" ht="11.25" customHeight="1" x14ac:dyDescent="0.15">
      <c r="B31" s="658" t="s">
        <v>311</v>
      </c>
      <c r="C31" s="659"/>
      <c r="D31" s="659"/>
      <c r="E31" s="659"/>
      <c r="F31" s="659"/>
      <c r="G31" s="659"/>
      <c r="H31" s="659"/>
      <c r="I31" s="659"/>
      <c r="J31" s="659"/>
      <c r="K31" s="659"/>
      <c r="L31" s="659"/>
      <c r="M31" s="659"/>
      <c r="N31" s="659"/>
      <c r="O31" s="659"/>
      <c r="P31" s="659"/>
      <c r="Q31" s="660"/>
      <c r="R31" s="661">
        <v>113100</v>
      </c>
      <c r="S31" s="664"/>
      <c r="T31" s="664"/>
      <c r="U31" s="664"/>
      <c r="V31" s="664"/>
      <c r="W31" s="664"/>
      <c r="X31" s="664"/>
      <c r="Y31" s="665"/>
      <c r="Z31" s="723">
        <v>1.2</v>
      </c>
      <c r="AA31" s="723"/>
      <c r="AB31" s="723"/>
      <c r="AC31" s="723"/>
      <c r="AD31" s="724" t="s">
        <v>234</v>
      </c>
      <c r="AE31" s="724"/>
      <c r="AF31" s="724"/>
      <c r="AG31" s="724"/>
      <c r="AH31" s="724"/>
      <c r="AI31" s="724"/>
      <c r="AJ31" s="724"/>
      <c r="AK31" s="724"/>
      <c r="AL31" s="666" t="s">
        <v>234</v>
      </c>
      <c r="AM31" s="667"/>
      <c r="AN31" s="667"/>
      <c r="AO31" s="725"/>
      <c r="AP31" s="753"/>
      <c r="AQ31" s="754"/>
      <c r="AR31" s="754"/>
      <c r="AS31" s="754"/>
      <c r="AT31" s="758"/>
      <c r="AU31" s="229" t="s">
        <v>312</v>
      </c>
      <c r="AV31" s="229"/>
      <c r="AW31" s="229"/>
      <c r="AX31" s="658" t="s">
        <v>313</v>
      </c>
      <c r="AY31" s="659"/>
      <c r="AZ31" s="659"/>
      <c r="BA31" s="659"/>
      <c r="BB31" s="659"/>
      <c r="BC31" s="659"/>
      <c r="BD31" s="659"/>
      <c r="BE31" s="659"/>
      <c r="BF31" s="660"/>
      <c r="BG31" s="739">
        <v>99.1</v>
      </c>
      <c r="BH31" s="662"/>
      <c r="BI31" s="662"/>
      <c r="BJ31" s="662"/>
      <c r="BK31" s="662"/>
      <c r="BL31" s="662"/>
      <c r="BM31" s="667">
        <v>97.3</v>
      </c>
      <c r="BN31" s="740"/>
      <c r="BO31" s="740"/>
      <c r="BP31" s="740"/>
      <c r="BQ31" s="701"/>
      <c r="BR31" s="739">
        <v>98.9</v>
      </c>
      <c r="BS31" s="662"/>
      <c r="BT31" s="662"/>
      <c r="BU31" s="662"/>
      <c r="BV31" s="662"/>
      <c r="BW31" s="662"/>
      <c r="BX31" s="667">
        <v>96.2</v>
      </c>
      <c r="BY31" s="740"/>
      <c r="BZ31" s="740"/>
      <c r="CA31" s="740"/>
      <c r="CB31" s="701"/>
      <c r="CD31" s="747"/>
      <c r="CE31" s="748"/>
      <c r="CF31" s="705" t="s">
        <v>314</v>
      </c>
      <c r="CG31" s="702"/>
      <c r="CH31" s="702"/>
      <c r="CI31" s="702"/>
      <c r="CJ31" s="702"/>
      <c r="CK31" s="702"/>
      <c r="CL31" s="702"/>
      <c r="CM31" s="702"/>
      <c r="CN31" s="702"/>
      <c r="CO31" s="702"/>
      <c r="CP31" s="702"/>
      <c r="CQ31" s="703"/>
      <c r="CR31" s="661">
        <v>26080</v>
      </c>
      <c r="CS31" s="662"/>
      <c r="CT31" s="662"/>
      <c r="CU31" s="662"/>
      <c r="CV31" s="662"/>
      <c r="CW31" s="662"/>
      <c r="CX31" s="662"/>
      <c r="CY31" s="663"/>
      <c r="CZ31" s="666">
        <v>0.3</v>
      </c>
      <c r="DA31" s="695"/>
      <c r="DB31" s="695"/>
      <c r="DC31" s="696"/>
      <c r="DD31" s="669">
        <v>24287</v>
      </c>
      <c r="DE31" s="662"/>
      <c r="DF31" s="662"/>
      <c r="DG31" s="662"/>
      <c r="DH31" s="662"/>
      <c r="DI31" s="662"/>
      <c r="DJ31" s="662"/>
      <c r="DK31" s="663"/>
      <c r="DL31" s="669">
        <v>24287</v>
      </c>
      <c r="DM31" s="662"/>
      <c r="DN31" s="662"/>
      <c r="DO31" s="662"/>
      <c r="DP31" s="662"/>
      <c r="DQ31" s="662"/>
      <c r="DR31" s="662"/>
      <c r="DS31" s="662"/>
      <c r="DT31" s="662"/>
      <c r="DU31" s="662"/>
      <c r="DV31" s="663"/>
      <c r="DW31" s="666">
        <v>0.4</v>
      </c>
      <c r="DX31" s="695"/>
      <c r="DY31" s="695"/>
      <c r="DZ31" s="695"/>
      <c r="EA31" s="695"/>
      <c r="EB31" s="695"/>
      <c r="EC31" s="697"/>
    </row>
    <row r="32" spans="2:133" ht="11.25" customHeight="1" x14ac:dyDescent="0.15">
      <c r="B32" s="658" t="s">
        <v>315</v>
      </c>
      <c r="C32" s="659"/>
      <c r="D32" s="659"/>
      <c r="E32" s="659"/>
      <c r="F32" s="659"/>
      <c r="G32" s="659"/>
      <c r="H32" s="659"/>
      <c r="I32" s="659"/>
      <c r="J32" s="659"/>
      <c r="K32" s="659"/>
      <c r="L32" s="659"/>
      <c r="M32" s="659"/>
      <c r="N32" s="659"/>
      <c r="O32" s="659"/>
      <c r="P32" s="659"/>
      <c r="Q32" s="660"/>
      <c r="R32" s="661">
        <v>1514</v>
      </c>
      <c r="S32" s="664"/>
      <c r="T32" s="664"/>
      <c r="U32" s="664"/>
      <c r="V32" s="664"/>
      <c r="W32" s="664"/>
      <c r="X32" s="664"/>
      <c r="Y32" s="665"/>
      <c r="Z32" s="723">
        <v>0</v>
      </c>
      <c r="AA32" s="723"/>
      <c r="AB32" s="723"/>
      <c r="AC32" s="723"/>
      <c r="AD32" s="724" t="s">
        <v>234</v>
      </c>
      <c r="AE32" s="724"/>
      <c r="AF32" s="724"/>
      <c r="AG32" s="724"/>
      <c r="AH32" s="724"/>
      <c r="AI32" s="724"/>
      <c r="AJ32" s="724"/>
      <c r="AK32" s="724"/>
      <c r="AL32" s="666" t="s">
        <v>234</v>
      </c>
      <c r="AM32" s="667"/>
      <c r="AN32" s="667"/>
      <c r="AO32" s="725"/>
      <c r="AP32" s="755"/>
      <c r="AQ32" s="756"/>
      <c r="AR32" s="756"/>
      <c r="AS32" s="756"/>
      <c r="AT32" s="759"/>
      <c r="AU32" s="231"/>
      <c r="AV32" s="231"/>
      <c r="AW32" s="231"/>
      <c r="AX32" s="673" t="s">
        <v>316</v>
      </c>
      <c r="AY32" s="674"/>
      <c r="AZ32" s="674"/>
      <c r="BA32" s="674"/>
      <c r="BB32" s="674"/>
      <c r="BC32" s="674"/>
      <c r="BD32" s="674"/>
      <c r="BE32" s="674"/>
      <c r="BF32" s="675"/>
      <c r="BG32" s="738">
        <v>99.2</v>
      </c>
      <c r="BH32" s="677"/>
      <c r="BI32" s="677"/>
      <c r="BJ32" s="677"/>
      <c r="BK32" s="677"/>
      <c r="BL32" s="677"/>
      <c r="BM32" s="721">
        <v>98.1</v>
      </c>
      <c r="BN32" s="677"/>
      <c r="BO32" s="677"/>
      <c r="BP32" s="677"/>
      <c r="BQ32" s="714"/>
      <c r="BR32" s="738">
        <v>99.1</v>
      </c>
      <c r="BS32" s="677"/>
      <c r="BT32" s="677"/>
      <c r="BU32" s="677"/>
      <c r="BV32" s="677"/>
      <c r="BW32" s="677"/>
      <c r="BX32" s="721">
        <v>97.4</v>
      </c>
      <c r="BY32" s="677"/>
      <c r="BZ32" s="677"/>
      <c r="CA32" s="677"/>
      <c r="CB32" s="714"/>
      <c r="CD32" s="749"/>
      <c r="CE32" s="750"/>
      <c r="CF32" s="705" t="s">
        <v>317</v>
      </c>
      <c r="CG32" s="702"/>
      <c r="CH32" s="702"/>
      <c r="CI32" s="702"/>
      <c r="CJ32" s="702"/>
      <c r="CK32" s="702"/>
      <c r="CL32" s="702"/>
      <c r="CM32" s="702"/>
      <c r="CN32" s="702"/>
      <c r="CO32" s="702"/>
      <c r="CP32" s="702"/>
      <c r="CQ32" s="703"/>
      <c r="CR32" s="661" t="s">
        <v>234</v>
      </c>
      <c r="CS32" s="664"/>
      <c r="CT32" s="664"/>
      <c r="CU32" s="664"/>
      <c r="CV32" s="664"/>
      <c r="CW32" s="664"/>
      <c r="CX32" s="664"/>
      <c r="CY32" s="665"/>
      <c r="CZ32" s="666" t="s">
        <v>234</v>
      </c>
      <c r="DA32" s="695"/>
      <c r="DB32" s="695"/>
      <c r="DC32" s="696"/>
      <c r="DD32" s="669" t="s">
        <v>234</v>
      </c>
      <c r="DE32" s="664"/>
      <c r="DF32" s="664"/>
      <c r="DG32" s="664"/>
      <c r="DH32" s="664"/>
      <c r="DI32" s="664"/>
      <c r="DJ32" s="664"/>
      <c r="DK32" s="665"/>
      <c r="DL32" s="669" t="s">
        <v>128</v>
      </c>
      <c r="DM32" s="664"/>
      <c r="DN32" s="664"/>
      <c r="DO32" s="664"/>
      <c r="DP32" s="664"/>
      <c r="DQ32" s="664"/>
      <c r="DR32" s="664"/>
      <c r="DS32" s="664"/>
      <c r="DT32" s="664"/>
      <c r="DU32" s="664"/>
      <c r="DV32" s="665"/>
      <c r="DW32" s="666" t="s">
        <v>145</v>
      </c>
      <c r="DX32" s="695"/>
      <c r="DY32" s="695"/>
      <c r="DZ32" s="695"/>
      <c r="EA32" s="695"/>
      <c r="EB32" s="695"/>
      <c r="EC32" s="697"/>
    </row>
    <row r="33" spans="2:133" ht="11.25" customHeight="1" x14ac:dyDescent="0.15">
      <c r="B33" s="658" t="s">
        <v>318</v>
      </c>
      <c r="C33" s="659"/>
      <c r="D33" s="659"/>
      <c r="E33" s="659"/>
      <c r="F33" s="659"/>
      <c r="G33" s="659"/>
      <c r="H33" s="659"/>
      <c r="I33" s="659"/>
      <c r="J33" s="659"/>
      <c r="K33" s="659"/>
      <c r="L33" s="659"/>
      <c r="M33" s="659"/>
      <c r="N33" s="659"/>
      <c r="O33" s="659"/>
      <c r="P33" s="659"/>
      <c r="Q33" s="660"/>
      <c r="R33" s="661">
        <v>239146</v>
      </c>
      <c r="S33" s="664"/>
      <c r="T33" s="664"/>
      <c r="U33" s="664"/>
      <c r="V33" s="664"/>
      <c r="W33" s="664"/>
      <c r="X33" s="664"/>
      <c r="Y33" s="665"/>
      <c r="Z33" s="723">
        <v>2.6</v>
      </c>
      <c r="AA33" s="723"/>
      <c r="AB33" s="723"/>
      <c r="AC33" s="723"/>
      <c r="AD33" s="724" t="s">
        <v>234</v>
      </c>
      <c r="AE33" s="724"/>
      <c r="AF33" s="724"/>
      <c r="AG33" s="724"/>
      <c r="AH33" s="724"/>
      <c r="AI33" s="724"/>
      <c r="AJ33" s="724"/>
      <c r="AK33" s="724"/>
      <c r="AL33" s="666" t="s">
        <v>145</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319</v>
      </c>
      <c r="CE33" s="702"/>
      <c r="CF33" s="702"/>
      <c r="CG33" s="702"/>
      <c r="CH33" s="702"/>
      <c r="CI33" s="702"/>
      <c r="CJ33" s="702"/>
      <c r="CK33" s="702"/>
      <c r="CL33" s="702"/>
      <c r="CM33" s="702"/>
      <c r="CN33" s="702"/>
      <c r="CO33" s="702"/>
      <c r="CP33" s="702"/>
      <c r="CQ33" s="703"/>
      <c r="CR33" s="661">
        <v>4272232</v>
      </c>
      <c r="CS33" s="662"/>
      <c r="CT33" s="662"/>
      <c r="CU33" s="662"/>
      <c r="CV33" s="662"/>
      <c r="CW33" s="662"/>
      <c r="CX33" s="662"/>
      <c r="CY33" s="663"/>
      <c r="CZ33" s="666">
        <v>51.6</v>
      </c>
      <c r="DA33" s="695"/>
      <c r="DB33" s="695"/>
      <c r="DC33" s="696"/>
      <c r="DD33" s="669">
        <v>3588509</v>
      </c>
      <c r="DE33" s="662"/>
      <c r="DF33" s="662"/>
      <c r="DG33" s="662"/>
      <c r="DH33" s="662"/>
      <c r="DI33" s="662"/>
      <c r="DJ33" s="662"/>
      <c r="DK33" s="663"/>
      <c r="DL33" s="669">
        <v>2271593</v>
      </c>
      <c r="DM33" s="662"/>
      <c r="DN33" s="662"/>
      <c r="DO33" s="662"/>
      <c r="DP33" s="662"/>
      <c r="DQ33" s="662"/>
      <c r="DR33" s="662"/>
      <c r="DS33" s="662"/>
      <c r="DT33" s="662"/>
      <c r="DU33" s="662"/>
      <c r="DV33" s="663"/>
      <c r="DW33" s="666">
        <v>39.4</v>
      </c>
      <c r="DX33" s="695"/>
      <c r="DY33" s="695"/>
      <c r="DZ33" s="695"/>
      <c r="EA33" s="695"/>
      <c r="EB33" s="695"/>
      <c r="EC33" s="697"/>
    </row>
    <row r="34" spans="2:133" ht="11.25" customHeight="1" x14ac:dyDescent="0.15">
      <c r="B34" s="658" t="s">
        <v>320</v>
      </c>
      <c r="C34" s="659"/>
      <c r="D34" s="659"/>
      <c r="E34" s="659"/>
      <c r="F34" s="659"/>
      <c r="G34" s="659"/>
      <c r="H34" s="659"/>
      <c r="I34" s="659"/>
      <c r="J34" s="659"/>
      <c r="K34" s="659"/>
      <c r="L34" s="659"/>
      <c r="M34" s="659"/>
      <c r="N34" s="659"/>
      <c r="O34" s="659"/>
      <c r="P34" s="659"/>
      <c r="Q34" s="660"/>
      <c r="R34" s="661">
        <v>167634</v>
      </c>
      <c r="S34" s="664"/>
      <c r="T34" s="664"/>
      <c r="U34" s="664"/>
      <c r="V34" s="664"/>
      <c r="W34" s="664"/>
      <c r="X34" s="664"/>
      <c r="Y34" s="665"/>
      <c r="Z34" s="723">
        <v>1.8</v>
      </c>
      <c r="AA34" s="723"/>
      <c r="AB34" s="723"/>
      <c r="AC34" s="723"/>
      <c r="AD34" s="724">
        <v>586</v>
      </c>
      <c r="AE34" s="724"/>
      <c r="AF34" s="724"/>
      <c r="AG34" s="724"/>
      <c r="AH34" s="724"/>
      <c r="AI34" s="724"/>
      <c r="AJ34" s="724"/>
      <c r="AK34" s="724"/>
      <c r="AL34" s="666">
        <v>0</v>
      </c>
      <c r="AM34" s="667"/>
      <c r="AN34" s="667"/>
      <c r="AO34" s="725"/>
      <c r="AP34" s="234"/>
      <c r="AQ34" s="735" t="s">
        <v>321</v>
      </c>
      <c r="AR34" s="736"/>
      <c r="AS34" s="736"/>
      <c r="AT34" s="736"/>
      <c r="AU34" s="736"/>
      <c r="AV34" s="736"/>
      <c r="AW34" s="736"/>
      <c r="AX34" s="736"/>
      <c r="AY34" s="736"/>
      <c r="AZ34" s="736"/>
      <c r="BA34" s="736"/>
      <c r="BB34" s="736"/>
      <c r="BC34" s="736"/>
      <c r="BD34" s="736"/>
      <c r="BE34" s="736"/>
      <c r="BF34" s="737"/>
      <c r="BG34" s="735" t="s">
        <v>322</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323</v>
      </c>
      <c r="CE34" s="702"/>
      <c r="CF34" s="702"/>
      <c r="CG34" s="702"/>
      <c r="CH34" s="702"/>
      <c r="CI34" s="702"/>
      <c r="CJ34" s="702"/>
      <c r="CK34" s="702"/>
      <c r="CL34" s="702"/>
      <c r="CM34" s="702"/>
      <c r="CN34" s="702"/>
      <c r="CO34" s="702"/>
      <c r="CP34" s="702"/>
      <c r="CQ34" s="703"/>
      <c r="CR34" s="661">
        <v>1644162</v>
      </c>
      <c r="CS34" s="664"/>
      <c r="CT34" s="664"/>
      <c r="CU34" s="664"/>
      <c r="CV34" s="664"/>
      <c r="CW34" s="664"/>
      <c r="CX34" s="664"/>
      <c r="CY34" s="665"/>
      <c r="CZ34" s="666">
        <v>19.899999999999999</v>
      </c>
      <c r="DA34" s="695"/>
      <c r="DB34" s="695"/>
      <c r="DC34" s="696"/>
      <c r="DD34" s="669">
        <v>1277698</v>
      </c>
      <c r="DE34" s="664"/>
      <c r="DF34" s="664"/>
      <c r="DG34" s="664"/>
      <c r="DH34" s="664"/>
      <c r="DI34" s="664"/>
      <c r="DJ34" s="664"/>
      <c r="DK34" s="665"/>
      <c r="DL34" s="669">
        <v>940360</v>
      </c>
      <c r="DM34" s="664"/>
      <c r="DN34" s="664"/>
      <c r="DO34" s="664"/>
      <c r="DP34" s="664"/>
      <c r="DQ34" s="664"/>
      <c r="DR34" s="664"/>
      <c r="DS34" s="664"/>
      <c r="DT34" s="664"/>
      <c r="DU34" s="664"/>
      <c r="DV34" s="665"/>
      <c r="DW34" s="666">
        <v>16.3</v>
      </c>
      <c r="DX34" s="695"/>
      <c r="DY34" s="695"/>
      <c r="DZ34" s="695"/>
      <c r="EA34" s="695"/>
      <c r="EB34" s="695"/>
      <c r="EC34" s="697"/>
    </row>
    <row r="35" spans="2:133" ht="11.25" customHeight="1" x14ac:dyDescent="0.15">
      <c r="B35" s="658" t="s">
        <v>324</v>
      </c>
      <c r="C35" s="659"/>
      <c r="D35" s="659"/>
      <c r="E35" s="659"/>
      <c r="F35" s="659"/>
      <c r="G35" s="659"/>
      <c r="H35" s="659"/>
      <c r="I35" s="659"/>
      <c r="J35" s="659"/>
      <c r="K35" s="659"/>
      <c r="L35" s="659"/>
      <c r="M35" s="659"/>
      <c r="N35" s="659"/>
      <c r="O35" s="659"/>
      <c r="P35" s="659"/>
      <c r="Q35" s="660"/>
      <c r="R35" s="661">
        <v>38900</v>
      </c>
      <c r="S35" s="664"/>
      <c r="T35" s="664"/>
      <c r="U35" s="664"/>
      <c r="V35" s="664"/>
      <c r="W35" s="664"/>
      <c r="X35" s="664"/>
      <c r="Y35" s="665"/>
      <c r="Z35" s="723">
        <v>0.4</v>
      </c>
      <c r="AA35" s="723"/>
      <c r="AB35" s="723"/>
      <c r="AC35" s="723"/>
      <c r="AD35" s="724" t="s">
        <v>128</v>
      </c>
      <c r="AE35" s="724"/>
      <c r="AF35" s="724"/>
      <c r="AG35" s="724"/>
      <c r="AH35" s="724"/>
      <c r="AI35" s="724"/>
      <c r="AJ35" s="724"/>
      <c r="AK35" s="724"/>
      <c r="AL35" s="666" t="s">
        <v>234</v>
      </c>
      <c r="AM35" s="667"/>
      <c r="AN35" s="667"/>
      <c r="AO35" s="725"/>
      <c r="AP35" s="234"/>
      <c r="AQ35" s="729" t="s">
        <v>325</v>
      </c>
      <c r="AR35" s="730"/>
      <c r="AS35" s="730"/>
      <c r="AT35" s="730"/>
      <c r="AU35" s="730"/>
      <c r="AV35" s="730"/>
      <c r="AW35" s="730"/>
      <c r="AX35" s="730"/>
      <c r="AY35" s="731"/>
      <c r="AZ35" s="726">
        <v>603648</v>
      </c>
      <c r="BA35" s="727"/>
      <c r="BB35" s="727"/>
      <c r="BC35" s="727"/>
      <c r="BD35" s="727"/>
      <c r="BE35" s="727"/>
      <c r="BF35" s="728"/>
      <c r="BG35" s="732" t="s">
        <v>326</v>
      </c>
      <c r="BH35" s="733"/>
      <c r="BI35" s="733"/>
      <c r="BJ35" s="733"/>
      <c r="BK35" s="733"/>
      <c r="BL35" s="733"/>
      <c r="BM35" s="733"/>
      <c r="BN35" s="733"/>
      <c r="BO35" s="733"/>
      <c r="BP35" s="733"/>
      <c r="BQ35" s="733"/>
      <c r="BR35" s="733"/>
      <c r="BS35" s="733"/>
      <c r="BT35" s="733"/>
      <c r="BU35" s="734"/>
      <c r="BV35" s="726">
        <v>66462</v>
      </c>
      <c r="BW35" s="727"/>
      <c r="BX35" s="727"/>
      <c r="BY35" s="727"/>
      <c r="BZ35" s="727"/>
      <c r="CA35" s="727"/>
      <c r="CB35" s="728"/>
      <c r="CD35" s="705" t="s">
        <v>327</v>
      </c>
      <c r="CE35" s="702"/>
      <c r="CF35" s="702"/>
      <c r="CG35" s="702"/>
      <c r="CH35" s="702"/>
      <c r="CI35" s="702"/>
      <c r="CJ35" s="702"/>
      <c r="CK35" s="702"/>
      <c r="CL35" s="702"/>
      <c r="CM35" s="702"/>
      <c r="CN35" s="702"/>
      <c r="CO35" s="702"/>
      <c r="CP35" s="702"/>
      <c r="CQ35" s="703"/>
      <c r="CR35" s="661">
        <v>125627</v>
      </c>
      <c r="CS35" s="662"/>
      <c r="CT35" s="662"/>
      <c r="CU35" s="662"/>
      <c r="CV35" s="662"/>
      <c r="CW35" s="662"/>
      <c r="CX35" s="662"/>
      <c r="CY35" s="663"/>
      <c r="CZ35" s="666">
        <v>1.5</v>
      </c>
      <c r="DA35" s="695"/>
      <c r="DB35" s="695"/>
      <c r="DC35" s="696"/>
      <c r="DD35" s="669">
        <v>111476</v>
      </c>
      <c r="DE35" s="662"/>
      <c r="DF35" s="662"/>
      <c r="DG35" s="662"/>
      <c r="DH35" s="662"/>
      <c r="DI35" s="662"/>
      <c r="DJ35" s="662"/>
      <c r="DK35" s="663"/>
      <c r="DL35" s="669">
        <v>110984</v>
      </c>
      <c r="DM35" s="662"/>
      <c r="DN35" s="662"/>
      <c r="DO35" s="662"/>
      <c r="DP35" s="662"/>
      <c r="DQ35" s="662"/>
      <c r="DR35" s="662"/>
      <c r="DS35" s="662"/>
      <c r="DT35" s="662"/>
      <c r="DU35" s="662"/>
      <c r="DV35" s="663"/>
      <c r="DW35" s="666">
        <v>1.9</v>
      </c>
      <c r="DX35" s="695"/>
      <c r="DY35" s="695"/>
      <c r="DZ35" s="695"/>
      <c r="EA35" s="695"/>
      <c r="EB35" s="695"/>
      <c r="EC35" s="697"/>
    </row>
    <row r="36" spans="2:133" ht="11.25" customHeight="1" x14ac:dyDescent="0.15">
      <c r="B36" s="658" t="s">
        <v>328</v>
      </c>
      <c r="C36" s="659"/>
      <c r="D36" s="659"/>
      <c r="E36" s="659"/>
      <c r="F36" s="659"/>
      <c r="G36" s="659"/>
      <c r="H36" s="659"/>
      <c r="I36" s="659"/>
      <c r="J36" s="659"/>
      <c r="K36" s="659"/>
      <c r="L36" s="659"/>
      <c r="M36" s="659"/>
      <c r="N36" s="659"/>
      <c r="O36" s="659"/>
      <c r="P36" s="659"/>
      <c r="Q36" s="660"/>
      <c r="R36" s="661" t="s">
        <v>128</v>
      </c>
      <c r="S36" s="664"/>
      <c r="T36" s="664"/>
      <c r="U36" s="664"/>
      <c r="V36" s="664"/>
      <c r="W36" s="664"/>
      <c r="X36" s="664"/>
      <c r="Y36" s="665"/>
      <c r="Z36" s="723" t="s">
        <v>234</v>
      </c>
      <c r="AA36" s="723"/>
      <c r="AB36" s="723"/>
      <c r="AC36" s="723"/>
      <c r="AD36" s="724" t="s">
        <v>128</v>
      </c>
      <c r="AE36" s="724"/>
      <c r="AF36" s="724"/>
      <c r="AG36" s="724"/>
      <c r="AH36" s="724"/>
      <c r="AI36" s="724"/>
      <c r="AJ36" s="724"/>
      <c r="AK36" s="724"/>
      <c r="AL36" s="666" t="s">
        <v>128</v>
      </c>
      <c r="AM36" s="667"/>
      <c r="AN36" s="667"/>
      <c r="AO36" s="725"/>
      <c r="AQ36" s="698" t="s">
        <v>329</v>
      </c>
      <c r="AR36" s="699"/>
      <c r="AS36" s="699"/>
      <c r="AT36" s="699"/>
      <c r="AU36" s="699"/>
      <c r="AV36" s="699"/>
      <c r="AW36" s="699"/>
      <c r="AX36" s="699"/>
      <c r="AY36" s="700"/>
      <c r="AZ36" s="661">
        <v>22878</v>
      </c>
      <c r="BA36" s="664"/>
      <c r="BB36" s="664"/>
      <c r="BC36" s="664"/>
      <c r="BD36" s="662"/>
      <c r="BE36" s="662"/>
      <c r="BF36" s="701"/>
      <c r="BG36" s="705" t="s">
        <v>330</v>
      </c>
      <c r="BH36" s="702"/>
      <c r="BI36" s="702"/>
      <c r="BJ36" s="702"/>
      <c r="BK36" s="702"/>
      <c r="BL36" s="702"/>
      <c r="BM36" s="702"/>
      <c r="BN36" s="702"/>
      <c r="BO36" s="702"/>
      <c r="BP36" s="702"/>
      <c r="BQ36" s="702"/>
      <c r="BR36" s="702"/>
      <c r="BS36" s="702"/>
      <c r="BT36" s="702"/>
      <c r="BU36" s="703"/>
      <c r="BV36" s="661">
        <v>-18802</v>
      </c>
      <c r="BW36" s="664"/>
      <c r="BX36" s="664"/>
      <c r="BY36" s="664"/>
      <c r="BZ36" s="664"/>
      <c r="CA36" s="664"/>
      <c r="CB36" s="704"/>
      <c r="CD36" s="705" t="s">
        <v>331</v>
      </c>
      <c r="CE36" s="702"/>
      <c r="CF36" s="702"/>
      <c r="CG36" s="702"/>
      <c r="CH36" s="702"/>
      <c r="CI36" s="702"/>
      <c r="CJ36" s="702"/>
      <c r="CK36" s="702"/>
      <c r="CL36" s="702"/>
      <c r="CM36" s="702"/>
      <c r="CN36" s="702"/>
      <c r="CO36" s="702"/>
      <c r="CP36" s="702"/>
      <c r="CQ36" s="703"/>
      <c r="CR36" s="661">
        <v>1098521</v>
      </c>
      <c r="CS36" s="664"/>
      <c r="CT36" s="664"/>
      <c r="CU36" s="664"/>
      <c r="CV36" s="664"/>
      <c r="CW36" s="664"/>
      <c r="CX36" s="664"/>
      <c r="CY36" s="665"/>
      <c r="CZ36" s="666">
        <v>13.3</v>
      </c>
      <c r="DA36" s="695"/>
      <c r="DB36" s="695"/>
      <c r="DC36" s="696"/>
      <c r="DD36" s="669">
        <v>886887</v>
      </c>
      <c r="DE36" s="664"/>
      <c r="DF36" s="664"/>
      <c r="DG36" s="664"/>
      <c r="DH36" s="664"/>
      <c r="DI36" s="664"/>
      <c r="DJ36" s="664"/>
      <c r="DK36" s="665"/>
      <c r="DL36" s="669">
        <v>799201</v>
      </c>
      <c r="DM36" s="664"/>
      <c r="DN36" s="664"/>
      <c r="DO36" s="664"/>
      <c r="DP36" s="664"/>
      <c r="DQ36" s="664"/>
      <c r="DR36" s="664"/>
      <c r="DS36" s="664"/>
      <c r="DT36" s="664"/>
      <c r="DU36" s="664"/>
      <c r="DV36" s="665"/>
      <c r="DW36" s="666">
        <v>13.9</v>
      </c>
      <c r="DX36" s="695"/>
      <c r="DY36" s="695"/>
      <c r="DZ36" s="695"/>
      <c r="EA36" s="695"/>
      <c r="EB36" s="695"/>
      <c r="EC36" s="697"/>
    </row>
    <row r="37" spans="2:133" ht="11.25" customHeight="1" x14ac:dyDescent="0.15">
      <c r="B37" s="658" t="s">
        <v>332</v>
      </c>
      <c r="C37" s="659"/>
      <c r="D37" s="659"/>
      <c r="E37" s="659"/>
      <c r="F37" s="659"/>
      <c r="G37" s="659"/>
      <c r="H37" s="659"/>
      <c r="I37" s="659"/>
      <c r="J37" s="659"/>
      <c r="K37" s="659"/>
      <c r="L37" s="659"/>
      <c r="M37" s="659"/>
      <c r="N37" s="659"/>
      <c r="O37" s="659"/>
      <c r="P37" s="659"/>
      <c r="Q37" s="660"/>
      <c r="R37" s="661" t="s">
        <v>128</v>
      </c>
      <c r="S37" s="664"/>
      <c r="T37" s="664"/>
      <c r="U37" s="664"/>
      <c r="V37" s="664"/>
      <c r="W37" s="664"/>
      <c r="X37" s="664"/>
      <c r="Y37" s="665"/>
      <c r="Z37" s="723" t="s">
        <v>128</v>
      </c>
      <c r="AA37" s="723"/>
      <c r="AB37" s="723"/>
      <c r="AC37" s="723"/>
      <c r="AD37" s="724" t="s">
        <v>128</v>
      </c>
      <c r="AE37" s="724"/>
      <c r="AF37" s="724"/>
      <c r="AG37" s="724"/>
      <c r="AH37" s="724"/>
      <c r="AI37" s="724"/>
      <c r="AJ37" s="724"/>
      <c r="AK37" s="724"/>
      <c r="AL37" s="666" t="s">
        <v>234</v>
      </c>
      <c r="AM37" s="667"/>
      <c r="AN37" s="667"/>
      <c r="AO37" s="725"/>
      <c r="AQ37" s="698" t="s">
        <v>333</v>
      </c>
      <c r="AR37" s="699"/>
      <c r="AS37" s="699"/>
      <c r="AT37" s="699"/>
      <c r="AU37" s="699"/>
      <c r="AV37" s="699"/>
      <c r="AW37" s="699"/>
      <c r="AX37" s="699"/>
      <c r="AY37" s="700"/>
      <c r="AZ37" s="661">
        <v>3133</v>
      </c>
      <c r="BA37" s="664"/>
      <c r="BB37" s="664"/>
      <c r="BC37" s="664"/>
      <c r="BD37" s="662"/>
      <c r="BE37" s="662"/>
      <c r="BF37" s="701"/>
      <c r="BG37" s="705" t="s">
        <v>334</v>
      </c>
      <c r="BH37" s="702"/>
      <c r="BI37" s="702"/>
      <c r="BJ37" s="702"/>
      <c r="BK37" s="702"/>
      <c r="BL37" s="702"/>
      <c r="BM37" s="702"/>
      <c r="BN37" s="702"/>
      <c r="BO37" s="702"/>
      <c r="BP37" s="702"/>
      <c r="BQ37" s="702"/>
      <c r="BR37" s="702"/>
      <c r="BS37" s="702"/>
      <c r="BT37" s="702"/>
      <c r="BU37" s="703"/>
      <c r="BV37" s="661">
        <v>2338</v>
      </c>
      <c r="BW37" s="664"/>
      <c r="BX37" s="664"/>
      <c r="BY37" s="664"/>
      <c r="BZ37" s="664"/>
      <c r="CA37" s="664"/>
      <c r="CB37" s="704"/>
      <c r="CD37" s="705" t="s">
        <v>335</v>
      </c>
      <c r="CE37" s="702"/>
      <c r="CF37" s="702"/>
      <c r="CG37" s="702"/>
      <c r="CH37" s="702"/>
      <c r="CI37" s="702"/>
      <c r="CJ37" s="702"/>
      <c r="CK37" s="702"/>
      <c r="CL37" s="702"/>
      <c r="CM37" s="702"/>
      <c r="CN37" s="702"/>
      <c r="CO37" s="702"/>
      <c r="CP37" s="702"/>
      <c r="CQ37" s="703"/>
      <c r="CR37" s="661">
        <v>422531</v>
      </c>
      <c r="CS37" s="662"/>
      <c r="CT37" s="662"/>
      <c r="CU37" s="662"/>
      <c r="CV37" s="662"/>
      <c r="CW37" s="662"/>
      <c r="CX37" s="662"/>
      <c r="CY37" s="663"/>
      <c r="CZ37" s="666">
        <v>5.0999999999999996</v>
      </c>
      <c r="DA37" s="695"/>
      <c r="DB37" s="695"/>
      <c r="DC37" s="696"/>
      <c r="DD37" s="669">
        <v>422531</v>
      </c>
      <c r="DE37" s="662"/>
      <c r="DF37" s="662"/>
      <c r="DG37" s="662"/>
      <c r="DH37" s="662"/>
      <c r="DI37" s="662"/>
      <c r="DJ37" s="662"/>
      <c r="DK37" s="663"/>
      <c r="DL37" s="669">
        <v>357834</v>
      </c>
      <c r="DM37" s="662"/>
      <c r="DN37" s="662"/>
      <c r="DO37" s="662"/>
      <c r="DP37" s="662"/>
      <c r="DQ37" s="662"/>
      <c r="DR37" s="662"/>
      <c r="DS37" s="662"/>
      <c r="DT37" s="662"/>
      <c r="DU37" s="662"/>
      <c r="DV37" s="663"/>
      <c r="DW37" s="666">
        <v>6.2</v>
      </c>
      <c r="DX37" s="695"/>
      <c r="DY37" s="695"/>
      <c r="DZ37" s="695"/>
      <c r="EA37" s="695"/>
      <c r="EB37" s="695"/>
      <c r="EC37" s="697"/>
    </row>
    <row r="38" spans="2:133" ht="11.25" customHeight="1" x14ac:dyDescent="0.15">
      <c r="B38" s="673" t="s">
        <v>336</v>
      </c>
      <c r="C38" s="674"/>
      <c r="D38" s="674"/>
      <c r="E38" s="674"/>
      <c r="F38" s="674"/>
      <c r="G38" s="674"/>
      <c r="H38" s="674"/>
      <c r="I38" s="674"/>
      <c r="J38" s="674"/>
      <c r="K38" s="674"/>
      <c r="L38" s="674"/>
      <c r="M38" s="674"/>
      <c r="N38" s="674"/>
      <c r="O38" s="674"/>
      <c r="P38" s="674"/>
      <c r="Q38" s="675"/>
      <c r="R38" s="676">
        <v>9194311</v>
      </c>
      <c r="S38" s="713"/>
      <c r="T38" s="713"/>
      <c r="U38" s="713"/>
      <c r="V38" s="713"/>
      <c r="W38" s="713"/>
      <c r="X38" s="713"/>
      <c r="Y38" s="718"/>
      <c r="Z38" s="719">
        <v>100</v>
      </c>
      <c r="AA38" s="719"/>
      <c r="AB38" s="719"/>
      <c r="AC38" s="719"/>
      <c r="AD38" s="720">
        <v>5764152</v>
      </c>
      <c r="AE38" s="720"/>
      <c r="AF38" s="720"/>
      <c r="AG38" s="720"/>
      <c r="AH38" s="720"/>
      <c r="AI38" s="720"/>
      <c r="AJ38" s="720"/>
      <c r="AK38" s="720"/>
      <c r="AL38" s="679">
        <v>100</v>
      </c>
      <c r="AM38" s="721"/>
      <c r="AN38" s="721"/>
      <c r="AO38" s="722"/>
      <c r="AQ38" s="698" t="s">
        <v>337</v>
      </c>
      <c r="AR38" s="699"/>
      <c r="AS38" s="699"/>
      <c r="AT38" s="699"/>
      <c r="AU38" s="699"/>
      <c r="AV38" s="699"/>
      <c r="AW38" s="699"/>
      <c r="AX38" s="699"/>
      <c r="AY38" s="700"/>
      <c r="AZ38" s="661" t="s">
        <v>145</v>
      </c>
      <c r="BA38" s="664"/>
      <c r="BB38" s="664"/>
      <c r="BC38" s="664"/>
      <c r="BD38" s="662"/>
      <c r="BE38" s="662"/>
      <c r="BF38" s="701"/>
      <c r="BG38" s="705" t="s">
        <v>338</v>
      </c>
      <c r="BH38" s="702"/>
      <c r="BI38" s="702"/>
      <c r="BJ38" s="702"/>
      <c r="BK38" s="702"/>
      <c r="BL38" s="702"/>
      <c r="BM38" s="702"/>
      <c r="BN38" s="702"/>
      <c r="BO38" s="702"/>
      <c r="BP38" s="702"/>
      <c r="BQ38" s="702"/>
      <c r="BR38" s="702"/>
      <c r="BS38" s="702"/>
      <c r="BT38" s="702"/>
      <c r="BU38" s="703"/>
      <c r="BV38" s="661">
        <v>4268</v>
      </c>
      <c r="BW38" s="664"/>
      <c r="BX38" s="664"/>
      <c r="BY38" s="664"/>
      <c r="BZ38" s="664"/>
      <c r="CA38" s="664"/>
      <c r="CB38" s="704"/>
      <c r="CD38" s="705" t="s">
        <v>339</v>
      </c>
      <c r="CE38" s="702"/>
      <c r="CF38" s="702"/>
      <c r="CG38" s="702"/>
      <c r="CH38" s="702"/>
      <c r="CI38" s="702"/>
      <c r="CJ38" s="702"/>
      <c r="CK38" s="702"/>
      <c r="CL38" s="702"/>
      <c r="CM38" s="702"/>
      <c r="CN38" s="702"/>
      <c r="CO38" s="702"/>
      <c r="CP38" s="702"/>
      <c r="CQ38" s="703"/>
      <c r="CR38" s="661">
        <v>600515</v>
      </c>
      <c r="CS38" s="664"/>
      <c r="CT38" s="664"/>
      <c r="CU38" s="664"/>
      <c r="CV38" s="664"/>
      <c r="CW38" s="664"/>
      <c r="CX38" s="664"/>
      <c r="CY38" s="665"/>
      <c r="CZ38" s="666">
        <v>7.3</v>
      </c>
      <c r="DA38" s="695"/>
      <c r="DB38" s="695"/>
      <c r="DC38" s="696"/>
      <c r="DD38" s="669">
        <v>516995</v>
      </c>
      <c r="DE38" s="664"/>
      <c r="DF38" s="664"/>
      <c r="DG38" s="664"/>
      <c r="DH38" s="664"/>
      <c r="DI38" s="664"/>
      <c r="DJ38" s="664"/>
      <c r="DK38" s="665"/>
      <c r="DL38" s="669">
        <v>421048</v>
      </c>
      <c r="DM38" s="664"/>
      <c r="DN38" s="664"/>
      <c r="DO38" s="664"/>
      <c r="DP38" s="664"/>
      <c r="DQ38" s="664"/>
      <c r="DR38" s="664"/>
      <c r="DS38" s="664"/>
      <c r="DT38" s="664"/>
      <c r="DU38" s="664"/>
      <c r="DV38" s="665"/>
      <c r="DW38" s="666">
        <v>7.3</v>
      </c>
      <c r="DX38" s="695"/>
      <c r="DY38" s="695"/>
      <c r="DZ38" s="695"/>
      <c r="EA38" s="695"/>
      <c r="EB38" s="695"/>
      <c r="EC38" s="697"/>
    </row>
    <row r="39" spans="2:133" ht="11.25" customHeight="1" x14ac:dyDescent="0.15">
      <c r="AQ39" s="698" t="s">
        <v>340</v>
      </c>
      <c r="AR39" s="699"/>
      <c r="AS39" s="699"/>
      <c r="AT39" s="699"/>
      <c r="AU39" s="699"/>
      <c r="AV39" s="699"/>
      <c r="AW39" s="699"/>
      <c r="AX39" s="699"/>
      <c r="AY39" s="700"/>
      <c r="AZ39" s="661" t="s">
        <v>128</v>
      </c>
      <c r="BA39" s="664"/>
      <c r="BB39" s="664"/>
      <c r="BC39" s="664"/>
      <c r="BD39" s="662"/>
      <c r="BE39" s="662"/>
      <c r="BF39" s="701"/>
      <c r="BG39" s="706" t="s">
        <v>341</v>
      </c>
      <c r="BH39" s="707"/>
      <c r="BI39" s="707"/>
      <c r="BJ39" s="707"/>
      <c r="BK39" s="707"/>
      <c r="BL39" s="235"/>
      <c r="BM39" s="702" t="s">
        <v>342</v>
      </c>
      <c r="BN39" s="702"/>
      <c r="BO39" s="702"/>
      <c r="BP39" s="702"/>
      <c r="BQ39" s="702"/>
      <c r="BR39" s="702"/>
      <c r="BS39" s="702"/>
      <c r="BT39" s="702"/>
      <c r="BU39" s="703"/>
      <c r="BV39" s="661">
        <v>82</v>
      </c>
      <c r="BW39" s="664"/>
      <c r="BX39" s="664"/>
      <c r="BY39" s="664"/>
      <c r="BZ39" s="664"/>
      <c r="CA39" s="664"/>
      <c r="CB39" s="704"/>
      <c r="CD39" s="705" t="s">
        <v>343</v>
      </c>
      <c r="CE39" s="702"/>
      <c r="CF39" s="702"/>
      <c r="CG39" s="702"/>
      <c r="CH39" s="702"/>
      <c r="CI39" s="702"/>
      <c r="CJ39" s="702"/>
      <c r="CK39" s="702"/>
      <c r="CL39" s="702"/>
      <c r="CM39" s="702"/>
      <c r="CN39" s="702"/>
      <c r="CO39" s="702"/>
      <c r="CP39" s="702"/>
      <c r="CQ39" s="703"/>
      <c r="CR39" s="661">
        <v>803307</v>
      </c>
      <c r="CS39" s="662"/>
      <c r="CT39" s="662"/>
      <c r="CU39" s="662"/>
      <c r="CV39" s="662"/>
      <c r="CW39" s="662"/>
      <c r="CX39" s="662"/>
      <c r="CY39" s="663"/>
      <c r="CZ39" s="666">
        <v>9.6999999999999993</v>
      </c>
      <c r="DA39" s="695"/>
      <c r="DB39" s="695"/>
      <c r="DC39" s="696"/>
      <c r="DD39" s="669">
        <v>795353</v>
      </c>
      <c r="DE39" s="662"/>
      <c r="DF39" s="662"/>
      <c r="DG39" s="662"/>
      <c r="DH39" s="662"/>
      <c r="DI39" s="662"/>
      <c r="DJ39" s="662"/>
      <c r="DK39" s="663"/>
      <c r="DL39" s="669" t="s">
        <v>128</v>
      </c>
      <c r="DM39" s="662"/>
      <c r="DN39" s="662"/>
      <c r="DO39" s="662"/>
      <c r="DP39" s="662"/>
      <c r="DQ39" s="662"/>
      <c r="DR39" s="662"/>
      <c r="DS39" s="662"/>
      <c r="DT39" s="662"/>
      <c r="DU39" s="662"/>
      <c r="DV39" s="663"/>
      <c r="DW39" s="666" t="s">
        <v>128</v>
      </c>
      <c r="DX39" s="695"/>
      <c r="DY39" s="695"/>
      <c r="DZ39" s="695"/>
      <c r="EA39" s="695"/>
      <c r="EB39" s="695"/>
      <c r="EC39" s="697"/>
    </row>
    <row r="40" spans="2:133" ht="11.25" customHeight="1" x14ac:dyDescent="0.15">
      <c r="AQ40" s="698" t="s">
        <v>344</v>
      </c>
      <c r="AR40" s="699"/>
      <c r="AS40" s="699"/>
      <c r="AT40" s="699"/>
      <c r="AU40" s="699"/>
      <c r="AV40" s="699"/>
      <c r="AW40" s="699"/>
      <c r="AX40" s="699"/>
      <c r="AY40" s="700"/>
      <c r="AZ40" s="661">
        <v>259487</v>
      </c>
      <c r="BA40" s="664"/>
      <c r="BB40" s="664"/>
      <c r="BC40" s="664"/>
      <c r="BD40" s="662"/>
      <c r="BE40" s="662"/>
      <c r="BF40" s="701"/>
      <c r="BG40" s="706"/>
      <c r="BH40" s="707"/>
      <c r="BI40" s="707"/>
      <c r="BJ40" s="707"/>
      <c r="BK40" s="707"/>
      <c r="BL40" s="235"/>
      <c r="BM40" s="702" t="s">
        <v>345</v>
      </c>
      <c r="BN40" s="702"/>
      <c r="BO40" s="702"/>
      <c r="BP40" s="702"/>
      <c r="BQ40" s="702"/>
      <c r="BR40" s="702"/>
      <c r="BS40" s="702"/>
      <c r="BT40" s="702"/>
      <c r="BU40" s="703"/>
      <c r="BV40" s="661" t="s">
        <v>128</v>
      </c>
      <c r="BW40" s="664"/>
      <c r="BX40" s="664"/>
      <c r="BY40" s="664"/>
      <c r="BZ40" s="664"/>
      <c r="CA40" s="664"/>
      <c r="CB40" s="704"/>
      <c r="CD40" s="705" t="s">
        <v>346</v>
      </c>
      <c r="CE40" s="702"/>
      <c r="CF40" s="702"/>
      <c r="CG40" s="702"/>
      <c r="CH40" s="702"/>
      <c r="CI40" s="702"/>
      <c r="CJ40" s="702"/>
      <c r="CK40" s="702"/>
      <c r="CL40" s="702"/>
      <c r="CM40" s="702"/>
      <c r="CN40" s="702"/>
      <c r="CO40" s="702"/>
      <c r="CP40" s="702"/>
      <c r="CQ40" s="703"/>
      <c r="CR40" s="661">
        <v>100</v>
      </c>
      <c r="CS40" s="664"/>
      <c r="CT40" s="664"/>
      <c r="CU40" s="664"/>
      <c r="CV40" s="664"/>
      <c r="CW40" s="664"/>
      <c r="CX40" s="664"/>
      <c r="CY40" s="665"/>
      <c r="CZ40" s="666">
        <v>0</v>
      </c>
      <c r="DA40" s="695"/>
      <c r="DB40" s="695"/>
      <c r="DC40" s="696"/>
      <c r="DD40" s="669">
        <v>100</v>
      </c>
      <c r="DE40" s="664"/>
      <c r="DF40" s="664"/>
      <c r="DG40" s="664"/>
      <c r="DH40" s="664"/>
      <c r="DI40" s="664"/>
      <c r="DJ40" s="664"/>
      <c r="DK40" s="665"/>
      <c r="DL40" s="669" t="s">
        <v>234</v>
      </c>
      <c r="DM40" s="664"/>
      <c r="DN40" s="664"/>
      <c r="DO40" s="664"/>
      <c r="DP40" s="664"/>
      <c r="DQ40" s="664"/>
      <c r="DR40" s="664"/>
      <c r="DS40" s="664"/>
      <c r="DT40" s="664"/>
      <c r="DU40" s="664"/>
      <c r="DV40" s="665"/>
      <c r="DW40" s="666" t="s">
        <v>128</v>
      </c>
      <c r="DX40" s="695"/>
      <c r="DY40" s="695"/>
      <c r="DZ40" s="695"/>
      <c r="EA40" s="695"/>
      <c r="EB40" s="695"/>
      <c r="EC40" s="697"/>
    </row>
    <row r="41" spans="2:133" ht="11.25" customHeight="1" x14ac:dyDescent="0.15">
      <c r="AQ41" s="710" t="s">
        <v>347</v>
      </c>
      <c r="AR41" s="711"/>
      <c r="AS41" s="711"/>
      <c r="AT41" s="711"/>
      <c r="AU41" s="711"/>
      <c r="AV41" s="711"/>
      <c r="AW41" s="711"/>
      <c r="AX41" s="711"/>
      <c r="AY41" s="712"/>
      <c r="AZ41" s="676">
        <v>318150</v>
      </c>
      <c r="BA41" s="713"/>
      <c r="BB41" s="713"/>
      <c r="BC41" s="713"/>
      <c r="BD41" s="677"/>
      <c r="BE41" s="677"/>
      <c r="BF41" s="714"/>
      <c r="BG41" s="708"/>
      <c r="BH41" s="709"/>
      <c r="BI41" s="709"/>
      <c r="BJ41" s="709"/>
      <c r="BK41" s="709"/>
      <c r="BL41" s="236"/>
      <c r="BM41" s="715" t="s">
        <v>348</v>
      </c>
      <c r="BN41" s="715"/>
      <c r="BO41" s="715"/>
      <c r="BP41" s="715"/>
      <c r="BQ41" s="715"/>
      <c r="BR41" s="715"/>
      <c r="BS41" s="715"/>
      <c r="BT41" s="715"/>
      <c r="BU41" s="716"/>
      <c r="BV41" s="676">
        <v>268</v>
      </c>
      <c r="BW41" s="713"/>
      <c r="BX41" s="713"/>
      <c r="BY41" s="713"/>
      <c r="BZ41" s="713"/>
      <c r="CA41" s="713"/>
      <c r="CB41" s="717"/>
      <c r="CD41" s="705" t="s">
        <v>349</v>
      </c>
      <c r="CE41" s="702"/>
      <c r="CF41" s="702"/>
      <c r="CG41" s="702"/>
      <c r="CH41" s="702"/>
      <c r="CI41" s="702"/>
      <c r="CJ41" s="702"/>
      <c r="CK41" s="702"/>
      <c r="CL41" s="702"/>
      <c r="CM41" s="702"/>
      <c r="CN41" s="702"/>
      <c r="CO41" s="702"/>
      <c r="CP41" s="702"/>
      <c r="CQ41" s="703"/>
      <c r="CR41" s="661" t="s">
        <v>145</v>
      </c>
      <c r="CS41" s="662"/>
      <c r="CT41" s="662"/>
      <c r="CU41" s="662"/>
      <c r="CV41" s="662"/>
      <c r="CW41" s="662"/>
      <c r="CX41" s="662"/>
      <c r="CY41" s="663"/>
      <c r="CZ41" s="666" t="s">
        <v>128</v>
      </c>
      <c r="DA41" s="695"/>
      <c r="DB41" s="695"/>
      <c r="DC41" s="696"/>
      <c r="DD41" s="669" t="s">
        <v>128</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350</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351</v>
      </c>
      <c r="CE42" s="659"/>
      <c r="CF42" s="659"/>
      <c r="CG42" s="659"/>
      <c r="CH42" s="659"/>
      <c r="CI42" s="659"/>
      <c r="CJ42" s="659"/>
      <c r="CK42" s="659"/>
      <c r="CL42" s="659"/>
      <c r="CM42" s="659"/>
      <c r="CN42" s="659"/>
      <c r="CO42" s="659"/>
      <c r="CP42" s="659"/>
      <c r="CQ42" s="660"/>
      <c r="CR42" s="661">
        <v>1040937</v>
      </c>
      <c r="CS42" s="664"/>
      <c r="CT42" s="664"/>
      <c r="CU42" s="664"/>
      <c r="CV42" s="664"/>
      <c r="CW42" s="664"/>
      <c r="CX42" s="664"/>
      <c r="CY42" s="665"/>
      <c r="CZ42" s="666">
        <v>12.6</v>
      </c>
      <c r="DA42" s="667"/>
      <c r="DB42" s="667"/>
      <c r="DC42" s="668"/>
      <c r="DD42" s="669">
        <v>683190</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352</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353</v>
      </c>
      <c r="CE43" s="659"/>
      <c r="CF43" s="659"/>
      <c r="CG43" s="659"/>
      <c r="CH43" s="659"/>
      <c r="CI43" s="659"/>
      <c r="CJ43" s="659"/>
      <c r="CK43" s="659"/>
      <c r="CL43" s="659"/>
      <c r="CM43" s="659"/>
      <c r="CN43" s="659"/>
      <c r="CO43" s="659"/>
      <c r="CP43" s="659"/>
      <c r="CQ43" s="660"/>
      <c r="CR43" s="661">
        <v>30928</v>
      </c>
      <c r="CS43" s="662"/>
      <c r="CT43" s="662"/>
      <c r="CU43" s="662"/>
      <c r="CV43" s="662"/>
      <c r="CW43" s="662"/>
      <c r="CX43" s="662"/>
      <c r="CY43" s="663"/>
      <c r="CZ43" s="666">
        <v>0.4</v>
      </c>
      <c r="DA43" s="695"/>
      <c r="DB43" s="695"/>
      <c r="DC43" s="696"/>
      <c r="DD43" s="669">
        <v>30928</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354</v>
      </c>
      <c r="CD44" s="689" t="s">
        <v>306</v>
      </c>
      <c r="CE44" s="690"/>
      <c r="CF44" s="658" t="s">
        <v>355</v>
      </c>
      <c r="CG44" s="659"/>
      <c r="CH44" s="659"/>
      <c r="CI44" s="659"/>
      <c r="CJ44" s="659"/>
      <c r="CK44" s="659"/>
      <c r="CL44" s="659"/>
      <c r="CM44" s="659"/>
      <c r="CN44" s="659"/>
      <c r="CO44" s="659"/>
      <c r="CP44" s="659"/>
      <c r="CQ44" s="660"/>
      <c r="CR44" s="661">
        <v>1014712</v>
      </c>
      <c r="CS44" s="664"/>
      <c r="CT44" s="664"/>
      <c r="CU44" s="664"/>
      <c r="CV44" s="664"/>
      <c r="CW44" s="664"/>
      <c r="CX44" s="664"/>
      <c r="CY44" s="665"/>
      <c r="CZ44" s="666">
        <v>12.3</v>
      </c>
      <c r="DA44" s="667"/>
      <c r="DB44" s="667"/>
      <c r="DC44" s="668"/>
      <c r="DD44" s="669">
        <v>656965</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356</v>
      </c>
      <c r="CG45" s="659"/>
      <c r="CH45" s="659"/>
      <c r="CI45" s="659"/>
      <c r="CJ45" s="659"/>
      <c r="CK45" s="659"/>
      <c r="CL45" s="659"/>
      <c r="CM45" s="659"/>
      <c r="CN45" s="659"/>
      <c r="CO45" s="659"/>
      <c r="CP45" s="659"/>
      <c r="CQ45" s="660"/>
      <c r="CR45" s="661">
        <v>417229</v>
      </c>
      <c r="CS45" s="662"/>
      <c r="CT45" s="662"/>
      <c r="CU45" s="662"/>
      <c r="CV45" s="662"/>
      <c r="CW45" s="662"/>
      <c r="CX45" s="662"/>
      <c r="CY45" s="663"/>
      <c r="CZ45" s="666">
        <v>5</v>
      </c>
      <c r="DA45" s="695"/>
      <c r="DB45" s="695"/>
      <c r="DC45" s="696"/>
      <c r="DD45" s="669">
        <v>65394</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357</v>
      </c>
      <c r="CG46" s="659"/>
      <c r="CH46" s="659"/>
      <c r="CI46" s="659"/>
      <c r="CJ46" s="659"/>
      <c r="CK46" s="659"/>
      <c r="CL46" s="659"/>
      <c r="CM46" s="659"/>
      <c r="CN46" s="659"/>
      <c r="CO46" s="659"/>
      <c r="CP46" s="659"/>
      <c r="CQ46" s="660"/>
      <c r="CR46" s="661">
        <v>597483</v>
      </c>
      <c r="CS46" s="664"/>
      <c r="CT46" s="664"/>
      <c r="CU46" s="664"/>
      <c r="CV46" s="664"/>
      <c r="CW46" s="664"/>
      <c r="CX46" s="664"/>
      <c r="CY46" s="665"/>
      <c r="CZ46" s="666">
        <v>7.2</v>
      </c>
      <c r="DA46" s="667"/>
      <c r="DB46" s="667"/>
      <c r="DC46" s="668"/>
      <c r="DD46" s="669">
        <v>591571</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358</v>
      </c>
      <c r="CG47" s="659"/>
      <c r="CH47" s="659"/>
      <c r="CI47" s="659"/>
      <c r="CJ47" s="659"/>
      <c r="CK47" s="659"/>
      <c r="CL47" s="659"/>
      <c r="CM47" s="659"/>
      <c r="CN47" s="659"/>
      <c r="CO47" s="659"/>
      <c r="CP47" s="659"/>
      <c r="CQ47" s="660"/>
      <c r="CR47" s="661">
        <v>26225</v>
      </c>
      <c r="CS47" s="662"/>
      <c r="CT47" s="662"/>
      <c r="CU47" s="662"/>
      <c r="CV47" s="662"/>
      <c r="CW47" s="662"/>
      <c r="CX47" s="662"/>
      <c r="CY47" s="663"/>
      <c r="CZ47" s="666">
        <v>0.3</v>
      </c>
      <c r="DA47" s="695"/>
      <c r="DB47" s="695"/>
      <c r="DC47" s="696"/>
      <c r="DD47" s="669">
        <v>26225</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359</v>
      </c>
      <c r="CG48" s="659"/>
      <c r="CH48" s="659"/>
      <c r="CI48" s="659"/>
      <c r="CJ48" s="659"/>
      <c r="CK48" s="659"/>
      <c r="CL48" s="659"/>
      <c r="CM48" s="659"/>
      <c r="CN48" s="659"/>
      <c r="CO48" s="659"/>
      <c r="CP48" s="659"/>
      <c r="CQ48" s="660"/>
      <c r="CR48" s="661" t="s">
        <v>128</v>
      </c>
      <c r="CS48" s="664"/>
      <c r="CT48" s="664"/>
      <c r="CU48" s="664"/>
      <c r="CV48" s="664"/>
      <c r="CW48" s="664"/>
      <c r="CX48" s="664"/>
      <c r="CY48" s="665"/>
      <c r="CZ48" s="666" t="s">
        <v>234</v>
      </c>
      <c r="DA48" s="667"/>
      <c r="DB48" s="667"/>
      <c r="DC48" s="668"/>
      <c r="DD48" s="669" t="s">
        <v>234</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360</v>
      </c>
      <c r="CE49" s="674"/>
      <c r="CF49" s="674"/>
      <c r="CG49" s="674"/>
      <c r="CH49" s="674"/>
      <c r="CI49" s="674"/>
      <c r="CJ49" s="674"/>
      <c r="CK49" s="674"/>
      <c r="CL49" s="674"/>
      <c r="CM49" s="674"/>
      <c r="CN49" s="674"/>
      <c r="CO49" s="674"/>
      <c r="CP49" s="674"/>
      <c r="CQ49" s="675"/>
      <c r="CR49" s="676">
        <v>8278354</v>
      </c>
      <c r="CS49" s="677"/>
      <c r="CT49" s="677"/>
      <c r="CU49" s="677"/>
      <c r="CV49" s="677"/>
      <c r="CW49" s="677"/>
      <c r="CX49" s="677"/>
      <c r="CY49" s="678"/>
      <c r="CZ49" s="679">
        <v>100</v>
      </c>
      <c r="DA49" s="680"/>
      <c r="DB49" s="680"/>
      <c r="DC49" s="681"/>
      <c r="DD49" s="682">
        <v>6263913</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LX+wDrdpYC6IYgnr+b8Av7mzXzfzo8AnqjQJa9h5NJhRIPYVCIDDUlYG+3nI4PliE6SwGsoNkvzAP6/PMDJvAw==" saltValue="Z/bSYoacSNo+yglDDJ/tE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election activeCell="AU34" sqref="AU34:AY34"/>
    </sheetView>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361</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362</v>
      </c>
      <c r="DK2" s="1200"/>
      <c r="DL2" s="1200"/>
      <c r="DM2" s="1200"/>
      <c r="DN2" s="1200"/>
      <c r="DO2" s="1201"/>
      <c r="DP2" s="249"/>
      <c r="DQ2" s="1199" t="s">
        <v>363</v>
      </c>
      <c r="DR2" s="1200"/>
      <c r="DS2" s="1200"/>
      <c r="DT2" s="1200"/>
      <c r="DU2" s="1200"/>
      <c r="DV2" s="1200"/>
      <c r="DW2" s="1200"/>
      <c r="DX2" s="1200"/>
      <c r="DY2" s="1200"/>
      <c r="DZ2" s="1201"/>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2" t="s">
        <v>364</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365</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4" t="s">
        <v>366</v>
      </c>
      <c r="B5" s="1085"/>
      <c r="C5" s="1085"/>
      <c r="D5" s="1085"/>
      <c r="E5" s="1085"/>
      <c r="F5" s="1085"/>
      <c r="G5" s="1085"/>
      <c r="H5" s="1085"/>
      <c r="I5" s="1085"/>
      <c r="J5" s="1085"/>
      <c r="K5" s="1085"/>
      <c r="L5" s="1085"/>
      <c r="M5" s="1085"/>
      <c r="N5" s="1085"/>
      <c r="O5" s="1085"/>
      <c r="P5" s="1086"/>
      <c r="Q5" s="1090" t="s">
        <v>367</v>
      </c>
      <c r="R5" s="1091"/>
      <c r="S5" s="1091"/>
      <c r="T5" s="1091"/>
      <c r="U5" s="1092"/>
      <c r="V5" s="1090" t="s">
        <v>368</v>
      </c>
      <c r="W5" s="1091"/>
      <c r="X5" s="1091"/>
      <c r="Y5" s="1091"/>
      <c r="Z5" s="1092"/>
      <c r="AA5" s="1090" t="s">
        <v>369</v>
      </c>
      <c r="AB5" s="1091"/>
      <c r="AC5" s="1091"/>
      <c r="AD5" s="1091"/>
      <c r="AE5" s="1091"/>
      <c r="AF5" s="1202" t="s">
        <v>370</v>
      </c>
      <c r="AG5" s="1091"/>
      <c r="AH5" s="1091"/>
      <c r="AI5" s="1091"/>
      <c r="AJ5" s="1106"/>
      <c r="AK5" s="1091" t="s">
        <v>371</v>
      </c>
      <c r="AL5" s="1091"/>
      <c r="AM5" s="1091"/>
      <c r="AN5" s="1091"/>
      <c r="AO5" s="1092"/>
      <c r="AP5" s="1090" t="s">
        <v>372</v>
      </c>
      <c r="AQ5" s="1091"/>
      <c r="AR5" s="1091"/>
      <c r="AS5" s="1091"/>
      <c r="AT5" s="1092"/>
      <c r="AU5" s="1090" t="s">
        <v>373</v>
      </c>
      <c r="AV5" s="1091"/>
      <c r="AW5" s="1091"/>
      <c r="AX5" s="1091"/>
      <c r="AY5" s="1106"/>
      <c r="AZ5" s="256"/>
      <c r="BA5" s="256"/>
      <c r="BB5" s="256"/>
      <c r="BC5" s="256"/>
      <c r="BD5" s="256"/>
      <c r="BE5" s="257"/>
      <c r="BF5" s="257"/>
      <c r="BG5" s="257"/>
      <c r="BH5" s="257"/>
      <c r="BI5" s="257"/>
      <c r="BJ5" s="257"/>
      <c r="BK5" s="257"/>
      <c r="BL5" s="257"/>
      <c r="BM5" s="257"/>
      <c r="BN5" s="257"/>
      <c r="BO5" s="257"/>
      <c r="BP5" s="257"/>
      <c r="BQ5" s="1084" t="s">
        <v>374</v>
      </c>
      <c r="BR5" s="1085"/>
      <c r="BS5" s="1085"/>
      <c r="BT5" s="1085"/>
      <c r="BU5" s="1085"/>
      <c r="BV5" s="1085"/>
      <c r="BW5" s="1085"/>
      <c r="BX5" s="1085"/>
      <c r="BY5" s="1085"/>
      <c r="BZ5" s="1085"/>
      <c r="CA5" s="1085"/>
      <c r="CB5" s="1085"/>
      <c r="CC5" s="1085"/>
      <c r="CD5" s="1085"/>
      <c r="CE5" s="1085"/>
      <c r="CF5" s="1085"/>
      <c r="CG5" s="1086"/>
      <c r="CH5" s="1090" t="s">
        <v>375</v>
      </c>
      <c r="CI5" s="1091"/>
      <c r="CJ5" s="1091"/>
      <c r="CK5" s="1091"/>
      <c r="CL5" s="1092"/>
      <c r="CM5" s="1090" t="s">
        <v>376</v>
      </c>
      <c r="CN5" s="1091"/>
      <c r="CO5" s="1091"/>
      <c r="CP5" s="1091"/>
      <c r="CQ5" s="1092"/>
      <c r="CR5" s="1090" t="s">
        <v>377</v>
      </c>
      <c r="CS5" s="1091"/>
      <c r="CT5" s="1091"/>
      <c r="CU5" s="1091"/>
      <c r="CV5" s="1092"/>
      <c r="CW5" s="1090" t="s">
        <v>378</v>
      </c>
      <c r="CX5" s="1091"/>
      <c r="CY5" s="1091"/>
      <c r="CZ5" s="1091"/>
      <c r="DA5" s="1092"/>
      <c r="DB5" s="1090" t="s">
        <v>379</v>
      </c>
      <c r="DC5" s="1091"/>
      <c r="DD5" s="1091"/>
      <c r="DE5" s="1091"/>
      <c r="DF5" s="1092"/>
      <c r="DG5" s="1187" t="s">
        <v>380</v>
      </c>
      <c r="DH5" s="1188"/>
      <c r="DI5" s="1188"/>
      <c r="DJ5" s="1188"/>
      <c r="DK5" s="1189"/>
      <c r="DL5" s="1187" t="s">
        <v>381</v>
      </c>
      <c r="DM5" s="1188"/>
      <c r="DN5" s="1188"/>
      <c r="DO5" s="1188"/>
      <c r="DP5" s="1189"/>
      <c r="DQ5" s="1090" t="s">
        <v>382</v>
      </c>
      <c r="DR5" s="1091"/>
      <c r="DS5" s="1091"/>
      <c r="DT5" s="1091"/>
      <c r="DU5" s="1092"/>
      <c r="DV5" s="1090" t="s">
        <v>373</v>
      </c>
      <c r="DW5" s="1091"/>
      <c r="DX5" s="1091"/>
      <c r="DY5" s="1091"/>
      <c r="DZ5" s="1106"/>
      <c r="EA5" s="254"/>
    </row>
    <row r="6" spans="1:131" s="255"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15">
      <c r="A7" s="258">
        <v>1</v>
      </c>
      <c r="B7" s="1139" t="s">
        <v>383</v>
      </c>
      <c r="C7" s="1140"/>
      <c r="D7" s="1140"/>
      <c r="E7" s="1140"/>
      <c r="F7" s="1140"/>
      <c r="G7" s="1140"/>
      <c r="H7" s="1140"/>
      <c r="I7" s="1140"/>
      <c r="J7" s="1140"/>
      <c r="K7" s="1140"/>
      <c r="L7" s="1140"/>
      <c r="M7" s="1140"/>
      <c r="N7" s="1140"/>
      <c r="O7" s="1140"/>
      <c r="P7" s="1141"/>
      <c r="Q7" s="1193">
        <v>9194</v>
      </c>
      <c r="R7" s="1194"/>
      <c r="S7" s="1194"/>
      <c r="T7" s="1194"/>
      <c r="U7" s="1194"/>
      <c r="V7" s="1194">
        <v>8278</v>
      </c>
      <c r="W7" s="1194"/>
      <c r="X7" s="1194"/>
      <c r="Y7" s="1194"/>
      <c r="Z7" s="1194"/>
      <c r="AA7" s="1194">
        <f>Q7-V7</f>
        <v>916</v>
      </c>
      <c r="AB7" s="1194"/>
      <c r="AC7" s="1194"/>
      <c r="AD7" s="1194"/>
      <c r="AE7" s="1195"/>
      <c r="AF7" s="1196">
        <v>202</v>
      </c>
      <c r="AG7" s="1197"/>
      <c r="AH7" s="1197"/>
      <c r="AI7" s="1197"/>
      <c r="AJ7" s="1198"/>
      <c r="AK7" s="1180">
        <v>2</v>
      </c>
      <c r="AL7" s="1181"/>
      <c r="AM7" s="1181"/>
      <c r="AN7" s="1181"/>
      <c r="AO7" s="1181"/>
      <c r="AP7" s="1181">
        <v>2203</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t="s">
        <v>590</v>
      </c>
      <c r="BT7" s="1185"/>
      <c r="BU7" s="1185"/>
      <c r="BV7" s="1185"/>
      <c r="BW7" s="1185"/>
      <c r="BX7" s="1185"/>
      <c r="BY7" s="1185"/>
      <c r="BZ7" s="1185"/>
      <c r="CA7" s="1185"/>
      <c r="CB7" s="1185"/>
      <c r="CC7" s="1185"/>
      <c r="CD7" s="1185"/>
      <c r="CE7" s="1185"/>
      <c r="CF7" s="1185"/>
      <c r="CG7" s="1186"/>
      <c r="CH7" s="1177">
        <v>13</v>
      </c>
      <c r="CI7" s="1178"/>
      <c r="CJ7" s="1178"/>
      <c r="CK7" s="1178"/>
      <c r="CL7" s="1179"/>
      <c r="CM7" s="1177">
        <v>215</v>
      </c>
      <c r="CN7" s="1178"/>
      <c r="CO7" s="1178"/>
      <c r="CP7" s="1178"/>
      <c r="CQ7" s="1179"/>
      <c r="CR7" s="1177">
        <v>2</v>
      </c>
      <c r="CS7" s="1178"/>
      <c r="CT7" s="1178"/>
      <c r="CU7" s="1178"/>
      <c r="CV7" s="1179"/>
      <c r="CW7" s="1177" t="s">
        <v>591</v>
      </c>
      <c r="CX7" s="1178"/>
      <c r="CY7" s="1178"/>
      <c r="CZ7" s="1178"/>
      <c r="DA7" s="1179"/>
      <c r="DB7" s="1177" t="s">
        <v>518</v>
      </c>
      <c r="DC7" s="1178"/>
      <c r="DD7" s="1178"/>
      <c r="DE7" s="1178"/>
      <c r="DF7" s="1179"/>
      <c r="DG7" s="1177" t="s">
        <v>518</v>
      </c>
      <c r="DH7" s="1178"/>
      <c r="DI7" s="1178"/>
      <c r="DJ7" s="1178"/>
      <c r="DK7" s="1179"/>
      <c r="DL7" s="1177" t="s">
        <v>518</v>
      </c>
      <c r="DM7" s="1178"/>
      <c r="DN7" s="1178"/>
      <c r="DO7" s="1178"/>
      <c r="DP7" s="1179"/>
      <c r="DQ7" s="1177" t="s">
        <v>518</v>
      </c>
      <c r="DR7" s="1178"/>
      <c r="DS7" s="1178"/>
      <c r="DT7" s="1178"/>
      <c r="DU7" s="1179"/>
      <c r="DV7" s="1204"/>
      <c r="DW7" s="1205"/>
      <c r="DX7" s="1205"/>
      <c r="DY7" s="1205"/>
      <c r="DZ7" s="1206"/>
      <c r="EA7" s="254"/>
    </row>
    <row r="8" spans="1:131" s="255" customFormat="1" ht="26.25" customHeight="1" x14ac:dyDescent="0.15">
      <c r="A8" s="261">
        <v>2</v>
      </c>
      <c r="B8" s="1126"/>
      <c r="C8" s="1127"/>
      <c r="D8" s="1127"/>
      <c r="E8" s="1127"/>
      <c r="F8" s="1127"/>
      <c r="G8" s="1127"/>
      <c r="H8" s="1127"/>
      <c r="I8" s="1127"/>
      <c r="J8" s="1127"/>
      <c r="K8" s="1127"/>
      <c r="L8" s="1127"/>
      <c r="M8" s="1127"/>
      <c r="N8" s="1127"/>
      <c r="O8" s="1127"/>
      <c r="P8" s="1128"/>
      <c r="Q8" s="1132"/>
      <c r="R8" s="1133"/>
      <c r="S8" s="1133"/>
      <c r="T8" s="1133"/>
      <c r="U8" s="1133"/>
      <c r="V8" s="1133"/>
      <c r="W8" s="1133"/>
      <c r="X8" s="1133"/>
      <c r="Y8" s="1133"/>
      <c r="Z8" s="1133"/>
      <c r="AA8" s="1133"/>
      <c r="AB8" s="1133"/>
      <c r="AC8" s="1133"/>
      <c r="AD8" s="1133"/>
      <c r="AE8" s="1134"/>
      <c r="AF8" s="1108"/>
      <c r="AG8" s="1109"/>
      <c r="AH8" s="1109"/>
      <c r="AI8" s="1109"/>
      <c r="AJ8" s="1110"/>
      <c r="AK8" s="1175"/>
      <c r="AL8" s="1176"/>
      <c r="AM8" s="1176"/>
      <c r="AN8" s="1176"/>
      <c r="AO8" s="1176"/>
      <c r="AP8" s="1176"/>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c r="BT8" s="1104"/>
      <c r="BU8" s="1104"/>
      <c r="BV8" s="1104"/>
      <c r="BW8" s="1104"/>
      <c r="BX8" s="1104"/>
      <c r="BY8" s="1104"/>
      <c r="BZ8" s="1104"/>
      <c r="CA8" s="1104"/>
      <c r="CB8" s="1104"/>
      <c r="CC8" s="1104"/>
      <c r="CD8" s="1104"/>
      <c r="CE8" s="1104"/>
      <c r="CF8" s="1104"/>
      <c r="CG8" s="1105"/>
      <c r="CH8" s="1078"/>
      <c r="CI8" s="1079"/>
      <c r="CJ8" s="1079"/>
      <c r="CK8" s="1079"/>
      <c r="CL8" s="1080"/>
      <c r="CM8" s="1078"/>
      <c r="CN8" s="1079"/>
      <c r="CO8" s="1079"/>
      <c r="CP8" s="1079"/>
      <c r="CQ8" s="1080"/>
      <c r="CR8" s="1078"/>
      <c r="CS8" s="1079"/>
      <c r="CT8" s="1079"/>
      <c r="CU8" s="1079"/>
      <c r="CV8" s="1080"/>
      <c r="CW8" s="1078"/>
      <c r="CX8" s="1079"/>
      <c r="CY8" s="1079"/>
      <c r="CZ8" s="1079"/>
      <c r="DA8" s="1080"/>
      <c r="DB8" s="1078"/>
      <c r="DC8" s="1079"/>
      <c r="DD8" s="1079"/>
      <c r="DE8" s="1079"/>
      <c r="DF8" s="1080"/>
      <c r="DG8" s="1078"/>
      <c r="DH8" s="1079"/>
      <c r="DI8" s="1079"/>
      <c r="DJ8" s="1079"/>
      <c r="DK8" s="1080"/>
      <c r="DL8" s="1078"/>
      <c r="DM8" s="1079"/>
      <c r="DN8" s="1079"/>
      <c r="DO8" s="1079"/>
      <c r="DP8" s="1080"/>
      <c r="DQ8" s="1078"/>
      <c r="DR8" s="1079"/>
      <c r="DS8" s="1079"/>
      <c r="DT8" s="1079"/>
      <c r="DU8" s="1080"/>
      <c r="DV8" s="1081"/>
      <c r="DW8" s="1082"/>
      <c r="DX8" s="1082"/>
      <c r="DY8" s="1082"/>
      <c r="DZ8" s="1083"/>
      <c r="EA8" s="254"/>
    </row>
    <row r="9" spans="1:131" s="255" customFormat="1" ht="26.25" customHeight="1" x14ac:dyDescent="0.15">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c r="BT9" s="1104"/>
      <c r="BU9" s="1104"/>
      <c r="BV9" s="1104"/>
      <c r="BW9" s="1104"/>
      <c r="BX9" s="1104"/>
      <c r="BY9" s="1104"/>
      <c r="BZ9" s="1104"/>
      <c r="CA9" s="1104"/>
      <c r="CB9" s="1104"/>
      <c r="CC9" s="1104"/>
      <c r="CD9" s="1104"/>
      <c r="CE9" s="1104"/>
      <c r="CF9" s="1104"/>
      <c r="CG9" s="1105"/>
      <c r="CH9" s="1078"/>
      <c r="CI9" s="1079"/>
      <c r="CJ9" s="1079"/>
      <c r="CK9" s="1079"/>
      <c r="CL9" s="1080"/>
      <c r="CM9" s="1078"/>
      <c r="CN9" s="1079"/>
      <c r="CO9" s="1079"/>
      <c r="CP9" s="1079"/>
      <c r="CQ9" s="1080"/>
      <c r="CR9" s="1078"/>
      <c r="CS9" s="1079"/>
      <c r="CT9" s="1079"/>
      <c r="CU9" s="1079"/>
      <c r="CV9" s="1080"/>
      <c r="CW9" s="1078"/>
      <c r="CX9" s="1079"/>
      <c r="CY9" s="1079"/>
      <c r="CZ9" s="1079"/>
      <c r="DA9" s="1080"/>
      <c r="DB9" s="1078"/>
      <c r="DC9" s="1079"/>
      <c r="DD9" s="1079"/>
      <c r="DE9" s="1079"/>
      <c r="DF9" s="1080"/>
      <c r="DG9" s="1078"/>
      <c r="DH9" s="1079"/>
      <c r="DI9" s="1079"/>
      <c r="DJ9" s="1079"/>
      <c r="DK9" s="1080"/>
      <c r="DL9" s="1078"/>
      <c r="DM9" s="1079"/>
      <c r="DN9" s="1079"/>
      <c r="DO9" s="1079"/>
      <c r="DP9" s="1080"/>
      <c r="DQ9" s="1078"/>
      <c r="DR9" s="1079"/>
      <c r="DS9" s="1079"/>
      <c r="DT9" s="1079"/>
      <c r="DU9" s="1080"/>
      <c r="DV9" s="1081"/>
      <c r="DW9" s="1082"/>
      <c r="DX9" s="1082"/>
      <c r="DY9" s="1082"/>
      <c r="DZ9" s="1083"/>
      <c r="EA9" s="254"/>
    </row>
    <row r="10" spans="1:131" s="255" customFormat="1" ht="26.25" customHeight="1" x14ac:dyDescent="0.15">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x14ac:dyDescent="0.15">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15">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15">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15">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15">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15">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15">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15">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15">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15">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15">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384</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
      <c r="A23" s="264" t="s">
        <v>385</v>
      </c>
      <c r="B23" s="1033" t="s">
        <v>386</v>
      </c>
      <c r="C23" s="1034"/>
      <c r="D23" s="1034"/>
      <c r="E23" s="1034"/>
      <c r="F23" s="1034"/>
      <c r="G23" s="1034"/>
      <c r="H23" s="1034"/>
      <c r="I23" s="1034"/>
      <c r="J23" s="1034"/>
      <c r="K23" s="1034"/>
      <c r="L23" s="1034"/>
      <c r="M23" s="1034"/>
      <c r="N23" s="1034"/>
      <c r="O23" s="1034"/>
      <c r="P23" s="1035"/>
      <c r="Q23" s="1157">
        <v>9194</v>
      </c>
      <c r="R23" s="1158"/>
      <c r="S23" s="1158"/>
      <c r="T23" s="1158"/>
      <c r="U23" s="1158"/>
      <c r="V23" s="1158">
        <v>8278</v>
      </c>
      <c r="W23" s="1158"/>
      <c r="X23" s="1158"/>
      <c r="Y23" s="1158"/>
      <c r="Z23" s="1158"/>
      <c r="AA23" s="1158">
        <v>916</v>
      </c>
      <c r="AB23" s="1158"/>
      <c r="AC23" s="1158"/>
      <c r="AD23" s="1158"/>
      <c r="AE23" s="1159"/>
      <c r="AF23" s="1160">
        <v>202</v>
      </c>
      <c r="AG23" s="1158"/>
      <c r="AH23" s="1158"/>
      <c r="AI23" s="1158"/>
      <c r="AJ23" s="1161"/>
      <c r="AK23" s="1162"/>
      <c r="AL23" s="1163"/>
      <c r="AM23" s="1163"/>
      <c r="AN23" s="1163"/>
      <c r="AO23" s="1163"/>
      <c r="AP23" s="1158">
        <v>2203</v>
      </c>
      <c r="AQ23" s="1158"/>
      <c r="AR23" s="1158"/>
      <c r="AS23" s="1158"/>
      <c r="AT23" s="1158"/>
      <c r="AU23" s="1164"/>
      <c r="AV23" s="1164"/>
      <c r="AW23" s="1164"/>
      <c r="AX23" s="1164"/>
      <c r="AY23" s="1165"/>
      <c r="AZ23" s="1154" t="s">
        <v>387</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15">
      <c r="A24" s="1153" t="s">
        <v>388</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
      <c r="A25" s="1152" t="s">
        <v>389</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15">
      <c r="A26" s="1084" t="s">
        <v>366</v>
      </c>
      <c r="B26" s="1085"/>
      <c r="C26" s="1085"/>
      <c r="D26" s="1085"/>
      <c r="E26" s="1085"/>
      <c r="F26" s="1085"/>
      <c r="G26" s="1085"/>
      <c r="H26" s="1085"/>
      <c r="I26" s="1085"/>
      <c r="J26" s="1085"/>
      <c r="K26" s="1085"/>
      <c r="L26" s="1085"/>
      <c r="M26" s="1085"/>
      <c r="N26" s="1085"/>
      <c r="O26" s="1085"/>
      <c r="P26" s="1086"/>
      <c r="Q26" s="1090" t="s">
        <v>390</v>
      </c>
      <c r="R26" s="1091"/>
      <c r="S26" s="1091"/>
      <c r="T26" s="1091"/>
      <c r="U26" s="1092"/>
      <c r="V26" s="1090" t="s">
        <v>391</v>
      </c>
      <c r="W26" s="1091"/>
      <c r="X26" s="1091"/>
      <c r="Y26" s="1091"/>
      <c r="Z26" s="1092"/>
      <c r="AA26" s="1090" t="s">
        <v>392</v>
      </c>
      <c r="AB26" s="1091"/>
      <c r="AC26" s="1091"/>
      <c r="AD26" s="1091"/>
      <c r="AE26" s="1091"/>
      <c r="AF26" s="1148" t="s">
        <v>393</v>
      </c>
      <c r="AG26" s="1097"/>
      <c r="AH26" s="1097"/>
      <c r="AI26" s="1097"/>
      <c r="AJ26" s="1149"/>
      <c r="AK26" s="1091" t="s">
        <v>394</v>
      </c>
      <c r="AL26" s="1091"/>
      <c r="AM26" s="1091"/>
      <c r="AN26" s="1091"/>
      <c r="AO26" s="1092"/>
      <c r="AP26" s="1090" t="s">
        <v>395</v>
      </c>
      <c r="AQ26" s="1091"/>
      <c r="AR26" s="1091"/>
      <c r="AS26" s="1091"/>
      <c r="AT26" s="1092"/>
      <c r="AU26" s="1090" t="s">
        <v>396</v>
      </c>
      <c r="AV26" s="1091"/>
      <c r="AW26" s="1091"/>
      <c r="AX26" s="1091"/>
      <c r="AY26" s="1092"/>
      <c r="AZ26" s="1090" t="s">
        <v>397</v>
      </c>
      <c r="BA26" s="1091"/>
      <c r="BB26" s="1091"/>
      <c r="BC26" s="1091"/>
      <c r="BD26" s="1092"/>
      <c r="BE26" s="1090" t="s">
        <v>373</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15">
      <c r="A28" s="266">
        <v>1</v>
      </c>
      <c r="B28" s="1139" t="s">
        <v>398</v>
      </c>
      <c r="C28" s="1140"/>
      <c r="D28" s="1140"/>
      <c r="E28" s="1140"/>
      <c r="F28" s="1140"/>
      <c r="G28" s="1140"/>
      <c r="H28" s="1140"/>
      <c r="I28" s="1140"/>
      <c r="J28" s="1140"/>
      <c r="K28" s="1140"/>
      <c r="L28" s="1140"/>
      <c r="M28" s="1140"/>
      <c r="N28" s="1140"/>
      <c r="O28" s="1140"/>
      <c r="P28" s="1141"/>
      <c r="Q28" s="1142">
        <v>2048</v>
      </c>
      <c r="R28" s="1143"/>
      <c r="S28" s="1143"/>
      <c r="T28" s="1143"/>
      <c r="U28" s="1143"/>
      <c r="V28" s="1143">
        <v>1982</v>
      </c>
      <c r="W28" s="1143"/>
      <c r="X28" s="1143"/>
      <c r="Y28" s="1143"/>
      <c r="Z28" s="1143"/>
      <c r="AA28" s="1143">
        <f>Q28-V28</f>
        <v>66</v>
      </c>
      <c r="AB28" s="1143"/>
      <c r="AC28" s="1143"/>
      <c r="AD28" s="1143"/>
      <c r="AE28" s="1144"/>
      <c r="AF28" s="1145">
        <v>66</v>
      </c>
      <c r="AG28" s="1143"/>
      <c r="AH28" s="1143"/>
      <c r="AI28" s="1143"/>
      <c r="AJ28" s="1146"/>
      <c r="AK28" s="1147">
        <v>309</v>
      </c>
      <c r="AL28" s="1135"/>
      <c r="AM28" s="1135"/>
      <c r="AN28" s="1135"/>
      <c r="AO28" s="1135"/>
      <c r="AP28" s="1135">
        <v>0</v>
      </c>
      <c r="AQ28" s="1135"/>
      <c r="AR28" s="1135"/>
      <c r="AS28" s="1135"/>
      <c r="AT28" s="1135"/>
      <c r="AU28" s="1135">
        <v>0</v>
      </c>
      <c r="AV28" s="1135"/>
      <c r="AW28" s="1135"/>
      <c r="AX28" s="1135"/>
      <c r="AY28" s="1135"/>
      <c r="AZ28" s="1136">
        <v>0</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15">
      <c r="A29" s="266">
        <v>2</v>
      </c>
      <c r="B29" s="1126" t="s">
        <v>399</v>
      </c>
      <c r="C29" s="1127"/>
      <c r="D29" s="1127"/>
      <c r="E29" s="1127"/>
      <c r="F29" s="1127"/>
      <c r="G29" s="1127"/>
      <c r="H29" s="1127"/>
      <c r="I29" s="1127"/>
      <c r="J29" s="1127"/>
      <c r="K29" s="1127"/>
      <c r="L29" s="1127"/>
      <c r="M29" s="1127"/>
      <c r="N29" s="1127"/>
      <c r="O29" s="1127"/>
      <c r="P29" s="1128"/>
      <c r="Q29" s="1132">
        <v>255</v>
      </c>
      <c r="R29" s="1133"/>
      <c r="S29" s="1133"/>
      <c r="T29" s="1133"/>
      <c r="U29" s="1133"/>
      <c r="V29" s="1133">
        <v>253</v>
      </c>
      <c r="W29" s="1133"/>
      <c r="X29" s="1133"/>
      <c r="Y29" s="1133"/>
      <c r="Z29" s="1133"/>
      <c r="AA29" s="1134">
        <f>Q29-V29</f>
        <v>2</v>
      </c>
      <c r="AB29" s="1109"/>
      <c r="AC29" s="1109"/>
      <c r="AD29" s="1109"/>
      <c r="AE29" s="1110"/>
      <c r="AF29" s="1108">
        <v>2</v>
      </c>
      <c r="AG29" s="1109"/>
      <c r="AH29" s="1109"/>
      <c r="AI29" s="1109"/>
      <c r="AJ29" s="1110"/>
      <c r="AK29" s="1069">
        <v>39</v>
      </c>
      <c r="AL29" s="1060"/>
      <c r="AM29" s="1060"/>
      <c r="AN29" s="1060"/>
      <c r="AO29" s="1060"/>
      <c r="AP29" s="1060">
        <v>0</v>
      </c>
      <c r="AQ29" s="1060"/>
      <c r="AR29" s="1060"/>
      <c r="AS29" s="1060"/>
      <c r="AT29" s="1060"/>
      <c r="AU29" s="1060">
        <v>0</v>
      </c>
      <c r="AV29" s="1060"/>
      <c r="AW29" s="1060"/>
      <c r="AX29" s="1060"/>
      <c r="AY29" s="1060"/>
      <c r="AZ29" s="1131">
        <v>0</v>
      </c>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15">
      <c r="A30" s="266">
        <v>3</v>
      </c>
      <c r="B30" s="1126" t="s">
        <v>400</v>
      </c>
      <c r="C30" s="1127"/>
      <c r="D30" s="1127"/>
      <c r="E30" s="1127"/>
      <c r="F30" s="1127"/>
      <c r="G30" s="1127"/>
      <c r="H30" s="1127"/>
      <c r="I30" s="1127"/>
      <c r="J30" s="1127"/>
      <c r="K30" s="1127"/>
      <c r="L30" s="1127"/>
      <c r="M30" s="1127"/>
      <c r="N30" s="1127"/>
      <c r="O30" s="1127"/>
      <c r="P30" s="1128"/>
      <c r="Q30" s="1132">
        <v>350</v>
      </c>
      <c r="R30" s="1133"/>
      <c r="S30" s="1133"/>
      <c r="T30" s="1133"/>
      <c r="U30" s="1133"/>
      <c r="V30" s="1133">
        <v>551</v>
      </c>
      <c r="W30" s="1133"/>
      <c r="X30" s="1133"/>
      <c r="Y30" s="1133"/>
      <c r="Z30" s="1133"/>
      <c r="AA30" s="1134">
        <v>-201</v>
      </c>
      <c r="AB30" s="1109"/>
      <c r="AC30" s="1109"/>
      <c r="AD30" s="1109"/>
      <c r="AE30" s="1110"/>
      <c r="AF30" s="1108">
        <v>1055</v>
      </c>
      <c r="AG30" s="1109"/>
      <c r="AH30" s="1109"/>
      <c r="AI30" s="1109"/>
      <c r="AJ30" s="1110"/>
      <c r="AK30" s="1069">
        <v>3</v>
      </c>
      <c r="AL30" s="1060"/>
      <c r="AM30" s="1060"/>
      <c r="AN30" s="1060"/>
      <c r="AO30" s="1060"/>
      <c r="AP30" s="1060">
        <v>4</v>
      </c>
      <c r="AQ30" s="1060"/>
      <c r="AR30" s="1060"/>
      <c r="AS30" s="1060"/>
      <c r="AT30" s="1060"/>
      <c r="AU30" s="1060">
        <v>0</v>
      </c>
      <c r="AV30" s="1060"/>
      <c r="AW30" s="1060"/>
      <c r="AX30" s="1060"/>
      <c r="AY30" s="1060"/>
      <c r="AZ30" s="1131">
        <v>0</v>
      </c>
      <c r="BA30" s="1131"/>
      <c r="BB30" s="1131"/>
      <c r="BC30" s="1131"/>
      <c r="BD30" s="1131"/>
      <c r="BE30" s="1121" t="s">
        <v>401</v>
      </c>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15">
      <c r="A31" s="266">
        <v>4</v>
      </c>
      <c r="B31" s="1126" t="s">
        <v>402</v>
      </c>
      <c r="C31" s="1127"/>
      <c r="D31" s="1127"/>
      <c r="E31" s="1127"/>
      <c r="F31" s="1127"/>
      <c r="G31" s="1127"/>
      <c r="H31" s="1127"/>
      <c r="I31" s="1127"/>
      <c r="J31" s="1127"/>
      <c r="K31" s="1127"/>
      <c r="L31" s="1127"/>
      <c r="M31" s="1127"/>
      <c r="N31" s="1127"/>
      <c r="O31" s="1127"/>
      <c r="P31" s="1128"/>
      <c r="Q31" s="1132">
        <v>428</v>
      </c>
      <c r="R31" s="1133"/>
      <c r="S31" s="1133"/>
      <c r="T31" s="1133"/>
      <c r="U31" s="1133"/>
      <c r="V31" s="1133">
        <v>393</v>
      </c>
      <c r="W31" s="1133"/>
      <c r="X31" s="1133"/>
      <c r="Y31" s="1133"/>
      <c r="Z31" s="1133"/>
      <c r="AA31" s="1133">
        <v>34</v>
      </c>
      <c r="AB31" s="1133"/>
      <c r="AC31" s="1133"/>
      <c r="AD31" s="1133"/>
      <c r="AE31" s="1134"/>
      <c r="AF31" s="1108">
        <v>34</v>
      </c>
      <c r="AG31" s="1109"/>
      <c r="AH31" s="1109"/>
      <c r="AI31" s="1109"/>
      <c r="AJ31" s="1110"/>
      <c r="AK31" s="1069">
        <v>48</v>
      </c>
      <c r="AL31" s="1060"/>
      <c r="AM31" s="1060"/>
      <c r="AN31" s="1060"/>
      <c r="AO31" s="1060"/>
      <c r="AP31" s="1060">
        <v>693</v>
      </c>
      <c r="AQ31" s="1060"/>
      <c r="AR31" s="1060"/>
      <c r="AS31" s="1060"/>
      <c r="AT31" s="1060"/>
      <c r="AU31" s="1060">
        <v>168</v>
      </c>
      <c r="AV31" s="1060"/>
      <c r="AW31" s="1060"/>
      <c r="AX31" s="1060"/>
      <c r="AY31" s="1060"/>
      <c r="AZ31" s="1131">
        <v>0</v>
      </c>
      <c r="BA31" s="1131"/>
      <c r="BB31" s="1131"/>
      <c r="BC31" s="1131"/>
      <c r="BD31" s="1131"/>
      <c r="BE31" s="1121" t="s">
        <v>403</v>
      </c>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15">
      <c r="A32" s="266">
        <v>5</v>
      </c>
      <c r="B32" s="1126"/>
      <c r="C32" s="1127"/>
      <c r="D32" s="1127"/>
      <c r="E32" s="1127"/>
      <c r="F32" s="1127"/>
      <c r="G32" s="1127"/>
      <c r="H32" s="1127"/>
      <c r="I32" s="1127"/>
      <c r="J32" s="1127"/>
      <c r="K32" s="1127"/>
      <c r="L32" s="1127"/>
      <c r="M32" s="1127"/>
      <c r="N32" s="1127"/>
      <c r="O32" s="1127"/>
      <c r="P32" s="1128"/>
      <c r="Q32" s="1132"/>
      <c r="R32" s="1133"/>
      <c r="S32" s="1133"/>
      <c r="T32" s="1133"/>
      <c r="U32" s="1133"/>
      <c r="V32" s="1133"/>
      <c r="W32" s="1133"/>
      <c r="X32" s="1133"/>
      <c r="Y32" s="1133"/>
      <c r="Z32" s="1133"/>
      <c r="AA32" s="1133"/>
      <c r="AB32" s="1133"/>
      <c r="AC32" s="1133"/>
      <c r="AD32" s="1133"/>
      <c r="AE32" s="1134"/>
      <c r="AF32" s="1108"/>
      <c r="AG32" s="1109"/>
      <c r="AH32" s="1109"/>
      <c r="AI32" s="1109"/>
      <c r="AJ32" s="1110"/>
      <c r="AK32" s="1069"/>
      <c r="AL32" s="1060"/>
      <c r="AM32" s="1060"/>
      <c r="AN32" s="1060"/>
      <c r="AO32" s="1060"/>
      <c r="AP32" s="1060"/>
      <c r="AQ32" s="1060"/>
      <c r="AR32" s="1060"/>
      <c r="AS32" s="1060"/>
      <c r="AT32" s="1060"/>
      <c r="AU32" s="1060"/>
      <c r="AV32" s="1060"/>
      <c r="AW32" s="1060"/>
      <c r="AX32" s="1060"/>
      <c r="AY32" s="1060"/>
      <c r="AZ32" s="1131"/>
      <c r="BA32" s="1131"/>
      <c r="BB32" s="1131"/>
      <c r="BC32" s="1131"/>
      <c r="BD32" s="1131"/>
      <c r="BE32" s="1121"/>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15">
      <c r="A33" s="266">
        <v>6</v>
      </c>
      <c r="B33" s="1126"/>
      <c r="C33" s="1127"/>
      <c r="D33" s="1127"/>
      <c r="E33" s="1127"/>
      <c r="F33" s="1127"/>
      <c r="G33" s="1127"/>
      <c r="H33" s="1127"/>
      <c r="I33" s="1127"/>
      <c r="J33" s="1127"/>
      <c r="K33" s="1127"/>
      <c r="L33" s="1127"/>
      <c r="M33" s="1127"/>
      <c r="N33" s="1127"/>
      <c r="O33" s="1127"/>
      <c r="P33" s="1128"/>
      <c r="Q33" s="1132"/>
      <c r="R33" s="1133"/>
      <c r="S33" s="1133"/>
      <c r="T33" s="1133"/>
      <c r="U33" s="1133"/>
      <c r="V33" s="1133"/>
      <c r="W33" s="1133"/>
      <c r="X33" s="1133"/>
      <c r="Y33" s="1133"/>
      <c r="Z33" s="1133"/>
      <c r="AA33" s="1133"/>
      <c r="AB33" s="1133"/>
      <c r="AC33" s="1133"/>
      <c r="AD33" s="1133"/>
      <c r="AE33" s="1134"/>
      <c r="AF33" s="1108"/>
      <c r="AG33" s="1109"/>
      <c r="AH33" s="1109"/>
      <c r="AI33" s="1109"/>
      <c r="AJ33" s="1110"/>
      <c r="AK33" s="1069"/>
      <c r="AL33" s="1060"/>
      <c r="AM33" s="1060"/>
      <c r="AN33" s="1060"/>
      <c r="AO33" s="1060"/>
      <c r="AP33" s="1060"/>
      <c r="AQ33" s="1060"/>
      <c r="AR33" s="1060"/>
      <c r="AS33" s="1060"/>
      <c r="AT33" s="1060"/>
      <c r="AU33" s="1060"/>
      <c r="AV33" s="1060"/>
      <c r="AW33" s="1060"/>
      <c r="AX33" s="1060"/>
      <c r="AY33" s="1060"/>
      <c r="AZ33" s="1131"/>
      <c r="BA33" s="1131"/>
      <c r="BB33" s="1131"/>
      <c r="BC33" s="1131"/>
      <c r="BD33" s="1131"/>
      <c r="BE33" s="1121"/>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15">
      <c r="A34" s="266">
        <v>7</v>
      </c>
      <c r="B34" s="1126"/>
      <c r="C34" s="1127"/>
      <c r="D34" s="1127"/>
      <c r="E34" s="1127"/>
      <c r="F34" s="1127"/>
      <c r="G34" s="1127"/>
      <c r="H34" s="1127"/>
      <c r="I34" s="1127"/>
      <c r="J34" s="1127"/>
      <c r="K34" s="1127"/>
      <c r="L34" s="1127"/>
      <c r="M34" s="1127"/>
      <c r="N34" s="1127"/>
      <c r="O34" s="1127"/>
      <c r="P34" s="1128"/>
      <c r="Q34" s="1132"/>
      <c r="R34" s="1133"/>
      <c r="S34" s="1133"/>
      <c r="T34" s="1133"/>
      <c r="U34" s="1133"/>
      <c r="V34" s="1133"/>
      <c r="W34" s="1133"/>
      <c r="X34" s="1133"/>
      <c r="Y34" s="1133"/>
      <c r="Z34" s="1133"/>
      <c r="AA34" s="1133"/>
      <c r="AB34" s="1133"/>
      <c r="AC34" s="1133"/>
      <c r="AD34" s="1133"/>
      <c r="AE34" s="1134"/>
      <c r="AF34" s="1108"/>
      <c r="AG34" s="1109"/>
      <c r="AH34" s="1109"/>
      <c r="AI34" s="1109"/>
      <c r="AJ34" s="1110"/>
      <c r="AK34" s="1069"/>
      <c r="AL34" s="1060"/>
      <c r="AM34" s="1060"/>
      <c r="AN34" s="1060"/>
      <c r="AO34" s="1060"/>
      <c r="AP34" s="1060"/>
      <c r="AQ34" s="1060"/>
      <c r="AR34" s="1060"/>
      <c r="AS34" s="1060"/>
      <c r="AT34" s="1060"/>
      <c r="AU34" s="1060"/>
      <c r="AV34" s="1060"/>
      <c r="AW34" s="1060"/>
      <c r="AX34" s="1060"/>
      <c r="AY34" s="1060"/>
      <c r="AZ34" s="1131"/>
      <c r="BA34" s="1131"/>
      <c r="BB34" s="1131"/>
      <c r="BC34" s="1131"/>
      <c r="BD34" s="1131"/>
      <c r="BE34" s="1121"/>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15">
      <c r="A35" s="266">
        <v>8</v>
      </c>
      <c r="B35" s="1126"/>
      <c r="C35" s="1127"/>
      <c r="D35" s="1127"/>
      <c r="E35" s="1127"/>
      <c r="F35" s="1127"/>
      <c r="G35" s="1127"/>
      <c r="H35" s="1127"/>
      <c r="I35" s="1127"/>
      <c r="J35" s="1127"/>
      <c r="K35" s="1127"/>
      <c r="L35" s="1127"/>
      <c r="M35" s="1127"/>
      <c r="N35" s="1127"/>
      <c r="O35" s="1127"/>
      <c r="P35" s="1128"/>
      <c r="Q35" s="1132"/>
      <c r="R35" s="1133"/>
      <c r="S35" s="1133"/>
      <c r="T35" s="1133"/>
      <c r="U35" s="1133"/>
      <c r="V35" s="1133"/>
      <c r="W35" s="1133"/>
      <c r="X35" s="1133"/>
      <c r="Y35" s="1133"/>
      <c r="Z35" s="1133"/>
      <c r="AA35" s="1133"/>
      <c r="AB35" s="1133"/>
      <c r="AC35" s="1133"/>
      <c r="AD35" s="1133"/>
      <c r="AE35" s="1134"/>
      <c r="AF35" s="1108"/>
      <c r="AG35" s="1109"/>
      <c r="AH35" s="1109"/>
      <c r="AI35" s="1109"/>
      <c r="AJ35" s="1110"/>
      <c r="AK35" s="1069"/>
      <c r="AL35" s="1060"/>
      <c r="AM35" s="1060"/>
      <c r="AN35" s="1060"/>
      <c r="AO35" s="1060"/>
      <c r="AP35" s="1060"/>
      <c r="AQ35" s="1060"/>
      <c r="AR35" s="1060"/>
      <c r="AS35" s="1060"/>
      <c r="AT35" s="1060"/>
      <c r="AU35" s="1060"/>
      <c r="AV35" s="1060"/>
      <c r="AW35" s="1060"/>
      <c r="AX35" s="1060"/>
      <c r="AY35" s="1060"/>
      <c r="AZ35" s="1131"/>
      <c r="BA35" s="1131"/>
      <c r="BB35" s="1131"/>
      <c r="BC35" s="1131"/>
      <c r="BD35" s="1131"/>
      <c r="BE35" s="1121"/>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15">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15">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15">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15">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15">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15">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15">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15">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15">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15">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15">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15">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15">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15">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15">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15">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15">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15">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15">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15">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15">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15">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15">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15">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15">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15">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404</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
      <c r="A63" s="264" t="s">
        <v>385</v>
      </c>
      <c r="B63" s="1033" t="s">
        <v>405</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1157</v>
      </c>
      <c r="AG63" s="1048"/>
      <c r="AH63" s="1048"/>
      <c r="AI63" s="1048"/>
      <c r="AJ63" s="1119"/>
      <c r="AK63" s="1120"/>
      <c r="AL63" s="1052"/>
      <c r="AM63" s="1052"/>
      <c r="AN63" s="1052"/>
      <c r="AO63" s="1052"/>
      <c r="AP63" s="1048"/>
      <c r="AQ63" s="1048"/>
      <c r="AR63" s="1048"/>
      <c r="AS63" s="1048"/>
      <c r="AT63" s="1048"/>
      <c r="AU63" s="1048"/>
      <c r="AV63" s="1048"/>
      <c r="AW63" s="1048"/>
      <c r="AX63" s="1048"/>
      <c r="AY63" s="1048"/>
      <c r="AZ63" s="1114"/>
      <c r="BA63" s="1114"/>
      <c r="BB63" s="1114"/>
      <c r="BC63" s="1114"/>
      <c r="BD63" s="1114"/>
      <c r="BE63" s="1049"/>
      <c r="BF63" s="1049"/>
      <c r="BG63" s="1049"/>
      <c r="BH63" s="1049"/>
      <c r="BI63" s="1050"/>
      <c r="BJ63" s="1115" t="s">
        <v>406</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
      <c r="A65" s="252" t="s">
        <v>407</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15">
      <c r="A66" s="1084" t="s">
        <v>408</v>
      </c>
      <c r="B66" s="1085"/>
      <c r="C66" s="1085"/>
      <c r="D66" s="1085"/>
      <c r="E66" s="1085"/>
      <c r="F66" s="1085"/>
      <c r="G66" s="1085"/>
      <c r="H66" s="1085"/>
      <c r="I66" s="1085"/>
      <c r="J66" s="1085"/>
      <c r="K66" s="1085"/>
      <c r="L66" s="1085"/>
      <c r="M66" s="1085"/>
      <c r="N66" s="1085"/>
      <c r="O66" s="1085"/>
      <c r="P66" s="1086"/>
      <c r="Q66" s="1090" t="s">
        <v>409</v>
      </c>
      <c r="R66" s="1091"/>
      <c r="S66" s="1091"/>
      <c r="T66" s="1091"/>
      <c r="U66" s="1092"/>
      <c r="V66" s="1090" t="s">
        <v>410</v>
      </c>
      <c r="W66" s="1091"/>
      <c r="X66" s="1091"/>
      <c r="Y66" s="1091"/>
      <c r="Z66" s="1092"/>
      <c r="AA66" s="1090" t="s">
        <v>411</v>
      </c>
      <c r="AB66" s="1091"/>
      <c r="AC66" s="1091"/>
      <c r="AD66" s="1091"/>
      <c r="AE66" s="1092"/>
      <c r="AF66" s="1096" t="s">
        <v>412</v>
      </c>
      <c r="AG66" s="1097"/>
      <c r="AH66" s="1097"/>
      <c r="AI66" s="1097"/>
      <c r="AJ66" s="1098"/>
      <c r="AK66" s="1090" t="s">
        <v>413</v>
      </c>
      <c r="AL66" s="1085"/>
      <c r="AM66" s="1085"/>
      <c r="AN66" s="1085"/>
      <c r="AO66" s="1086"/>
      <c r="AP66" s="1090" t="s">
        <v>414</v>
      </c>
      <c r="AQ66" s="1091"/>
      <c r="AR66" s="1091"/>
      <c r="AS66" s="1091"/>
      <c r="AT66" s="1092"/>
      <c r="AU66" s="1090" t="s">
        <v>415</v>
      </c>
      <c r="AV66" s="1091"/>
      <c r="AW66" s="1091"/>
      <c r="AX66" s="1091"/>
      <c r="AY66" s="1092"/>
      <c r="AZ66" s="1090" t="s">
        <v>373</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4" t="s">
        <v>578</v>
      </c>
      <c r="C68" s="1075"/>
      <c r="D68" s="1075"/>
      <c r="E68" s="1075"/>
      <c r="F68" s="1075"/>
      <c r="G68" s="1075"/>
      <c r="H68" s="1075"/>
      <c r="I68" s="1075"/>
      <c r="J68" s="1075"/>
      <c r="K68" s="1075"/>
      <c r="L68" s="1075"/>
      <c r="M68" s="1075"/>
      <c r="N68" s="1075"/>
      <c r="O68" s="1075"/>
      <c r="P68" s="1076"/>
      <c r="Q68" s="1077">
        <v>211</v>
      </c>
      <c r="R68" s="1071"/>
      <c r="S68" s="1071"/>
      <c r="T68" s="1071"/>
      <c r="U68" s="1071"/>
      <c r="V68" s="1071">
        <v>200</v>
      </c>
      <c r="W68" s="1071"/>
      <c r="X68" s="1071"/>
      <c r="Y68" s="1071"/>
      <c r="Z68" s="1071"/>
      <c r="AA68" s="1071">
        <v>11</v>
      </c>
      <c r="AB68" s="1071"/>
      <c r="AC68" s="1071"/>
      <c r="AD68" s="1071"/>
      <c r="AE68" s="1071"/>
      <c r="AF68" s="1071">
        <v>11</v>
      </c>
      <c r="AG68" s="1071"/>
      <c r="AH68" s="1071"/>
      <c r="AI68" s="1071"/>
      <c r="AJ68" s="1071"/>
      <c r="AK68" s="1071">
        <v>0</v>
      </c>
      <c r="AL68" s="1071"/>
      <c r="AM68" s="1071"/>
      <c r="AN68" s="1071"/>
      <c r="AO68" s="1071"/>
      <c r="AP68" s="1071">
        <v>0</v>
      </c>
      <c r="AQ68" s="1071"/>
      <c r="AR68" s="1071"/>
      <c r="AS68" s="1071"/>
      <c r="AT68" s="1071"/>
      <c r="AU68" s="1071">
        <v>0</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579</v>
      </c>
      <c r="C69" s="1064"/>
      <c r="D69" s="1064"/>
      <c r="E69" s="1064"/>
      <c r="F69" s="1064"/>
      <c r="G69" s="1064"/>
      <c r="H69" s="1064"/>
      <c r="I69" s="1064"/>
      <c r="J69" s="1064"/>
      <c r="K69" s="1064"/>
      <c r="L69" s="1064"/>
      <c r="M69" s="1064"/>
      <c r="N69" s="1064"/>
      <c r="O69" s="1064"/>
      <c r="P69" s="1065"/>
      <c r="Q69" s="1066">
        <v>9353</v>
      </c>
      <c r="R69" s="1060"/>
      <c r="S69" s="1060"/>
      <c r="T69" s="1060"/>
      <c r="U69" s="1060"/>
      <c r="V69" s="1060">
        <v>8371</v>
      </c>
      <c r="W69" s="1060"/>
      <c r="X69" s="1060"/>
      <c r="Y69" s="1060"/>
      <c r="Z69" s="1060"/>
      <c r="AA69" s="1060">
        <v>982</v>
      </c>
      <c r="AB69" s="1060"/>
      <c r="AC69" s="1060"/>
      <c r="AD69" s="1060"/>
      <c r="AE69" s="1060"/>
      <c r="AF69" s="1060">
        <v>982</v>
      </c>
      <c r="AG69" s="1060"/>
      <c r="AH69" s="1060"/>
      <c r="AI69" s="1060"/>
      <c r="AJ69" s="1060"/>
      <c r="AK69" s="1060">
        <v>0</v>
      </c>
      <c r="AL69" s="1060"/>
      <c r="AM69" s="1060"/>
      <c r="AN69" s="1060"/>
      <c r="AO69" s="1060"/>
      <c r="AP69" s="1060">
        <v>0</v>
      </c>
      <c r="AQ69" s="1060"/>
      <c r="AR69" s="1060"/>
      <c r="AS69" s="1060"/>
      <c r="AT69" s="1060"/>
      <c r="AU69" s="1060">
        <v>0</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580</v>
      </c>
      <c r="C70" s="1064"/>
      <c r="D70" s="1064"/>
      <c r="E70" s="1064"/>
      <c r="F70" s="1064"/>
      <c r="G70" s="1064"/>
      <c r="H70" s="1064"/>
      <c r="I70" s="1064"/>
      <c r="J70" s="1064"/>
      <c r="K70" s="1064"/>
      <c r="L70" s="1064"/>
      <c r="M70" s="1064"/>
      <c r="N70" s="1064"/>
      <c r="O70" s="1064"/>
      <c r="P70" s="1065"/>
      <c r="Q70" s="1066">
        <v>143</v>
      </c>
      <c r="R70" s="1060"/>
      <c r="S70" s="1060"/>
      <c r="T70" s="1060"/>
      <c r="U70" s="1060"/>
      <c r="V70" s="1060">
        <v>133</v>
      </c>
      <c r="W70" s="1060"/>
      <c r="X70" s="1060"/>
      <c r="Y70" s="1060"/>
      <c r="Z70" s="1060"/>
      <c r="AA70" s="1060">
        <v>10</v>
      </c>
      <c r="AB70" s="1060"/>
      <c r="AC70" s="1060"/>
      <c r="AD70" s="1060"/>
      <c r="AE70" s="1060"/>
      <c r="AF70" s="1060">
        <v>10</v>
      </c>
      <c r="AG70" s="1060"/>
      <c r="AH70" s="1060"/>
      <c r="AI70" s="1060"/>
      <c r="AJ70" s="1060"/>
      <c r="AK70" s="1060">
        <v>0</v>
      </c>
      <c r="AL70" s="1060"/>
      <c r="AM70" s="1060"/>
      <c r="AN70" s="1060"/>
      <c r="AO70" s="1060"/>
      <c r="AP70" s="1060">
        <v>0</v>
      </c>
      <c r="AQ70" s="1060"/>
      <c r="AR70" s="1060"/>
      <c r="AS70" s="1060"/>
      <c r="AT70" s="1060"/>
      <c r="AU70" s="1060">
        <v>0</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581</v>
      </c>
      <c r="C71" s="1064"/>
      <c r="D71" s="1064"/>
      <c r="E71" s="1064"/>
      <c r="F71" s="1064"/>
      <c r="G71" s="1064"/>
      <c r="H71" s="1064"/>
      <c r="I71" s="1064"/>
      <c r="J71" s="1064"/>
      <c r="K71" s="1064"/>
      <c r="L71" s="1064"/>
      <c r="M71" s="1064"/>
      <c r="N71" s="1064"/>
      <c r="O71" s="1064"/>
      <c r="P71" s="1065"/>
      <c r="Q71" s="1066">
        <v>0</v>
      </c>
      <c r="R71" s="1060"/>
      <c r="S71" s="1060"/>
      <c r="T71" s="1060"/>
      <c r="U71" s="1060"/>
      <c r="V71" s="1060">
        <v>0</v>
      </c>
      <c r="W71" s="1060"/>
      <c r="X71" s="1060"/>
      <c r="Y71" s="1060"/>
      <c r="Z71" s="1060"/>
      <c r="AA71" s="1060">
        <v>0</v>
      </c>
      <c r="AB71" s="1060"/>
      <c r="AC71" s="1060"/>
      <c r="AD71" s="1060"/>
      <c r="AE71" s="1060"/>
      <c r="AF71" s="1060">
        <v>0</v>
      </c>
      <c r="AG71" s="1060"/>
      <c r="AH71" s="1060"/>
      <c r="AI71" s="1060"/>
      <c r="AJ71" s="1060"/>
      <c r="AK71" s="1060">
        <v>0</v>
      </c>
      <c r="AL71" s="1060"/>
      <c r="AM71" s="1060"/>
      <c r="AN71" s="1060"/>
      <c r="AO71" s="1060"/>
      <c r="AP71" s="1060">
        <v>0</v>
      </c>
      <c r="AQ71" s="1060"/>
      <c r="AR71" s="1060"/>
      <c r="AS71" s="1060"/>
      <c r="AT71" s="1060"/>
      <c r="AU71" s="1060">
        <v>0</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t="s">
        <v>582</v>
      </c>
      <c r="C72" s="1064"/>
      <c r="D72" s="1064"/>
      <c r="E72" s="1064"/>
      <c r="F72" s="1064"/>
      <c r="G72" s="1064"/>
      <c r="H72" s="1064"/>
      <c r="I72" s="1064"/>
      <c r="J72" s="1064"/>
      <c r="K72" s="1064"/>
      <c r="L72" s="1064"/>
      <c r="M72" s="1064"/>
      <c r="N72" s="1064"/>
      <c r="O72" s="1064"/>
      <c r="P72" s="1065"/>
      <c r="Q72" s="1066">
        <v>238</v>
      </c>
      <c r="R72" s="1060"/>
      <c r="S72" s="1060"/>
      <c r="T72" s="1060"/>
      <c r="U72" s="1060"/>
      <c r="V72" s="1060">
        <v>210</v>
      </c>
      <c r="W72" s="1060"/>
      <c r="X72" s="1060"/>
      <c r="Y72" s="1060"/>
      <c r="Z72" s="1060"/>
      <c r="AA72" s="1060">
        <v>29</v>
      </c>
      <c r="AB72" s="1060"/>
      <c r="AC72" s="1060"/>
      <c r="AD72" s="1060"/>
      <c r="AE72" s="1060"/>
      <c r="AF72" s="1060">
        <v>29</v>
      </c>
      <c r="AG72" s="1060"/>
      <c r="AH72" s="1060"/>
      <c r="AI72" s="1060"/>
      <c r="AJ72" s="1060"/>
      <c r="AK72" s="1060">
        <v>0</v>
      </c>
      <c r="AL72" s="1060"/>
      <c r="AM72" s="1060"/>
      <c r="AN72" s="1060"/>
      <c r="AO72" s="1060"/>
      <c r="AP72" s="1060">
        <v>0</v>
      </c>
      <c r="AQ72" s="1060"/>
      <c r="AR72" s="1060"/>
      <c r="AS72" s="1060"/>
      <c r="AT72" s="1060"/>
      <c r="AU72" s="1060">
        <v>0</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t="s">
        <v>583</v>
      </c>
      <c r="C73" s="1064"/>
      <c r="D73" s="1064"/>
      <c r="E73" s="1064"/>
      <c r="F73" s="1064"/>
      <c r="G73" s="1064"/>
      <c r="H73" s="1064"/>
      <c r="I73" s="1064"/>
      <c r="J73" s="1064"/>
      <c r="K73" s="1064"/>
      <c r="L73" s="1064"/>
      <c r="M73" s="1064"/>
      <c r="N73" s="1064"/>
      <c r="O73" s="1064"/>
      <c r="P73" s="1065"/>
      <c r="Q73" s="1066">
        <v>46</v>
      </c>
      <c r="R73" s="1060"/>
      <c r="S73" s="1060"/>
      <c r="T73" s="1060"/>
      <c r="U73" s="1060"/>
      <c r="V73" s="1060">
        <v>33</v>
      </c>
      <c r="W73" s="1060"/>
      <c r="X73" s="1060"/>
      <c r="Y73" s="1060"/>
      <c r="Z73" s="1060"/>
      <c r="AA73" s="1060">
        <v>12</v>
      </c>
      <c r="AB73" s="1060"/>
      <c r="AC73" s="1060"/>
      <c r="AD73" s="1060"/>
      <c r="AE73" s="1060"/>
      <c r="AF73" s="1060">
        <v>12</v>
      </c>
      <c r="AG73" s="1060"/>
      <c r="AH73" s="1060"/>
      <c r="AI73" s="1060"/>
      <c r="AJ73" s="1060"/>
      <c r="AK73" s="1060">
        <v>0</v>
      </c>
      <c r="AL73" s="1060"/>
      <c r="AM73" s="1060"/>
      <c r="AN73" s="1060"/>
      <c r="AO73" s="1060"/>
      <c r="AP73" s="1060">
        <v>0</v>
      </c>
      <c r="AQ73" s="1060"/>
      <c r="AR73" s="1060"/>
      <c r="AS73" s="1060"/>
      <c r="AT73" s="1060"/>
      <c r="AU73" s="1060">
        <v>0</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t="s">
        <v>584</v>
      </c>
      <c r="C74" s="1064"/>
      <c r="D74" s="1064"/>
      <c r="E74" s="1064"/>
      <c r="F74" s="1064"/>
      <c r="G74" s="1064"/>
      <c r="H74" s="1064"/>
      <c r="I74" s="1064"/>
      <c r="J74" s="1064"/>
      <c r="K74" s="1064"/>
      <c r="L74" s="1064"/>
      <c r="M74" s="1064"/>
      <c r="N74" s="1064"/>
      <c r="O74" s="1064"/>
      <c r="P74" s="1065"/>
      <c r="Q74" s="1066">
        <v>3018</v>
      </c>
      <c r="R74" s="1060"/>
      <c r="S74" s="1060"/>
      <c r="T74" s="1060"/>
      <c r="U74" s="1060"/>
      <c r="V74" s="1060">
        <v>2945</v>
      </c>
      <c r="W74" s="1060"/>
      <c r="X74" s="1060"/>
      <c r="Y74" s="1060"/>
      <c r="Z74" s="1060"/>
      <c r="AA74" s="1060">
        <v>73</v>
      </c>
      <c r="AB74" s="1060"/>
      <c r="AC74" s="1060"/>
      <c r="AD74" s="1060"/>
      <c r="AE74" s="1060"/>
      <c r="AF74" s="1060">
        <v>73</v>
      </c>
      <c r="AG74" s="1060"/>
      <c r="AH74" s="1060"/>
      <c r="AI74" s="1060"/>
      <c r="AJ74" s="1060"/>
      <c r="AK74" s="1060">
        <v>0</v>
      </c>
      <c r="AL74" s="1060"/>
      <c r="AM74" s="1060"/>
      <c r="AN74" s="1060"/>
      <c r="AO74" s="1060"/>
      <c r="AP74" s="1060">
        <v>0</v>
      </c>
      <c r="AQ74" s="1060"/>
      <c r="AR74" s="1060"/>
      <c r="AS74" s="1060"/>
      <c r="AT74" s="1060"/>
      <c r="AU74" s="1060">
        <v>0</v>
      </c>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t="s">
        <v>585</v>
      </c>
      <c r="C75" s="1064"/>
      <c r="D75" s="1064"/>
      <c r="E75" s="1064"/>
      <c r="F75" s="1064"/>
      <c r="G75" s="1064"/>
      <c r="H75" s="1064"/>
      <c r="I75" s="1064"/>
      <c r="J75" s="1064"/>
      <c r="K75" s="1064"/>
      <c r="L75" s="1064"/>
      <c r="M75" s="1064"/>
      <c r="N75" s="1064"/>
      <c r="O75" s="1064"/>
      <c r="P75" s="1065"/>
      <c r="Q75" s="1067">
        <v>190</v>
      </c>
      <c r="R75" s="1068"/>
      <c r="S75" s="1068"/>
      <c r="T75" s="1068"/>
      <c r="U75" s="1069"/>
      <c r="V75" s="1070">
        <v>196</v>
      </c>
      <c r="W75" s="1068"/>
      <c r="X75" s="1068"/>
      <c r="Y75" s="1068"/>
      <c r="Z75" s="1069"/>
      <c r="AA75" s="1070">
        <v>-6</v>
      </c>
      <c r="AB75" s="1068"/>
      <c r="AC75" s="1068"/>
      <c r="AD75" s="1068"/>
      <c r="AE75" s="1069"/>
      <c r="AF75" s="1070">
        <v>-6</v>
      </c>
      <c r="AG75" s="1068"/>
      <c r="AH75" s="1068"/>
      <c r="AI75" s="1068"/>
      <c r="AJ75" s="1069"/>
      <c r="AK75" s="1070">
        <v>0</v>
      </c>
      <c r="AL75" s="1068"/>
      <c r="AM75" s="1068"/>
      <c r="AN75" s="1068"/>
      <c r="AO75" s="1069"/>
      <c r="AP75" s="1070">
        <v>0</v>
      </c>
      <c r="AQ75" s="1068"/>
      <c r="AR75" s="1068"/>
      <c r="AS75" s="1068"/>
      <c r="AT75" s="1069"/>
      <c r="AU75" s="1070">
        <v>0</v>
      </c>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t="s">
        <v>586</v>
      </c>
      <c r="C76" s="1064"/>
      <c r="D76" s="1064"/>
      <c r="E76" s="1064"/>
      <c r="F76" s="1064"/>
      <c r="G76" s="1064"/>
      <c r="H76" s="1064"/>
      <c r="I76" s="1064"/>
      <c r="J76" s="1064"/>
      <c r="K76" s="1064"/>
      <c r="L76" s="1064"/>
      <c r="M76" s="1064"/>
      <c r="N76" s="1064"/>
      <c r="O76" s="1064"/>
      <c r="P76" s="1065"/>
      <c r="Q76" s="1067">
        <v>569</v>
      </c>
      <c r="R76" s="1068"/>
      <c r="S76" s="1068"/>
      <c r="T76" s="1068"/>
      <c r="U76" s="1069"/>
      <c r="V76" s="1070">
        <v>538</v>
      </c>
      <c r="W76" s="1068"/>
      <c r="X76" s="1068"/>
      <c r="Y76" s="1068"/>
      <c r="Z76" s="1069"/>
      <c r="AA76" s="1070">
        <v>31</v>
      </c>
      <c r="AB76" s="1068"/>
      <c r="AC76" s="1068"/>
      <c r="AD76" s="1068"/>
      <c r="AE76" s="1069"/>
      <c r="AF76" s="1070">
        <v>31</v>
      </c>
      <c r="AG76" s="1068"/>
      <c r="AH76" s="1068"/>
      <c r="AI76" s="1068"/>
      <c r="AJ76" s="1069"/>
      <c r="AK76" s="1070">
        <v>1</v>
      </c>
      <c r="AL76" s="1068"/>
      <c r="AM76" s="1068"/>
      <c r="AN76" s="1068"/>
      <c r="AO76" s="1069"/>
      <c r="AP76" s="1070">
        <v>0</v>
      </c>
      <c r="AQ76" s="1068"/>
      <c r="AR76" s="1068"/>
      <c r="AS76" s="1068"/>
      <c r="AT76" s="1069"/>
      <c r="AU76" s="1070">
        <v>0</v>
      </c>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t="s">
        <v>587</v>
      </c>
      <c r="C77" s="1064"/>
      <c r="D77" s="1064"/>
      <c r="E77" s="1064"/>
      <c r="F77" s="1064"/>
      <c r="G77" s="1064"/>
      <c r="H77" s="1064"/>
      <c r="I77" s="1064"/>
      <c r="J77" s="1064"/>
      <c r="K77" s="1064"/>
      <c r="L77" s="1064"/>
      <c r="M77" s="1064"/>
      <c r="N77" s="1064"/>
      <c r="O77" s="1064"/>
      <c r="P77" s="1065"/>
      <c r="Q77" s="1067">
        <v>34241</v>
      </c>
      <c r="R77" s="1068"/>
      <c r="S77" s="1068"/>
      <c r="T77" s="1068"/>
      <c r="U77" s="1069"/>
      <c r="V77" s="1070">
        <v>33377</v>
      </c>
      <c r="W77" s="1068"/>
      <c r="X77" s="1068"/>
      <c r="Y77" s="1068"/>
      <c r="Z77" s="1069"/>
      <c r="AA77" s="1070">
        <v>864</v>
      </c>
      <c r="AB77" s="1068"/>
      <c r="AC77" s="1068"/>
      <c r="AD77" s="1068"/>
      <c r="AE77" s="1069"/>
      <c r="AF77" s="1070">
        <v>864</v>
      </c>
      <c r="AG77" s="1068"/>
      <c r="AH77" s="1068"/>
      <c r="AI77" s="1068"/>
      <c r="AJ77" s="1069"/>
      <c r="AK77" s="1070">
        <v>4883</v>
      </c>
      <c r="AL77" s="1068"/>
      <c r="AM77" s="1068"/>
      <c r="AN77" s="1068"/>
      <c r="AO77" s="1069"/>
      <c r="AP77" s="1070">
        <v>0</v>
      </c>
      <c r="AQ77" s="1068"/>
      <c r="AR77" s="1068"/>
      <c r="AS77" s="1068"/>
      <c r="AT77" s="1069"/>
      <c r="AU77" s="1070">
        <v>0</v>
      </c>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t="s">
        <v>588</v>
      </c>
      <c r="C78" s="1064"/>
      <c r="D78" s="1064"/>
      <c r="E78" s="1064"/>
      <c r="F78" s="1064"/>
      <c r="G78" s="1064"/>
      <c r="H78" s="1064"/>
      <c r="I78" s="1064"/>
      <c r="J78" s="1064"/>
      <c r="K78" s="1064"/>
      <c r="L78" s="1064"/>
      <c r="M78" s="1064"/>
      <c r="N78" s="1064"/>
      <c r="O78" s="1064"/>
      <c r="P78" s="1065"/>
      <c r="Q78" s="1066">
        <v>149</v>
      </c>
      <c r="R78" s="1060"/>
      <c r="S78" s="1060"/>
      <c r="T78" s="1060"/>
      <c r="U78" s="1060"/>
      <c r="V78" s="1060">
        <v>117</v>
      </c>
      <c r="W78" s="1060"/>
      <c r="X78" s="1060"/>
      <c r="Y78" s="1060"/>
      <c r="Z78" s="1060"/>
      <c r="AA78" s="1060">
        <v>32</v>
      </c>
      <c r="AB78" s="1060"/>
      <c r="AC78" s="1060"/>
      <c r="AD78" s="1060"/>
      <c r="AE78" s="1060"/>
      <c r="AF78" s="1060">
        <v>32</v>
      </c>
      <c r="AG78" s="1060"/>
      <c r="AH78" s="1060"/>
      <c r="AI78" s="1060"/>
      <c r="AJ78" s="1060"/>
      <c r="AK78" s="1060">
        <v>0</v>
      </c>
      <c r="AL78" s="1060"/>
      <c r="AM78" s="1060"/>
      <c r="AN78" s="1060"/>
      <c r="AO78" s="1060"/>
      <c r="AP78" s="1060">
        <v>0</v>
      </c>
      <c r="AQ78" s="1060"/>
      <c r="AR78" s="1060"/>
      <c r="AS78" s="1060"/>
      <c r="AT78" s="1060"/>
      <c r="AU78" s="1060">
        <v>0</v>
      </c>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t="s">
        <v>589</v>
      </c>
      <c r="C79" s="1064"/>
      <c r="D79" s="1064"/>
      <c r="E79" s="1064"/>
      <c r="F79" s="1064"/>
      <c r="G79" s="1064"/>
      <c r="H79" s="1064"/>
      <c r="I79" s="1064"/>
      <c r="J79" s="1064"/>
      <c r="K79" s="1064"/>
      <c r="L79" s="1064"/>
      <c r="M79" s="1064"/>
      <c r="N79" s="1064"/>
      <c r="O79" s="1064"/>
      <c r="P79" s="1065"/>
      <c r="Q79" s="1066">
        <v>147151</v>
      </c>
      <c r="R79" s="1060"/>
      <c r="S79" s="1060"/>
      <c r="T79" s="1060"/>
      <c r="U79" s="1060"/>
      <c r="V79" s="1060">
        <v>142598</v>
      </c>
      <c r="W79" s="1060"/>
      <c r="X79" s="1060"/>
      <c r="Y79" s="1060"/>
      <c r="Z79" s="1060"/>
      <c r="AA79" s="1060">
        <v>4552</v>
      </c>
      <c r="AB79" s="1060"/>
      <c r="AC79" s="1060"/>
      <c r="AD79" s="1060"/>
      <c r="AE79" s="1060"/>
      <c r="AF79" s="1060">
        <v>4552</v>
      </c>
      <c r="AG79" s="1060"/>
      <c r="AH79" s="1060"/>
      <c r="AI79" s="1060"/>
      <c r="AJ79" s="1060"/>
      <c r="AK79" s="1060">
        <v>1023</v>
      </c>
      <c r="AL79" s="1060"/>
      <c r="AM79" s="1060"/>
      <c r="AN79" s="1060"/>
      <c r="AO79" s="1060"/>
      <c r="AP79" s="1060">
        <v>0</v>
      </c>
      <c r="AQ79" s="1060"/>
      <c r="AR79" s="1060"/>
      <c r="AS79" s="1060"/>
      <c r="AT79" s="1060"/>
      <c r="AU79" s="1060">
        <v>0</v>
      </c>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385</v>
      </c>
      <c r="B88" s="1033" t="s">
        <v>416</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6590</v>
      </c>
      <c r="AG88" s="1048"/>
      <c r="AH88" s="1048"/>
      <c r="AI88" s="1048"/>
      <c r="AJ88" s="1048"/>
      <c r="AK88" s="1052"/>
      <c r="AL88" s="1052"/>
      <c r="AM88" s="1052"/>
      <c r="AN88" s="1052"/>
      <c r="AO88" s="1052"/>
      <c r="AP88" s="1048">
        <v>0</v>
      </c>
      <c r="AQ88" s="1048"/>
      <c r="AR88" s="1048"/>
      <c r="AS88" s="1048"/>
      <c r="AT88" s="1048"/>
      <c r="AU88" s="1048">
        <v>0</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385</v>
      </c>
      <c r="BR102" s="1033" t="s">
        <v>417</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2</v>
      </c>
      <c r="CS102" s="1040"/>
      <c r="CT102" s="1040"/>
      <c r="CU102" s="1040"/>
      <c r="CV102" s="1041"/>
      <c r="CW102" s="1039"/>
      <c r="CX102" s="1040"/>
      <c r="CY102" s="1040"/>
      <c r="CZ102" s="1040"/>
      <c r="DA102" s="1041"/>
      <c r="DB102" s="1039"/>
      <c r="DC102" s="1040"/>
      <c r="DD102" s="1040"/>
      <c r="DE102" s="1040"/>
      <c r="DF102" s="1041"/>
      <c r="DG102" s="1039"/>
      <c r="DH102" s="1040"/>
      <c r="DI102" s="1040"/>
      <c r="DJ102" s="1040"/>
      <c r="DK102" s="1041"/>
      <c r="DL102" s="1039"/>
      <c r="DM102" s="1040"/>
      <c r="DN102" s="1040"/>
      <c r="DO102" s="1040"/>
      <c r="DP102" s="1041"/>
      <c r="DQ102" s="1039"/>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418</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419</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420</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421</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422</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423</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424</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425</v>
      </c>
      <c r="AB109" s="983"/>
      <c r="AC109" s="983"/>
      <c r="AD109" s="983"/>
      <c r="AE109" s="984"/>
      <c r="AF109" s="985" t="s">
        <v>305</v>
      </c>
      <c r="AG109" s="983"/>
      <c r="AH109" s="983"/>
      <c r="AI109" s="983"/>
      <c r="AJ109" s="984"/>
      <c r="AK109" s="985" t="s">
        <v>304</v>
      </c>
      <c r="AL109" s="983"/>
      <c r="AM109" s="983"/>
      <c r="AN109" s="983"/>
      <c r="AO109" s="984"/>
      <c r="AP109" s="985" t="s">
        <v>426</v>
      </c>
      <c r="AQ109" s="983"/>
      <c r="AR109" s="983"/>
      <c r="AS109" s="983"/>
      <c r="AT109" s="1014"/>
      <c r="AU109" s="982" t="s">
        <v>424</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425</v>
      </c>
      <c r="BR109" s="983"/>
      <c r="BS109" s="983"/>
      <c r="BT109" s="983"/>
      <c r="BU109" s="984"/>
      <c r="BV109" s="985" t="s">
        <v>305</v>
      </c>
      <c r="BW109" s="983"/>
      <c r="BX109" s="983"/>
      <c r="BY109" s="983"/>
      <c r="BZ109" s="984"/>
      <c r="CA109" s="985" t="s">
        <v>304</v>
      </c>
      <c r="CB109" s="983"/>
      <c r="CC109" s="983"/>
      <c r="CD109" s="983"/>
      <c r="CE109" s="984"/>
      <c r="CF109" s="1021" t="s">
        <v>426</v>
      </c>
      <c r="CG109" s="1021"/>
      <c r="CH109" s="1021"/>
      <c r="CI109" s="1021"/>
      <c r="CJ109" s="1021"/>
      <c r="CK109" s="985" t="s">
        <v>427</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425</v>
      </c>
      <c r="DH109" s="983"/>
      <c r="DI109" s="983"/>
      <c r="DJ109" s="983"/>
      <c r="DK109" s="984"/>
      <c r="DL109" s="985" t="s">
        <v>305</v>
      </c>
      <c r="DM109" s="983"/>
      <c r="DN109" s="983"/>
      <c r="DO109" s="983"/>
      <c r="DP109" s="984"/>
      <c r="DQ109" s="985" t="s">
        <v>304</v>
      </c>
      <c r="DR109" s="983"/>
      <c r="DS109" s="983"/>
      <c r="DT109" s="983"/>
      <c r="DU109" s="984"/>
      <c r="DV109" s="985" t="s">
        <v>426</v>
      </c>
      <c r="DW109" s="983"/>
      <c r="DX109" s="983"/>
      <c r="DY109" s="983"/>
      <c r="DZ109" s="1014"/>
    </row>
    <row r="110" spans="1:131" s="246" customFormat="1" ht="26.25" customHeight="1" x14ac:dyDescent="0.15">
      <c r="A110" s="885" t="s">
        <v>428</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353375</v>
      </c>
      <c r="AB110" s="976"/>
      <c r="AC110" s="976"/>
      <c r="AD110" s="976"/>
      <c r="AE110" s="977"/>
      <c r="AF110" s="978">
        <v>341386</v>
      </c>
      <c r="AG110" s="976"/>
      <c r="AH110" s="976"/>
      <c r="AI110" s="976"/>
      <c r="AJ110" s="977"/>
      <c r="AK110" s="978">
        <v>335208</v>
      </c>
      <c r="AL110" s="976"/>
      <c r="AM110" s="976"/>
      <c r="AN110" s="976"/>
      <c r="AO110" s="977"/>
      <c r="AP110" s="979">
        <v>8.8000000000000007</v>
      </c>
      <c r="AQ110" s="980"/>
      <c r="AR110" s="980"/>
      <c r="AS110" s="980"/>
      <c r="AT110" s="981"/>
      <c r="AU110" s="1015" t="s">
        <v>74</v>
      </c>
      <c r="AV110" s="1016"/>
      <c r="AW110" s="1016"/>
      <c r="AX110" s="1016"/>
      <c r="AY110" s="1016"/>
      <c r="AZ110" s="941" t="s">
        <v>429</v>
      </c>
      <c r="BA110" s="886"/>
      <c r="BB110" s="886"/>
      <c r="BC110" s="886"/>
      <c r="BD110" s="886"/>
      <c r="BE110" s="886"/>
      <c r="BF110" s="886"/>
      <c r="BG110" s="886"/>
      <c r="BH110" s="886"/>
      <c r="BI110" s="886"/>
      <c r="BJ110" s="886"/>
      <c r="BK110" s="886"/>
      <c r="BL110" s="886"/>
      <c r="BM110" s="886"/>
      <c r="BN110" s="886"/>
      <c r="BO110" s="886"/>
      <c r="BP110" s="887"/>
      <c r="BQ110" s="942">
        <v>2513665</v>
      </c>
      <c r="BR110" s="923"/>
      <c r="BS110" s="923"/>
      <c r="BT110" s="923"/>
      <c r="BU110" s="923"/>
      <c r="BV110" s="923">
        <v>2472950</v>
      </c>
      <c r="BW110" s="923"/>
      <c r="BX110" s="923"/>
      <c r="BY110" s="923"/>
      <c r="BZ110" s="923"/>
      <c r="CA110" s="923">
        <v>2202722</v>
      </c>
      <c r="CB110" s="923"/>
      <c r="CC110" s="923"/>
      <c r="CD110" s="923"/>
      <c r="CE110" s="923"/>
      <c r="CF110" s="947">
        <v>57.9</v>
      </c>
      <c r="CG110" s="948"/>
      <c r="CH110" s="948"/>
      <c r="CI110" s="948"/>
      <c r="CJ110" s="948"/>
      <c r="CK110" s="1011" t="s">
        <v>430</v>
      </c>
      <c r="CL110" s="897"/>
      <c r="CM110" s="972" t="s">
        <v>431</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387</v>
      </c>
      <c r="DH110" s="923"/>
      <c r="DI110" s="923"/>
      <c r="DJ110" s="923"/>
      <c r="DK110" s="923"/>
      <c r="DL110" s="923" t="s">
        <v>387</v>
      </c>
      <c r="DM110" s="923"/>
      <c r="DN110" s="923"/>
      <c r="DO110" s="923"/>
      <c r="DP110" s="923"/>
      <c r="DQ110" s="923" t="s">
        <v>432</v>
      </c>
      <c r="DR110" s="923"/>
      <c r="DS110" s="923"/>
      <c r="DT110" s="923"/>
      <c r="DU110" s="923"/>
      <c r="DV110" s="924" t="s">
        <v>387</v>
      </c>
      <c r="DW110" s="924"/>
      <c r="DX110" s="924"/>
      <c r="DY110" s="924"/>
      <c r="DZ110" s="925"/>
    </row>
    <row r="111" spans="1:131" s="246" customFormat="1" ht="26.25" customHeight="1" x14ac:dyDescent="0.15">
      <c r="A111" s="852" t="s">
        <v>433</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432</v>
      </c>
      <c r="AB111" s="1004"/>
      <c r="AC111" s="1004"/>
      <c r="AD111" s="1004"/>
      <c r="AE111" s="1005"/>
      <c r="AF111" s="1006" t="s">
        <v>387</v>
      </c>
      <c r="AG111" s="1004"/>
      <c r="AH111" s="1004"/>
      <c r="AI111" s="1004"/>
      <c r="AJ111" s="1005"/>
      <c r="AK111" s="1006" t="s">
        <v>434</v>
      </c>
      <c r="AL111" s="1004"/>
      <c r="AM111" s="1004"/>
      <c r="AN111" s="1004"/>
      <c r="AO111" s="1005"/>
      <c r="AP111" s="1007" t="s">
        <v>387</v>
      </c>
      <c r="AQ111" s="1008"/>
      <c r="AR111" s="1008"/>
      <c r="AS111" s="1008"/>
      <c r="AT111" s="1009"/>
      <c r="AU111" s="1017"/>
      <c r="AV111" s="1018"/>
      <c r="AW111" s="1018"/>
      <c r="AX111" s="1018"/>
      <c r="AY111" s="1018"/>
      <c r="AZ111" s="893" t="s">
        <v>435</v>
      </c>
      <c r="BA111" s="828"/>
      <c r="BB111" s="828"/>
      <c r="BC111" s="828"/>
      <c r="BD111" s="828"/>
      <c r="BE111" s="828"/>
      <c r="BF111" s="828"/>
      <c r="BG111" s="828"/>
      <c r="BH111" s="828"/>
      <c r="BI111" s="828"/>
      <c r="BJ111" s="828"/>
      <c r="BK111" s="828"/>
      <c r="BL111" s="828"/>
      <c r="BM111" s="828"/>
      <c r="BN111" s="828"/>
      <c r="BO111" s="828"/>
      <c r="BP111" s="829"/>
      <c r="BQ111" s="894" t="s">
        <v>434</v>
      </c>
      <c r="BR111" s="895"/>
      <c r="BS111" s="895"/>
      <c r="BT111" s="895"/>
      <c r="BU111" s="895"/>
      <c r="BV111" s="895" t="s">
        <v>436</v>
      </c>
      <c r="BW111" s="895"/>
      <c r="BX111" s="895"/>
      <c r="BY111" s="895"/>
      <c r="BZ111" s="895"/>
      <c r="CA111" s="895" t="s">
        <v>387</v>
      </c>
      <c r="CB111" s="895"/>
      <c r="CC111" s="895"/>
      <c r="CD111" s="895"/>
      <c r="CE111" s="895"/>
      <c r="CF111" s="956" t="s">
        <v>437</v>
      </c>
      <c r="CG111" s="957"/>
      <c r="CH111" s="957"/>
      <c r="CI111" s="957"/>
      <c r="CJ111" s="957"/>
      <c r="CK111" s="1012"/>
      <c r="CL111" s="899"/>
      <c r="CM111" s="902" t="s">
        <v>438</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387</v>
      </c>
      <c r="DH111" s="895"/>
      <c r="DI111" s="895"/>
      <c r="DJ111" s="895"/>
      <c r="DK111" s="895"/>
      <c r="DL111" s="895" t="s">
        <v>432</v>
      </c>
      <c r="DM111" s="895"/>
      <c r="DN111" s="895"/>
      <c r="DO111" s="895"/>
      <c r="DP111" s="895"/>
      <c r="DQ111" s="895" t="s">
        <v>432</v>
      </c>
      <c r="DR111" s="895"/>
      <c r="DS111" s="895"/>
      <c r="DT111" s="895"/>
      <c r="DU111" s="895"/>
      <c r="DV111" s="872" t="s">
        <v>387</v>
      </c>
      <c r="DW111" s="872"/>
      <c r="DX111" s="872"/>
      <c r="DY111" s="872"/>
      <c r="DZ111" s="873"/>
    </row>
    <row r="112" spans="1:131" s="246" customFormat="1" ht="26.25" customHeight="1" x14ac:dyDescent="0.15">
      <c r="A112" s="997" t="s">
        <v>439</v>
      </c>
      <c r="B112" s="998"/>
      <c r="C112" s="828" t="s">
        <v>440</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441</v>
      </c>
      <c r="AB112" s="858"/>
      <c r="AC112" s="858"/>
      <c r="AD112" s="858"/>
      <c r="AE112" s="859"/>
      <c r="AF112" s="860" t="s">
        <v>436</v>
      </c>
      <c r="AG112" s="858"/>
      <c r="AH112" s="858"/>
      <c r="AI112" s="858"/>
      <c r="AJ112" s="859"/>
      <c r="AK112" s="860" t="s">
        <v>432</v>
      </c>
      <c r="AL112" s="858"/>
      <c r="AM112" s="858"/>
      <c r="AN112" s="858"/>
      <c r="AO112" s="859"/>
      <c r="AP112" s="905" t="s">
        <v>387</v>
      </c>
      <c r="AQ112" s="906"/>
      <c r="AR112" s="906"/>
      <c r="AS112" s="906"/>
      <c r="AT112" s="907"/>
      <c r="AU112" s="1017"/>
      <c r="AV112" s="1018"/>
      <c r="AW112" s="1018"/>
      <c r="AX112" s="1018"/>
      <c r="AY112" s="1018"/>
      <c r="AZ112" s="893" t="s">
        <v>442</v>
      </c>
      <c r="BA112" s="828"/>
      <c r="BB112" s="828"/>
      <c r="BC112" s="828"/>
      <c r="BD112" s="828"/>
      <c r="BE112" s="828"/>
      <c r="BF112" s="828"/>
      <c r="BG112" s="828"/>
      <c r="BH112" s="828"/>
      <c r="BI112" s="828"/>
      <c r="BJ112" s="828"/>
      <c r="BK112" s="828"/>
      <c r="BL112" s="828"/>
      <c r="BM112" s="828"/>
      <c r="BN112" s="828"/>
      <c r="BO112" s="828"/>
      <c r="BP112" s="829"/>
      <c r="BQ112" s="894">
        <v>424412</v>
      </c>
      <c r="BR112" s="895"/>
      <c r="BS112" s="895"/>
      <c r="BT112" s="895"/>
      <c r="BU112" s="895"/>
      <c r="BV112" s="895">
        <v>349393</v>
      </c>
      <c r="BW112" s="895"/>
      <c r="BX112" s="895"/>
      <c r="BY112" s="895"/>
      <c r="BZ112" s="895"/>
      <c r="CA112" s="895">
        <v>322951</v>
      </c>
      <c r="CB112" s="895"/>
      <c r="CC112" s="895"/>
      <c r="CD112" s="895"/>
      <c r="CE112" s="895"/>
      <c r="CF112" s="956">
        <v>8.5</v>
      </c>
      <c r="CG112" s="957"/>
      <c r="CH112" s="957"/>
      <c r="CI112" s="957"/>
      <c r="CJ112" s="957"/>
      <c r="CK112" s="1012"/>
      <c r="CL112" s="899"/>
      <c r="CM112" s="902" t="s">
        <v>443</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444</v>
      </c>
      <c r="DH112" s="895"/>
      <c r="DI112" s="895"/>
      <c r="DJ112" s="895"/>
      <c r="DK112" s="895"/>
      <c r="DL112" s="895" t="s">
        <v>437</v>
      </c>
      <c r="DM112" s="895"/>
      <c r="DN112" s="895"/>
      <c r="DO112" s="895"/>
      <c r="DP112" s="895"/>
      <c r="DQ112" s="895" t="s">
        <v>387</v>
      </c>
      <c r="DR112" s="895"/>
      <c r="DS112" s="895"/>
      <c r="DT112" s="895"/>
      <c r="DU112" s="895"/>
      <c r="DV112" s="872" t="s">
        <v>445</v>
      </c>
      <c r="DW112" s="872"/>
      <c r="DX112" s="872"/>
      <c r="DY112" s="872"/>
      <c r="DZ112" s="873"/>
    </row>
    <row r="113" spans="1:130" s="246" customFormat="1" ht="26.25" customHeight="1" x14ac:dyDescent="0.15">
      <c r="A113" s="999"/>
      <c r="B113" s="1000"/>
      <c r="C113" s="828" t="s">
        <v>446</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21842</v>
      </c>
      <c r="AB113" s="1004"/>
      <c r="AC113" s="1004"/>
      <c r="AD113" s="1004"/>
      <c r="AE113" s="1005"/>
      <c r="AF113" s="1006">
        <v>16298</v>
      </c>
      <c r="AG113" s="1004"/>
      <c r="AH113" s="1004"/>
      <c r="AI113" s="1004"/>
      <c r="AJ113" s="1005"/>
      <c r="AK113" s="1006">
        <v>20033</v>
      </c>
      <c r="AL113" s="1004"/>
      <c r="AM113" s="1004"/>
      <c r="AN113" s="1004"/>
      <c r="AO113" s="1005"/>
      <c r="AP113" s="1007">
        <v>0.5</v>
      </c>
      <c r="AQ113" s="1008"/>
      <c r="AR113" s="1008"/>
      <c r="AS113" s="1008"/>
      <c r="AT113" s="1009"/>
      <c r="AU113" s="1017"/>
      <c r="AV113" s="1018"/>
      <c r="AW113" s="1018"/>
      <c r="AX113" s="1018"/>
      <c r="AY113" s="1018"/>
      <c r="AZ113" s="893" t="s">
        <v>447</v>
      </c>
      <c r="BA113" s="828"/>
      <c r="BB113" s="828"/>
      <c r="BC113" s="828"/>
      <c r="BD113" s="828"/>
      <c r="BE113" s="828"/>
      <c r="BF113" s="828"/>
      <c r="BG113" s="828"/>
      <c r="BH113" s="828"/>
      <c r="BI113" s="828"/>
      <c r="BJ113" s="828"/>
      <c r="BK113" s="828"/>
      <c r="BL113" s="828"/>
      <c r="BM113" s="828"/>
      <c r="BN113" s="828"/>
      <c r="BO113" s="828"/>
      <c r="BP113" s="829"/>
      <c r="BQ113" s="894">
        <v>336676</v>
      </c>
      <c r="BR113" s="895"/>
      <c r="BS113" s="895"/>
      <c r="BT113" s="895"/>
      <c r="BU113" s="895"/>
      <c r="BV113" s="895">
        <v>318951</v>
      </c>
      <c r="BW113" s="895"/>
      <c r="BX113" s="895"/>
      <c r="BY113" s="895"/>
      <c r="BZ113" s="895"/>
      <c r="CA113" s="895">
        <v>429809</v>
      </c>
      <c r="CB113" s="895"/>
      <c r="CC113" s="895"/>
      <c r="CD113" s="895"/>
      <c r="CE113" s="895"/>
      <c r="CF113" s="956">
        <v>11.3</v>
      </c>
      <c r="CG113" s="957"/>
      <c r="CH113" s="957"/>
      <c r="CI113" s="957"/>
      <c r="CJ113" s="957"/>
      <c r="CK113" s="1012"/>
      <c r="CL113" s="899"/>
      <c r="CM113" s="902" t="s">
        <v>448</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444</v>
      </c>
      <c r="DH113" s="858"/>
      <c r="DI113" s="858"/>
      <c r="DJ113" s="858"/>
      <c r="DK113" s="859"/>
      <c r="DL113" s="860" t="s">
        <v>387</v>
      </c>
      <c r="DM113" s="858"/>
      <c r="DN113" s="858"/>
      <c r="DO113" s="858"/>
      <c r="DP113" s="859"/>
      <c r="DQ113" s="860" t="s">
        <v>387</v>
      </c>
      <c r="DR113" s="858"/>
      <c r="DS113" s="858"/>
      <c r="DT113" s="858"/>
      <c r="DU113" s="859"/>
      <c r="DV113" s="905" t="s">
        <v>437</v>
      </c>
      <c r="DW113" s="906"/>
      <c r="DX113" s="906"/>
      <c r="DY113" s="906"/>
      <c r="DZ113" s="907"/>
    </row>
    <row r="114" spans="1:130" s="246" customFormat="1" ht="26.25" customHeight="1" x14ac:dyDescent="0.15">
      <c r="A114" s="999"/>
      <c r="B114" s="1000"/>
      <c r="C114" s="828" t="s">
        <v>449</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36218</v>
      </c>
      <c r="AB114" s="858"/>
      <c r="AC114" s="858"/>
      <c r="AD114" s="858"/>
      <c r="AE114" s="859"/>
      <c r="AF114" s="860">
        <v>36110</v>
      </c>
      <c r="AG114" s="858"/>
      <c r="AH114" s="858"/>
      <c r="AI114" s="858"/>
      <c r="AJ114" s="859"/>
      <c r="AK114" s="860">
        <v>40371</v>
      </c>
      <c r="AL114" s="858"/>
      <c r="AM114" s="858"/>
      <c r="AN114" s="858"/>
      <c r="AO114" s="859"/>
      <c r="AP114" s="905">
        <v>1.1000000000000001</v>
      </c>
      <c r="AQ114" s="906"/>
      <c r="AR114" s="906"/>
      <c r="AS114" s="906"/>
      <c r="AT114" s="907"/>
      <c r="AU114" s="1017"/>
      <c r="AV114" s="1018"/>
      <c r="AW114" s="1018"/>
      <c r="AX114" s="1018"/>
      <c r="AY114" s="1018"/>
      <c r="AZ114" s="893" t="s">
        <v>450</v>
      </c>
      <c r="BA114" s="828"/>
      <c r="BB114" s="828"/>
      <c r="BC114" s="828"/>
      <c r="BD114" s="828"/>
      <c r="BE114" s="828"/>
      <c r="BF114" s="828"/>
      <c r="BG114" s="828"/>
      <c r="BH114" s="828"/>
      <c r="BI114" s="828"/>
      <c r="BJ114" s="828"/>
      <c r="BK114" s="828"/>
      <c r="BL114" s="828"/>
      <c r="BM114" s="828"/>
      <c r="BN114" s="828"/>
      <c r="BO114" s="828"/>
      <c r="BP114" s="829"/>
      <c r="BQ114" s="894">
        <v>250386</v>
      </c>
      <c r="BR114" s="895"/>
      <c r="BS114" s="895"/>
      <c r="BT114" s="895"/>
      <c r="BU114" s="895"/>
      <c r="BV114" s="895">
        <v>230138</v>
      </c>
      <c r="BW114" s="895"/>
      <c r="BX114" s="895"/>
      <c r="BY114" s="895"/>
      <c r="BZ114" s="895"/>
      <c r="CA114" s="895">
        <v>733515</v>
      </c>
      <c r="CB114" s="895"/>
      <c r="CC114" s="895"/>
      <c r="CD114" s="895"/>
      <c r="CE114" s="895"/>
      <c r="CF114" s="956">
        <v>19.3</v>
      </c>
      <c r="CG114" s="957"/>
      <c r="CH114" s="957"/>
      <c r="CI114" s="957"/>
      <c r="CJ114" s="957"/>
      <c r="CK114" s="1012"/>
      <c r="CL114" s="899"/>
      <c r="CM114" s="902" t="s">
        <v>451</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441</v>
      </c>
      <c r="DH114" s="858"/>
      <c r="DI114" s="858"/>
      <c r="DJ114" s="858"/>
      <c r="DK114" s="859"/>
      <c r="DL114" s="860" t="s">
        <v>432</v>
      </c>
      <c r="DM114" s="858"/>
      <c r="DN114" s="858"/>
      <c r="DO114" s="858"/>
      <c r="DP114" s="859"/>
      <c r="DQ114" s="860" t="s">
        <v>437</v>
      </c>
      <c r="DR114" s="858"/>
      <c r="DS114" s="858"/>
      <c r="DT114" s="858"/>
      <c r="DU114" s="859"/>
      <c r="DV114" s="905" t="s">
        <v>434</v>
      </c>
      <c r="DW114" s="906"/>
      <c r="DX114" s="906"/>
      <c r="DY114" s="906"/>
      <c r="DZ114" s="907"/>
    </row>
    <row r="115" spans="1:130" s="246" customFormat="1" ht="26.25" customHeight="1" x14ac:dyDescent="0.15">
      <c r="A115" s="999"/>
      <c r="B115" s="1000"/>
      <c r="C115" s="828" t="s">
        <v>452</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t="s">
        <v>432</v>
      </c>
      <c r="AB115" s="1004"/>
      <c r="AC115" s="1004"/>
      <c r="AD115" s="1004"/>
      <c r="AE115" s="1005"/>
      <c r="AF115" s="1006" t="s">
        <v>432</v>
      </c>
      <c r="AG115" s="1004"/>
      <c r="AH115" s="1004"/>
      <c r="AI115" s="1004"/>
      <c r="AJ115" s="1005"/>
      <c r="AK115" s="1006" t="s">
        <v>387</v>
      </c>
      <c r="AL115" s="1004"/>
      <c r="AM115" s="1004"/>
      <c r="AN115" s="1004"/>
      <c r="AO115" s="1005"/>
      <c r="AP115" s="1007" t="s">
        <v>444</v>
      </c>
      <c r="AQ115" s="1008"/>
      <c r="AR115" s="1008"/>
      <c r="AS115" s="1008"/>
      <c r="AT115" s="1009"/>
      <c r="AU115" s="1017"/>
      <c r="AV115" s="1018"/>
      <c r="AW115" s="1018"/>
      <c r="AX115" s="1018"/>
      <c r="AY115" s="1018"/>
      <c r="AZ115" s="893" t="s">
        <v>453</v>
      </c>
      <c r="BA115" s="828"/>
      <c r="BB115" s="828"/>
      <c r="BC115" s="828"/>
      <c r="BD115" s="828"/>
      <c r="BE115" s="828"/>
      <c r="BF115" s="828"/>
      <c r="BG115" s="828"/>
      <c r="BH115" s="828"/>
      <c r="BI115" s="828"/>
      <c r="BJ115" s="828"/>
      <c r="BK115" s="828"/>
      <c r="BL115" s="828"/>
      <c r="BM115" s="828"/>
      <c r="BN115" s="828"/>
      <c r="BO115" s="828"/>
      <c r="BP115" s="829"/>
      <c r="BQ115" s="894" t="s">
        <v>444</v>
      </c>
      <c r="BR115" s="895"/>
      <c r="BS115" s="895"/>
      <c r="BT115" s="895"/>
      <c r="BU115" s="895"/>
      <c r="BV115" s="895" t="s">
        <v>445</v>
      </c>
      <c r="BW115" s="895"/>
      <c r="BX115" s="895"/>
      <c r="BY115" s="895"/>
      <c r="BZ115" s="895"/>
      <c r="CA115" s="895" t="s">
        <v>445</v>
      </c>
      <c r="CB115" s="895"/>
      <c r="CC115" s="895"/>
      <c r="CD115" s="895"/>
      <c r="CE115" s="895"/>
      <c r="CF115" s="956" t="s">
        <v>387</v>
      </c>
      <c r="CG115" s="957"/>
      <c r="CH115" s="957"/>
      <c r="CI115" s="957"/>
      <c r="CJ115" s="957"/>
      <c r="CK115" s="1012"/>
      <c r="CL115" s="899"/>
      <c r="CM115" s="893" t="s">
        <v>454</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432</v>
      </c>
      <c r="DH115" s="858"/>
      <c r="DI115" s="858"/>
      <c r="DJ115" s="858"/>
      <c r="DK115" s="859"/>
      <c r="DL115" s="860" t="s">
        <v>434</v>
      </c>
      <c r="DM115" s="858"/>
      <c r="DN115" s="858"/>
      <c r="DO115" s="858"/>
      <c r="DP115" s="859"/>
      <c r="DQ115" s="860" t="s">
        <v>387</v>
      </c>
      <c r="DR115" s="858"/>
      <c r="DS115" s="858"/>
      <c r="DT115" s="858"/>
      <c r="DU115" s="859"/>
      <c r="DV115" s="905" t="s">
        <v>432</v>
      </c>
      <c r="DW115" s="906"/>
      <c r="DX115" s="906"/>
      <c r="DY115" s="906"/>
      <c r="DZ115" s="907"/>
    </row>
    <row r="116" spans="1:130" s="246" customFormat="1" ht="26.25" customHeight="1" x14ac:dyDescent="0.15">
      <c r="A116" s="1001"/>
      <c r="B116" s="1002"/>
      <c r="C116" s="961" t="s">
        <v>455</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387</v>
      </c>
      <c r="AB116" s="858"/>
      <c r="AC116" s="858"/>
      <c r="AD116" s="858"/>
      <c r="AE116" s="859"/>
      <c r="AF116" s="860">
        <v>8</v>
      </c>
      <c r="AG116" s="858"/>
      <c r="AH116" s="858"/>
      <c r="AI116" s="858"/>
      <c r="AJ116" s="859"/>
      <c r="AK116" s="860" t="s">
        <v>387</v>
      </c>
      <c r="AL116" s="858"/>
      <c r="AM116" s="858"/>
      <c r="AN116" s="858"/>
      <c r="AO116" s="859"/>
      <c r="AP116" s="905" t="s">
        <v>437</v>
      </c>
      <c r="AQ116" s="906"/>
      <c r="AR116" s="906"/>
      <c r="AS116" s="906"/>
      <c r="AT116" s="907"/>
      <c r="AU116" s="1017"/>
      <c r="AV116" s="1018"/>
      <c r="AW116" s="1018"/>
      <c r="AX116" s="1018"/>
      <c r="AY116" s="1018"/>
      <c r="AZ116" s="944" t="s">
        <v>456</v>
      </c>
      <c r="BA116" s="945"/>
      <c r="BB116" s="945"/>
      <c r="BC116" s="945"/>
      <c r="BD116" s="945"/>
      <c r="BE116" s="945"/>
      <c r="BF116" s="945"/>
      <c r="BG116" s="945"/>
      <c r="BH116" s="945"/>
      <c r="BI116" s="945"/>
      <c r="BJ116" s="945"/>
      <c r="BK116" s="945"/>
      <c r="BL116" s="945"/>
      <c r="BM116" s="945"/>
      <c r="BN116" s="945"/>
      <c r="BO116" s="945"/>
      <c r="BP116" s="946"/>
      <c r="BQ116" s="894" t="s">
        <v>387</v>
      </c>
      <c r="BR116" s="895"/>
      <c r="BS116" s="895"/>
      <c r="BT116" s="895"/>
      <c r="BU116" s="895"/>
      <c r="BV116" s="895" t="s">
        <v>432</v>
      </c>
      <c r="BW116" s="895"/>
      <c r="BX116" s="895"/>
      <c r="BY116" s="895"/>
      <c r="BZ116" s="895"/>
      <c r="CA116" s="895" t="s">
        <v>437</v>
      </c>
      <c r="CB116" s="895"/>
      <c r="CC116" s="895"/>
      <c r="CD116" s="895"/>
      <c r="CE116" s="895"/>
      <c r="CF116" s="956" t="s">
        <v>434</v>
      </c>
      <c r="CG116" s="957"/>
      <c r="CH116" s="957"/>
      <c r="CI116" s="957"/>
      <c r="CJ116" s="957"/>
      <c r="CK116" s="1012"/>
      <c r="CL116" s="899"/>
      <c r="CM116" s="902" t="s">
        <v>457</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437</v>
      </c>
      <c r="DH116" s="858"/>
      <c r="DI116" s="858"/>
      <c r="DJ116" s="858"/>
      <c r="DK116" s="859"/>
      <c r="DL116" s="860" t="s">
        <v>445</v>
      </c>
      <c r="DM116" s="858"/>
      <c r="DN116" s="858"/>
      <c r="DO116" s="858"/>
      <c r="DP116" s="859"/>
      <c r="DQ116" s="860" t="s">
        <v>387</v>
      </c>
      <c r="DR116" s="858"/>
      <c r="DS116" s="858"/>
      <c r="DT116" s="858"/>
      <c r="DU116" s="859"/>
      <c r="DV116" s="905" t="s">
        <v>387</v>
      </c>
      <c r="DW116" s="906"/>
      <c r="DX116" s="906"/>
      <c r="DY116" s="906"/>
      <c r="DZ116" s="907"/>
    </row>
    <row r="117" spans="1:130" s="246" customFormat="1" ht="26.25" customHeight="1" x14ac:dyDescent="0.15">
      <c r="A117" s="982" t="s">
        <v>187</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458</v>
      </c>
      <c r="Z117" s="984"/>
      <c r="AA117" s="989">
        <v>411435</v>
      </c>
      <c r="AB117" s="990"/>
      <c r="AC117" s="990"/>
      <c r="AD117" s="990"/>
      <c r="AE117" s="991"/>
      <c r="AF117" s="992">
        <v>393802</v>
      </c>
      <c r="AG117" s="990"/>
      <c r="AH117" s="990"/>
      <c r="AI117" s="990"/>
      <c r="AJ117" s="991"/>
      <c r="AK117" s="992">
        <v>395612</v>
      </c>
      <c r="AL117" s="990"/>
      <c r="AM117" s="990"/>
      <c r="AN117" s="990"/>
      <c r="AO117" s="991"/>
      <c r="AP117" s="993"/>
      <c r="AQ117" s="994"/>
      <c r="AR117" s="994"/>
      <c r="AS117" s="994"/>
      <c r="AT117" s="995"/>
      <c r="AU117" s="1017"/>
      <c r="AV117" s="1018"/>
      <c r="AW117" s="1018"/>
      <c r="AX117" s="1018"/>
      <c r="AY117" s="1018"/>
      <c r="AZ117" s="944" t="s">
        <v>459</v>
      </c>
      <c r="BA117" s="945"/>
      <c r="BB117" s="945"/>
      <c r="BC117" s="945"/>
      <c r="BD117" s="945"/>
      <c r="BE117" s="945"/>
      <c r="BF117" s="945"/>
      <c r="BG117" s="945"/>
      <c r="BH117" s="945"/>
      <c r="BI117" s="945"/>
      <c r="BJ117" s="945"/>
      <c r="BK117" s="945"/>
      <c r="BL117" s="945"/>
      <c r="BM117" s="945"/>
      <c r="BN117" s="945"/>
      <c r="BO117" s="945"/>
      <c r="BP117" s="946"/>
      <c r="BQ117" s="894" t="s">
        <v>387</v>
      </c>
      <c r="BR117" s="895"/>
      <c r="BS117" s="895"/>
      <c r="BT117" s="895"/>
      <c r="BU117" s="895"/>
      <c r="BV117" s="895" t="s">
        <v>434</v>
      </c>
      <c r="BW117" s="895"/>
      <c r="BX117" s="895"/>
      <c r="BY117" s="895"/>
      <c r="BZ117" s="895"/>
      <c r="CA117" s="895" t="s">
        <v>445</v>
      </c>
      <c r="CB117" s="895"/>
      <c r="CC117" s="895"/>
      <c r="CD117" s="895"/>
      <c r="CE117" s="895"/>
      <c r="CF117" s="956" t="s">
        <v>434</v>
      </c>
      <c r="CG117" s="957"/>
      <c r="CH117" s="957"/>
      <c r="CI117" s="957"/>
      <c r="CJ117" s="957"/>
      <c r="CK117" s="1012"/>
      <c r="CL117" s="899"/>
      <c r="CM117" s="902" t="s">
        <v>460</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432</v>
      </c>
      <c r="DH117" s="858"/>
      <c r="DI117" s="858"/>
      <c r="DJ117" s="858"/>
      <c r="DK117" s="859"/>
      <c r="DL117" s="860" t="s">
        <v>387</v>
      </c>
      <c r="DM117" s="858"/>
      <c r="DN117" s="858"/>
      <c r="DO117" s="858"/>
      <c r="DP117" s="859"/>
      <c r="DQ117" s="860" t="s">
        <v>445</v>
      </c>
      <c r="DR117" s="858"/>
      <c r="DS117" s="858"/>
      <c r="DT117" s="858"/>
      <c r="DU117" s="859"/>
      <c r="DV117" s="905" t="s">
        <v>387</v>
      </c>
      <c r="DW117" s="906"/>
      <c r="DX117" s="906"/>
      <c r="DY117" s="906"/>
      <c r="DZ117" s="907"/>
    </row>
    <row r="118" spans="1:130" s="246" customFormat="1" ht="26.25" customHeight="1" x14ac:dyDescent="0.15">
      <c r="A118" s="982" t="s">
        <v>427</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425</v>
      </c>
      <c r="AB118" s="983"/>
      <c r="AC118" s="983"/>
      <c r="AD118" s="983"/>
      <c r="AE118" s="984"/>
      <c r="AF118" s="985" t="s">
        <v>305</v>
      </c>
      <c r="AG118" s="983"/>
      <c r="AH118" s="983"/>
      <c r="AI118" s="983"/>
      <c r="AJ118" s="984"/>
      <c r="AK118" s="985" t="s">
        <v>304</v>
      </c>
      <c r="AL118" s="983"/>
      <c r="AM118" s="983"/>
      <c r="AN118" s="983"/>
      <c r="AO118" s="984"/>
      <c r="AP118" s="986" t="s">
        <v>426</v>
      </c>
      <c r="AQ118" s="987"/>
      <c r="AR118" s="987"/>
      <c r="AS118" s="987"/>
      <c r="AT118" s="988"/>
      <c r="AU118" s="1017"/>
      <c r="AV118" s="1018"/>
      <c r="AW118" s="1018"/>
      <c r="AX118" s="1018"/>
      <c r="AY118" s="1018"/>
      <c r="AZ118" s="960" t="s">
        <v>461</v>
      </c>
      <c r="BA118" s="961"/>
      <c r="BB118" s="961"/>
      <c r="BC118" s="961"/>
      <c r="BD118" s="961"/>
      <c r="BE118" s="961"/>
      <c r="BF118" s="961"/>
      <c r="BG118" s="961"/>
      <c r="BH118" s="961"/>
      <c r="BI118" s="961"/>
      <c r="BJ118" s="961"/>
      <c r="BK118" s="961"/>
      <c r="BL118" s="961"/>
      <c r="BM118" s="961"/>
      <c r="BN118" s="961"/>
      <c r="BO118" s="961"/>
      <c r="BP118" s="962"/>
      <c r="BQ118" s="963" t="s">
        <v>387</v>
      </c>
      <c r="BR118" s="926"/>
      <c r="BS118" s="926"/>
      <c r="BT118" s="926"/>
      <c r="BU118" s="926"/>
      <c r="BV118" s="926" t="s">
        <v>434</v>
      </c>
      <c r="BW118" s="926"/>
      <c r="BX118" s="926"/>
      <c r="BY118" s="926"/>
      <c r="BZ118" s="926"/>
      <c r="CA118" s="926" t="s">
        <v>387</v>
      </c>
      <c r="CB118" s="926"/>
      <c r="CC118" s="926"/>
      <c r="CD118" s="926"/>
      <c r="CE118" s="926"/>
      <c r="CF118" s="956" t="s">
        <v>387</v>
      </c>
      <c r="CG118" s="957"/>
      <c r="CH118" s="957"/>
      <c r="CI118" s="957"/>
      <c r="CJ118" s="957"/>
      <c r="CK118" s="1012"/>
      <c r="CL118" s="899"/>
      <c r="CM118" s="902" t="s">
        <v>462</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432</v>
      </c>
      <c r="DH118" s="858"/>
      <c r="DI118" s="858"/>
      <c r="DJ118" s="858"/>
      <c r="DK118" s="859"/>
      <c r="DL118" s="860" t="s">
        <v>387</v>
      </c>
      <c r="DM118" s="858"/>
      <c r="DN118" s="858"/>
      <c r="DO118" s="858"/>
      <c r="DP118" s="859"/>
      <c r="DQ118" s="860" t="s">
        <v>387</v>
      </c>
      <c r="DR118" s="858"/>
      <c r="DS118" s="858"/>
      <c r="DT118" s="858"/>
      <c r="DU118" s="859"/>
      <c r="DV118" s="905" t="s">
        <v>445</v>
      </c>
      <c r="DW118" s="906"/>
      <c r="DX118" s="906"/>
      <c r="DY118" s="906"/>
      <c r="DZ118" s="907"/>
    </row>
    <row r="119" spans="1:130" s="246" customFormat="1" ht="26.25" customHeight="1" x14ac:dyDescent="0.15">
      <c r="A119" s="896" t="s">
        <v>430</v>
      </c>
      <c r="B119" s="897"/>
      <c r="C119" s="972" t="s">
        <v>431</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387</v>
      </c>
      <c r="AB119" s="976"/>
      <c r="AC119" s="976"/>
      <c r="AD119" s="976"/>
      <c r="AE119" s="977"/>
      <c r="AF119" s="978" t="s">
        <v>444</v>
      </c>
      <c r="AG119" s="976"/>
      <c r="AH119" s="976"/>
      <c r="AI119" s="976"/>
      <c r="AJ119" s="977"/>
      <c r="AK119" s="978" t="s">
        <v>387</v>
      </c>
      <c r="AL119" s="976"/>
      <c r="AM119" s="976"/>
      <c r="AN119" s="976"/>
      <c r="AO119" s="977"/>
      <c r="AP119" s="979" t="s">
        <v>434</v>
      </c>
      <c r="AQ119" s="980"/>
      <c r="AR119" s="980"/>
      <c r="AS119" s="980"/>
      <c r="AT119" s="981"/>
      <c r="AU119" s="1019"/>
      <c r="AV119" s="1020"/>
      <c r="AW119" s="1020"/>
      <c r="AX119" s="1020"/>
      <c r="AY119" s="1020"/>
      <c r="AZ119" s="277" t="s">
        <v>187</v>
      </c>
      <c r="BA119" s="277"/>
      <c r="BB119" s="277"/>
      <c r="BC119" s="277"/>
      <c r="BD119" s="277"/>
      <c r="BE119" s="277"/>
      <c r="BF119" s="277"/>
      <c r="BG119" s="277"/>
      <c r="BH119" s="277"/>
      <c r="BI119" s="277"/>
      <c r="BJ119" s="277"/>
      <c r="BK119" s="277"/>
      <c r="BL119" s="277"/>
      <c r="BM119" s="277"/>
      <c r="BN119" s="277"/>
      <c r="BO119" s="958" t="s">
        <v>463</v>
      </c>
      <c r="BP119" s="959"/>
      <c r="BQ119" s="963">
        <v>3525139</v>
      </c>
      <c r="BR119" s="926"/>
      <c r="BS119" s="926"/>
      <c r="BT119" s="926"/>
      <c r="BU119" s="926"/>
      <c r="BV119" s="926">
        <v>3371432</v>
      </c>
      <c r="BW119" s="926"/>
      <c r="BX119" s="926"/>
      <c r="BY119" s="926"/>
      <c r="BZ119" s="926"/>
      <c r="CA119" s="926">
        <v>3688997</v>
      </c>
      <c r="CB119" s="926"/>
      <c r="CC119" s="926"/>
      <c r="CD119" s="926"/>
      <c r="CE119" s="926"/>
      <c r="CF119" s="824"/>
      <c r="CG119" s="825"/>
      <c r="CH119" s="825"/>
      <c r="CI119" s="825"/>
      <c r="CJ119" s="915"/>
      <c r="CK119" s="1013"/>
      <c r="CL119" s="901"/>
      <c r="CM119" s="919" t="s">
        <v>464</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444</v>
      </c>
      <c r="DH119" s="841"/>
      <c r="DI119" s="841"/>
      <c r="DJ119" s="841"/>
      <c r="DK119" s="842"/>
      <c r="DL119" s="843" t="s">
        <v>432</v>
      </c>
      <c r="DM119" s="841"/>
      <c r="DN119" s="841"/>
      <c r="DO119" s="841"/>
      <c r="DP119" s="842"/>
      <c r="DQ119" s="843" t="s">
        <v>444</v>
      </c>
      <c r="DR119" s="841"/>
      <c r="DS119" s="841"/>
      <c r="DT119" s="841"/>
      <c r="DU119" s="842"/>
      <c r="DV119" s="929" t="s">
        <v>444</v>
      </c>
      <c r="DW119" s="930"/>
      <c r="DX119" s="930"/>
      <c r="DY119" s="930"/>
      <c r="DZ119" s="931"/>
    </row>
    <row r="120" spans="1:130" s="246" customFormat="1" ht="26.25" customHeight="1" x14ac:dyDescent="0.15">
      <c r="A120" s="898"/>
      <c r="B120" s="899"/>
      <c r="C120" s="902" t="s">
        <v>438</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432</v>
      </c>
      <c r="AB120" s="858"/>
      <c r="AC120" s="858"/>
      <c r="AD120" s="858"/>
      <c r="AE120" s="859"/>
      <c r="AF120" s="860" t="s">
        <v>445</v>
      </c>
      <c r="AG120" s="858"/>
      <c r="AH120" s="858"/>
      <c r="AI120" s="858"/>
      <c r="AJ120" s="859"/>
      <c r="AK120" s="860" t="s">
        <v>444</v>
      </c>
      <c r="AL120" s="858"/>
      <c r="AM120" s="858"/>
      <c r="AN120" s="858"/>
      <c r="AO120" s="859"/>
      <c r="AP120" s="905" t="s">
        <v>444</v>
      </c>
      <c r="AQ120" s="906"/>
      <c r="AR120" s="906"/>
      <c r="AS120" s="906"/>
      <c r="AT120" s="907"/>
      <c r="AU120" s="964" t="s">
        <v>465</v>
      </c>
      <c r="AV120" s="965"/>
      <c r="AW120" s="965"/>
      <c r="AX120" s="965"/>
      <c r="AY120" s="966"/>
      <c r="AZ120" s="941" t="s">
        <v>466</v>
      </c>
      <c r="BA120" s="886"/>
      <c r="BB120" s="886"/>
      <c r="BC120" s="886"/>
      <c r="BD120" s="886"/>
      <c r="BE120" s="886"/>
      <c r="BF120" s="886"/>
      <c r="BG120" s="886"/>
      <c r="BH120" s="886"/>
      <c r="BI120" s="886"/>
      <c r="BJ120" s="886"/>
      <c r="BK120" s="886"/>
      <c r="BL120" s="886"/>
      <c r="BM120" s="886"/>
      <c r="BN120" s="886"/>
      <c r="BO120" s="886"/>
      <c r="BP120" s="887"/>
      <c r="BQ120" s="942">
        <v>10536054</v>
      </c>
      <c r="BR120" s="923"/>
      <c r="BS120" s="923"/>
      <c r="BT120" s="923"/>
      <c r="BU120" s="923"/>
      <c r="BV120" s="923">
        <v>11016820</v>
      </c>
      <c r="BW120" s="923"/>
      <c r="BX120" s="923"/>
      <c r="BY120" s="923"/>
      <c r="BZ120" s="923"/>
      <c r="CA120" s="923">
        <v>11922954</v>
      </c>
      <c r="CB120" s="923"/>
      <c r="CC120" s="923"/>
      <c r="CD120" s="923"/>
      <c r="CE120" s="923"/>
      <c r="CF120" s="947">
        <v>313.39999999999998</v>
      </c>
      <c r="CG120" s="948"/>
      <c r="CH120" s="948"/>
      <c r="CI120" s="948"/>
      <c r="CJ120" s="948"/>
      <c r="CK120" s="949" t="s">
        <v>467</v>
      </c>
      <c r="CL120" s="933"/>
      <c r="CM120" s="933"/>
      <c r="CN120" s="933"/>
      <c r="CO120" s="934"/>
      <c r="CP120" s="953" t="s">
        <v>468</v>
      </c>
      <c r="CQ120" s="954"/>
      <c r="CR120" s="954"/>
      <c r="CS120" s="954"/>
      <c r="CT120" s="954"/>
      <c r="CU120" s="954"/>
      <c r="CV120" s="954"/>
      <c r="CW120" s="954"/>
      <c r="CX120" s="954"/>
      <c r="CY120" s="954"/>
      <c r="CZ120" s="954"/>
      <c r="DA120" s="954"/>
      <c r="DB120" s="954"/>
      <c r="DC120" s="954"/>
      <c r="DD120" s="954"/>
      <c r="DE120" s="954"/>
      <c r="DF120" s="955"/>
      <c r="DG120" s="942">
        <v>424412</v>
      </c>
      <c r="DH120" s="923"/>
      <c r="DI120" s="923"/>
      <c r="DJ120" s="923"/>
      <c r="DK120" s="923"/>
      <c r="DL120" s="923">
        <v>349393</v>
      </c>
      <c r="DM120" s="923"/>
      <c r="DN120" s="923"/>
      <c r="DO120" s="923"/>
      <c r="DP120" s="923"/>
      <c r="DQ120" s="923">
        <v>322951</v>
      </c>
      <c r="DR120" s="923"/>
      <c r="DS120" s="923"/>
      <c r="DT120" s="923"/>
      <c r="DU120" s="923"/>
      <c r="DV120" s="924">
        <v>8.5</v>
      </c>
      <c r="DW120" s="924"/>
      <c r="DX120" s="924"/>
      <c r="DY120" s="924"/>
      <c r="DZ120" s="925"/>
    </row>
    <row r="121" spans="1:130" s="246" customFormat="1" ht="26.25" customHeight="1" x14ac:dyDescent="0.15">
      <c r="A121" s="898"/>
      <c r="B121" s="899"/>
      <c r="C121" s="944" t="s">
        <v>469</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387</v>
      </c>
      <c r="AB121" s="858"/>
      <c r="AC121" s="858"/>
      <c r="AD121" s="858"/>
      <c r="AE121" s="859"/>
      <c r="AF121" s="860" t="s">
        <v>445</v>
      </c>
      <c r="AG121" s="858"/>
      <c r="AH121" s="858"/>
      <c r="AI121" s="858"/>
      <c r="AJ121" s="859"/>
      <c r="AK121" s="860" t="s">
        <v>445</v>
      </c>
      <c r="AL121" s="858"/>
      <c r="AM121" s="858"/>
      <c r="AN121" s="858"/>
      <c r="AO121" s="859"/>
      <c r="AP121" s="905" t="s">
        <v>432</v>
      </c>
      <c r="AQ121" s="906"/>
      <c r="AR121" s="906"/>
      <c r="AS121" s="906"/>
      <c r="AT121" s="907"/>
      <c r="AU121" s="967"/>
      <c r="AV121" s="968"/>
      <c r="AW121" s="968"/>
      <c r="AX121" s="968"/>
      <c r="AY121" s="969"/>
      <c r="AZ121" s="893" t="s">
        <v>470</v>
      </c>
      <c r="BA121" s="828"/>
      <c r="BB121" s="828"/>
      <c r="BC121" s="828"/>
      <c r="BD121" s="828"/>
      <c r="BE121" s="828"/>
      <c r="BF121" s="828"/>
      <c r="BG121" s="828"/>
      <c r="BH121" s="828"/>
      <c r="BI121" s="828"/>
      <c r="BJ121" s="828"/>
      <c r="BK121" s="828"/>
      <c r="BL121" s="828"/>
      <c r="BM121" s="828"/>
      <c r="BN121" s="828"/>
      <c r="BO121" s="828"/>
      <c r="BP121" s="829"/>
      <c r="BQ121" s="894">
        <v>177747</v>
      </c>
      <c r="BR121" s="895"/>
      <c r="BS121" s="895"/>
      <c r="BT121" s="895"/>
      <c r="BU121" s="895"/>
      <c r="BV121" s="895">
        <v>150346</v>
      </c>
      <c r="BW121" s="895"/>
      <c r="BX121" s="895"/>
      <c r="BY121" s="895"/>
      <c r="BZ121" s="895"/>
      <c r="CA121" s="895">
        <v>101038</v>
      </c>
      <c r="CB121" s="895"/>
      <c r="CC121" s="895"/>
      <c r="CD121" s="895"/>
      <c r="CE121" s="895"/>
      <c r="CF121" s="956">
        <v>2.7</v>
      </c>
      <c r="CG121" s="957"/>
      <c r="CH121" s="957"/>
      <c r="CI121" s="957"/>
      <c r="CJ121" s="957"/>
      <c r="CK121" s="950"/>
      <c r="CL121" s="936"/>
      <c r="CM121" s="936"/>
      <c r="CN121" s="936"/>
      <c r="CO121" s="937"/>
      <c r="CP121" s="916" t="s">
        <v>471</v>
      </c>
      <c r="CQ121" s="917"/>
      <c r="CR121" s="917"/>
      <c r="CS121" s="917"/>
      <c r="CT121" s="917"/>
      <c r="CU121" s="917"/>
      <c r="CV121" s="917"/>
      <c r="CW121" s="917"/>
      <c r="CX121" s="917"/>
      <c r="CY121" s="917"/>
      <c r="CZ121" s="917"/>
      <c r="DA121" s="917"/>
      <c r="DB121" s="917"/>
      <c r="DC121" s="917"/>
      <c r="DD121" s="917"/>
      <c r="DE121" s="917"/>
      <c r="DF121" s="918"/>
      <c r="DG121" s="894" t="s">
        <v>444</v>
      </c>
      <c r="DH121" s="895"/>
      <c r="DI121" s="895"/>
      <c r="DJ121" s="895"/>
      <c r="DK121" s="895"/>
      <c r="DL121" s="895" t="s">
        <v>445</v>
      </c>
      <c r="DM121" s="895"/>
      <c r="DN121" s="895"/>
      <c r="DO121" s="895"/>
      <c r="DP121" s="895"/>
      <c r="DQ121" s="895" t="s">
        <v>387</v>
      </c>
      <c r="DR121" s="895"/>
      <c r="DS121" s="895"/>
      <c r="DT121" s="895"/>
      <c r="DU121" s="895"/>
      <c r="DV121" s="872" t="s">
        <v>387</v>
      </c>
      <c r="DW121" s="872"/>
      <c r="DX121" s="872"/>
      <c r="DY121" s="872"/>
      <c r="DZ121" s="873"/>
    </row>
    <row r="122" spans="1:130" s="246" customFormat="1" ht="26.25" customHeight="1" x14ac:dyDescent="0.15">
      <c r="A122" s="898"/>
      <c r="B122" s="899"/>
      <c r="C122" s="902" t="s">
        <v>451</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387</v>
      </c>
      <c r="AB122" s="858"/>
      <c r="AC122" s="858"/>
      <c r="AD122" s="858"/>
      <c r="AE122" s="859"/>
      <c r="AF122" s="860" t="s">
        <v>444</v>
      </c>
      <c r="AG122" s="858"/>
      <c r="AH122" s="858"/>
      <c r="AI122" s="858"/>
      <c r="AJ122" s="859"/>
      <c r="AK122" s="860" t="s">
        <v>445</v>
      </c>
      <c r="AL122" s="858"/>
      <c r="AM122" s="858"/>
      <c r="AN122" s="858"/>
      <c r="AO122" s="859"/>
      <c r="AP122" s="905" t="s">
        <v>387</v>
      </c>
      <c r="AQ122" s="906"/>
      <c r="AR122" s="906"/>
      <c r="AS122" s="906"/>
      <c r="AT122" s="907"/>
      <c r="AU122" s="967"/>
      <c r="AV122" s="968"/>
      <c r="AW122" s="968"/>
      <c r="AX122" s="968"/>
      <c r="AY122" s="969"/>
      <c r="AZ122" s="960" t="s">
        <v>472</v>
      </c>
      <c r="BA122" s="961"/>
      <c r="BB122" s="961"/>
      <c r="BC122" s="961"/>
      <c r="BD122" s="961"/>
      <c r="BE122" s="961"/>
      <c r="BF122" s="961"/>
      <c r="BG122" s="961"/>
      <c r="BH122" s="961"/>
      <c r="BI122" s="961"/>
      <c r="BJ122" s="961"/>
      <c r="BK122" s="961"/>
      <c r="BL122" s="961"/>
      <c r="BM122" s="961"/>
      <c r="BN122" s="961"/>
      <c r="BO122" s="961"/>
      <c r="BP122" s="962"/>
      <c r="BQ122" s="963">
        <v>4424709</v>
      </c>
      <c r="BR122" s="926"/>
      <c r="BS122" s="926"/>
      <c r="BT122" s="926"/>
      <c r="BU122" s="926"/>
      <c r="BV122" s="926">
        <v>4202551</v>
      </c>
      <c r="BW122" s="926"/>
      <c r="BX122" s="926"/>
      <c r="BY122" s="926"/>
      <c r="BZ122" s="926"/>
      <c r="CA122" s="926">
        <v>4578360</v>
      </c>
      <c r="CB122" s="926"/>
      <c r="CC122" s="926"/>
      <c r="CD122" s="926"/>
      <c r="CE122" s="926"/>
      <c r="CF122" s="927">
        <v>120.3</v>
      </c>
      <c r="CG122" s="928"/>
      <c r="CH122" s="928"/>
      <c r="CI122" s="928"/>
      <c r="CJ122" s="928"/>
      <c r="CK122" s="950"/>
      <c r="CL122" s="936"/>
      <c r="CM122" s="936"/>
      <c r="CN122" s="936"/>
      <c r="CO122" s="937"/>
      <c r="CP122" s="916" t="s">
        <v>473</v>
      </c>
      <c r="CQ122" s="917"/>
      <c r="CR122" s="917"/>
      <c r="CS122" s="917"/>
      <c r="CT122" s="917"/>
      <c r="CU122" s="917"/>
      <c r="CV122" s="917"/>
      <c r="CW122" s="917"/>
      <c r="CX122" s="917"/>
      <c r="CY122" s="917"/>
      <c r="CZ122" s="917"/>
      <c r="DA122" s="917"/>
      <c r="DB122" s="917"/>
      <c r="DC122" s="917"/>
      <c r="DD122" s="917"/>
      <c r="DE122" s="917"/>
      <c r="DF122" s="918"/>
      <c r="DG122" s="894" t="s">
        <v>445</v>
      </c>
      <c r="DH122" s="895"/>
      <c r="DI122" s="895"/>
      <c r="DJ122" s="895"/>
      <c r="DK122" s="895"/>
      <c r="DL122" s="895" t="s">
        <v>387</v>
      </c>
      <c r="DM122" s="895"/>
      <c r="DN122" s="895"/>
      <c r="DO122" s="895"/>
      <c r="DP122" s="895"/>
      <c r="DQ122" s="895" t="s">
        <v>387</v>
      </c>
      <c r="DR122" s="895"/>
      <c r="DS122" s="895"/>
      <c r="DT122" s="895"/>
      <c r="DU122" s="895"/>
      <c r="DV122" s="872" t="s">
        <v>387</v>
      </c>
      <c r="DW122" s="872"/>
      <c r="DX122" s="872"/>
      <c r="DY122" s="872"/>
      <c r="DZ122" s="873"/>
    </row>
    <row r="123" spans="1:130" s="246" customFormat="1" ht="26.25" customHeight="1" x14ac:dyDescent="0.15">
      <c r="A123" s="898"/>
      <c r="B123" s="899"/>
      <c r="C123" s="902" t="s">
        <v>457</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387</v>
      </c>
      <c r="AB123" s="858"/>
      <c r="AC123" s="858"/>
      <c r="AD123" s="858"/>
      <c r="AE123" s="859"/>
      <c r="AF123" s="860" t="s">
        <v>387</v>
      </c>
      <c r="AG123" s="858"/>
      <c r="AH123" s="858"/>
      <c r="AI123" s="858"/>
      <c r="AJ123" s="859"/>
      <c r="AK123" s="860" t="s">
        <v>432</v>
      </c>
      <c r="AL123" s="858"/>
      <c r="AM123" s="858"/>
      <c r="AN123" s="858"/>
      <c r="AO123" s="859"/>
      <c r="AP123" s="905" t="s">
        <v>387</v>
      </c>
      <c r="AQ123" s="906"/>
      <c r="AR123" s="906"/>
      <c r="AS123" s="906"/>
      <c r="AT123" s="907"/>
      <c r="AU123" s="970"/>
      <c r="AV123" s="971"/>
      <c r="AW123" s="971"/>
      <c r="AX123" s="971"/>
      <c r="AY123" s="971"/>
      <c r="AZ123" s="277" t="s">
        <v>187</v>
      </c>
      <c r="BA123" s="277"/>
      <c r="BB123" s="277"/>
      <c r="BC123" s="277"/>
      <c r="BD123" s="277"/>
      <c r="BE123" s="277"/>
      <c r="BF123" s="277"/>
      <c r="BG123" s="277"/>
      <c r="BH123" s="277"/>
      <c r="BI123" s="277"/>
      <c r="BJ123" s="277"/>
      <c r="BK123" s="277"/>
      <c r="BL123" s="277"/>
      <c r="BM123" s="277"/>
      <c r="BN123" s="277"/>
      <c r="BO123" s="958" t="s">
        <v>474</v>
      </c>
      <c r="BP123" s="959"/>
      <c r="BQ123" s="913">
        <v>15138510</v>
      </c>
      <c r="BR123" s="914"/>
      <c r="BS123" s="914"/>
      <c r="BT123" s="914"/>
      <c r="BU123" s="914"/>
      <c r="BV123" s="914">
        <v>15369717</v>
      </c>
      <c r="BW123" s="914"/>
      <c r="BX123" s="914"/>
      <c r="BY123" s="914"/>
      <c r="BZ123" s="914"/>
      <c r="CA123" s="914">
        <v>16602352</v>
      </c>
      <c r="CB123" s="914"/>
      <c r="CC123" s="914"/>
      <c r="CD123" s="914"/>
      <c r="CE123" s="914"/>
      <c r="CF123" s="824"/>
      <c r="CG123" s="825"/>
      <c r="CH123" s="825"/>
      <c r="CI123" s="825"/>
      <c r="CJ123" s="915"/>
      <c r="CK123" s="950"/>
      <c r="CL123" s="936"/>
      <c r="CM123" s="936"/>
      <c r="CN123" s="936"/>
      <c r="CO123" s="937"/>
      <c r="CP123" s="916" t="s">
        <v>475</v>
      </c>
      <c r="CQ123" s="917"/>
      <c r="CR123" s="917"/>
      <c r="CS123" s="917"/>
      <c r="CT123" s="917"/>
      <c r="CU123" s="917"/>
      <c r="CV123" s="917"/>
      <c r="CW123" s="917"/>
      <c r="CX123" s="917"/>
      <c r="CY123" s="917"/>
      <c r="CZ123" s="917"/>
      <c r="DA123" s="917"/>
      <c r="DB123" s="917"/>
      <c r="DC123" s="917"/>
      <c r="DD123" s="917"/>
      <c r="DE123" s="917"/>
      <c r="DF123" s="918"/>
      <c r="DG123" s="857" t="s">
        <v>444</v>
      </c>
      <c r="DH123" s="858"/>
      <c r="DI123" s="858"/>
      <c r="DJ123" s="858"/>
      <c r="DK123" s="859"/>
      <c r="DL123" s="860" t="s">
        <v>444</v>
      </c>
      <c r="DM123" s="858"/>
      <c r="DN123" s="858"/>
      <c r="DO123" s="858"/>
      <c r="DP123" s="859"/>
      <c r="DQ123" s="860" t="s">
        <v>387</v>
      </c>
      <c r="DR123" s="858"/>
      <c r="DS123" s="858"/>
      <c r="DT123" s="858"/>
      <c r="DU123" s="859"/>
      <c r="DV123" s="905" t="s">
        <v>444</v>
      </c>
      <c r="DW123" s="906"/>
      <c r="DX123" s="906"/>
      <c r="DY123" s="906"/>
      <c r="DZ123" s="907"/>
    </row>
    <row r="124" spans="1:130" s="246" customFormat="1" ht="26.25" customHeight="1" thickBot="1" x14ac:dyDescent="0.2">
      <c r="A124" s="898"/>
      <c r="B124" s="899"/>
      <c r="C124" s="902" t="s">
        <v>460</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444</v>
      </c>
      <c r="AB124" s="858"/>
      <c r="AC124" s="858"/>
      <c r="AD124" s="858"/>
      <c r="AE124" s="859"/>
      <c r="AF124" s="860" t="s">
        <v>444</v>
      </c>
      <c r="AG124" s="858"/>
      <c r="AH124" s="858"/>
      <c r="AI124" s="858"/>
      <c r="AJ124" s="859"/>
      <c r="AK124" s="860" t="s">
        <v>444</v>
      </c>
      <c r="AL124" s="858"/>
      <c r="AM124" s="858"/>
      <c r="AN124" s="858"/>
      <c r="AO124" s="859"/>
      <c r="AP124" s="905" t="s">
        <v>387</v>
      </c>
      <c r="AQ124" s="906"/>
      <c r="AR124" s="906"/>
      <c r="AS124" s="906"/>
      <c r="AT124" s="907"/>
      <c r="AU124" s="908" t="s">
        <v>476</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t="s">
        <v>444</v>
      </c>
      <c r="BR124" s="912"/>
      <c r="BS124" s="912"/>
      <c r="BT124" s="912"/>
      <c r="BU124" s="912"/>
      <c r="BV124" s="912" t="s">
        <v>387</v>
      </c>
      <c r="BW124" s="912"/>
      <c r="BX124" s="912"/>
      <c r="BY124" s="912"/>
      <c r="BZ124" s="912"/>
      <c r="CA124" s="912" t="s">
        <v>444</v>
      </c>
      <c r="CB124" s="912"/>
      <c r="CC124" s="912"/>
      <c r="CD124" s="912"/>
      <c r="CE124" s="912"/>
      <c r="CF124" s="802"/>
      <c r="CG124" s="803"/>
      <c r="CH124" s="803"/>
      <c r="CI124" s="803"/>
      <c r="CJ124" s="943"/>
      <c r="CK124" s="951"/>
      <c r="CL124" s="951"/>
      <c r="CM124" s="951"/>
      <c r="CN124" s="951"/>
      <c r="CO124" s="952"/>
      <c r="CP124" s="916" t="s">
        <v>477</v>
      </c>
      <c r="CQ124" s="917"/>
      <c r="CR124" s="917"/>
      <c r="CS124" s="917"/>
      <c r="CT124" s="917"/>
      <c r="CU124" s="917"/>
      <c r="CV124" s="917"/>
      <c r="CW124" s="917"/>
      <c r="CX124" s="917"/>
      <c r="CY124" s="917"/>
      <c r="CZ124" s="917"/>
      <c r="DA124" s="917"/>
      <c r="DB124" s="917"/>
      <c r="DC124" s="917"/>
      <c r="DD124" s="917"/>
      <c r="DE124" s="917"/>
      <c r="DF124" s="918"/>
      <c r="DG124" s="840" t="s">
        <v>436</v>
      </c>
      <c r="DH124" s="841"/>
      <c r="DI124" s="841"/>
      <c r="DJ124" s="841"/>
      <c r="DK124" s="842"/>
      <c r="DL124" s="843" t="s">
        <v>128</v>
      </c>
      <c r="DM124" s="841"/>
      <c r="DN124" s="841"/>
      <c r="DO124" s="841"/>
      <c r="DP124" s="842"/>
      <c r="DQ124" s="843" t="s">
        <v>434</v>
      </c>
      <c r="DR124" s="841"/>
      <c r="DS124" s="841"/>
      <c r="DT124" s="841"/>
      <c r="DU124" s="842"/>
      <c r="DV124" s="929" t="s">
        <v>128</v>
      </c>
      <c r="DW124" s="930"/>
      <c r="DX124" s="930"/>
      <c r="DY124" s="930"/>
      <c r="DZ124" s="931"/>
    </row>
    <row r="125" spans="1:130" s="246" customFormat="1" ht="26.25" customHeight="1" x14ac:dyDescent="0.15">
      <c r="A125" s="898"/>
      <c r="B125" s="899"/>
      <c r="C125" s="902" t="s">
        <v>462</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128</v>
      </c>
      <c r="AB125" s="858"/>
      <c r="AC125" s="858"/>
      <c r="AD125" s="858"/>
      <c r="AE125" s="859"/>
      <c r="AF125" s="860" t="s">
        <v>478</v>
      </c>
      <c r="AG125" s="858"/>
      <c r="AH125" s="858"/>
      <c r="AI125" s="858"/>
      <c r="AJ125" s="859"/>
      <c r="AK125" s="860" t="s">
        <v>434</v>
      </c>
      <c r="AL125" s="858"/>
      <c r="AM125" s="858"/>
      <c r="AN125" s="858"/>
      <c r="AO125" s="859"/>
      <c r="AP125" s="905" t="s">
        <v>441</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479</v>
      </c>
      <c r="CL125" s="933"/>
      <c r="CM125" s="933"/>
      <c r="CN125" s="933"/>
      <c r="CO125" s="934"/>
      <c r="CP125" s="941" t="s">
        <v>480</v>
      </c>
      <c r="CQ125" s="886"/>
      <c r="CR125" s="886"/>
      <c r="CS125" s="886"/>
      <c r="CT125" s="886"/>
      <c r="CU125" s="886"/>
      <c r="CV125" s="886"/>
      <c r="CW125" s="886"/>
      <c r="CX125" s="886"/>
      <c r="CY125" s="886"/>
      <c r="CZ125" s="886"/>
      <c r="DA125" s="886"/>
      <c r="DB125" s="886"/>
      <c r="DC125" s="886"/>
      <c r="DD125" s="886"/>
      <c r="DE125" s="886"/>
      <c r="DF125" s="887"/>
      <c r="DG125" s="942" t="s">
        <v>445</v>
      </c>
      <c r="DH125" s="923"/>
      <c r="DI125" s="923"/>
      <c r="DJ125" s="923"/>
      <c r="DK125" s="923"/>
      <c r="DL125" s="923" t="s">
        <v>445</v>
      </c>
      <c r="DM125" s="923"/>
      <c r="DN125" s="923"/>
      <c r="DO125" s="923"/>
      <c r="DP125" s="923"/>
      <c r="DQ125" s="923" t="s">
        <v>445</v>
      </c>
      <c r="DR125" s="923"/>
      <c r="DS125" s="923"/>
      <c r="DT125" s="923"/>
      <c r="DU125" s="923"/>
      <c r="DV125" s="924" t="s">
        <v>441</v>
      </c>
      <c r="DW125" s="924"/>
      <c r="DX125" s="924"/>
      <c r="DY125" s="924"/>
      <c r="DZ125" s="925"/>
    </row>
    <row r="126" spans="1:130" s="246" customFormat="1" ht="26.25" customHeight="1" thickBot="1" x14ac:dyDescent="0.2">
      <c r="A126" s="898"/>
      <c r="B126" s="899"/>
      <c r="C126" s="902" t="s">
        <v>464</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406</v>
      </c>
      <c r="AB126" s="858"/>
      <c r="AC126" s="858"/>
      <c r="AD126" s="858"/>
      <c r="AE126" s="859"/>
      <c r="AF126" s="860" t="s">
        <v>436</v>
      </c>
      <c r="AG126" s="858"/>
      <c r="AH126" s="858"/>
      <c r="AI126" s="858"/>
      <c r="AJ126" s="859"/>
      <c r="AK126" s="860" t="s">
        <v>445</v>
      </c>
      <c r="AL126" s="858"/>
      <c r="AM126" s="858"/>
      <c r="AN126" s="858"/>
      <c r="AO126" s="859"/>
      <c r="AP126" s="905" t="s">
        <v>434</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481</v>
      </c>
      <c r="CQ126" s="828"/>
      <c r="CR126" s="828"/>
      <c r="CS126" s="828"/>
      <c r="CT126" s="828"/>
      <c r="CU126" s="828"/>
      <c r="CV126" s="828"/>
      <c r="CW126" s="828"/>
      <c r="CX126" s="828"/>
      <c r="CY126" s="828"/>
      <c r="CZ126" s="828"/>
      <c r="DA126" s="828"/>
      <c r="DB126" s="828"/>
      <c r="DC126" s="828"/>
      <c r="DD126" s="828"/>
      <c r="DE126" s="828"/>
      <c r="DF126" s="829"/>
      <c r="DG126" s="894" t="s">
        <v>441</v>
      </c>
      <c r="DH126" s="895"/>
      <c r="DI126" s="895"/>
      <c r="DJ126" s="895"/>
      <c r="DK126" s="895"/>
      <c r="DL126" s="895" t="s">
        <v>441</v>
      </c>
      <c r="DM126" s="895"/>
      <c r="DN126" s="895"/>
      <c r="DO126" s="895"/>
      <c r="DP126" s="895"/>
      <c r="DQ126" s="895" t="s">
        <v>482</v>
      </c>
      <c r="DR126" s="895"/>
      <c r="DS126" s="895"/>
      <c r="DT126" s="895"/>
      <c r="DU126" s="895"/>
      <c r="DV126" s="872" t="s">
        <v>406</v>
      </c>
      <c r="DW126" s="872"/>
      <c r="DX126" s="872"/>
      <c r="DY126" s="872"/>
      <c r="DZ126" s="873"/>
    </row>
    <row r="127" spans="1:130" s="246" customFormat="1" ht="26.25" customHeight="1" x14ac:dyDescent="0.15">
      <c r="A127" s="900"/>
      <c r="B127" s="901"/>
      <c r="C127" s="919" t="s">
        <v>483</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436</v>
      </c>
      <c r="AB127" s="858"/>
      <c r="AC127" s="858"/>
      <c r="AD127" s="858"/>
      <c r="AE127" s="859"/>
      <c r="AF127" s="860" t="s">
        <v>445</v>
      </c>
      <c r="AG127" s="858"/>
      <c r="AH127" s="858"/>
      <c r="AI127" s="858"/>
      <c r="AJ127" s="859"/>
      <c r="AK127" s="860" t="s">
        <v>484</v>
      </c>
      <c r="AL127" s="858"/>
      <c r="AM127" s="858"/>
      <c r="AN127" s="858"/>
      <c r="AO127" s="859"/>
      <c r="AP127" s="905" t="s">
        <v>406</v>
      </c>
      <c r="AQ127" s="906"/>
      <c r="AR127" s="906"/>
      <c r="AS127" s="906"/>
      <c r="AT127" s="907"/>
      <c r="AU127" s="282"/>
      <c r="AV127" s="282"/>
      <c r="AW127" s="282"/>
      <c r="AX127" s="922" t="s">
        <v>485</v>
      </c>
      <c r="AY127" s="890"/>
      <c r="AZ127" s="890"/>
      <c r="BA127" s="890"/>
      <c r="BB127" s="890"/>
      <c r="BC127" s="890"/>
      <c r="BD127" s="890"/>
      <c r="BE127" s="891"/>
      <c r="BF127" s="889" t="s">
        <v>486</v>
      </c>
      <c r="BG127" s="890"/>
      <c r="BH127" s="890"/>
      <c r="BI127" s="890"/>
      <c r="BJ127" s="890"/>
      <c r="BK127" s="890"/>
      <c r="BL127" s="891"/>
      <c r="BM127" s="889" t="s">
        <v>487</v>
      </c>
      <c r="BN127" s="890"/>
      <c r="BO127" s="890"/>
      <c r="BP127" s="890"/>
      <c r="BQ127" s="890"/>
      <c r="BR127" s="890"/>
      <c r="BS127" s="891"/>
      <c r="BT127" s="889" t="s">
        <v>488</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489</v>
      </c>
      <c r="CQ127" s="828"/>
      <c r="CR127" s="828"/>
      <c r="CS127" s="828"/>
      <c r="CT127" s="828"/>
      <c r="CU127" s="828"/>
      <c r="CV127" s="828"/>
      <c r="CW127" s="828"/>
      <c r="CX127" s="828"/>
      <c r="CY127" s="828"/>
      <c r="CZ127" s="828"/>
      <c r="DA127" s="828"/>
      <c r="DB127" s="828"/>
      <c r="DC127" s="828"/>
      <c r="DD127" s="828"/>
      <c r="DE127" s="828"/>
      <c r="DF127" s="829"/>
      <c r="DG127" s="894" t="s">
        <v>128</v>
      </c>
      <c r="DH127" s="895"/>
      <c r="DI127" s="895"/>
      <c r="DJ127" s="895"/>
      <c r="DK127" s="895"/>
      <c r="DL127" s="895" t="s">
        <v>128</v>
      </c>
      <c r="DM127" s="895"/>
      <c r="DN127" s="895"/>
      <c r="DO127" s="895"/>
      <c r="DP127" s="895"/>
      <c r="DQ127" s="895" t="s">
        <v>445</v>
      </c>
      <c r="DR127" s="895"/>
      <c r="DS127" s="895"/>
      <c r="DT127" s="895"/>
      <c r="DU127" s="895"/>
      <c r="DV127" s="872" t="s">
        <v>445</v>
      </c>
      <c r="DW127" s="872"/>
      <c r="DX127" s="872"/>
      <c r="DY127" s="872"/>
      <c r="DZ127" s="873"/>
    </row>
    <row r="128" spans="1:130" s="246" customFormat="1" ht="26.25" customHeight="1" thickBot="1" x14ac:dyDescent="0.2">
      <c r="A128" s="874" t="s">
        <v>490</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491</v>
      </c>
      <c r="X128" s="876"/>
      <c r="Y128" s="876"/>
      <c r="Z128" s="877"/>
      <c r="AA128" s="878">
        <v>25257</v>
      </c>
      <c r="AB128" s="879"/>
      <c r="AC128" s="879"/>
      <c r="AD128" s="879"/>
      <c r="AE128" s="880"/>
      <c r="AF128" s="881">
        <v>19495</v>
      </c>
      <c r="AG128" s="879"/>
      <c r="AH128" s="879"/>
      <c r="AI128" s="879"/>
      <c r="AJ128" s="880"/>
      <c r="AK128" s="881">
        <v>16218</v>
      </c>
      <c r="AL128" s="879"/>
      <c r="AM128" s="879"/>
      <c r="AN128" s="879"/>
      <c r="AO128" s="880"/>
      <c r="AP128" s="882"/>
      <c r="AQ128" s="883"/>
      <c r="AR128" s="883"/>
      <c r="AS128" s="883"/>
      <c r="AT128" s="884"/>
      <c r="AU128" s="282"/>
      <c r="AV128" s="282"/>
      <c r="AW128" s="282"/>
      <c r="AX128" s="885" t="s">
        <v>492</v>
      </c>
      <c r="AY128" s="886"/>
      <c r="AZ128" s="886"/>
      <c r="BA128" s="886"/>
      <c r="BB128" s="886"/>
      <c r="BC128" s="886"/>
      <c r="BD128" s="886"/>
      <c r="BE128" s="887"/>
      <c r="BF128" s="864" t="s">
        <v>406</v>
      </c>
      <c r="BG128" s="865"/>
      <c r="BH128" s="865"/>
      <c r="BI128" s="865"/>
      <c r="BJ128" s="865"/>
      <c r="BK128" s="865"/>
      <c r="BL128" s="888"/>
      <c r="BM128" s="864">
        <v>15</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493</v>
      </c>
      <c r="CQ128" s="806"/>
      <c r="CR128" s="806"/>
      <c r="CS128" s="806"/>
      <c r="CT128" s="806"/>
      <c r="CU128" s="806"/>
      <c r="CV128" s="806"/>
      <c r="CW128" s="806"/>
      <c r="CX128" s="806"/>
      <c r="CY128" s="806"/>
      <c r="CZ128" s="806"/>
      <c r="DA128" s="806"/>
      <c r="DB128" s="806"/>
      <c r="DC128" s="806"/>
      <c r="DD128" s="806"/>
      <c r="DE128" s="806"/>
      <c r="DF128" s="807"/>
      <c r="DG128" s="868" t="s">
        <v>441</v>
      </c>
      <c r="DH128" s="869"/>
      <c r="DI128" s="869"/>
      <c r="DJ128" s="869"/>
      <c r="DK128" s="869"/>
      <c r="DL128" s="869" t="s">
        <v>128</v>
      </c>
      <c r="DM128" s="869"/>
      <c r="DN128" s="869"/>
      <c r="DO128" s="869"/>
      <c r="DP128" s="869"/>
      <c r="DQ128" s="869" t="s">
        <v>494</v>
      </c>
      <c r="DR128" s="869"/>
      <c r="DS128" s="869"/>
      <c r="DT128" s="869"/>
      <c r="DU128" s="869"/>
      <c r="DV128" s="870" t="s">
        <v>434</v>
      </c>
      <c r="DW128" s="870"/>
      <c r="DX128" s="870"/>
      <c r="DY128" s="870"/>
      <c r="DZ128" s="871"/>
    </row>
    <row r="129" spans="1:131" s="246" customFormat="1" ht="26.25" customHeight="1" x14ac:dyDescent="0.15">
      <c r="A129" s="852" t="s">
        <v>107</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495</v>
      </c>
      <c r="X129" s="855"/>
      <c r="Y129" s="855"/>
      <c r="Z129" s="856"/>
      <c r="AA129" s="857">
        <v>4093954</v>
      </c>
      <c r="AB129" s="858"/>
      <c r="AC129" s="858"/>
      <c r="AD129" s="858"/>
      <c r="AE129" s="859"/>
      <c r="AF129" s="860">
        <v>4179022</v>
      </c>
      <c r="AG129" s="858"/>
      <c r="AH129" s="858"/>
      <c r="AI129" s="858"/>
      <c r="AJ129" s="859"/>
      <c r="AK129" s="860">
        <v>4249441</v>
      </c>
      <c r="AL129" s="858"/>
      <c r="AM129" s="858"/>
      <c r="AN129" s="858"/>
      <c r="AO129" s="859"/>
      <c r="AP129" s="861"/>
      <c r="AQ129" s="862"/>
      <c r="AR129" s="862"/>
      <c r="AS129" s="862"/>
      <c r="AT129" s="863"/>
      <c r="AU129" s="284"/>
      <c r="AV129" s="284"/>
      <c r="AW129" s="284"/>
      <c r="AX129" s="827" t="s">
        <v>496</v>
      </c>
      <c r="AY129" s="828"/>
      <c r="AZ129" s="828"/>
      <c r="BA129" s="828"/>
      <c r="BB129" s="828"/>
      <c r="BC129" s="828"/>
      <c r="BD129" s="828"/>
      <c r="BE129" s="829"/>
      <c r="BF129" s="847" t="s">
        <v>437</v>
      </c>
      <c r="BG129" s="848"/>
      <c r="BH129" s="848"/>
      <c r="BI129" s="848"/>
      <c r="BJ129" s="848"/>
      <c r="BK129" s="848"/>
      <c r="BL129" s="849"/>
      <c r="BM129" s="847">
        <v>20</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497</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498</v>
      </c>
      <c r="X130" s="855"/>
      <c r="Y130" s="855"/>
      <c r="Z130" s="856"/>
      <c r="AA130" s="857">
        <v>443270</v>
      </c>
      <c r="AB130" s="858"/>
      <c r="AC130" s="858"/>
      <c r="AD130" s="858"/>
      <c r="AE130" s="859"/>
      <c r="AF130" s="860">
        <v>446472</v>
      </c>
      <c r="AG130" s="858"/>
      <c r="AH130" s="858"/>
      <c r="AI130" s="858"/>
      <c r="AJ130" s="859"/>
      <c r="AK130" s="860">
        <v>445130</v>
      </c>
      <c r="AL130" s="858"/>
      <c r="AM130" s="858"/>
      <c r="AN130" s="858"/>
      <c r="AO130" s="859"/>
      <c r="AP130" s="861"/>
      <c r="AQ130" s="862"/>
      <c r="AR130" s="862"/>
      <c r="AS130" s="862"/>
      <c r="AT130" s="863"/>
      <c r="AU130" s="284"/>
      <c r="AV130" s="284"/>
      <c r="AW130" s="284"/>
      <c r="AX130" s="827" t="s">
        <v>499</v>
      </c>
      <c r="AY130" s="828"/>
      <c r="AZ130" s="828"/>
      <c r="BA130" s="828"/>
      <c r="BB130" s="828"/>
      <c r="BC130" s="828"/>
      <c r="BD130" s="828"/>
      <c r="BE130" s="829"/>
      <c r="BF130" s="830">
        <v>-1.7</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500</v>
      </c>
      <c r="X131" s="838"/>
      <c r="Y131" s="838"/>
      <c r="Z131" s="839"/>
      <c r="AA131" s="840">
        <v>3650684</v>
      </c>
      <c r="AB131" s="841"/>
      <c r="AC131" s="841"/>
      <c r="AD131" s="841"/>
      <c r="AE131" s="842"/>
      <c r="AF131" s="843">
        <v>3732550</v>
      </c>
      <c r="AG131" s="841"/>
      <c r="AH131" s="841"/>
      <c r="AI131" s="841"/>
      <c r="AJ131" s="842"/>
      <c r="AK131" s="843">
        <v>3804311</v>
      </c>
      <c r="AL131" s="841"/>
      <c r="AM131" s="841"/>
      <c r="AN131" s="841"/>
      <c r="AO131" s="842"/>
      <c r="AP131" s="844"/>
      <c r="AQ131" s="845"/>
      <c r="AR131" s="845"/>
      <c r="AS131" s="845"/>
      <c r="AT131" s="846"/>
      <c r="AU131" s="284"/>
      <c r="AV131" s="284"/>
      <c r="AW131" s="284"/>
      <c r="AX131" s="805" t="s">
        <v>501</v>
      </c>
      <c r="AY131" s="806"/>
      <c r="AZ131" s="806"/>
      <c r="BA131" s="806"/>
      <c r="BB131" s="806"/>
      <c r="BC131" s="806"/>
      <c r="BD131" s="806"/>
      <c r="BE131" s="807"/>
      <c r="BF131" s="808" t="s">
        <v>445</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502</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503</v>
      </c>
      <c r="W132" s="818"/>
      <c r="X132" s="818"/>
      <c r="Y132" s="818"/>
      <c r="Z132" s="819"/>
      <c r="AA132" s="820">
        <v>-1.5638713179999999</v>
      </c>
      <c r="AB132" s="821"/>
      <c r="AC132" s="821"/>
      <c r="AD132" s="821"/>
      <c r="AE132" s="822"/>
      <c r="AF132" s="823">
        <v>-1.933396739</v>
      </c>
      <c r="AG132" s="821"/>
      <c r="AH132" s="821"/>
      <c r="AI132" s="821"/>
      <c r="AJ132" s="822"/>
      <c r="AK132" s="823">
        <v>-1.7279344409999999</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504</v>
      </c>
      <c r="W133" s="797"/>
      <c r="X133" s="797"/>
      <c r="Y133" s="797"/>
      <c r="Z133" s="798"/>
      <c r="AA133" s="799">
        <v>0</v>
      </c>
      <c r="AB133" s="800"/>
      <c r="AC133" s="800"/>
      <c r="AD133" s="800"/>
      <c r="AE133" s="801"/>
      <c r="AF133" s="799">
        <v>-1.5</v>
      </c>
      <c r="AG133" s="800"/>
      <c r="AH133" s="800"/>
      <c r="AI133" s="800"/>
      <c r="AJ133" s="801"/>
      <c r="AK133" s="799">
        <v>-1.7</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s4Fjg+7iLQskwQxC0Lngmnc4/dl82ifDP18/VoFCt15gZJNuFaSaiDwnCFFWXLaRAusiFvsGmPChfGj6MTybXA==" saltValue="0C8c8kBmexNf6HJJTgY5D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5" zoomScaleNormal="85" zoomScaleSheetLayoutView="75" workbookViewId="0">
      <selection activeCell="AS22" sqref="AS22"/>
    </sheetView>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505</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UoD+6BbLK337Jvo9AYAiy4Jb9JpS3G2XUkSiprbOUl3i4Vku8GvrOjaJeTKKP5XsUQQY9y/9xrR8fAeqcQmczQ==" saltValue="9CgGpDxfBrG9n8UOMt8Ie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73" zoomScale="75" zoomScaleNormal="75"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VEUVX4/y6ISnYtZ068Ul0VsTkvmwBSrCr/7UDOJBxSziXUEJ3FoV4BiXEGv9zmYCkBrAS6uzFH1EARoGxxkJQA==" saltValue="b8OEhNW8jpXQbzKKhkOY9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506</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507</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508</v>
      </c>
      <c r="AP7" s="303"/>
      <c r="AQ7" s="304" t="s">
        <v>509</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510</v>
      </c>
      <c r="AQ8" s="310" t="s">
        <v>511</v>
      </c>
      <c r="AR8" s="311" t="s">
        <v>512</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513</v>
      </c>
      <c r="AL9" s="1227"/>
      <c r="AM9" s="1227"/>
      <c r="AN9" s="1228"/>
      <c r="AO9" s="312">
        <v>1545159</v>
      </c>
      <c r="AP9" s="312">
        <v>112942</v>
      </c>
      <c r="AQ9" s="313">
        <v>89955</v>
      </c>
      <c r="AR9" s="314">
        <v>25.6</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514</v>
      </c>
      <c r="AL10" s="1227"/>
      <c r="AM10" s="1227"/>
      <c r="AN10" s="1228"/>
      <c r="AO10" s="315">
        <v>122687</v>
      </c>
      <c r="AP10" s="315">
        <v>8968</v>
      </c>
      <c r="AQ10" s="316">
        <v>10661</v>
      </c>
      <c r="AR10" s="317">
        <v>-15.9</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515</v>
      </c>
      <c r="AL11" s="1227"/>
      <c r="AM11" s="1227"/>
      <c r="AN11" s="1228"/>
      <c r="AO11" s="315">
        <v>221259</v>
      </c>
      <c r="AP11" s="315">
        <v>16173</v>
      </c>
      <c r="AQ11" s="316">
        <v>13679</v>
      </c>
      <c r="AR11" s="317">
        <v>18.2</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516</v>
      </c>
      <c r="AL12" s="1227"/>
      <c r="AM12" s="1227"/>
      <c r="AN12" s="1228"/>
      <c r="AO12" s="315">
        <v>546</v>
      </c>
      <c r="AP12" s="315">
        <v>40</v>
      </c>
      <c r="AQ12" s="316">
        <v>972</v>
      </c>
      <c r="AR12" s="317">
        <v>-95.9</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517</v>
      </c>
      <c r="AL13" s="1227"/>
      <c r="AM13" s="1227"/>
      <c r="AN13" s="1228"/>
      <c r="AO13" s="315" t="s">
        <v>518</v>
      </c>
      <c r="AP13" s="315" t="s">
        <v>518</v>
      </c>
      <c r="AQ13" s="316">
        <v>32</v>
      </c>
      <c r="AR13" s="317" t="s">
        <v>518</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519</v>
      </c>
      <c r="AL14" s="1227"/>
      <c r="AM14" s="1227"/>
      <c r="AN14" s="1228"/>
      <c r="AO14" s="315">
        <v>95805</v>
      </c>
      <c r="AP14" s="315">
        <v>7003</v>
      </c>
      <c r="AQ14" s="316">
        <v>4100</v>
      </c>
      <c r="AR14" s="317">
        <v>70.8</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520</v>
      </c>
      <c r="AL15" s="1227"/>
      <c r="AM15" s="1227"/>
      <c r="AN15" s="1228"/>
      <c r="AO15" s="315">
        <v>30928</v>
      </c>
      <c r="AP15" s="315">
        <v>2261</v>
      </c>
      <c r="AQ15" s="316">
        <v>1979</v>
      </c>
      <c r="AR15" s="317">
        <v>14.2</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521</v>
      </c>
      <c r="AL16" s="1230"/>
      <c r="AM16" s="1230"/>
      <c r="AN16" s="1231"/>
      <c r="AO16" s="315">
        <v>-157484</v>
      </c>
      <c r="AP16" s="315">
        <v>-11511</v>
      </c>
      <c r="AQ16" s="316">
        <v>-8950</v>
      </c>
      <c r="AR16" s="317">
        <v>28.6</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187</v>
      </c>
      <c r="AL17" s="1230"/>
      <c r="AM17" s="1230"/>
      <c r="AN17" s="1231"/>
      <c r="AO17" s="315">
        <v>1858900</v>
      </c>
      <c r="AP17" s="315">
        <v>135875</v>
      </c>
      <c r="AQ17" s="316">
        <v>112428</v>
      </c>
      <c r="AR17" s="317">
        <v>20.9</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522</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523</v>
      </c>
      <c r="AP20" s="323" t="s">
        <v>524</v>
      </c>
      <c r="AQ20" s="324" t="s">
        <v>525</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526</v>
      </c>
      <c r="AL21" s="1224"/>
      <c r="AM21" s="1224"/>
      <c r="AN21" s="1225"/>
      <c r="AO21" s="327">
        <v>11.04</v>
      </c>
      <c r="AP21" s="328">
        <v>10.34</v>
      </c>
      <c r="AQ21" s="329">
        <v>0.7</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527</v>
      </c>
      <c r="AL22" s="1224"/>
      <c r="AM22" s="1224"/>
      <c r="AN22" s="1225"/>
      <c r="AO22" s="332">
        <v>96.9</v>
      </c>
      <c r="AP22" s="333">
        <v>96.7</v>
      </c>
      <c r="AQ22" s="334">
        <v>0.2</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528</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529</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530</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508</v>
      </c>
      <c r="AP30" s="303"/>
      <c r="AQ30" s="304" t="s">
        <v>509</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510</v>
      </c>
      <c r="AQ31" s="310" t="s">
        <v>511</v>
      </c>
      <c r="AR31" s="311" t="s">
        <v>512</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531</v>
      </c>
      <c r="AL32" s="1215"/>
      <c r="AM32" s="1215"/>
      <c r="AN32" s="1216"/>
      <c r="AO32" s="342">
        <v>335208</v>
      </c>
      <c r="AP32" s="342">
        <v>24502</v>
      </c>
      <c r="AQ32" s="343">
        <v>52443</v>
      </c>
      <c r="AR32" s="344">
        <v>-53.3</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532</v>
      </c>
      <c r="AL33" s="1215"/>
      <c r="AM33" s="1215"/>
      <c r="AN33" s="1216"/>
      <c r="AO33" s="342" t="s">
        <v>518</v>
      </c>
      <c r="AP33" s="342" t="s">
        <v>518</v>
      </c>
      <c r="AQ33" s="343" t="s">
        <v>518</v>
      </c>
      <c r="AR33" s="344" t="s">
        <v>518</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533</v>
      </c>
      <c r="AL34" s="1215"/>
      <c r="AM34" s="1215"/>
      <c r="AN34" s="1216"/>
      <c r="AO34" s="342" t="s">
        <v>518</v>
      </c>
      <c r="AP34" s="342" t="s">
        <v>518</v>
      </c>
      <c r="AQ34" s="343" t="s">
        <v>518</v>
      </c>
      <c r="AR34" s="344" t="s">
        <v>518</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534</v>
      </c>
      <c r="AL35" s="1215"/>
      <c r="AM35" s="1215"/>
      <c r="AN35" s="1216"/>
      <c r="AO35" s="342">
        <v>20033</v>
      </c>
      <c r="AP35" s="342">
        <v>1464</v>
      </c>
      <c r="AQ35" s="343">
        <v>14640</v>
      </c>
      <c r="AR35" s="344">
        <v>-90</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535</v>
      </c>
      <c r="AL36" s="1215"/>
      <c r="AM36" s="1215"/>
      <c r="AN36" s="1216"/>
      <c r="AO36" s="342">
        <v>40371</v>
      </c>
      <c r="AP36" s="342">
        <v>2951</v>
      </c>
      <c r="AQ36" s="343">
        <v>3738</v>
      </c>
      <c r="AR36" s="344">
        <v>-21.1</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536</v>
      </c>
      <c r="AL37" s="1215"/>
      <c r="AM37" s="1215"/>
      <c r="AN37" s="1216"/>
      <c r="AO37" s="342" t="s">
        <v>518</v>
      </c>
      <c r="AP37" s="342" t="s">
        <v>518</v>
      </c>
      <c r="AQ37" s="343">
        <v>1128</v>
      </c>
      <c r="AR37" s="344" t="s">
        <v>518</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537</v>
      </c>
      <c r="AL38" s="1218"/>
      <c r="AM38" s="1218"/>
      <c r="AN38" s="1219"/>
      <c r="AO38" s="345" t="s">
        <v>518</v>
      </c>
      <c r="AP38" s="345" t="s">
        <v>518</v>
      </c>
      <c r="AQ38" s="346">
        <v>7</v>
      </c>
      <c r="AR38" s="334" t="s">
        <v>518</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538</v>
      </c>
      <c r="AL39" s="1218"/>
      <c r="AM39" s="1218"/>
      <c r="AN39" s="1219"/>
      <c r="AO39" s="342">
        <v>-16218</v>
      </c>
      <c r="AP39" s="342">
        <v>-1185</v>
      </c>
      <c r="AQ39" s="343">
        <v>-2426</v>
      </c>
      <c r="AR39" s="344">
        <v>-51.2</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539</v>
      </c>
      <c r="AL40" s="1215"/>
      <c r="AM40" s="1215"/>
      <c r="AN40" s="1216"/>
      <c r="AO40" s="342">
        <v>-445130</v>
      </c>
      <c r="AP40" s="342">
        <v>-32536</v>
      </c>
      <c r="AQ40" s="343">
        <v>-48318</v>
      </c>
      <c r="AR40" s="344">
        <v>-32.700000000000003</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299</v>
      </c>
      <c r="AL41" s="1221"/>
      <c r="AM41" s="1221"/>
      <c r="AN41" s="1222"/>
      <c r="AO41" s="342">
        <v>-65736</v>
      </c>
      <c r="AP41" s="342">
        <v>-4805</v>
      </c>
      <c r="AQ41" s="343">
        <v>21212</v>
      </c>
      <c r="AR41" s="344">
        <v>-122.7</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540</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541</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542</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508</v>
      </c>
      <c r="AN49" s="1209" t="s">
        <v>543</v>
      </c>
      <c r="AO49" s="1210"/>
      <c r="AP49" s="1210"/>
      <c r="AQ49" s="1210"/>
      <c r="AR49" s="1211"/>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544</v>
      </c>
      <c r="AO50" s="359" t="s">
        <v>545</v>
      </c>
      <c r="AP50" s="360" t="s">
        <v>546</v>
      </c>
      <c r="AQ50" s="361" t="s">
        <v>547</v>
      </c>
      <c r="AR50" s="362" t="s">
        <v>548</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549</v>
      </c>
      <c r="AL51" s="355"/>
      <c r="AM51" s="363">
        <v>1383611</v>
      </c>
      <c r="AN51" s="364">
        <v>100059</v>
      </c>
      <c r="AO51" s="365">
        <v>-5.3</v>
      </c>
      <c r="AP51" s="366">
        <v>91837</v>
      </c>
      <c r="AQ51" s="367">
        <v>11</v>
      </c>
      <c r="AR51" s="368">
        <v>-16.3</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550</v>
      </c>
      <c r="AM52" s="371">
        <v>800409</v>
      </c>
      <c r="AN52" s="372">
        <v>57883</v>
      </c>
      <c r="AO52" s="373">
        <v>40.299999999999997</v>
      </c>
      <c r="AP52" s="374">
        <v>54439</v>
      </c>
      <c r="AQ52" s="375">
        <v>21.7</v>
      </c>
      <c r="AR52" s="376">
        <v>18.600000000000001</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551</v>
      </c>
      <c r="AL53" s="355"/>
      <c r="AM53" s="363">
        <v>2020435</v>
      </c>
      <c r="AN53" s="364">
        <v>145975</v>
      </c>
      <c r="AO53" s="365">
        <v>45.9</v>
      </c>
      <c r="AP53" s="366">
        <v>75972</v>
      </c>
      <c r="AQ53" s="367">
        <v>-17.3</v>
      </c>
      <c r="AR53" s="368">
        <v>63.2</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550</v>
      </c>
      <c r="AM54" s="371">
        <v>754659</v>
      </c>
      <c r="AN54" s="372">
        <v>54523</v>
      </c>
      <c r="AO54" s="373">
        <v>-5.8</v>
      </c>
      <c r="AP54" s="374">
        <v>40712</v>
      </c>
      <c r="AQ54" s="375">
        <v>-25.2</v>
      </c>
      <c r="AR54" s="376">
        <v>19.399999999999999</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552</v>
      </c>
      <c r="AL55" s="355"/>
      <c r="AM55" s="363">
        <v>2234643</v>
      </c>
      <c r="AN55" s="364">
        <v>162851</v>
      </c>
      <c r="AO55" s="365">
        <v>11.6</v>
      </c>
      <c r="AP55" s="366">
        <v>79466</v>
      </c>
      <c r="AQ55" s="367">
        <v>4.5999999999999996</v>
      </c>
      <c r="AR55" s="368">
        <v>7</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550</v>
      </c>
      <c r="AM56" s="371">
        <v>1288494</v>
      </c>
      <c r="AN56" s="372">
        <v>93900</v>
      </c>
      <c r="AO56" s="373">
        <v>72.2</v>
      </c>
      <c r="AP56" s="374">
        <v>44645</v>
      </c>
      <c r="AQ56" s="375">
        <v>9.6999999999999993</v>
      </c>
      <c r="AR56" s="376">
        <v>62.5</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553</v>
      </c>
      <c r="AL57" s="355"/>
      <c r="AM57" s="363">
        <v>2915546</v>
      </c>
      <c r="AN57" s="364">
        <v>211963</v>
      </c>
      <c r="AO57" s="365">
        <v>30.2</v>
      </c>
      <c r="AP57" s="366">
        <v>90072</v>
      </c>
      <c r="AQ57" s="367">
        <v>13.3</v>
      </c>
      <c r="AR57" s="368">
        <v>16.899999999999999</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550</v>
      </c>
      <c r="AM58" s="371">
        <v>781137</v>
      </c>
      <c r="AN58" s="372">
        <v>56789</v>
      </c>
      <c r="AO58" s="373">
        <v>-39.5</v>
      </c>
      <c r="AP58" s="374">
        <v>46083</v>
      </c>
      <c r="AQ58" s="375">
        <v>3.2</v>
      </c>
      <c r="AR58" s="376">
        <v>-42.7</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554</v>
      </c>
      <c r="AL59" s="355"/>
      <c r="AM59" s="363">
        <v>1014712</v>
      </c>
      <c r="AN59" s="364">
        <v>74169</v>
      </c>
      <c r="AO59" s="365">
        <v>-65</v>
      </c>
      <c r="AP59" s="366">
        <v>88328</v>
      </c>
      <c r="AQ59" s="367">
        <v>-1.9</v>
      </c>
      <c r="AR59" s="368">
        <v>-63.1</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550</v>
      </c>
      <c r="AM60" s="371">
        <v>597483</v>
      </c>
      <c r="AN60" s="372">
        <v>43672</v>
      </c>
      <c r="AO60" s="373">
        <v>-23.1</v>
      </c>
      <c r="AP60" s="374">
        <v>49013</v>
      </c>
      <c r="AQ60" s="375">
        <v>6.4</v>
      </c>
      <c r="AR60" s="376">
        <v>-29.5</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555</v>
      </c>
      <c r="AL61" s="377"/>
      <c r="AM61" s="378">
        <v>1913789</v>
      </c>
      <c r="AN61" s="379">
        <v>139003</v>
      </c>
      <c r="AO61" s="380">
        <v>3.5</v>
      </c>
      <c r="AP61" s="381">
        <v>85135</v>
      </c>
      <c r="AQ61" s="382">
        <v>1.9</v>
      </c>
      <c r="AR61" s="368">
        <v>1.6</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550</v>
      </c>
      <c r="AM62" s="371">
        <v>844436</v>
      </c>
      <c r="AN62" s="372">
        <v>61353</v>
      </c>
      <c r="AO62" s="373">
        <v>8.8000000000000007</v>
      </c>
      <c r="AP62" s="374">
        <v>46978</v>
      </c>
      <c r="AQ62" s="375">
        <v>3.2</v>
      </c>
      <c r="AR62" s="376">
        <v>5.6</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I2qwpGq0kAYAgB7PCM8bp5zFMmG4zq/j3axR2uT0G1FqaHsTzysZ2BTjcwVLN8KYn+mJa1KdbP8lSPPaHVuCTg==" saltValue="se+mEW9vVqE7tJC6ZwoBJ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97" zoomScaleNormal="100" zoomScaleSheetLayoutView="55" workbookViewId="0">
      <selection activeCell="BI78" sqref="BI78:BJ78"/>
    </sheetView>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NTtTpNti1QBuoWtburH+q4YNJwHBKjr0fp9pXJ2Mh8eTvpM0AsLfEWDQnbeWw0q1M1thYkPwxqs4j9mAy05vGA==" saltValue="ducsUeJLmoggR6q9n42w7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85"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YbyPR41ONC1wCqHo+Xs77PeZ+qDjK3cD5KUGT1rehXCZJNDB9O2PtsiIlYClm74tfEcB/4o6MoCmYDOT5veC/w==" saltValue="AZDi0PYs5mhHxVuQgdbYn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22"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15">
      <c r="B47" s="10"/>
      <c r="C47" s="1232" t="s">
        <v>3</v>
      </c>
      <c r="D47" s="1232"/>
      <c r="E47" s="1233"/>
      <c r="F47" s="11">
        <v>147.01</v>
      </c>
      <c r="G47" s="12">
        <v>145.21</v>
      </c>
      <c r="H47" s="12">
        <v>149.69999999999999</v>
      </c>
      <c r="I47" s="12">
        <v>146.83000000000001</v>
      </c>
      <c r="J47" s="13">
        <v>144.58000000000001</v>
      </c>
    </row>
    <row r="48" spans="2:10" ht="57.75" customHeight="1" x14ac:dyDescent="0.15">
      <c r="B48" s="14"/>
      <c r="C48" s="1234" t="s">
        <v>4</v>
      </c>
      <c r="D48" s="1234"/>
      <c r="E48" s="1235"/>
      <c r="F48" s="15">
        <v>4.16</v>
      </c>
      <c r="G48" s="16">
        <v>3.75</v>
      </c>
      <c r="H48" s="16">
        <v>6.68</v>
      </c>
      <c r="I48" s="16">
        <v>5.38</v>
      </c>
      <c r="J48" s="17">
        <v>4.74</v>
      </c>
    </row>
    <row r="49" spans="2:10" ht="57.75" customHeight="1" thickBot="1" x14ac:dyDescent="0.2">
      <c r="B49" s="18"/>
      <c r="C49" s="1236" t="s">
        <v>5</v>
      </c>
      <c r="D49" s="1236"/>
      <c r="E49" s="1237"/>
      <c r="F49" s="19">
        <v>1.05</v>
      </c>
      <c r="G49" s="20">
        <v>1.93</v>
      </c>
      <c r="H49" s="20">
        <v>4.95</v>
      </c>
      <c r="I49" s="20" t="s">
        <v>564</v>
      </c>
      <c r="J49" s="21" t="s">
        <v>565</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iqRfZElevJiDs+Cx+eN9V3mEF9uLmqi1dkKh5lVYWiuAMYjjQVbwq9OpficRnx6uXu16x4kNz/fTQ5K6bn4v+w==" saltValue="D0hzIaA4apwyDd1kUo4gS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沖縄県</cp:lastModifiedBy>
  <cp:lastPrinted>2020-03-06T08:37:32Z</cp:lastPrinted>
  <dcterms:created xsi:type="dcterms:W3CDTF">2020-02-10T06:40:39Z</dcterms:created>
  <dcterms:modified xsi:type="dcterms:W3CDTF">2020-09-23T07:13:43Z</dcterms:modified>
  <cp:category/>
</cp:coreProperties>
</file>