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19_金武町●(未結合)\"/>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O34" i="10"/>
  <c r="BW34" i="10"/>
  <c r="C34" i="10"/>
  <c r="C35" i="10" l="1"/>
  <c r="AM34"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<sst xmlns="http://schemas.openxmlformats.org/spreadsheetml/2006/main" count="1110" uniqueCount="590">
  <si>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</si>
  <si>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</si>
  <si>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</si>
  <si>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</si>
  <si>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</si>
  <si>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</si>
  <si>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</si>
  <si>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</si>
  <si>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</si>
  <si>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</si>
  <si>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</si>
  <si>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</si>
  <si>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</si>
  <si>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</si>
  <si>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</si>
  <si>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</si>
  <si>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</si>
  <si>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</si>
  <si>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</si>
  <si>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</si>
  <si>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</si>
  <si>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</si>
  <si>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</si>
  <si>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</si>
  <si>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</si>
  <si>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</si>
  <si>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</si>
  <si>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</si>
  <si>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</si>
  <si>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</si>
  <si>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</si>
  <si>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</si>
  <si>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</si>
  <si>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</si>
  <si>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</si>
  <si>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</si>
  <si>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</si>
  <si>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</si>
  <si>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</si>
  <si>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</si>
  <si>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</si>
  <si>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</si>
  <si>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</si>
  <si>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</si>
  <si>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</si>
  <si>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</si>
  <si>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</si>
  <si>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</si>
  <si>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</si>
  <si>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</si>
  <si>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</si>
  <si>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</si>
  <si>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</si>
  <si>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</si>
  <si>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</si>
  <si>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</si>
  <si>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</si>
  <si>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</si>
  <si>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</si>
  <si>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</si>
  <si>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</si>
  <si>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</si>
  <si>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</si>
  <si>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</si>
  <si>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</si>
  <si>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</si>
  <si>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</si>
  <si>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</si>
  <si>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</si>
  <si>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</si>
  <si>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</si>
  <si>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</si>
  <si>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</si>
  <si>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</si>
  <si>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</si>
  <si>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</si>
  <si>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</si>
  <si>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</si>
  <si>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</si>
  <si>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</si>
  <si>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</si>
  <si>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</si>
  <si>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</si>
  <si>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</si>
  <si>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</si>
  <si>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</si>
  <si>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</si>
  <si>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</si>
  <si>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</si>
  <si>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</si>
  <si>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</si>
  <si>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</si>
  <si>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</si>
  <si>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</si>
  <si>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</si>
  <si>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</si>
  <si>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</si>
  <si>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</si>
  <si>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</si>
  <si>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</si>
  <si>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</si>
  <si>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</si>
  <si>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</si>
  <si>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</si>
  <si>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</si>
  <si>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</si>
  <si>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</si>
  <si>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</si>
  <si>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</si>
  <si>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</si>
  <si>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</si>
  <si>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</si>
  <si>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</si>
  <si>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</si>
  <si>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</si>
  <si>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</si>
  <si>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</si>
  <si>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</si>
  <si>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</si>
  <si>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</si>
  <si>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</si>
  <si>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</si>
  <si>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</si>
  <si>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</si>
  <si>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</si>
  <si>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</si>
  <si>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</si>
  <si>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</si>
  <si>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</si>
  <si>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</si>
  <si>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</si>
  <si>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</si>
  <si>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</si>
  <si>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</si>
  <si>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</si>
  <si>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</si>
  <si>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</si>
  <si>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</si>
  <si>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</si>
  <si>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</si>
  <si>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</si>
  <si>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</si>
  <si>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</si>
  <si>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</si>
  <si>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</si>
  <si>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</si>
  <si>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</si>
  <si>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</si>
  <si>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</si>
  <si>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</si>
  <si>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</si>
  <si>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</si>
  <si>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</si>
  <si>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</si>
  <si>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</si>
  <si>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</si>
  <si>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</si>
  <si>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</si>
  <si>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</si>
  <si>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</si>
  <si>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</si>
  <si>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</si>
  <si>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</si>
  <si>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</si>
  <si>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</si>
  <si>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</si>
  <si>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</si>
  <si>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</si>
  <si>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</si>
  <si>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</si>
  <si>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</si>
  <si>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</si>
  <si>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</si>
  <si>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</si>
  <si>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</si>
  <si>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</si>
  <si>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</si>
  <si>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</si>
  <si>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</si>
  <si>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</si>
  <si>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</si>
  <si>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</si>
  <si>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</si>
  <si>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</si>
  <si>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</si>
  <si>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</si>
  <si>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</si>
  <si>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</si>
  <si>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</si>
  <si>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</si>
  <si>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</si>
  <si>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</si>
  <si>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</si>
  <si>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</si>
  <si>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</si>
  <si>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</si>
  <si>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</si>
  <si>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</si>
  <si>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</si>
  <si>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</si>
  <si>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</si>
  <si>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</si>
  <si>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</si>
  <si>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</si>
  <si>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</si>
  <si>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</si>
  <si>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</si>
  <si>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</si>
  <si>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</si>
  <si>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</si>
  <si>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</si>
  <si>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</si>
  <si>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</si>
  <si>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</si>
  <si>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沖縄県金武町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</si>
  <si>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</si>
  <si>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</si>
  <si>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</si>
  <si>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</si>
  <si>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</si>
  <si>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</si>
  <si>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</si>
  <si>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</si>
  <si>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</si>
  <si>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</si>
  <si>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</si>
  <si>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</si>
  <si>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</si>
  <si>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</si>
  <si>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</si>
  <si>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</si>
  <si>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</si>
  <si>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</si>
  <si>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</si>
  <si>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</si>
  <si>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</si>
  <si>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</si>
  <si>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</si>
  <si>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</si>
  <si>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</si>
  <si>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</si>
  <si>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</si>
  <si>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</si>
  <si>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</si>
  <si>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</si>
  <si>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</si>
  <si>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</si>
  <si>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</si>
  <si>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</si>
  <si>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</si>
  <si>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</si>
  <si>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</si>
  <si>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</si>
  <si>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</si>
  <si>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</si>
  <si>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</si>
  <si>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</si>
  <si>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</si>
  <si>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</si>
  <si>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</si>
  <si>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</si>
  <si>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</si>
  <si>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</si>
  <si>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</si>
  <si>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</si>
  <si>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</si>
  <si>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</si>
  <si>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</si>
  <si>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</si>
  <si>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</si>
  <si>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</si>
  <si>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</si>
  <si>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</si>
  <si>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</si>
  <si>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</si>
  <si>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</si>
  <si>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</si>
  <si>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</si>
  <si>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</si>
  <si>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</si>
  <si>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</si>
  <si>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</si>
  <si>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</si>
  <si>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</si>
  <si>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</si>
  <si>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</si>
  <si>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</si>
  <si>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</si>
  <si>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</si>
  <si>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</si>
  <si>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</si>
  <si>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</si>
  <si>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</si>
  <si>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</si>
  <si>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</si>
  <si>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</si>
  <si>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</si>
  <si>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</si>
  <si>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</si>
  <si>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</si>
  <si>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</si>
  <si>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</si>
  <si>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</si>
  <si>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</si>
  <si>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</si>
  <si>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</si>
  <si>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</si>
  <si>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</si>
  <si>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</si>
  <si>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</si>
  <si>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</si>
  <si>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</si>
  <si>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</si>
  <si>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</si>
  <si>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</si>
  <si>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</si>
  <si>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</si>
  <si>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</si>
  <si>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</si>
  <si>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</si>
  <si>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</si>
  <si>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</si>
  <si>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</si>
  <si>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</si>
  <si>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</si>
  <si>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</si>
  <si>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</si>
  <si>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</si>
  <si>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</si>
  <si>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</si>
  <si>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</si>
  <si>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</si>
  <si>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</si>
  <si>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</si>
  <si>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</si>
  <si>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</si>
  <si>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</si>
  <si>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</si>
  <si>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</si>
  <si>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</si>
  <si>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</si>
  <si>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</si>
  <si>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</si>
  <si>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</si>
  <si>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</si>
  <si>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</si>
  <si>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</si>
  <si>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</si>
  <si>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</si>
  <si>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</si>
  <si>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</si>
  <si>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</si>
  <si>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</si>
  <si>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</si>
  <si>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</si>
  <si>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</si>
  <si>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</si>
  <si>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</si>
  <si>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</si>
  <si>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</si>
  <si>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</si>
  <si>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</si>
  <si>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</si>
  <si>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</si>
  <si>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沖縄県金武町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</si>
  <si>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</si>
  <si>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</si>
  <si>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</si>
  <si>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</si>
  <si>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</si>
  <si>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</si>
  <si>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</si>
  <si>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</si>
  <si>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</si>
  <si>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</si>
  <si>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</si>
  <si>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</si>
  <si>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</si>
  <si>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</si>
  <si>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</si>
  <si>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</si>
  <si>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</si>
  <si>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</si>
  <si>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</si>
  <si>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</si>
  <si>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</si>
  <si>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</si>
  <si>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</si>
  <si>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</si>
  <si>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</si>
  <si>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</si>
  <si>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</si>
  <si>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</si>
  <si>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</si>
  <si>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</si>
  <si>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</si>
  <si>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</si>
  <si>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</si>
  <si>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</si>
  <si>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</si>
  <si>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</si>
  <si>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</si>
  <si>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</si>
  <si>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</si>
  <si>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</si>
  <si>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</si>
  <si>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</si>
  <si>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</si>
  <si>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</si>
  <si>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</si>
  <si>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</si>
  <si>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</si>
  <si>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</si>
  <si>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</si>
  <si>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</si>
  <si>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</si>
  <si>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</si>
  <si>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</si>
  <si>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</si>
  <si>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</si>
  <si>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</si>
  <si>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</si>
  <si>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</si>
  <si>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</si>
  <si>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</si>
  <si>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</si>
  <si>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</si>
  <si>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</si>
  <si>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</si>
  <si>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</si>
  <si>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</si>
  <si>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</si>
  <si>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</si>
  <si>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</si>
  <si>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</si>
  <si>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</si>
  <si>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</si>
  <si>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</si>
  <si>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</si>
  <si>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</si>
  <si>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</si>
  <si>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</si>
  <si>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</si>
  <si>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</si>
  <si>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</si>
  <si>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</si>
  <si>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</si>
  <si>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</si>
  <si>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</si>
  <si>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</si>
  <si>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</si>
  <si>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</si>
  <si>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</si>
  <si>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</si>
  <si>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</si>
  <si>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</si>
  <si>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</si>
  <si>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</si>
  <si>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</si>
  <si>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</si>
  <si>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</si>
  <si>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</si>
  <si>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</si>
  <si>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</si>
  <si>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</si>
  <si>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</si>
  <si>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</si>
  <si>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</si>
  <si>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</si>
  <si>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</si>
  <si>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</si>
  <si>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</si>
  <si>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</si>
  <si>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</si>
  <si>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</si>
  <si>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</si>
  <si>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</si>
  <si>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</si>
  <si>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</si>
  <si>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</si>
  <si>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</si>
  <si>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</si>
  <si>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</si>
  <si>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</si>
  <si>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</si>
  <si>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</si>
  <si>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</si>
  <si>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</si>
  <si>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</si>
  <si>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</si>
  <si>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</si>
  <si>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</si>
  <si>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</si>
  <si>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</si>
  <si>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</si>
  <si>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</si>
  <si>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</si>
  <si>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</si>
  <si>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</si>
  <si>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</si>
  <si>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</si>
  <si>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</si>
  <si>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</si>
  <si>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</si>
  <si>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</si>
  <si>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</si>
  <si>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</si>
  <si>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</si>
  <si>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</si>
  <si>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</si>
  <si>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</si>
  <si>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</si>
  <si>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</si>
  <si>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</si>
  <si>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</si>
  <si>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</si>
  <si>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</si>
  <si>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</si>
  <si>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</si>
  <si>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</si>
  <si>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</si>
  <si>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</si>
  <si>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</si>
  <si>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</si>
  <si>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</si>
  <si>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</si>
  <si>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</si>
  <si>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</si>
  <si>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</si>
  <si>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</si>
  <si>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</si>
  <si>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</si>
  <si>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</si>
  <si>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</si>
  <si>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</si>
  <si>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</si>
  <si>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</si>
  <si>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</si>
  <si>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</si>
  <si>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</si>
  <si>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</si>
  <si>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</si>
  <si>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</si>
  <si>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</si>
  <si>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</si>
  <si>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</si>
  <si>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</si>
  <si>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</si>
  <si>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</si>
  <si>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</si>
  <si>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</si>
  <si>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</si>
  <si>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</si>
  <si>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</si>
  <si>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</si>
  <si>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25.10</t>
  </si>
  <si>
    <t>▲ 1.37</t>
  </si>
  <si>
    <t>▲ 10.73</t>
  </si>
  <si>
    <t>▲ 4.11</t>
  </si>
  <si>
    <t>金武町水道事業会計</t>
  </si>
  <si>
    <t>一般会計</t>
  </si>
  <si>
    <t>国民健康保険事業特別会計</t>
  </si>
  <si>
    <t>金武町下水道事業特別会計</t>
  </si>
  <si>
    <t>有線放送電話事業特別会計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</si>
  <si>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</si>
  <si>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</si>
  <si>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</si>
  <si>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</si>
  <si>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</si>
  <si>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</si>
  <si>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</si>
  <si>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</si>
  <si>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軍用地跡地利用整備基金</t>
    <rPh sb="0" eb="3">
      <t>グンヨウチ</t>
    </rPh>
    <rPh sb="3" eb="5">
      <t>アトチ</t>
    </rPh>
    <rPh sb="5" eb="7">
      <t>リヨウ</t>
    </rPh>
    <rPh sb="7" eb="9">
      <t>セイビ</t>
    </rPh>
    <rPh sb="9" eb="11">
      <t>キキン</t>
    </rPh>
    <phoneticPr fontId="2"/>
  </si>
  <si>
    <t>水源地域振興基金</t>
    <rPh sb="0" eb="2">
      <t>スイゲン</t>
    </rPh>
    <rPh sb="2" eb="4">
      <t>チイキ</t>
    </rPh>
    <rPh sb="4" eb="6">
      <t>シンコウ</t>
    </rPh>
    <rPh sb="6" eb="8">
      <t>キキン</t>
    </rPh>
    <phoneticPr fontId="2"/>
  </si>
  <si>
    <t>公共公用施設等整備基金</t>
    <rPh sb="0" eb="2">
      <t>コウキョウ</t>
    </rPh>
    <rPh sb="2" eb="4">
      <t>コウヨウ</t>
    </rPh>
    <rPh sb="4" eb="6">
      <t>シセツ</t>
    </rPh>
    <rPh sb="6" eb="7">
      <t>ナド</t>
    </rPh>
    <rPh sb="7" eb="9">
      <t>セイビ</t>
    </rPh>
    <rPh sb="9" eb="11">
      <t>キキン</t>
    </rPh>
    <phoneticPr fontId="2"/>
  </si>
  <si>
    <t>ふるさと創生基金</t>
    <rPh sb="4" eb="6">
      <t>ソウセイ</t>
    </rPh>
    <rPh sb="6" eb="8">
      <t>キキン</t>
    </rPh>
    <phoneticPr fontId="2"/>
  </si>
  <si>
    <t>土地開発基金</t>
    <rPh sb="0" eb="2">
      <t>トチ</t>
    </rPh>
    <rPh sb="2" eb="4">
      <t>カイハツ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</si>
  <si>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</si>
  <si>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</si>
  <si>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</si>
  <si>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は地方債の新規発行は臨時財政対策債のみで償還に努めてきた。そのため地方債残高は減少傾向しており将来負担比率の値はゼロになっている。有形固定資産減価償却率は類似団体の平均以下であるが、個別施設計画を通して老朽化対策等にも積極的に取り組む。</t>
    <rPh sb="14" eb="21">
      <t>リンジザイセイタイサクサイ</t>
    </rPh>
    <rPh sb="37" eb="40">
      <t>チホウサイ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</si>
  <si>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</si>
  <si>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</si>
  <si>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</si>
  <si>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</si>
  <si>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</si>
  <si>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</si>
  <si>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地方債の新規発行の抑制、沖縄振興特別推進交付金等の補助金の活用を行っている。今後も補助金の活用を積極的に行い、将来負担比率、実質公債比率の軽減に努める。</t>
    <rPh sb="0" eb="3">
      <t>チホウサイ</t>
    </rPh>
    <rPh sb="4" eb="8">
      <t>シンキハッコウ</t>
    </rPh>
    <rPh sb="9" eb="11">
      <t>ヨクセイ</t>
    </rPh>
    <rPh sb="12" eb="14">
      <t>オキナワ</t>
    </rPh>
    <rPh sb="14" eb="16">
      <t>シンコウ</t>
    </rPh>
    <rPh sb="16" eb="18">
      <t>トクベツ</t>
    </rPh>
    <rPh sb="18" eb="20">
      <t>スイシン</t>
    </rPh>
    <rPh sb="20" eb="23">
      <t>コウフキン</t>
    </rPh>
    <rPh sb="23" eb="24">
      <t>トウ</t>
    </rPh>
    <rPh sb="25" eb="28">
      <t>ホジョキン</t>
    </rPh>
    <rPh sb="29" eb="31">
      <t>カツヨウ</t>
    </rPh>
    <rPh sb="32" eb="33">
      <t>オコナ</t>
    </rPh>
    <rPh sb="38" eb="40">
      <t>コンゴ</t>
    </rPh>
    <rPh sb="41" eb="44">
      <t>ホジョキン</t>
    </rPh>
    <rPh sb="45" eb="47">
      <t>カツヨウ</t>
    </rPh>
    <rPh sb="48" eb="51">
      <t>セッキョクテキ</t>
    </rPh>
    <rPh sb="52" eb="53">
      <t>オコナ</t>
    </rPh>
    <rPh sb="55" eb="57">
      <t>ショウライ</t>
    </rPh>
    <rPh sb="57" eb="61">
      <t>フタンヒリツ</t>
    </rPh>
    <rPh sb="62" eb="68">
      <t>ジッシツコウサイヒリツ</t>
    </rPh>
    <rPh sb="69" eb="71">
      <t>ケイゲン</t>
    </rPh>
    <rPh sb="72" eb="7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</si>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</sst>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C248-427C-8448-A28077E02E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269396</c:v>
                </c:pt>
                <c:pt idx="1">
                  <c:v>276896</c:v>
                </c:pt>
                <c:pt idx="2">
                  <c:v>144968</c:v>
                </c:pt>
                <c:pt idx="3">
                  <c:v>104251</c:v>
                </c:pt>
                <c:pt idx="4">
                  <c:v>94041</c:v>
                </c:pt>
              </c:numCache>
            </c:numRef>
          </c:val>
          <c:smooth val="0"/>
          <c:extLst>
            <c:ext xmlns:c16="http://schemas.microsoft.com/office/drawing/2014/chart" uri="{C3380CC4-5D6E-409C-BE32-E72D297353CC}">
              <c16:uniqueId val="{00000001-C248-427C-8448-A28077E02E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4.22</c:v>
                </c:pt>
                <c:pt idx="1">
                  <c:v>8.23</c:v>
                </c:pt>
                <c:pt idx="2">
                  <c:v>2.17</c:v>
                </c:pt>
                <c:pt idx="3">
                  <c:v>6.66</c:v>
                </c:pt>
                <c:pt idx="4">
                  <c:v>5.55</c:v>
                </c:pt>
              </c:numCache>
            </c:numRef>
          </c:val>
          <c:extLst>
            <c:ext xmlns:c16="http://schemas.microsoft.com/office/drawing/2014/chart" uri="{C3380CC4-5D6E-409C-BE32-E72D297353CC}">
              <c16:uniqueId val="{00000000-F743-46A8-9558-09CD3045C5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15.36</c:v>
                </c:pt>
                <c:pt idx="1">
                  <c:v>13.89</c:v>
                </c:pt>
                <c:pt idx="2">
                  <c:v>17.559999999999999</c:v>
                </c:pt>
                <c:pt idx="3">
                  <c:v>19.2</c:v>
                </c:pt>
                <c:pt idx="4">
                  <c:v>22.46</c:v>
                </c:pt>
              </c:numCache>
            </c:numRef>
          </c:val>
          <c:extLst>
            <c:ext xmlns:c16="http://schemas.microsoft.com/office/drawing/2014/chart" uri="{C3380CC4-5D6E-409C-BE32-E72D297353CC}">
              <c16:uniqueId val="{00000001-F743-46A8-9558-09CD3045C5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-25.1</c:v>
                </c:pt>
                <c:pt idx="1">
                  <c:v>-1.37</c:v>
                </c:pt>
                <c:pt idx="2">
                  <c:v>-10.73</c:v>
                </c:pt>
                <c:pt idx="3">
                  <c:v>4.38</c:v>
                </c:pt>
                <c:pt idx="4">
                  <c:v>-4.1100000000000003</c:v>
                </c:pt>
              </c:numCache>
            </c:numRef>
          </c:val>
          <c:smooth val="0"/>
          <c:extLst>
            <c:ext xmlns:c16="http://schemas.microsoft.com/office/drawing/2014/chart" uri="{C3380CC4-5D6E-409C-BE32-E72D297353CC}">
              <c16:uniqueId val="{00000002-F743-46A8-9558-09CD3045C5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40-46F9-8F80-ED7A3C985F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40-46F9-8F80-ED7A3C985F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40-46F9-8F80-ED7A3C985F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40-46F9-8F80-ED7A3C985F7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DB40-46F9-8F80-ED7A3C985F7D}"/>
            </c:ext>
          </c:extLst>
        </c:ser>
        <c:ser>
          <c:idx val="5"/>
          <c:order val="5"/>
          <c:tx>
            <c:strRef>
              <c:f>データシート!$A$32</c:f>
              <c:strCache>
                <c:ptCount val="1"/>
                <c:pt idx="0">
                  <c:v>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0.11</c:v>
                </c:pt>
                <c:pt idx="4">
                  <c:v>#N/A</c:v>
                </c:pt>
                <c:pt idx="5">
                  <c:v>0.05</c:v>
                </c:pt>
                <c:pt idx="6">
                  <c:v>#N/A</c:v>
                </c:pt>
                <c:pt idx="7">
                  <c:v>0.1</c:v>
                </c:pt>
                <c:pt idx="8">
                  <c:v>#N/A</c:v>
                </c:pt>
                <c:pt idx="9">
                  <c:v>0.03</c:v>
                </c:pt>
              </c:numCache>
            </c:numRef>
          </c:val>
          <c:extLst>
            <c:ext xmlns:c16="http://schemas.microsoft.com/office/drawing/2014/chart" uri="{C3380CC4-5D6E-409C-BE32-E72D297353CC}">
              <c16:uniqueId val="{00000005-DB40-46F9-8F80-ED7A3C985F7D}"/>
            </c:ext>
          </c:extLst>
        </c:ser>
        <c:ser>
          <c:idx val="6"/>
          <c:order val="6"/>
          <c:tx>
            <c:strRef>
              <c:f>データシート!$A$33</c:f>
              <c:strCache>
                <c:ptCount val="1"/>
                <c:pt idx="0">
                  <c:v>金武町下水道事業特別会計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2.41</c:v>
                </c:pt>
                <c:pt idx="4">
                  <c:v>#N/A</c:v>
                </c:pt>
                <c:pt idx="5">
                  <c:v>2.92</c:v>
                </c:pt>
                <c:pt idx="6">
                  <c:v>#N/A</c:v>
                </c:pt>
                <c:pt idx="7">
                  <c:v>0.08</c:v>
                </c:pt>
                <c:pt idx="8">
                  <c:v>#N/A</c:v>
                </c:pt>
                <c:pt idx="9">
                  <c:v>0.08</c:v>
                </c:pt>
              </c:numCache>
            </c:numRef>
          </c:val>
          <c:extLst>
            <c:ext xmlns:c16="http://schemas.microsoft.com/office/drawing/2014/chart" uri="{C3380CC4-5D6E-409C-BE32-E72D297353CC}">
              <c16:uniqueId val="{00000006-DB40-46F9-8F80-ED7A3C985F7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2.2599999999999998</c:v>
                </c:pt>
                <c:pt idx="2">
                  <c:v>#N/A</c:v>
                </c:pt>
                <c:pt idx="3">
                  <c:v>2.9</c:v>
                </c:pt>
                <c:pt idx="4">
                  <c:v>#N/A</c:v>
                </c:pt>
                <c:pt idx="5">
                  <c:v>1.27</c:v>
                </c:pt>
                <c:pt idx="6">
                  <c:v>#N/A</c:v>
                </c:pt>
                <c:pt idx="7">
                  <c:v>1.55</c:v>
                </c:pt>
                <c:pt idx="8">
                  <c:v>#N/A</c:v>
                </c:pt>
                <c:pt idx="9">
                  <c:v>0.63</c:v>
                </c:pt>
              </c:numCache>
            </c:numRef>
          </c:val>
          <c:extLst>
            <c:ext xmlns:c16="http://schemas.microsoft.com/office/drawing/2014/chart" uri="{C3380CC4-5D6E-409C-BE32-E72D297353CC}">
              <c16:uniqueId val="{00000007-DB40-46F9-8F80-ED7A3C985F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4.1500000000000004</c:v>
                </c:pt>
                <c:pt idx="2">
                  <c:v>#N/A</c:v>
                </c:pt>
                <c:pt idx="3">
                  <c:v>8.1199999999999992</c:v>
                </c:pt>
                <c:pt idx="4">
                  <c:v>#N/A</c:v>
                </c:pt>
                <c:pt idx="5">
                  <c:v>2.11</c:v>
                </c:pt>
                <c:pt idx="6">
                  <c:v>#N/A</c:v>
                </c:pt>
                <c:pt idx="7">
                  <c:v>6.56</c:v>
                </c:pt>
                <c:pt idx="8">
                  <c:v>#N/A</c:v>
                </c:pt>
                <c:pt idx="9">
                  <c:v>5.51</c:v>
                </c:pt>
              </c:numCache>
            </c:numRef>
          </c:val>
          <c:extLst>
            <c:ext xmlns:c16="http://schemas.microsoft.com/office/drawing/2014/chart" uri="{C3380CC4-5D6E-409C-BE32-E72D297353CC}">
              <c16:uniqueId val="{00000008-DB40-46F9-8F80-ED7A3C985F7D}"/>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21.11</c:v>
                </c:pt>
                <c:pt idx="2">
                  <c:v>#N/A</c:v>
                </c:pt>
                <c:pt idx="3">
                  <c:v>20.69</c:v>
                </c:pt>
                <c:pt idx="4">
                  <c:v>#N/A</c:v>
                </c:pt>
                <c:pt idx="5">
                  <c:v>17.38</c:v>
                </c:pt>
                <c:pt idx="6">
                  <c:v>#N/A</c:v>
                </c:pt>
                <c:pt idx="7">
                  <c:v>14.95</c:v>
                </c:pt>
                <c:pt idx="8">
                  <c:v>#N/A</c:v>
                </c:pt>
                <c:pt idx="9">
                  <c:v>13.3</c:v>
                </c:pt>
              </c:numCache>
            </c:numRef>
          </c:val>
          <c:extLst>
            <c:ext xmlns:c16="http://schemas.microsoft.com/office/drawing/2014/chart" uri="{C3380CC4-5D6E-409C-BE32-E72D297353CC}">
              <c16:uniqueId val="{00000009-DB40-46F9-8F80-ED7A3C985F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278</c:v>
                </c:pt>
                <c:pt idx="5">
                  <c:v>271</c:v>
                </c:pt>
                <c:pt idx="8">
                  <c:v>270</c:v>
                </c:pt>
                <c:pt idx="11">
                  <c:v>275</c:v>
                </c:pt>
                <c:pt idx="14">
                  <c:v>268</c:v>
                </c:pt>
              </c:numCache>
            </c:numRef>
          </c:val>
          <c:extLst>
            <c:ext xmlns:c16="http://schemas.microsoft.com/office/drawing/2014/chart" uri="{C3380CC4-5D6E-409C-BE32-E72D297353CC}">
              <c16:uniqueId val="{00000000-9648-4F24-A793-D338611D9A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9648-4F24-A793-D338611D9A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48-4F24-A793-D338611D9A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11</c:v>
                </c:pt>
                <c:pt idx="6">
                  <c:v>6</c:v>
                </c:pt>
                <c:pt idx="9">
                  <c:v>11</c:v>
                </c:pt>
                <c:pt idx="12">
                  <c:v>9</c:v>
                </c:pt>
              </c:numCache>
            </c:numRef>
          </c:val>
          <c:extLst>
            <c:ext xmlns:c16="http://schemas.microsoft.com/office/drawing/2014/chart" uri="{C3380CC4-5D6E-409C-BE32-E72D297353CC}">
              <c16:uniqueId val="{00000003-9648-4F24-A793-D338611D9A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9648-4F24-A793-D338611D9A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8-4F24-A793-D338611D9A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48-4F24-A793-D338611D9A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413</c:v>
                </c:pt>
                <c:pt idx="3">
                  <c:v>430</c:v>
                </c:pt>
                <c:pt idx="6">
                  <c:v>441</c:v>
                </c:pt>
                <c:pt idx="9">
                  <c:v>403</c:v>
                </c:pt>
                <c:pt idx="12">
                  <c:v>398</c:v>
                </c:pt>
              </c:numCache>
            </c:numRef>
          </c:val>
          <c:extLst>
            <c:ext xmlns:c16="http://schemas.microsoft.com/office/drawing/2014/chart" uri="{C3380CC4-5D6E-409C-BE32-E72D297353CC}">
              <c16:uniqueId val="{00000007-9648-4F24-A793-D338611D9A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c:v>
                </c:pt>
                <c:pt idx="2">
                  <c:v>#N/A</c:v>
                </c:pt>
                <c:pt idx="3">
                  <c:v>#N/A</c:v>
                </c:pt>
                <c:pt idx="4">
                  <c:v>172</c:v>
                </c:pt>
                <c:pt idx="5">
                  <c:v>#N/A</c:v>
                </c:pt>
                <c:pt idx="6">
                  <c:v>#N/A</c:v>
                </c:pt>
                <c:pt idx="7">
                  <c:v>178</c:v>
                </c:pt>
                <c:pt idx="8">
                  <c:v>#N/A</c:v>
                </c:pt>
                <c:pt idx="9">
                  <c:v>#N/A</c:v>
                </c:pt>
                <c:pt idx="10">
                  <c:v>140</c:v>
                </c:pt>
                <c:pt idx="11">
                  <c:v>#N/A</c:v>
                </c:pt>
                <c:pt idx="12">
                  <c:v>#N/A</c:v>
                </c:pt>
                <c:pt idx="13">
                  <c:v>140</c:v>
                </c:pt>
                <c:pt idx="14">
                  <c:v>#N/A</c:v>
                </c:pt>
              </c:numCache>
            </c:numRef>
          </c:val>
          <c:smooth val="0"/>
          <c:extLst>
            <c:ext xmlns:c16="http://schemas.microsoft.com/office/drawing/2014/chart" uri="{C3380CC4-5D6E-409C-BE32-E72D297353CC}">
              <c16:uniqueId val="{00000008-9648-4F24-A793-D338611D9A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3099</c:v>
                </c:pt>
                <c:pt idx="5">
                  <c:v>3076</c:v>
                </c:pt>
                <c:pt idx="8">
                  <c:v>3041</c:v>
                </c:pt>
                <c:pt idx="11">
                  <c:v>2973</c:v>
                </c:pt>
                <c:pt idx="14">
                  <c:v>3122</c:v>
                </c:pt>
              </c:numCache>
            </c:numRef>
          </c:val>
          <c:extLst>
            <c:ext xmlns:c16="http://schemas.microsoft.com/office/drawing/2014/chart" uri="{C3380CC4-5D6E-409C-BE32-E72D297353CC}">
              <c16:uniqueId val="{00000000-5D42-4B06-A89A-1F0D539686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126</c:v>
                </c:pt>
                <c:pt idx="5">
                  <c:v>91</c:v>
                </c:pt>
                <c:pt idx="8">
                  <c:v>68</c:v>
                </c:pt>
                <c:pt idx="11">
                  <c:v>47</c:v>
                </c:pt>
                <c:pt idx="14">
                  <c:v>26</c:v>
                </c:pt>
              </c:numCache>
            </c:numRef>
          </c:val>
          <c:extLst>
            <c:ext xmlns:c16="http://schemas.microsoft.com/office/drawing/2014/chart" uri="{C3380CC4-5D6E-409C-BE32-E72D297353CC}">
              <c16:uniqueId val="{00000001-5D42-4B06-A89A-1F0D539686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2472</c:v>
                </c:pt>
                <c:pt idx="5">
                  <c:v>2230</c:v>
                </c:pt>
                <c:pt idx="8">
                  <c:v>2236</c:v>
                </c:pt>
                <c:pt idx="11">
                  <c:v>2492</c:v>
                </c:pt>
                <c:pt idx="14">
                  <c:v>2445</c:v>
                </c:pt>
              </c:numCache>
            </c:numRef>
          </c:val>
          <c:extLst>
            <c:ext xmlns:c16="http://schemas.microsoft.com/office/drawing/2014/chart" uri="{C3380CC4-5D6E-409C-BE32-E72D297353CC}">
              <c16:uniqueId val="{00000002-5D42-4B06-A89A-1F0D539686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2-4B06-A89A-1F0D539686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2-4B06-A89A-1F0D539686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2-4B06-A89A-1F0D539686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446</c:v>
                </c:pt>
                <c:pt idx="3">
                  <c:v>192</c:v>
                </c:pt>
                <c:pt idx="6">
                  <c:v>176</c:v>
                </c:pt>
                <c:pt idx="9">
                  <c:v>225</c:v>
                </c:pt>
                <c:pt idx="12">
                  <c:v>175</c:v>
                </c:pt>
              </c:numCache>
            </c:numRef>
          </c:val>
          <c:extLst>
            <c:ext xmlns:c16="http://schemas.microsoft.com/office/drawing/2014/chart" uri="{C3380CC4-5D6E-409C-BE32-E72D297353CC}">
              <c16:uniqueId val="{00000006-5D42-4B06-A89A-1F0D539686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78</c:v>
                </c:pt>
                <c:pt idx="3">
                  <c:v>172</c:v>
                </c:pt>
                <c:pt idx="6">
                  <c:v>148</c:v>
                </c:pt>
                <c:pt idx="9">
                  <c:v>215</c:v>
                </c:pt>
                <c:pt idx="12">
                  <c:v>444</c:v>
                </c:pt>
              </c:numCache>
            </c:numRef>
          </c:val>
          <c:extLst>
            <c:ext xmlns:c16="http://schemas.microsoft.com/office/drawing/2014/chart" uri="{C3380CC4-5D6E-409C-BE32-E72D297353CC}">
              <c16:uniqueId val="{00000007-5D42-4B06-A89A-1F0D539686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316</c:v>
                </c:pt>
                <c:pt idx="3">
                  <c:v>290</c:v>
                </c:pt>
                <c:pt idx="6">
                  <c:v>70</c:v>
                </c:pt>
                <c:pt idx="9">
                  <c:v>57</c:v>
                </c:pt>
                <c:pt idx="12">
                  <c:v>45</c:v>
                </c:pt>
              </c:numCache>
            </c:numRef>
          </c:val>
          <c:extLst>
            <c:ext xmlns:c16="http://schemas.microsoft.com/office/drawing/2014/chart" uri="{C3380CC4-5D6E-409C-BE32-E72D297353CC}">
              <c16:uniqueId val="{00000008-5D42-4B06-A89A-1F0D539686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42-4B06-A89A-1F0D539686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4620</c:v>
                </c:pt>
                <c:pt idx="3">
                  <c:v>4443</c:v>
                </c:pt>
                <c:pt idx="6">
                  <c:v>4182</c:v>
                </c:pt>
                <c:pt idx="9">
                  <c:v>3965</c:v>
                </c:pt>
                <c:pt idx="12">
                  <c:v>3753</c:v>
                </c:pt>
              </c:numCache>
            </c:numRef>
          </c:val>
          <c:extLst>
            <c:ext xmlns:c16="http://schemas.microsoft.com/office/drawing/2014/chart" uri="{C3380CC4-5D6E-409C-BE32-E72D297353CC}">
              <c16:uniqueId val="{0000000A-5D42-4B06-A89A-1F0D539686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42-4B06-A89A-1F0D539686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623</c:v>
                </c:pt>
                <c:pt idx="1">
                  <c:v>694</c:v>
                </c:pt>
                <c:pt idx="2">
                  <c:v>822</c:v>
                </c:pt>
              </c:numCache>
            </c:numRef>
          </c:val>
          <c:extLst>
            <c:ext xmlns:c16="http://schemas.microsoft.com/office/drawing/2014/chart" uri="{C3380CC4-5D6E-409C-BE32-E72D297353CC}">
              <c16:uniqueId val="{00000000-79B0-46AB-9722-BF1D993CD7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391</c:v>
                </c:pt>
                <c:pt idx="1">
                  <c:v>342</c:v>
                </c:pt>
                <c:pt idx="2">
                  <c:v>242</c:v>
                </c:pt>
              </c:numCache>
            </c:numRef>
          </c:val>
          <c:extLst>
            <c:ext xmlns:c16="http://schemas.microsoft.com/office/drawing/2014/chart" uri="{C3380CC4-5D6E-409C-BE32-E72D297353CC}">
              <c16:uniqueId val="{00000001-79B0-46AB-9722-BF1D993CD7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1222</c:v>
                </c:pt>
                <c:pt idx="1">
                  <c:v>1457</c:v>
                </c:pt>
                <c:pt idx="2">
                  <c:v>1381</c:v>
                </c:pt>
              </c:numCache>
            </c:numRef>
          </c:val>
          <c:extLst>
            <c:ext xmlns:c16="http://schemas.microsoft.com/office/drawing/2014/chart" uri="{C3380CC4-5D6E-409C-BE32-E72D297353CC}">
              <c16:uniqueId val="{00000002-79B0-46AB-9722-BF1D993CD7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{2C0D58DC-6938-4AD0-AB16-6F1032EEC46C}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B4-4980-8458-0BBC34F72A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{A9286E35-8F11-495E-A3FF-A407165B7E6B}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4-4980-8458-0BBC34F72A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{F9E47F5E-0BB6-49E2-9988-391627D417FC}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4-4980-8458-0BBC34F72A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{8B358DC9-657F-48B0-84D1-D6B9C4C6EB7F}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4-4980-8458-0BBC34F72A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{213C2A18-AF6F-4FFA-B7F5-B16D67AC14F7}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4-4980-8458-0BBC34F72A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{CF441E49-2EF8-4E50-B93F-5CEDEACDF25A}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B4-4980-8458-0BBC34F72A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{EF5FC242-A773-4977-8761-94873115A90B}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B4-4980-8458-0BBC34F72A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{4130DE14-5E89-4206-B3CE-C7E6ECD278AA}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B4-4980-8458-0BBC34F72A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{B632558A-429F-4D4C-894E-5AD033FD088F}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B4-4980-8458-0BBC34F72A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41.7</c:v>
                </c:pt>
                <c:pt idx="16">
                  <c:v>42.8</c:v>
                </c:pt>
                <c:pt idx="24">
                  <c:v>44.2</c:v>
                </c:pt>
                <c:pt idx="32">
                  <c:v>46.4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B4-4980-8458-0BBC34F72A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{DB55CF4E-A836-414B-B6C7-A92AD4A76647}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B4-4980-8458-0BBC34F72A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{6A085101-20DE-4C8A-8952-56BB07A94747}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4-4980-8458-0BBC34F72A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{1FBC8EA0-5D18-40E3-ABC8-257DD625BE0D}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4-4980-8458-0BBC34F72A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{220D60FF-F683-4A8B-AF94-30FADD7ADDF9}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4-4980-8458-0BBC34F72A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{4CF3D061-56F0-45F0-8C26-CC9E03295318}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4-4980-8458-0BBC34F72A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{480D010E-75A1-4A6E-9D71-2324CC3259E6}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B4-4980-8458-0BBC34F72A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{5628C62D-0979-48C0-9F0F-65563B3DC21F}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B4-4980-8458-0BBC34F72A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{764FBAE8-599A-42FA-84ED-C366BAAAF9AE}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B4-4980-8458-0BBC34F72A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{98E2C049-A859-4FB7-A8FC-C4C7F184F01A}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B4-4980-8458-0BBC34F72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80B4-4980-8458-0BBC34F72AA4}"/>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{F11CF4F4-9007-49DB-981E-4830D74D9555}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D95-4A00-BB2E-3A39581A2F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{F6ECEF11-62AA-4066-8B89-CF9C7F8376F6}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95-4A00-BB2E-3A39581A2F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{75B76FC2-21DC-41B7-B1FF-A816F0EA87D8}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95-4A00-BB2E-3A39581A2F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{9942DC42-7DBB-4DBF-8C0A-6504B2C11A5D}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95-4A00-BB2E-3A39581A2F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{232BB1C7-B2BF-4A65-87BB-DAAD9C03ED3E}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95-4A00-BB2E-3A39581A2F1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{67F12C91-43A1-4BE4-96FD-57A977DE5709}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D95-4A00-BB2E-3A39581A2F1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{A5E168C2-4B46-4310-811C-BB6FA11F96C2}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D95-4A00-BB2E-3A39581A2F1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{0860629A-2997-449B-8F7A-E8D626277872}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D95-4A00-BB2E-3A39581A2F1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{C4E1E0C5-E784-4FE8-9BD5-CAA1B9CC274A}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D95-4A00-BB2E-3A39581A2F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4.2</c:v>
                </c:pt>
                <c:pt idx="16">
                  <c:v>5.0999999999999996</c:v>
                </c:pt>
                <c:pt idx="24">
                  <c:v>4.9000000000000004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95-4A00-BB2E-3A39581A2F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{DFDBE23B-1F79-4CCB-B634-20CFE153FA68}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D95-4A00-BB2E-3A39581A2F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{62CC66B3-1006-4E5F-A341-E4FFA65F1B9F}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95-4A00-BB2E-3A39581A2F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{F70121B0-2B54-4AF3-B0D4-923697F6CB9C}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95-4A00-BB2E-3A39581A2F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{59BE885D-CD91-4003-88AE-42DABDECA051}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95-4A00-BB2E-3A39581A2F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{9928CA13-D9B4-4B46-B388-7B34C3C57156}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95-4A00-BB2E-3A39581A2F1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{EEA43E2A-F3F2-4992-9EF9-C71949E29CCD}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D95-4A00-BB2E-3A39581A2F1B}"/>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{3D6D3C8D-6D7F-48CD-9BC5-4A8FEE1B20D8}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D95-4A00-BB2E-3A39581A2F1B}"/>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{F1B9B01D-F35E-4916-AC3E-6B83CD54337A}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D95-4A00-BB2E-3A39581A2F1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{DCCB09D2-7FAD-4BAA-80C8-2594B21B6F27}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D95-4A00-BB2E-3A39581A2F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3D95-4A00-BB2E-3A39581A2F1B}"/>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元利償還金は減少しており、地方債残額も減少している、今後は組合（金武地区消防衛生組合）で起こした地方債の元利償還金に対する負担金が今後増加することが見込まれている。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組合（金武地区消防衛生組合）に対する負担見込み額の増加、充当可能基金が減少となったが、地方債残額の減少により将来負担比率の分子は平成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年度よりも低い値となった。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沖縄県金武町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千円（普通会計）の取り崩しを行ったが、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年度現在高より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公共公用施設等整備基金については、認定こども園用地購入費及び町営中川第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団地建設費に充てるため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千円の減となっており、全体としては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今後の町の事業計画の財源を確保するためにも、基金に依存せず、単年度実質収支を黒字となるよう財政運営と行財政改革に努力し、基金全体の総額を増やすことができるように取り組む。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公共公用施設等整備基金：庁舎の建て替えの計画があるため、その財源として活用する。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軍用地跡地利用整備基金：米軍用地跡地利用として、海浜公園や多目的屋内運動場の整備に活用する。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水源地域振興基金：水源地域である本町の地域振興を図るため、ダムまつり等の実施に活用する。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金武町ふるさと創生基金：地域の特性を生かした自主的、主体的な地域づくりを図る事業に活用する。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土地開発基金：公用若しくは公共用に供する土地又は公共のために取得する土地に活用する。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認定こども園用地購入費及び町営中川第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団地建設費に充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金武町ふるさと創生基金：主に、当該基金から金武町育英資金基金に振り替えを行ったことによる減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公共公用施設等整備基金については、庁舎建設を計画しているため、１０億程度の基金が必要と考えている。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職員退職手当特別負担基金については、令和１０年度以降の退職者数が急増するため、計画的な積立が必要である。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113,171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千円（普通会計）の取り崩しを行ったが、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年度現在高より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基金残高を標準税制規模の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年度においては、積立及び取り崩しを行っていないため、増減は無い。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％を維持するように、積立及び取り崩しを行う。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類似団体平均を下回っているが、有形固定資産減価償却率は毎年増加しており、旧耐震基準の建物も所有している。個別施設計画などを通して、施設更新の計画を定める予定である。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41698</xdr:rowOff>
    </xdr:from>
    <xdr:to>
      <xdr:col>23</xdr:col>
      <xdr:colOff>136525</xdr:colOff>
      <xdr:row>33</xdr:row>
      <xdr:rowOff>143298</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20125</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644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120862</xdr:rowOff>
    </xdr:from>
    <xdr:to>
      <xdr:col>19</xdr:col>
      <xdr:colOff>187325</xdr:colOff>
      <xdr:row>34</xdr:row>
      <xdr:rowOff>51012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65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92498</xdr:rowOff>
    </xdr:from>
    <xdr:to>
      <xdr:col>23</xdr:col>
      <xdr:colOff>85725</xdr:colOff>
      <xdr:row>34</xdr:row>
      <xdr:rowOff>212</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6521873"/>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171238</xdr:rowOff>
    </xdr:from>
    <xdr:to>
      <xdr:col>15</xdr:col>
      <xdr:colOff>187325</xdr:colOff>
      <xdr:row>34</xdr:row>
      <xdr:rowOff>101388</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212</xdr:rowOff>
    </xdr:from>
    <xdr:to>
      <xdr:col>19</xdr:col>
      <xdr:colOff>136525</xdr:colOff>
      <xdr:row>34</xdr:row>
      <xdr:rowOff>50588</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660103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39370</xdr:rowOff>
    </xdr:from>
    <xdr:to>
      <xdr:col>11</xdr:col>
      <xdr:colOff>187325</xdr:colOff>
      <xdr:row>34</xdr:row>
      <xdr:rowOff>140970</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50588</xdr:rowOff>
    </xdr:from>
    <xdr:to>
      <xdr:col>15</xdr:col>
      <xdr:colOff>136525</xdr:colOff>
      <xdr:row>34</xdr:row>
      <xdr:rowOff>90170</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665141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42139</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6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92515</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69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132097</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補助金を活用し事業を実施しているため、類似団体平均を下回っている。</a:t>
          </a:r>
          <a:r>
            <a:rPr kumimoji="1" lang="en-US" altLang="ja-JP" sz="1100" b="0">
              <a:solidFill>
                <a:srgbClr val="FF0000"/>
              </a:solidFill>
              <a:latin typeface="ＭＳ Ｐゴシック" panose="020B0600070205080204" pitchFamily="50" charset="-128"/>
              <a:ea typeface="ＭＳ Ｐゴシック" panose="020B0600070205080204" pitchFamily="50" charset="-128"/>
            </a:rPr>
            <a:t>R1</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年度は臨時財政対策債以外の起債を行ったため、債務償還比率は増加の可能性がある。</a:t>
          </a:r>
          <a:endParaRPr kumimoji="1" lang="en-US" altLang="ja-JP" sz="11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37860</xdr:rowOff>
    </xdr:from>
    <xdr:to>
      <xdr:col>76</xdr:col>
      <xdr:colOff>73025</xdr:colOff>
      <xdr:row>33</xdr:row>
      <xdr:rowOff>139460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4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16287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44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69166</xdr:rowOff>
    </xdr:from>
    <xdr:to>
      <xdr:col>72</xdr:col>
      <xdr:colOff>123825</xdr:colOff>
      <xdr:row>33</xdr:row>
      <xdr:rowOff>170766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4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88660</xdr:rowOff>
    </xdr:from>
    <xdr:to>
      <xdr:col>76</xdr:col>
      <xdr:colOff>22225</xdr:colOff>
      <xdr:row>33</xdr:row>
      <xdr:rowOff>119966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518035"/>
          <a:ext cx="7112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161893</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65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81932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37</xdr:row>
      <xdr:rowOff>165735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4979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165735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47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127635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82001</xdr:rowOff>
    </xdr:from>
    <xdr:to>
      <xdr:col>55</xdr:col>
      <xdr:colOff>50800</xdr:colOff>
      <xdr:row>42</xdr:row>
      <xdr:rowOff>12151</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1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168378</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70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68263</xdr:rowOff>
    </xdr:from>
    <xdr:to>
      <xdr:col>50</xdr:col>
      <xdr:colOff>165100</xdr:colOff>
      <xdr:row>40</xdr:row>
      <xdr:rowOff>169863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119063</xdr:rowOff>
    </xdr:from>
    <xdr:to>
      <xdr:col>55</xdr:col>
      <xdr:colOff>0</xdr:colOff>
      <xdr:row>41</xdr:row>
      <xdr:rowOff>132801</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9639300" y="6977063"/>
          <a:ext cx="838200" cy="18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119063</xdr:rowOff>
    </xdr:from>
    <xdr:to>
      <xdr:col>50</xdr:col>
      <xdr:colOff>114300</xdr:colOff>
      <xdr:row>40</xdr:row>
      <xdr:rowOff>126492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97706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142923</xdr:rowOff>
    </xdr:from>
    <xdr:to>
      <xdr:col>41</xdr:col>
      <xdr:colOff>101600</xdr:colOff>
      <xdr:row>40</xdr:row>
      <xdr:rowOff>73073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68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22273</xdr:rowOff>
    </xdr:from>
    <xdr:to>
      <xdr:col>45</xdr:col>
      <xdr:colOff>177800</xdr:colOff>
      <xdr:row>40</xdr:row>
      <xdr:rowOff>126492</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861300" y="6880273"/>
          <a:ext cx="889000" cy="10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160990</xdr:rowOff>
    </xdr:from>
    <xdr:ext cx="469744"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91727" y="70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64200</xdr:rowOff>
    </xdr:from>
    <xdr:ext cx="534377"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594111" y="69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97172</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100-0000AF000000}"/>
            </a:ext>
          </a:extLst>
        </xdr:cNvPr>
        <xdr:cNvSpPr txBox="1"/>
      </xdr:nvSpPr>
      <xdr:spPr>
        <a:xfrm>
          <a:off x="4673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169545</xdr:rowOff>
    </xdr:from>
    <xdr:to>
      <xdr:col>24</xdr:col>
      <xdr:colOff>63500</xdr:colOff>
      <xdr:row>61</xdr:row>
      <xdr:rowOff>26670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3797300" y="104565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61</xdr:row>
      <xdr:rowOff>26670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2908300" y="10408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80645</xdr:rowOff>
    </xdr:from>
    <xdr:to>
      <xdr:col>10</xdr:col>
      <xdr:colOff>165100</xdr:colOff>
      <xdr:row>64</xdr:row>
      <xdr:rowOff>10795</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1968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121920</xdr:rowOff>
    </xdr:from>
    <xdr:to>
      <xdr:col>15</xdr:col>
      <xdr:colOff>50800</xdr:colOff>
      <xdr:row>63</xdr:row>
      <xdr:rowOff>131445</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2019300" y="10408920"/>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17797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1922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29198</xdr:rowOff>
    </xdr:from>
    <xdr:to>
      <xdr:col>55</xdr:col>
      <xdr:colOff>50800</xdr:colOff>
      <xdr:row>63</xdr:row>
      <xdr:rowOff>130798</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0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7625</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8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28486</xdr:rowOff>
    </xdr:from>
    <xdr:to>
      <xdr:col>50</xdr:col>
      <xdr:colOff>165100</xdr:colOff>
      <xdr:row>63</xdr:row>
      <xdr:rowOff>130086</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10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79286</xdr:rowOff>
    </xdr:from>
    <xdr:to>
      <xdr:col>55</xdr:col>
      <xdr:colOff>0</xdr:colOff>
      <xdr:row>63</xdr:row>
      <xdr:rowOff>79998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9639300" y="10880636"/>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45566</xdr:rowOff>
    </xdr:from>
    <xdr:to>
      <xdr:col>46</xdr:col>
      <xdr:colOff>38100</xdr:colOff>
      <xdr:row>63</xdr:row>
      <xdr:rowOff>147166</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108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79286</xdr:rowOff>
    </xdr:from>
    <xdr:to>
      <xdr:col>50</xdr:col>
      <xdr:colOff>114300</xdr:colOff>
      <xdr:row>63</xdr:row>
      <xdr:rowOff>96366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8750300" y="10880636"/>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154053</xdr:rowOff>
    </xdr:from>
    <xdr:to>
      <xdr:col>41</xdr:col>
      <xdr:colOff>101600</xdr:colOff>
      <xdr:row>64</xdr:row>
      <xdr:rowOff>84203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7810500" y="109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96366</xdr:rowOff>
    </xdr:from>
    <xdr:to>
      <xdr:col>45</xdr:col>
      <xdr:colOff>177800</xdr:colOff>
      <xdr:row>64</xdr:row>
      <xdr:rowOff>33403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7861300" y="10897716"/>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121213</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9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138293</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93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75330</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94111" y="110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100-000018010000}"/>
            </a:ext>
          </a:extLst>
        </xdr:cNvPr>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66675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3797300" y="144246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108586</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2908300" y="14468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96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108586</xdr:rowOff>
    </xdr:from>
    <xdr:to>
      <xdr:col>15</xdr:col>
      <xdr:colOff>50800</xdr:colOff>
      <xdr:row>84</xdr:row>
      <xdr:rowOff>150495</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019300" y="14510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100-00003D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00000000-0008-0000-0100-00003F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100-000041010000}"/>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51308</xdr:rowOff>
    </xdr:from>
    <xdr:to>
      <xdr:col>55</xdr:col>
      <xdr:colOff>50800</xdr:colOff>
      <xdr:row>83</xdr:row>
      <xdr:rowOff>152908</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0426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74185</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100-00004C010000}"/>
            </a:ext>
          </a:extLst>
        </xdr:cNvPr>
        <xdr:cNvSpPr txBox="1"/>
      </xdr:nvSpPr>
      <xdr:spPr>
        <a:xfrm>
          <a:off x="10515600"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49403</xdr:rowOff>
    </xdr:from>
    <xdr:to>
      <xdr:col>50</xdr:col>
      <xdr:colOff>165100</xdr:colOff>
      <xdr:row>83</xdr:row>
      <xdr:rowOff>151003</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588500" y="142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100203</xdr:rowOff>
    </xdr:from>
    <xdr:to>
      <xdr:col>55</xdr:col>
      <xdr:colOff>0</xdr:colOff>
      <xdr:row>83</xdr:row>
      <xdr:rowOff>102108</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9639300" y="1433055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45974</xdr:rowOff>
    </xdr:from>
    <xdr:to>
      <xdr:col>46</xdr:col>
      <xdr:colOff>38100</xdr:colOff>
      <xdr:row>83</xdr:row>
      <xdr:rowOff>147574</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99500" y="142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96774</xdr:rowOff>
    </xdr:from>
    <xdr:to>
      <xdr:col>50</xdr:col>
      <xdr:colOff>114300</xdr:colOff>
      <xdr:row>83</xdr:row>
      <xdr:rowOff>100203</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8750300" y="1432712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47879</xdr:rowOff>
    </xdr:from>
    <xdr:to>
      <xdr:col>41</xdr:col>
      <xdr:colOff>101600</xdr:colOff>
      <xdr:row>83</xdr:row>
      <xdr:rowOff>149479</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7810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96774</xdr:rowOff>
    </xdr:from>
    <xdr:to>
      <xdr:col>45</xdr:col>
      <xdr:colOff>177800</xdr:colOff>
      <xdr:row>83</xdr:row>
      <xdr:rowOff>98679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7861300" y="1432712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a:extLst>
            <a:ext uri="{FF2B5EF4-FFF2-40B4-BE49-F238E27FC236}">
              <a16:creationId xmlns:a16="http://schemas.microsoft.com/office/drawing/2014/main" id="{00000000-0008-0000-0100-000053010000}"/>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40" name="n_2aveValue【公営住宅】&#10;一人当たり面積">
          <a:extLst>
            <a:ext uri="{FF2B5EF4-FFF2-40B4-BE49-F238E27FC236}">
              <a16:creationId xmlns:a16="http://schemas.microsoft.com/office/drawing/2014/main" id="{00000000-0008-0000-0100-000054010000}"/>
            </a:ext>
          </a:extLst>
        </xdr:cNvPr>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a:extLst>
            <a:ext uri="{FF2B5EF4-FFF2-40B4-BE49-F238E27FC236}">
              <a16:creationId xmlns:a16="http://schemas.microsoft.com/office/drawing/2014/main" id="{00000000-0008-0000-0100-00005501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167530</xdr:rowOff>
    </xdr:from>
    <xdr:ext cx="469744" cy="259045"/>
    <xdr:sp macro="" textlink="">
      <xdr:nvSpPr>
        <xdr:cNvPr id="342" name="n_1mainValue【公営住宅】&#10;一人当たり面積">
          <a:extLst>
            <a:ext uri="{FF2B5EF4-FFF2-40B4-BE49-F238E27FC236}">
              <a16:creationId xmlns:a16="http://schemas.microsoft.com/office/drawing/2014/main" id="{00000000-0008-0000-0100-000056010000}"/>
            </a:ext>
          </a:extLst>
        </xdr:cNvPr>
        <xdr:cNvSpPr txBox="1"/>
      </xdr:nvSpPr>
      <xdr:spPr>
        <a:xfrm>
          <a:off x="9391727" y="1405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164101</xdr:rowOff>
    </xdr:from>
    <xdr:ext cx="469744" cy="259045"/>
    <xdr:sp macro="" textlink="">
      <xdr:nvSpPr>
        <xdr:cNvPr id="343" name="n_2mainValue【公営住宅】&#10;一人当たり面積">
          <a:extLst>
            <a:ext uri="{FF2B5EF4-FFF2-40B4-BE49-F238E27FC236}">
              <a16:creationId xmlns:a16="http://schemas.microsoft.com/office/drawing/2014/main" id="{00000000-0008-0000-0100-000057010000}"/>
            </a:ext>
          </a:extLst>
        </xdr:cNvPr>
        <xdr:cNvSpPr txBox="1"/>
      </xdr:nvSpPr>
      <xdr:spPr>
        <a:xfrm>
          <a:off x="8515427" y="140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140606</xdr:rowOff>
    </xdr:from>
    <xdr:ext cx="469744" cy="259045"/>
    <xdr:sp macro="" textlink="">
      <xdr:nvSpPr>
        <xdr:cNvPr id="344" name="n_3mainValue【公営住宅】&#10;一人当たり面積">
          <a:extLst>
            <a:ext uri="{FF2B5EF4-FFF2-40B4-BE49-F238E27FC236}">
              <a16:creationId xmlns:a16="http://schemas.microsoft.com/office/drawing/2014/main" id="{00000000-0008-0000-0100-000058010000}"/>
            </a:ext>
          </a:extLst>
        </xdr:cNvPr>
        <xdr:cNvSpPr txBox="1"/>
      </xdr:nvSpPr>
      <xdr:spPr>
        <a:xfrm>
          <a:off x="7626427" y="143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00000000-0008-0000-01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00000000-0008-0000-0100-000082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a:extLst>
            <a:ext uri="{FF2B5EF4-FFF2-40B4-BE49-F238E27FC236}">
              <a16:creationId xmlns:a16="http://schemas.microsoft.com/office/drawing/2014/main" id="{00000000-0008-0000-0100-000084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00000000-0008-0000-0100-000086010000}"/>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26052</xdr:rowOff>
    </xdr:from>
    <xdr:ext cx="405111" cy="259045"/>
    <xdr:sp macro="" textlink="">
      <xdr:nvSpPr>
        <xdr:cNvPr id="401" name="【認定こども園・幼稚園・保育所】&#10;有形固定資産減価償却率該当値テキスト">
          <a:extLst>
            <a:ext uri="{FF2B5EF4-FFF2-40B4-BE49-F238E27FC236}">
              <a16:creationId xmlns:a16="http://schemas.microsoft.com/office/drawing/2014/main" id="{00000000-0008-0000-0100-000091010000}"/>
            </a:ext>
          </a:extLst>
        </xdr:cNvPr>
        <xdr:cNvSpPr txBox="1"/>
      </xdr:nvSpPr>
      <xdr:spPr>
        <a:xfrm>
          <a:off x="16357600"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161925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5481300" y="689991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46355</xdr:rowOff>
    </xdr:from>
    <xdr:to>
      <xdr:col>76</xdr:col>
      <xdr:colOff>165100</xdr:colOff>
      <xdr:row>40</xdr:row>
      <xdr:rowOff>147955</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4541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97155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14592300" y="68999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38735</xdr:rowOff>
    </xdr:from>
    <xdr:to>
      <xdr:col>72</xdr:col>
      <xdr:colOff>38100</xdr:colOff>
      <xdr:row>40</xdr:row>
      <xdr:rowOff>140335</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3652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89535</xdr:rowOff>
    </xdr:from>
    <xdr:to>
      <xdr:col>76</xdr:col>
      <xdr:colOff>114300</xdr:colOff>
      <xdr:row>40</xdr:row>
      <xdr:rowOff>97155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3703300" y="6947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00000000-0008-0000-0100-000099010000}"/>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00000000-0008-0000-0100-00009A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00000000-0008-0000-0100-00009B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139082</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00000000-0008-0000-0100-00009C010000}"/>
            </a:ext>
          </a:extLst>
        </xdr:cNvPr>
        <xdr:cNvSpPr txBox="1"/>
      </xdr:nvSpPr>
      <xdr:spPr>
        <a:xfrm>
          <a:off x="14389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131462</xdr:rowOff>
    </xdr:from>
    <xdr:ext cx="405111" cy="259045"/>
    <xdr:sp macro="" textlink="">
      <xdr:nvSpPr>
        <xdr:cNvPr id="413" name="n_3main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3500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0000000-0008-0000-01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00000000-0008-0000-0100-0000B8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0000000-0008-0000-0100-0000BA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00000000-0008-0000-0100-0000BC010000}"/>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89081</xdr:rowOff>
    </xdr:from>
    <xdr:to>
      <xdr:col>116</xdr:col>
      <xdr:colOff>114300</xdr:colOff>
      <xdr:row>38</xdr:row>
      <xdr:rowOff>19231</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22110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111958</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0000000-0008-0000-0100-0000C7010000}"/>
            </a:ext>
          </a:extLst>
        </xdr:cNvPr>
        <xdr:cNvSpPr txBox="1"/>
      </xdr:nvSpPr>
      <xdr:spPr>
        <a:xfrm>
          <a:off x="22199600"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12337</xdr:rowOff>
    </xdr:from>
    <xdr:to>
      <xdr:col>112</xdr:col>
      <xdr:colOff>38100</xdr:colOff>
      <xdr:row>38</xdr:row>
      <xdr:rowOff>113937</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2127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139881</xdr:rowOff>
    </xdr:from>
    <xdr:to>
      <xdr:col>116</xdr:col>
      <xdr:colOff>63500</xdr:colOff>
      <xdr:row>38</xdr:row>
      <xdr:rowOff>63137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21323300" y="648353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9072</xdr:rowOff>
    </xdr:from>
    <xdr:to>
      <xdr:col>107</xdr:col>
      <xdr:colOff>101600</xdr:colOff>
      <xdr:row>38</xdr:row>
      <xdr:rowOff>110672</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20383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59872</xdr:rowOff>
    </xdr:from>
    <xdr:to>
      <xdr:col>111</xdr:col>
      <xdr:colOff>177800</xdr:colOff>
      <xdr:row>38</xdr:row>
      <xdr:rowOff>63137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0434300" y="65749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144599</xdr:rowOff>
    </xdr:from>
    <xdr:to>
      <xdr:col>102</xdr:col>
      <xdr:colOff>165100</xdr:colOff>
      <xdr:row>38</xdr:row>
      <xdr:rowOff>74749</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9494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23949</xdr:rowOff>
    </xdr:from>
    <xdr:to>
      <xdr:col>107</xdr:col>
      <xdr:colOff>50800</xdr:colOff>
      <xdr:row>38</xdr:row>
      <xdr:rowOff>59872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9545300" y="653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00000000-0008-0000-0100-0000CE010000}"/>
            </a:ext>
          </a:extLst>
        </xdr:cNvPr>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130464</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210757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127199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0199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65876</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19310427" y="658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161653</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24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16328</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10277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120831</xdr:rowOff>
    </xdr:from>
    <xdr:to>
      <xdr:col>76</xdr:col>
      <xdr:colOff>114300</xdr:colOff>
      <xdr:row>60</xdr:row>
      <xdr:rowOff>16328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102363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100-000004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100-00000502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100-00000602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00000000-0008-0000-0100-00002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a:extLst>
            <a:ext uri="{FF2B5EF4-FFF2-40B4-BE49-F238E27FC236}">
              <a16:creationId xmlns:a16="http://schemas.microsoft.com/office/drawing/2014/main" id="{00000000-0008-0000-0100-000023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a:extLst>
            <a:ext uri="{FF2B5EF4-FFF2-40B4-BE49-F238E27FC236}">
              <a16:creationId xmlns:a16="http://schemas.microsoft.com/office/drawing/2014/main" id="{00000000-0008-0000-0100-000025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a:extLst>
            <a:ext uri="{FF2B5EF4-FFF2-40B4-BE49-F238E27FC236}">
              <a16:creationId xmlns:a16="http://schemas.microsoft.com/office/drawing/2014/main" id="{00000000-0008-0000-0100-000027020000}"/>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163703</xdr:rowOff>
    </xdr:from>
    <xdr:to>
      <xdr:col>116</xdr:col>
      <xdr:colOff>114300</xdr:colOff>
      <xdr:row>62</xdr:row>
      <xdr:rowOff>93853</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221107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15130</xdr:rowOff>
    </xdr:from>
    <xdr:ext cx="469744" cy="259045"/>
    <xdr:sp macro="" textlink="">
      <xdr:nvSpPr>
        <xdr:cNvPr id="562" name="【学校施設】&#10;一人当たり面積該当値テキスト">
          <a:extLst>
            <a:ext uri="{FF2B5EF4-FFF2-40B4-BE49-F238E27FC236}">
              <a16:creationId xmlns:a16="http://schemas.microsoft.com/office/drawing/2014/main" id="{00000000-0008-0000-0100-000032020000}"/>
            </a:ext>
          </a:extLst>
        </xdr:cNvPr>
        <xdr:cNvSpPr txBox="1"/>
      </xdr:nvSpPr>
      <xdr:spPr>
        <a:xfrm>
          <a:off x="22199600" y="1047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160655</xdr:rowOff>
    </xdr:from>
    <xdr:to>
      <xdr:col>112</xdr:col>
      <xdr:colOff>38100</xdr:colOff>
      <xdr:row>62</xdr:row>
      <xdr:rowOff>90805</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127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40005</xdr:rowOff>
    </xdr:from>
    <xdr:to>
      <xdr:col>116</xdr:col>
      <xdr:colOff>63500</xdr:colOff>
      <xdr:row>62</xdr:row>
      <xdr:rowOff>43053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1323300" y="1066990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156083</xdr:rowOff>
    </xdr:from>
    <xdr:to>
      <xdr:col>107</xdr:col>
      <xdr:colOff>101600</xdr:colOff>
      <xdr:row>62</xdr:row>
      <xdr:rowOff>86233</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0383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35433</xdr:rowOff>
    </xdr:from>
    <xdr:to>
      <xdr:col>111</xdr:col>
      <xdr:colOff>177800</xdr:colOff>
      <xdr:row>62</xdr:row>
      <xdr:rowOff>40005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0434300" y="106653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48641</xdr:rowOff>
    </xdr:from>
    <xdr:to>
      <xdr:col>102</xdr:col>
      <xdr:colOff>165100</xdr:colOff>
      <xdr:row>61</xdr:row>
      <xdr:rowOff>150241</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9494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99441</xdr:rowOff>
    </xdr:from>
    <xdr:to>
      <xdr:col>107</xdr:col>
      <xdr:colOff>50800</xdr:colOff>
      <xdr:row>62</xdr:row>
      <xdr:rowOff>35433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9545300" y="1055789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a:extLst>
            <a:ext uri="{FF2B5EF4-FFF2-40B4-BE49-F238E27FC236}">
              <a16:creationId xmlns:a16="http://schemas.microsoft.com/office/drawing/2014/main" id="{00000000-0008-0000-0100-000039020000}"/>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a:extLst>
            <a:ext uri="{FF2B5EF4-FFF2-40B4-BE49-F238E27FC236}">
              <a16:creationId xmlns:a16="http://schemas.microsoft.com/office/drawing/2014/main" id="{00000000-0008-0000-0100-00003A020000}"/>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571" name="n_3aveValue【学校施設】&#10;一人当たり面積">
          <a:extLst>
            <a:ext uri="{FF2B5EF4-FFF2-40B4-BE49-F238E27FC236}">
              <a16:creationId xmlns:a16="http://schemas.microsoft.com/office/drawing/2014/main" id="{00000000-0008-0000-0100-00003B020000}"/>
            </a:ext>
          </a:extLst>
        </xdr:cNvPr>
        <xdr:cNvSpPr txBox="1"/>
      </xdr:nvSpPr>
      <xdr:spPr>
        <a:xfrm>
          <a:off x="19310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107332</xdr:rowOff>
    </xdr:from>
    <xdr:ext cx="469744" cy="259045"/>
    <xdr:sp macro="" textlink="">
      <xdr:nvSpPr>
        <xdr:cNvPr id="572" name="n_1mainValue【学校施設】&#10;一人当たり面積">
          <a:extLst>
            <a:ext uri="{FF2B5EF4-FFF2-40B4-BE49-F238E27FC236}">
              <a16:creationId xmlns:a16="http://schemas.microsoft.com/office/drawing/2014/main" id="{00000000-0008-0000-0100-00003C020000}"/>
            </a:ext>
          </a:extLst>
        </xdr:cNvPr>
        <xdr:cNvSpPr txBox="1"/>
      </xdr:nvSpPr>
      <xdr:spPr>
        <a:xfrm>
          <a:off x="210757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102760</xdr:rowOff>
    </xdr:from>
    <xdr:ext cx="469744" cy="259045"/>
    <xdr:sp macro="" textlink="">
      <xdr:nvSpPr>
        <xdr:cNvPr id="573" name="n_2mainValue【学校施設】&#10;一人当たり面積">
          <a:extLst>
            <a:ext uri="{FF2B5EF4-FFF2-40B4-BE49-F238E27FC236}">
              <a16:creationId xmlns:a16="http://schemas.microsoft.com/office/drawing/2014/main" id="{00000000-0008-0000-0100-00003D020000}"/>
            </a:ext>
          </a:extLst>
        </xdr:cNvPr>
        <xdr:cNvSpPr txBox="1"/>
      </xdr:nvSpPr>
      <xdr:spPr>
        <a:xfrm>
          <a:off x="201994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166768</xdr:rowOff>
    </xdr:from>
    <xdr:ext cx="469744" cy="259045"/>
    <xdr:sp macro="" textlink="">
      <xdr:nvSpPr>
        <xdr:cNvPr id="574" name="n_3mainValue【学校施設】&#10;一人当たり面積">
          <a:extLst>
            <a:ext uri="{FF2B5EF4-FFF2-40B4-BE49-F238E27FC236}">
              <a16:creationId xmlns:a16="http://schemas.microsoft.com/office/drawing/2014/main" id="{00000000-0008-0000-0100-00003E020000}"/>
            </a:ext>
          </a:extLst>
        </xdr:cNvPr>
        <xdr:cNvSpPr txBox="1"/>
      </xdr:nvSpPr>
      <xdr:spPr>
        <a:xfrm>
          <a:off x="19310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00000000-0008-0000-01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7" name="【公民館】&#10;有形固定資産減価償却率最小値テキスト">
          <a:extLst>
            <a:ext uri="{FF2B5EF4-FFF2-40B4-BE49-F238E27FC236}">
              <a16:creationId xmlns:a16="http://schemas.microsoft.com/office/drawing/2014/main" id="{00000000-0008-0000-0100-000069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00000000-0008-0000-0100-00006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1" name="【公民館】&#10;有形固定資産減価償却率平均値テキスト">
          <a:extLst>
            <a:ext uri="{FF2B5EF4-FFF2-40B4-BE49-F238E27FC236}">
              <a16:creationId xmlns:a16="http://schemas.microsoft.com/office/drawing/2014/main" id="{00000000-0008-0000-0100-00006D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105411</xdr:rowOff>
    </xdr:from>
    <xdr:to>
      <xdr:col>85</xdr:col>
      <xdr:colOff>177800</xdr:colOff>
      <xdr:row>103</xdr:row>
      <xdr:rowOff>35561</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128288</xdr:rowOff>
    </xdr:from>
    <xdr:ext cx="405111" cy="259045"/>
    <xdr:sp macro="" textlink="">
      <xdr:nvSpPr>
        <xdr:cNvPr id="632" name="【公民館】&#10;有形固定資産減価償却率該当値テキスト">
          <a:extLst>
            <a:ext uri="{FF2B5EF4-FFF2-40B4-BE49-F238E27FC236}">
              <a16:creationId xmlns:a16="http://schemas.microsoft.com/office/drawing/2014/main" id="{00000000-0008-0000-0100-000078020000}"/>
            </a:ext>
          </a:extLst>
        </xdr:cNvPr>
        <xdr:cNvSpPr txBox="1"/>
      </xdr:nvSpPr>
      <xdr:spPr>
        <a:xfrm>
          <a:off x="16357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103</xdr:row>
      <xdr:rowOff>23949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flipV="1">
          <a:off x="15481300" y="1764411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4541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40277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4592300" y="176832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3652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40277</xdr:rowOff>
    </xdr:from>
    <xdr:to>
      <xdr:col>76</xdr:col>
      <xdr:colOff>114300</xdr:colOff>
      <xdr:row>103</xdr:row>
      <xdr:rowOff>112123</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flipV="1">
          <a:off x="13703300" y="1769962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9" name="n_1aveValue【公民館】&#10;有形固定資産減価償却率">
          <a:extLst>
            <a:ext uri="{FF2B5EF4-FFF2-40B4-BE49-F238E27FC236}">
              <a16:creationId xmlns:a16="http://schemas.microsoft.com/office/drawing/2014/main" id="{00000000-0008-0000-0100-00007F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40" name="n_2aveValue【公民館】&#10;有形固定資産減価償却率">
          <a:extLst>
            <a:ext uri="{FF2B5EF4-FFF2-40B4-BE49-F238E27FC236}">
              <a16:creationId xmlns:a16="http://schemas.microsoft.com/office/drawing/2014/main" id="{00000000-0008-0000-0100-000080020000}"/>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41" name="n_3aveValue【公民館】&#10;有形固定資産減価償却率">
          <a:extLst>
            <a:ext uri="{FF2B5EF4-FFF2-40B4-BE49-F238E27FC236}">
              <a16:creationId xmlns:a16="http://schemas.microsoft.com/office/drawing/2014/main" id="{00000000-0008-0000-0100-000081020000}"/>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642" name="n_1mainValue【公民館】&#10;有形固定資産減価償却率">
          <a:extLst>
            <a:ext uri="{FF2B5EF4-FFF2-40B4-BE49-F238E27FC236}">
              <a16:creationId xmlns:a16="http://schemas.microsoft.com/office/drawing/2014/main" id="{00000000-0008-0000-0100-000082020000}"/>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643" name="n_2mainValue【公民館】&#10;有形固定資産減価償却率">
          <a:extLst>
            <a:ext uri="{FF2B5EF4-FFF2-40B4-BE49-F238E27FC236}">
              <a16:creationId xmlns:a16="http://schemas.microsoft.com/office/drawing/2014/main" id="{00000000-0008-0000-0100-000083020000}"/>
            </a:ext>
          </a:extLst>
        </xdr:cNvPr>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154050</xdr:rowOff>
    </xdr:from>
    <xdr:ext cx="405111" cy="259045"/>
    <xdr:sp macro="" textlink="">
      <xdr:nvSpPr>
        <xdr:cNvPr id="644" name="n_3mainValue【公民館】&#10;有形固定資産減価償却率">
          <a:extLst>
            <a:ext uri="{FF2B5EF4-FFF2-40B4-BE49-F238E27FC236}">
              <a16:creationId xmlns:a16="http://schemas.microsoft.com/office/drawing/2014/main" id="{00000000-0008-0000-0100-000084020000}"/>
            </a:ext>
          </a:extLst>
        </xdr:cNvPr>
        <xdr:cNvSpPr txBox="1"/>
      </xdr:nvSpPr>
      <xdr:spPr>
        <a:xfrm>
          <a:off x="13500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a:extLst>
            <a:ext uri="{FF2B5EF4-FFF2-40B4-BE49-F238E27FC236}">
              <a16:creationId xmlns:a16="http://schemas.microsoft.com/office/drawing/2014/main" id="{00000000-0008-0000-0100-00009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9" name="【公民館】&#10;一人当たり面積最小値テキスト">
          <a:extLst>
            <a:ext uri="{FF2B5EF4-FFF2-40B4-BE49-F238E27FC236}">
              <a16:creationId xmlns:a16="http://schemas.microsoft.com/office/drawing/2014/main" id="{00000000-0008-0000-0100-00009D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1" name="【公民館】&#10;一人当たり面積最大値テキスト">
          <a:extLst>
            <a:ext uri="{FF2B5EF4-FFF2-40B4-BE49-F238E27FC236}">
              <a16:creationId xmlns:a16="http://schemas.microsoft.com/office/drawing/2014/main" id="{00000000-0008-0000-0100-00009F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673" name="【公民館】&#10;一人当たり面積平均値テキスト">
          <a:extLst>
            <a:ext uri="{FF2B5EF4-FFF2-40B4-BE49-F238E27FC236}">
              <a16:creationId xmlns:a16="http://schemas.microsoft.com/office/drawing/2014/main" id="{00000000-0008-0000-0100-0000A1020000}"/>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64770</xdr:rowOff>
    </xdr:from>
    <xdr:to>
      <xdr:col>116</xdr:col>
      <xdr:colOff>114300</xdr:colOff>
      <xdr:row>100</xdr:row>
      <xdr:rowOff>166370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22110700" y="172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17797</xdr:rowOff>
    </xdr:from>
    <xdr:ext cx="469744" cy="259045"/>
    <xdr:sp macro="" textlink="">
      <xdr:nvSpPr>
        <xdr:cNvPr id="684" name="【公民館】&#10;一人当たり面積該当値テキスト">
          <a:extLst>
            <a:ext uri="{FF2B5EF4-FFF2-40B4-BE49-F238E27FC236}">
              <a16:creationId xmlns:a16="http://schemas.microsoft.com/office/drawing/2014/main" id="{00000000-0008-0000-0100-0000AC020000}"/>
            </a:ext>
          </a:extLst>
        </xdr:cNvPr>
        <xdr:cNvSpPr txBox="1"/>
      </xdr:nvSpPr>
      <xdr:spPr>
        <a:xfrm>
          <a:off x="22199600" y="1716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58420</xdr:rowOff>
    </xdr:from>
    <xdr:to>
      <xdr:col>112</xdr:col>
      <xdr:colOff>38100</xdr:colOff>
      <xdr:row>100</xdr:row>
      <xdr:rowOff>160020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21272500" y="172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109220</xdr:rowOff>
    </xdr:from>
    <xdr:to>
      <xdr:col>116</xdr:col>
      <xdr:colOff>63500</xdr:colOff>
      <xdr:row>100</xdr:row>
      <xdr:rowOff>115570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1323300" y="172542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49530</xdr:rowOff>
    </xdr:from>
    <xdr:to>
      <xdr:col>107</xdr:col>
      <xdr:colOff>101600</xdr:colOff>
      <xdr:row>100</xdr:row>
      <xdr:rowOff>151130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0383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100330</xdr:rowOff>
    </xdr:from>
    <xdr:to>
      <xdr:col>111</xdr:col>
      <xdr:colOff>177800</xdr:colOff>
      <xdr:row>100</xdr:row>
      <xdr:rowOff>109220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0434300" y="172453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35561</xdr:rowOff>
    </xdr:from>
    <xdr:to>
      <xdr:col>102</xdr:col>
      <xdr:colOff>165100</xdr:colOff>
      <xdr:row>101</xdr:row>
      <xdr:rowOff>137161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9494500" y="17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100330</xdr:rowOff>
    </xdr:from>
    <xdr:to>
      <xdr:col>107</xdr:col>
      <xdr:colOff>50800</xdr:colOff>
      <xdr:row>101</xdr:row>
      <xdr:rowOff>86361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9545300" y="17245330"/>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691" name="n_1aveValue【公民館】&#10;一人当たり面積">
          <a:extLst>
            <a:ext uri="{FF2B5EF4-FFF2-40B4-BE49-F238E27FC236}">
              <a16:creationId xmlns:a16="http://schemas.microsoft.com/office/drawing/2014/main" id="{00000000-0008-0000-0100-0000B3020000}"/>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692" name="n_2aveValue【公民館】&#10;一人当たり面積">
          <a:extLst>
            <a:ext uri="{FF2B5EF4-FFF2-40B4-BE49-F238E27FC236}">
              <a16:creationId xmlns:a16="http://schemas.microsoft.com/office/drawing/2014/main" id="{00000000-0008-0000-0100-0000B4020000}"/>
            </a:ext>
          </a:extLst>
        </xdr:cNvPr>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93" name="n_3aveValue【公民館】&#10;一人当たり面積">
          <a:extLst>
            <a:ext uri="{FF2B5EF4-FFF2-40B4-BE49-F238E27FC236}">
              <a16:creationId xmlns:a16="http://schemas.microsoft.com/office/drawing/2014/main" id="{00000000-0008-0000-0100-0000B5020000}"/>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5097</xdr:rowOff>
    </xdr:from>
    <xdr:ext cx="469744" cy="259045"/>
    <xdr:sp macro="" textlink="">
      <xdr:nvSpPr>
        <xdr:cNvPr id="694" name="n_1mainValue【公民館】&#10;一人当たり面積">
          <a:extLst>
            <a:ext uri="{FF2B5EF4-FFF2-40B4-BE49-F238E27FC236}">
              <a16:creationId xmlns:a16="http://schemas.microsoft.com/office/drawing/2014/main" id="{00000000-0008-0000-0100-0000B6020000}"/>
            </a:ext>
          </a:extLst>
        </xdr:cNvPr>
        <xdr:cNvSpPr txBox="1"/>
      </xdr:nvSpPr>
      <xdr:spPr>
        <a:xfrm>
          <a:off x="21075727" y="169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167657</xdr:rowOff>
    </xdr:from>
    <xdr:ext cx="469744" cy="259045"/>
    <xdr:sp macro="" textlink="">
      <xdr:nvSpPr>
        <xdr:cNvPr id="695" name="n_2mainValue【公民館】&#10;一人当たり面積">
          <a:extLst>
            <a:ext uri="{FF2B5EF4-FFF2-40B4-BE49-F238E27FC236}">
              <a16:creationId xmlns:a16="http://schemas.microsoft.com/office/drawing/2014/main" id="{00000000-0008-0000-0100-0000B7020000}"/>
            </a:ext>
          </a:extLst>
        </xdr:cNvPr>
        <xdr:cNvSpPr txBox="1"/>
      </xdr:nvSpPr>
      <xdr:spPr>
        <a:xfrm>
          <a:off x="201994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153688</xdr:rowOff>
    </xdr:from>
    <xdr:ext cx="469744" cy="259045"/>
    <xdr:sp macro="" textlink="">
      <xdr:nvSpPr>
        <xdr:cNvPr id="696" name="n_3mainValue【公民館】&#10;一人当たり面積">
          <a:extLst>
            <a:ext uri="{FF2B5EF4-FFF2-40B4-BE49-F238E27FC236}">
              <a16:creationId xmlns:a16="http://schemas.microsoft.com/office/drawing/2014/main" id="{00000000-0008-0000-0100-0000B8020000}"/>
            </a:ext>
          </a:extLst>
        </xdr:cNvPr>
        <xdr:cNvSpPr txBox="1"/>
      </xdr:nvSpPr>
      <xdr:spPr>
        <a:xfrm>
          <a:off x="19310427" y="1712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公営住宅が新築されたため住民一人当たりの面積は増加する見通しだが、有形固定資産減価償却率は減少する見込みである。学校施設や公民館には旧耐震基準の建物があるため、個別施設計画など通して更新方針を検討する予定である。公民館の一人当たり面積が全国平均を上回っているのは、各地区の公民館に学習等供用施設が併設され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xdr:rowOff>
    </xdr:from>
    <xdr:to>
      <xdr:col>55</xdr:col>
      <xdr:colOff>50800</xdr:colOff>
      <xdr:row>39</xdr:row>
      <xdr:rowOff>111760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33037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xdr:rowOff>
    </xdr:from>
    <xdr:to>
      <xdr:col>50</xdr:col>
      <xdr:colOff>165100</xdr:colOff>
      <xdr:row>39</xdr:row>
      <xdr:rowOff>111760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60960</xdr:rowOff>
    </xdr:from>
    <xdr:to>
      <xdr:col>55</xdr:col>
      <xdr:colOff>0</xdr:colOff>
      <xdr:row>39</xdr:row>
      <xdr:rowOff>60960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747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60960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74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128287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76200</xdr:rowOff>
    </xdr:from>
    <xdr:to>
      <xdr:col>24</xdr:col>
      <xdr:colOff>63500</xdr:colOff>
      <xdr:row>61</xdr:row>
      <xdr:rowOff>118110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797300" y="105346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118110</xdr:rowOff>
    </xdr:from>
    <xdr:to>
      <xdr:col>19</xdr:col>
      <xdr:colOff>177800</xdr:colOff>
      <xdr:row>61</xdr:row>
      <xdr:rowOff>158115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908300" y="10576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1905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019300" y="10616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160037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146776</xdr:rowOff>
    </xdr:from>
    <xdr:to>
      <xdr:col>55</xdr:col>
      <xdr:colOff>50800</xdr:colOff>
      <xdr:row>59</xdr:row>
      <xdr:rowOff>76926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0426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169653</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10515600" y="994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143510</xdr:rowOff>
    </xdr:from>
    <xdr:to>
      <xdr:col>50</xdr:col>
      <xdr:colOff>165100</xdr:colOff>
      <xdr:row>59</xdr:row>
      <xdr:rowOff>73660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958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22860</xdr:rowOff>
    </xdr:from>
    <xdr:to>
      <xdr:col>55</xdr:col>
      <xdr:colOff>0</xdr:colOff>
      <xdr:row>59</xdr:row>
      <xdr:rowOff>26126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639300" y="1013841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130447</xdr:rowOff>
    </xdr:from>
    <xdr:to>
      <xdr:col>46</xdr:col>
      <xdr:colOff>38100</xdr:colOff>
      <xdr:row>59</xdr:row>
      <xdr:rowOff>60597</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8699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9797</xdr:rowOff>
    </xdr:from>
    <xdr:to>
      <xdr:col>50</xdr:col>
      <xdr:colOff>114300</xdr:colOff>
      <xdr:row>59</xdr:row>
      <xdr:rowOff>22860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8750300" y="101253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17780</xdr:rowOff>
    </xdr:from>
    <xdr:to>
      <xdr:col>41</xdr:col>
      <xdr:colOff>101600</xdr:colOff>
      <xdr:row>58</xdr:row>
      <xdr:rowOff>119380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781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68580</xdr:rowOff>
    </xdr:from>
    <xdr:to>
      <xdr:col>45</xdr:col>
      <xdr:colOff>177800</xdr:colOff>
      <xdr:row>59</xdr:row>
      <xdr:rowOff>9797</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861300" y="1001268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112140</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90187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93917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77124</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8515427" y="98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135907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7626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46082</xdr:rowOff>
    </xdr:from>
    <xdr:to>
      <xdr:col>10</xdr:col>
      <xdr:colOff>165100</xdr:colOff>
      <xdr:row>86</xdr:row>
      <xdr:rowOff>147682</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196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18885</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200-00001E010000}"/>
            </a:ext>
          </a:extLst>
        </xdr:cNvPr>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200-00001F01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200-00002001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138809</xdr:rowOff>
    </xdr:from>
    <xdr:ext cx="340478" cy="259045"/>
    <xdr:sp macro="" textlink="">
      <xdr:nvSpPr>
        <xdr:cNvPr id="289" name="n_3mainValue【福祉施設】&#10;有形固定資産減価償却率">
          <a:extLst>
            <a:ext uri="{FF2B5EF4-FFF2-40B4-BE49-F238E27FC236}">
              <a16:creationId xmlns:a16="http://schemas.microsoft.com/office/drawing/2014/main" id="{00000000-0008-0000-0200-000021010000}"/>
            </a:ext>
          </a:extLst>
        </xdr:cNvPr>
        <xdr:cNvSpPr txBox="1"/>
      </xdr:nvSpPr>
      <xdr:spPr>
        <a:xfrm>
          <a:off x="1849061" y="1488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2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200-00003A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200-00003C01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200-00003E010000}"/>
            </a:ext>
          </a:extLst>
        </xdr:cNvPr>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95886</xdr:rowOff>
    </xdr:from>
    <xdr:to>
      <xdr:col>41</xdr:col>
      <xdr:colOff>101600</xdr:colOff>
      <xdr:row>78</xdr:row>
      <xdr:rowOff>26036</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7810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329" name="n_1aveValue【福祉施設】&#10;一人当たり面積">
          <a:extLst>
            <a:ext uri="{FF2B5EF4-FFF2-40B4-BE49-F238E27FC236}">
              <a16:creationId xmlns:a16="http://schemas.microsoft.com/office/drawing/2014/main" id="{00000000-0008-0000-0200-00004901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30" name="n_2aveValue【福祉施設】&#10;一人当たり面積">
          <a:extLst>
            <a:ext uri="{FF2B5EF4-FFF2-40B4-BE49-F238E27FC236}">
              <a16:creationId xmlns:a16="http://schemas.microsoft.com/office/drawing/2014/main" id="{00000000-0008-0000-0200-00004A010000}"/>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146702</xdr:rowOff>
    </xdr:from>
    <xdr:ext cx="469744" cy="259045"/>
    <xdr:sp macro="" textlink="">
      <xdr:nvSpPr>
        <xdr:cNvPr id="331" name="n_3aveValue【福祉施設】&#10;一人当たり面積">
          <a:extLst>
            <a:ext uri="{FF2B5EF4-FFF2-40B4-BE49-F238E27FC236}">
              <a16:creationId xmlns:a16="http://schemas.microsoft.com/office/drawing/2014/main" id="{00000000-0008-0000-0200-00004B010000}"/>
            </a:ext>
          </a:extLst>
        </xdr:cNvPr>
        <xdr:cNvSpPr txBox="1"/>
      </xdr:nvSpPr>
      <xdr:spPr>
        <a:xfrm>
          <a:off x="7626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42563</xdr:rowOff>
    </xdr:from>
    <xdr:ext cx="469744" cy="259045"/>
    <xdr:sp macro="" textlink="">
      <xdr:nvSpPr>
        <xdr:cNvPr id="332" name="n_3mainValue【福祉施設】&#10;一人当たり面積">
          <a:extLst>
            <a:ext uri="{FF2B5EF4-FFF2-40B4-BE49-F238E27FC236}">
              <a16:creationId xmlns:a16="http://schemas.microsoft.com/office/drawing/2014/main" id="{00000000-0008-0000-0200-00004C010000}"/>
            </a:ext>
          </a:extLst>
        </xdr:cNvPr>
        <xdr:cNvSpPr txBox="1"/>
      </xdr:nvSpPr>
      <xdr:spPr>
        <a:xfrm>
          <a:off x="76264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id="{00000000-0008-0000-0200-00006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58" name="【市民会館】&#10;有形固定資産減価償却率最小値テキスト">
          <a:extLst>
            <a:ext uri="{FF2B5EF4-FFF2-40B4-BE49-F238E27FC236}">
              <a16:creationId xmlns:a16="http://schemas.microsoft.com/office/drawing/2014/main" id="{00000000-0008-0000-0200-000066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0" name="【市民会館】&#10;有形固定資産減価償却率最大値テキスト">
          <a:extLst>
            <a:ext uri="{FF2B5EF4-FFF2-40B4-BE49-F238E27FC236}">
              <a16:creationId xmlns:a16="http://schemas.microsoft.com/office/drawing/2014/main" id="{00000000-0008-0000-0200-000068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62" name="【市民会館】&#10;有形固定資産減価償却率平均値テキスト">
          <a:extLst>
            <a:ext uri="{FF2B5EF4-FFF2-40B4-BE49-F238E27FC236}">
              <a16:creationId xmlns:a16="http://schemas.microsoft.com/office/drawing/2014/main" id="{00000000-0008-0000-0200-00006A010000}"/>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168275</xdr:rowOff>
    </xdr:from>
    <xdr:to>
      <xdr:col>10</xdr:col>
      <xdr:colOff>165100</xdr:colOff>
      <xdr:row>101</xdr:row>
      <xdr:rowOff>98425</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968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373" name="n_1aveValue【市民会館】&#10;有形固定資産減価償却率">
          <a:extLst>
            <a:ext uri="{FF2B5EF4-FFF2-40B4-BE49-F238E27FC236}">
              <a16:creationId xmlns:a16="http://schemas.microsoft.com/office/drawing/2014/main" id="{00000000-0008-0000-0200-000075010000}"/>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88282</xdr:rowOff>
    </xdr:from>
    <xdr:ext cx="405111" cy="259045"/>
    <xdr:sp macro="" textlink="">
      <xdr:nvSpPr>
        <xdr:cNvPr id="374" name="n_2aveValue【市民会館】&#10;有形固定資産減価償却率">
          <a:extLst>
            <a:ext uri="{FF2B5EF4-FFF2-40B4-BE49-F238E27FC236}">
              <a16:creationId xmlns:a16="http://schemas.microsoft.com/office/drawing/2014/main" id="{00000000-0008-0000-0200-000076010000}"/>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75" name="n_3aveValue【市民会館】&#10;有形固定資産減価償却率">
          <a:extLst>
            <a:ext uri="{FF2B5EF4-FFF2-40B4-BE49-F238E27FC236}">
              <a16:creationId xmlns:a16="http://schemas.microsoft.com/office/drawing/2014/main" id="{00000000-0008-0000-0200-000077010000}"/>
            </a:ext>
          </a:extLst>
        </xdr:cNvPr>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114952</xdr:rowOff>
    </xdr:from>
    <xdr:ext cx="405111" cy="259045"/>
    <xdr:sp macro="" textlink="">
      <xdr:nvSpPr>
        <xdr:cNvPr id="376" name="n_3mainValue【市民会館】&#10;有形固定資産減価償却率">
          <a:extLst>
            <a:ext uri="{FF2B5EF4-FFF2-40B4-BE49-F238E27FC236}">
              <a16:creationId xmlns:a16="http://schemas.microsoft.com/office/drawing/2014/main" id="{00000000-0008-0000-0200-000078010000}"/>
            </a:ext>
          </a:extLst>
        </xdr:cNvPr>
        <xdr:cNvSpPr txBox="1"/>
      </xdr:nvSpPr>
      <xdr:spPr>
        <a:xfrm>
          <a:off x="18167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a:extLst>
            <a:ext uri="{FF2B5EF4-FFF2-40B4-BE49-F238E27FC236}">
              <a16:creationId xmlns:a16="http://schemas.microsoft.com/office/drawing/2014/main" id="{00000000-0008-0000-0200-00008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01" name="【市民会館】&#10;一人当たり面積最小値テキスト">
          <a:extLst>
            <a:ext uri="{FF2B5EF4-FFF2-40B4-BE49-F238E27FC236}">
              <a16:creationId xmlns:a16="http://schemas.microsoft.com/office/drawing/2014/main" id="{00000000-0008-0000-0200-000091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3" name="【市民会館】&#10;一人当たり面積最大値テキスト">
          <a:extLst>
            <a:ext uri="{FF2B5EF4-FFF2-40B4-BE49-F238E27FC236}">
              <a16:creationId xmlns:a16="http://schemas.microsoft.com/office/drawing/2014/main" id="{00000000-0008-0000-0200-000093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405" name="【市民会館】&#10;一人当たり面積平均値テキスト">
          <a:extLst>
            <a:ext uri="{FF2B5EF4-FFF2-40B4-BE49-F238E27FC236}">
              <a16:creationId xmlns:a16="http://schemas.microsoft.com/office/drawing/2014/main" id="{00000000-0008-0000-0200-000095010000}"/>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52070</xdr:rowOff>
    </xdr:from>
    <xdr:to>
      <xdr:col>41</xdr:col>
      <xdr:colOff>101600</xdr:colOff>
      <xdr:row>107</xdr:row>
      <xdr:rowOff>153670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23513</xdr:rowOff>
    </xdr:from>
    <xdr:ext cx="469744" cy="259045"/>
    <xdr:sp macro="" textlink="">
      <xdr:nvSpPr>
        <xdr:cNvPr id="416" name="n_1aveValue【市民会館】&#10;一人当たり面積">
          <a:extLst>
            <a:ext uri="{FF2B5EF4-FFF2-40B4-BE49-F238E27FC236}">
              <a16:creationId xmlns:a16="http://schemas.microsoft.com/office/drawing/2014/main" id="{00000000-0008-0000-0200-0000A0010000}"/>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17" name="n_2aveValue【市民会館】&#10;一人当たり面積">
          <a:extLst>
            <a:ext uri="{FF2B5EF4-FFF2-40B4-BE49-F238E27FC236}">
              <a16:creationId xmlns:a16="http://schemas.microsoft.com/office/drawing/2014/main" id="{00000000-0008-0000-0200-0000A1010000}"/>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418" name="n_3aveValue【市民会館】&#10;一人当たり面積">
          <a:extLst>
            <a:ext uri="{FF2B5EF4-FFF2-40B4-BE49-F238E27FC236}">
              <a16:creationId xmlns:a16="http://schemas.microsoft.com/office/drawing/2014/main" id="{00000000-0008-0000-0200-0000A2010000}"/>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19" name="n_3mainValue【市民会館】&#10;一人当たり面積">
          <a:extLst>
            <a:ext uri="{FF2B5EF4-FFF2-40B4-BE49-F238E27FC236}">
              <a16:creationId xmlns:a16="http://schemas.microsoft.com/office/drawing/2014/main" id="{00000000-0008-0000-0200-0000A3010000}"/>
            </a:ext>
          </a:extLst>
        </xdr:cNvPr>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2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0000000-0008-0000-0200-0000BE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8" name="【一般廃棄物処理施設】&#10;有形固定資産減価償却率最大値テキスト">
          <a:extLst>
            <a:ext uri="{FF2B5EF4-FFF2-40B4-BE49-F238E27FC236}">
              <a16:creationId xmlns:a16="http://schemas.microsoft.com/office/drawing/2014/main" id="{00000000-0008-0000-0200-0000C0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200-0000C2010000}"/>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200-0000CD010000}"/>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62" name="n_1aveValue【一般廃棄物処理施設】&#10;有形固定資産減価償却率">
          <a:extLst>
            <a:ext uri="{FF2B5EF4-FFF2-40B4-BE49-F238E27FC236}">
              <a16:creationId xmlns:a16="http://schemas.microsoft.com/office/drawing/2014/main" id="{00000000-0008-0000-0200-0000CE010000}"/>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63" name="n_2aveValue【一般廃棄物処理施設】&#10;有形固定資産減価償却率">
          <a:extLst>
            <a:ext uri="{FF2B5EF4-FFF2-40B4-BE49-F238E27FC236}">
              <a16:creationId xmlns:a16="http://schemas.microsoft.com/office/drawing/2014/main" id="{00000000-0008-0000-0200-0000CF010000}"/>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64" name="n_3aveValue【一般廃棄物処理施設】&#10;有形固定資産減価償却率">
          <a:extLst>
            <a:ext uri="{FF2B5EF4-FFF2-40B4-BE49-F238E27FC236}">
              <a16:creationId xmlns:a16="http://schemas.microsoft.com/office/drawing/2014/main" id="{00000000-0008-0000-0200-0000D0010000}"/>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a:extLst>
            <a:ext uri="{FF2B5EF4-FFF2-40B4-BE49-F238E27FC236}">
              <a16:creationId xmlns:a16="http://schemas.microsoft.com/office/drawing/2014/main" id="{00000000-0008-0000-0200-0000E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87" name="【一般廃棄物処理施設】&#10;一人当たり有形固定資産（償却資産）額最小値テキスト">
          <a:extLst>
            <a:ext uri="{FF2B5EF4-FFF2-40B4-BE49-F238E27FC236}">
              <a16:creationId xmlns:a16="http://schemas.microsoft.com/office/drawing/2014/main" id="{00000000-0008-0000-0200-0000E701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89" name="【一般廃棄物処理施設】&#10;一人当たり有形固定資産（償却資産）額最大値テキスト">
          <a:extLst>
            <a:ext uri="{FF2B5EF4-FFF2-40B4-BE49-F238E27FC236}">
              <a16:creationId xmlns:a16="http://schemas.microsoft.com/office/drawing/2014/main" id="{00000000-0008-0000-0200-0000E9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91" name="【一般廃棄物処理施設】&#10;一人当たり有形固定資産（償却資産）額平均値テキスト">
          <a:extLst>
            <a:ext uri="{FF2B5EF4-FFF2-40B4-BE49-F238E27FC236}">
              <a16:creationId xmlns:a16="http://schemas.microsoft.com/office/drawing/2014/main" id="{00000000-0008-0000-0200-0000EB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140434</xdr:rowOff>
    </xdr:from>
    <xdr:to>
      <xdr:col>116</xdr:col>
      <xdr:colOff>114300</xdr:colOff>
      <xdr:row>41</xdr:row>
      <xdr:rowOff>70584</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2110700" y="69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55361</xdr:rowOff>
    </xdr:from>
    <xdr:ext cx="534377" cy="259045"/>
    <xdr:sp macro="" textlink="">
      <xdr:nvSpPr>
        <xdr:cNvPr id="502" name="【一般廃棄物処理施設】&#10;一人当たり有形固定資産（償却資産）額該当値テキスト">
          <a:extLst>
            <a:ext uri="{FF2B5EF4-FFF2-40B4-BE49-F238E27FC236}">
              <a16:creationId xmlns:a16="http://schemas.microsoft.com/office/drawing/2014/main" id="{00000000-0008-0000-0200-0000F6010000}"/>
            </a:ext>
          </a:extLst>
        </xdr:cNvPr>
        <xdr:cNvSpPr txBox="1"/>
      </xdr:nvSpPr>
      <xdr:spPr>
        <a:xfrm>
          <a:off x="22199600" y="69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47842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10160</xdr:rowOff>
    </xdr:from>
    <xdr:to>
      <xdr:col>72</xdr:col>
      <xdr:colOff>38100</xdr:colOff>
      <xdr:row>63</xdr:row>
      <xdr:rowOff>111760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546" name="n_1aveValue【保健センター・保健所】&#10;有形固定資産減価償却率">
          <a:extLst>
            <a:ext uri="{FF2B5EF4-FFF2-40B4-BE49-F238E27FC236}">
              <a16:creationId xmlns:a16="http://schemas.microsoft.com/office/drawing/2014/main" id="{00000000-0008-0000-0200-000022020000}"/>
            </a:ext>
          </a:extLst>
        </xdr:cNvPr>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547" name="n_2aveValue【保健センター・保健所】&#10;有形固定資産減価償却率">
          <a:extLst>
            <a:ext uri="{FF2B5EF4-FFF2-40B4-BE49-F238E27FC236}">
              <a16:creationId xmlns:a16="http://schemas.microsoft.com/office/drawing/2014/main" id="{00000000-0008-0000-0200-000023020000}"/>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548" name="n_3aveValue【保健センター・保健所】&#10;有形固定資産減価償却率">
          <a:extLst>
            <a:ext uri="{FF2B5EF4-FFF2-40B4-BE49-F238E27FC236}">
              <a16:creationId xmlns:a16="http://schemas.microsoft.com/office/drawing/2014/main" id="{00000000-0008-0000-0200-00002402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102887</xdr:rowOff>
    </xdr:from>
    <xdr:ext cx="405111" cy="259045"/>
    <xdr:sp macro="" textlink="">
      <xdr:nvSpPr>
        <xdr:cNvPr id="549" name="n_3mainValue【保健センター・保健所】&#10;有形固定資産減価償却率">
          <a:extLst>
            <a:ext uri="{FF2B5EF4-FFF2-40B4-BE49-F238E27FC236}">
              <a16:creationId xmlns:a16="http://schemas.microsoft.com/office/drawing/2014/main" id="{00000000-0008-0000-0200-000025020000}"/>
            </a:ext>
          </a:extLst>
        </xdr:cNvPr>
        <xdr:cNvSpPr txBox="1"/>
      </xdr:nvSpPr>
      <xdr:spPr>
        <a:xfrm>
          <a:off x="13500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a:extLst>
            <a:ext uri="{FF2B5EF4-FFF2-40B4-BE49-F238E27FC236}">
              <a16:creationId xmlns:a16="http://schemas.microsoft.com/office/drawing/2014/main" id="{00000000-0008-0000-0200-00003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74" name="【保健センター・保健所】&#10;一人当たり面積最小値テキスト">
          <a:extLst>
            <a:ext uri="{FF2B5EF4-FFF2-40B4-BE49-F238E27FC236}">
              <a16:creationId xmlns:a16="http://schemas.microsoft.com/office/drawing/2014/main" id="{00000000-0008-0000-0200-00003E02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76" name="【保健センター・保健所】&#10;一人当たり面積最大値テキスト">
          <a:extLst>
            <a:ext uri="{FF2B5EF4-FFF2-40B4-BE49-F238E27FC236}">
              <a16:creationId xmlns:a16="http://schemas.microsoft.com/office/drawing/2014/main" id="{00000000-0008-0000-0200-00004002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78" name="【保健センター・保健所】&#10;一人当たり面積平均値テキスト">
          <a:extLst>
            <a:ext uri="{FF2B5EF4-FFF2-40B4-BE49-F238E27FC236}">
              <a16:creationId xmlns:a16="http://schemas.microsoft.com/office/drawing/2014/main" id="{00000000-0008-0000-0200-000042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86360</xdr:rowOff>
    </xdr:from>
    <xdr:to>
      <xdr:col>102</xdr:col>
      <xdr:colOff>165100</xdr:colOff>
      <xdr:row>58</xdr:row>
      <xdr:rowOff>16510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589" name="n_1aveValue【保健センター・保健所】&#10;一人当たり面積">
          <a:extLst>
            <a:ext uri="{FF2B5EF4-FFF2-40B4-BE49-F238E27FC236}">
              <a16:creationId xmlns:a16="http://schemas.microsoft.com/office/drawing/2014/main" id="{00000000-0008-0000-0200-00004D02000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590" name="n_2aveValue【保健センター・保健所】&#10;一人当たり面積">
          <a:extLst>
            <a:ext uri="{FF2B5EF4-FFF2-40B4-BE49-F238E27FC236}">
              <a16:creationId xmlns:a16="http://schemas.microsoft.com/office/drawing/2014/main" id="{00000000-0008-0000-0200-00004E02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83837</xdr:rowOff>
    </xdr:from>
    <xdr:ext cx="469744" cy="259045"/>
    <xdr:sp macro="" textlink="">
      <xdr:nvSpPr>
        <xdr:cNvPr id="591" name="n_3aveValue【保健センター・保健所】&#10;一人当たり面積">
          <a:extLst>
            <a:ext uri="{FF2B5EF4-FFF2-40B4-BE49-F238E27FC236}">
              <a16:creationId xmlns:a16="http://schemas.microsoft.com/office/drawing/2014/main" id="{00000000-0008-0000-0200-00004F020000}"/>
            </a:ext>
          </a:extLst>
        </xdr:cNvPr>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33037</xdr:rowOff>
    </xdr:from>
    <xdr:ext cx="469744" cy="259045"/>
    <xdr:sp macro="" textlink="">
      <xdr:nvSpPr>
        <xdr:cNvPr id="592" name="n_3mainValue【保健センター・保健所】&#10;一人当たり面積">
          <a:extLst>
            <a:ext uri="{FF2B5EF4-FFF2-40B4-BE49-F238E27FC236}">
              <a16:creationId xmlns:a16="http://schemas.microsoft.com/office/drawing/2014/main" id="{00000000-0008-0000-0200-000050020000}"/>
            </a:ext>
          </a:extLst>
        </xdr:cNvPr>
        <xdr:cNvSpPr txBox="1"/>
      </xdr:nvSpPr>
      <xdr:spPr>
        <a:xfrm>
          <a:off x="19310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00000000-0008-0000-0200-00006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19" name="【消防施設】&#10;有形固定資産減価償却率最小値テキスト">
          <a:extLst>
            <a:ext uri="{FF2B5EF4-FFF2-40B4-BE49-F238E27FC236}">
              <a16:creationId xmlns:a16="http://schemas.microsoft.com/office/drawing/2014/main" id="{00000000-0008-0000-0200-00006B02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21" name="【消防施設】&#10;有形固定資産減価償却率最大値テキスト">
          <a:extLst>
            <a:ext uri="{FF2B5EF4-FFF2-40B4-BE49-F238E27FC236}">
              <a16:creationId xmlns:a16="http://schemas.microsoft.com/office/drawing/2014/main" id="{00000000-0008-0000-0200-00006D02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00000000-0008-0000-0200-00006F02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90170</xdr:rowOff>
    </xdr:from>
    <xdr:to>
      <xdr:col>85</xdr:col>
      <xdr:colOff>177800</xdr:colOff>
      <xdr:row>79</xdr:row>
      <xdr:rowOff>20320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6268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634" name="【消防施設】&#10;有形固定資産減価償却率該当値テキスト">
          <a:extLst>
            <a:ext uri="{FF2B5EF4-FFF2-40B4-BE49-F238E27FC236}">
              <a16:creationId xmlns:a16="http://schemas.microsoft.com/office/drawing/2014/main" id="{00000000-0008-0000-0200-00007A020000}"/>
            </a:ext>
          </a:extLst>
        </xdr:cNvPr>
        <xdr:cNvSpPr txBox="1"/>
      </xdr:nvSpPr>
      <xdr:spPr>
        <a:xfrm>
          <a:off x="163576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635" name="n_1aveValue【消防施設】&#10;有形固定資産減価償却率">
          <a:extLst>
            <a:ext uri="{FF2B5EF4-FFF2-40B4-BE49-F238E27FC236}">
              <a16:creationId xmlns:a16="http://schemas.microsoft.com/office/drawing/2014/main" id="{00000000-0008-0000-0200-00007B02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636" name="n_2aveValue【消防施設】&#10;有形固定資産減価償却率">
          <a:extLst>
            <a:ext uri="{FF2B5EF4-FFF2-40B4-BE49-F238E27FC236}">
              <a16:creationId xmlns:a16="http://schemas.microsoft.com/office/drawing/2014/main" id="{00000000-0008-0000-0200-00007C02000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37" name="n_3aveValue【消防施設】&#10;有形固定資産減価償却率">
          <a:extLst>
            <a:ext uri="{FF2B5EF4-FFF2-40B4-BE49-F238E27FC236}">
              <a16:creationId xmlns:a16="http://schemas.microsoft.com/office/drawing/2014/main" id="{00000000-0008-0000-0200-00007D02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00000000-0008-0000-0200-00009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62" name="【消防施設】&#10;一人当たり面積最小値テキスト">
          <a:extLst>
            <a:ext uri="{FF2B5EF4-FFF2-40B4-BE49-F238E27FC236}">
              <a16:creationId xmlns:a16="http://schemas.microsoft.com/office/drawing/2014/main" id="{00000000-0008-0000-0200-000096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64" name="【消防施設】&#10;一人当たり面積最大値テキスト">
          <a:extLst>
            <a:ext uri="{FF2B5EF4-FFF2-40B4-BE49-F238E27FC236}">
              <a16:creationId xmlns:a16="http://schemas.microsoft.com/office/drawing/2014/main" id="{00000000-0008-0000-0200-00009802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66" name="【消防施設】&#10;一人当たり面積平均値テキスト">
          <a:extLst>
            <a:ext uri="{FF2B5EF4-FFF2-40B4-BE49-F238E27FC236}">
              <a16:creationId xmlns:a16="http://schemas.microsoft.com/office/drawing/2014/main" id="{00000000-0008-0000-0200-00009A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132080</xdr:rowOff>
    </xdr:from>
    <xdr:to>
      <xdr:col>116</xdr:col>
      <xdr:colOff>114300</xdr:colOff>
      <xdr:row>83</xdr:row>
      <xdr:rowOff>62230</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22110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154957</xdr:rowOff>
    </xdr:from>
    <xdr:ext cx="469744" cy="259045"/>
    <xdr:sp macro="" textlink="">
      <xdr:nvSpPr>
        <xdr:cNvPr id="677" name="【消防施設】&#10;一人当たり面積該当値テキスト">
          <a:extLst>
            <a:ext uri="{FF2B5EF4-FFF2-40B4-BE49-F238E27FC236}">
              <a16:creationId xmlns:a16="http://schemas.microsoft.com/office/drawing/2014/main" id="{00000000-0008-0000-0200-0000A5020000}"/>
            </a:ext>
          </a:extLst>
        </xdr:cNvPr>
        <xdr:cNvSpPr txBox="1"/>
      </xdr:nvSpPr>
      <xdr:spPr>
        <a:xfrm>
          <a:off x="22199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74947</xdr:rowOff>
    </xdr:from>
    <xdr:ext cx="469744" cy="259045"/>
    <xdr:sp macro="" textlink="">
      <xdr:nvSpPr>
        <xdr:cNvPr id="678" name="n_1aveValue【消防施設】&#10;一人当たり面積">
          <a:extLst>
            <a:ext uri="{FF2B5EF4-FFF2-40B4-BE49-F238E27FC236}">
              <a16:creationId xmlns:a16="http://schemas.microsoft.com/office/drawing/2014/main" id="{00000000-0008-0000-0200-0000A602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79" name="n_2aveValue【消防施設】&#10;一人当たり面積">
          <a:extLst>
            <a:ext uri="{FF2B5EF4-FFF2-40B4-BE49-F238E27FC236}">
              <a16:creationId xmlns:a16="http://schemas.microsoft.com/office/drawing/2014/main" id="{00000000-0008-0000-0200-0000A702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80" name="n_3aveValue【消防施設】&#10;一人当たり面積">
          <a:extLst>
            <a:ext uri="{FF2B5EF4-FFF2-40B4-BE49-F238E27FC236}">
              <a16:creationId xmlns:a16="http://schemas.microsoft.com/office/drawing/2014/main" id="{00000000-0008-0000-0200-0000A802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a:extLst>
            <a:ext uri="{FF2B5EF4-FFF2-40B4-BE49-F238E27FC236}">
              <a16:creationId xmlns:a16="http://schemas.microsoft.com/office/drawing/2014/main" id="{00000000-0008-0000-0200-0000C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7" name="【庁舎】&#10;有形固定資産減価償却率最小値テキスト">
          <a:extLst>
            <a:ext uri="{FF2B5EF4-FFF2-40B4-BE49-F238E27FC236}">
              <a16:creationId xmlns:a16="http://schemas.microsoft.com/office/drawing/2014/main" id="{00000000-0008-0000-0200-0000C3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09" name="【庁舎】&#10;有形固定資産減価償却率最大値テキスト">
          <a:extLst>
            <a:ext uri="{FF2B5EF4-FFF2-40B4-BE49-F238E27FC236}">
              <a16:creationId xmlns:a16="http://schemas.microsoft.com/office/drawing/2014/main" id="{00000000-0008-0000-0200-0000C5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11" name="【庁舎】&#10;有形固定資産減価償却率平均値テキスト">
          <a:extLst>
            <a:ext uri="{FF2B5EF4-FFF2-40B4-BE49-F238E27FC236}">
              <a16:creationId xmlns:a16="http://schemas.microsoft.com/office/drawing/2014/main" id="{00000000-0008-0000-0200-0000C702000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144599</xdr:rowOff>
    </xdr:from>
    <xdr:to>
      <xdr:col>85</xdr:col>
      <xdr:colOff>177800</xdr:colOff>
      <xdr:row>102</xdr:row>
      <xdr:rowOff>74749</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6268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167476</xdr:rowOff>
    </xdr:from>
    <xdr:ext cx="405111" cy="259045"/>
    <xdr:sp macro="" textlink="">
      <xdr:nvSpPr>
        <xdr:cNvPr id="722" name="【庁舎】&#10;有形固定資産減価償却率該当値テキスト">
          <a:extLst>
            <a:ext uri="{FF2B5EF4-FFF2-40B4-BE49-F238E27FC236}">
              <a16:creationId xmlns:a16="http://schemas.microsoft.com/office/drawing/2014/main" id="{00000000-0008-0000-0200-0000D2020000}"/>
            </a:ext>
          </a:extLst>
        </xdr:cNvPr>
        <xdr:cNvSpPr txBox="1"/>
      </xdr:nvSpPr>
      <xdr:spPr>
        <a:xfrm>
          <a:off x="16357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5806</xdr:rowOff>
    </xdr:from>
    <xdr:to>
      <xdr:col>81</xdr:col>
      <xdr:colOff>101600</xdr:colOff>
      <xdr:row>102</xdr:row>
      <xdr:rowOff>107406</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23949</xdr:rowOff>
    </xdr:from>
    <xdr:to>
      <xdr:col>85</xdr:col>
      <xdr:colOff>127000</xdr:colOff>
      <xdr:row>102</xdr:row>
      <xdr:rowOff>56606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5481300" y="175118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38463</xdr:rowOff>
    </xdr:from>
    <xdr:to>
      <xdr:col>76</xdr:col>
      <xdr:colOff>165100</xdr:colOff>
      <xdr:row>102</xdr:row>
      <xdr:rowOff>140063</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4541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89263</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4592300" y="1754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28666</xdr:rowOff>
    </xdr:from>
    <xdr:to>
      <xdr:col>72</xdr:col>
      <xdr:colOff>38100</xdr:colOff>
      <xdr:row>102</xdr:row>
      <xdr:rowOff>130266</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365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79466</xdr:rowOff>
    </xdr:from>
    <xdr:to>
      <xdr:col>76</xdr:col>
      <xdr:colOff>114300</xdr:colOff>
      <xdr:row>102</xdr:row>
      <xdr:rowOff>89263</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3703300" y="175673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29" name="n_1aveValue【庁舎】&#10;有形固定資産減価償却率">
          <a:extLst>
            <a:ext uri="{FF2B5EF4-FFF2-40B4-BE49-F238E27FC236}">
              <a16:creationId xmlns:a16="http://schemas.microsoft.com/office/drawing/2014/main" id="{00000000-0008-0000-0200-0000D902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30" name="n_2aveValue【庁舎】&#10;有形固定資産減価償却率">
          <a:extLst>
            <a:ext uri="{FF2B5EF4-FFF2-40B4-BE49-F238E27FC236}">
              <a16:creationId xmlns:a16="http://schemas.microsoft.com/office/drawing/2014/main" id="{00000000-0008-0000-0200-0000DA02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731" name="n_3aveValue【庁舎】&#10;有形固定資産減価償却率">
          <a:extLst>
            <a:ext uri="{FF2B5EF4-FFF2-40B4-BE49-F238E27FC236}">
              <a16:creationId xmlns:a16="http://schemas.microsoft.com/office/drawing/2014/main" id="{00000000-0008-0000-0200-0000DB020000}"/>
            </a:ext>
          </a:extLst>
        </xdr:cNvPr>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123933</xdr:rowOff>
    </xdr:from>
    <xdr:ext cx="405111" cy="259045"/>
    <xdr:sp macro="" textlink="">
      <xdr:nvSpPr>
        <xdr:cNvPr id="732" name="n_1mainValue【庁舎】&#10;有形固定資産減価償却率">
          <a:extLst>
            <a:ext uri="{FF2B5EF4-FFF2-40B4-BE49-F238E27FC236}">
              <a16:creationId xmlns:a16="http://schemas.microsoft.com/office/drawing/2014/main" id="{00000000-0008-0000-0200-0000DC020000}"/>
            </a:ext>
          </a:extLst>
        </xdr:cNvPr>
        <xdr:cNvSpPr txBox="1"/>
      </xdr:nvSpPr>
      <xdr:spPr>
        <a:xfrm>
          <a:off x="15266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156590</xdr:rowOff>
    </xdr:from>
    <xdr:ext cx="405111" cy="259045"/>
    <xdr:sp macro="" textlink="">
      <xdr:nvSpPr>
        <xdr:cNvPr id="733" name="n_2mainValue【庁舎】&#10;有形固定資産減価償却率">
          <a:extLst>
            <a:ext uri="{FF2B5EF4-FFF2-40B4-BE49-F238E27FC236}">
              <a16:creationId xmlns:a16="http://schemas.microsoft.com/office/drawing/2014/main" id="{00000000-0008-0000-0200-0000DD020000}"/>
            </a:ext>
          </a:extLst>
        </xdr:cNvPr>
        <xdr:cNvSpPr txBox="1"/>
      </xdr:nvSpPr>
      <xdr:spPr>
        <a:xfrm>
          <a:off x="14389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146793</xdr:rowOff>
    </xdr:from>
    <xdr:ext cx="405111" cy="259045"/>
    <xdr:sp macro="" textlink="">
      <xdr:nvSpPr>
        <xdr:cNvPr id="734" name="n_3mainValue【庁舎】&#10;有形固定資産減価償却率">
          <a:extLst>
            <a:ext uri="{FF2B5EF4-FFF2-40B4-BE49-F238E27FC236}">
              <a16:creationId xmlns:a16="http://schemas.microsoft.com/office/drawing/2014/main" id="{00000000-0008-0000-0200-0000DE020000}"/>
            </a:ext>
          </a:extLst>
        </xdr:cNvPr>
        <xdr:cNvSpPr txBox="1"/>
      </xdr:nvSpPr>
      <xdr:spPr>
        <a:xfrm>
          <a:off x="13500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00000000-0008-0000-02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61" name="【庁舎】&#10;一人当たり面積最小値テキスト">
          <a:extLst>
            <a:ext uri="{FF2B5EF4-FFF2-40B4-BE49-F238E27FC236}">
              <a16:creationId xmlns:a16="http://schemas.microsoft.com/office/drawing/2014/main" id="{00000000-0008-0000-0200-0000F9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63" name="【庁舎】&#10;一人当たり面積最大値テキスト">
          <a:extLst>
            <a:ext uri="{FF2B5EF4-FFF2-40B4-BE49-F238E27FC236}">
              <a16:creationId xmlns:a16="http://schemas.microsoft.com/office/drawing/2014/main" id="{00000000-0008-0000-0200-0000FB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65" name="【庁舎】&#10;一人当たり面積平均値テキスト">
          <a:extLst>
            <a:ext uri="{FF2B5EF4-FFF2-40B4-BE49-F238E27FC236}">
              <a16:creationId xmlns:a16="http://schemas.microsoft.com/office/drawing/2014/main" id="{00000000-0008-0000-0200-0000FD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76" name="【庁舎】&#10;一人当たり面積該当値テキスト">
          <a:extLst>
            <a:ext uri="{FF2B5EF4-FFF2-40B4-BE49-F238E27FC236}">
              <a16:creationId xmlns:a16="http://schemas.microsoft.com/office/drawing/2014/main" id="{00000000-0008-0000-0200-000008030000}"/>
            </a:ext>
          </a:extLst>
        </xdr:cNvPr>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68943</xdr:rowOff>
    </xdr:from>
    <xdr:to>
      <xdr:col>112</xdr:col>
      <xdr:colOff>38100</xdr:colOff>
      <xdr:row>106</xdr:row>
      <xdr:rowOff>170543</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21272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119743</xdr:rowOff>
    </xdr:from>
    <xdr:to>
      <xdr:col>116</xdr:col>
      <xdr:colOff>63500</xdr:colOff>
      <xdr:row>106</xdr:row>
      <xdr:rowOff>121920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21323300" y="182934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66766</xdr:rowOff>
    </xdr:from>
    <xdr:to>
      <xdr:col>107</xdr:col>
      <xdr:colOff>101600</xdr:colOff>
      <xdr:row>106</xdr:row>
      <xdr:rowOff>168366</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203835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117566</xdr:rowOff>
    </xdr:from>
    <xdr:to>
      <xdr:col>111</xdr:col>
      <xdr:colOff>177800</xdr:colOff>
      <xdr:row>106</xdr:row>
      <xdr:rowOff>119743</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20434300" y="182912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52614</xdr:rowOff>
    </xdr:from>
    <xdr:to>
      <xdr:col>102</xdr:col>
      <xdr:colOff>165100</xdr:colOff>
      <xdr:row>106</xdr:row>
      <xdr:rowOff>154214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9494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103414</xdr:rowOff>
    </xdr:from>
    <xdr:to>
      <xdr:col>107</xdr:col>
      <xdr:colOff>50800</xdr:colOff>
      <xdr:row>106</xdr:row>
      <xdr:rowOff>117566</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9545300" y="1827711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83" name="n_1aveValue【庁舎】&#10;一人当たり面積">
          <a:extLst>
            <a:ext uri="{FF2B5EF4-FFF2-40B4-BE49-F238E27FC236}">
              <a16:creationId xmlns:a16="http://schemas.microsoft.com/office/drawing/2014/main" id="{00000000-0008-0000-0200-00000F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784" name="n_2aveValue【庁舎】&#10;一人当たり面積">
          <a:extLst>
            <a:ext uri="{FF2B5EF4-FFF2-40B4-BE49-F238E27FC236}">
              <a16:creationId xmlns:a16="http://schemas.microsoft.com/office/drawing/2014/main" id="{00000000-0008-0000-0200-000010030000}"/>
            </a:ext>
          </a:extLst>
        </xdr:cNvPr>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85" name="n_3aveValue【庁舎】&#10;一人当たり面積">
          <a:extLst>
            <a:ext uri="{FF2B5EF4-FFF2-40B4-BE49-F238E27FC236}">
              <a16:creationId xmlns:a16="http://schemas.microsoft.com/office/drawing/2014/main" id="{00000000-0008-0000-0200-000011030000}"/>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161670</xdr:rowOff>
    </xdr:from>
    <xdr:ext cx="469744" cy="259045"/>
    <xdr:sp macro="" textlink="">
      <xdr:nvSpPr>
        <xdr:cNvPr id="786" name="n_1mainValue【庁舎】&#10;一人当たり面積">
          <a:extLst>
            <a:ext uri="{FF2B5EF4-FFF2-40B4-BE49-F238E27FC236}">
              <a16:creationId xmlns:a16="http://schemas.microsoft.com/office/drawing/2014/main" id="{00000000-0008-0000-0200-000012030000}"/>
            </a:ext>
          </a:extLst>
        </xdr:cNvPr>
        <xdr:cNvSpPr txBox="1"/>
      </xdr:nvSpPr>
      <xdr:spPr>
        <a:xfrm>
          <a:off x="210757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13443</xdr:rowOff>
    </xdr:from>
    <xdr:ext cx="469744" cy="259045"/>
    <xdr:sp macro="" textlink="">
      <xdr:nvSpPr>
        <xdr:cNvPr id="787" name="n_2mainValue【庁舎】&#10;一人当たり面積">
          <a:extLst>
            <a:ext uri="{FF2B5EF4-FFF2-40B4-BE49-F238E27FC236}">
              <a16:creationId xmlns:a16="http://schemas.microsoft.com/office/drawing/2014/main" id="{00000000-0008-0000-0200-000013030000}"/>
            </a:ext>
          </a:extLst>
        </xdr:cNvPr>
        <xdr:cNvSpPr txBox="1"/>
      </xdr:nvSpPr>
      <xdr:spPr>
        <a:xfrm>
          <a:off x="20199427" y="1801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170741</xdr:rowOff>
    </xdr:from>
    <xdr:ext cx="469744" cy="259045"/>
    <xdr:sp macro="" textlink="">
      <xdr:nvSpPr>
        <xdr:cNvPr id="788" name="n_3mainValue【庁舎】&#10;一人当たり面積">
          <a:extLst>
            <a:ext uri="{FF2B5EF4-FFF2-40B4-BE49-F238E27FC236}">
              <a16:creationId xmlns:a16="http://schemas.microsoft.com/office/drawing/2014/main" id="{00000000-0008-0000-0200-000014030000}"/>
            </a:ext>
          </a:extLst>
        </xdr:cNvPr>
        <xdr:cNvSpPr txBox="1"/>
      </xdr:nvSpPr>
      <xdr:spPr>
        <a:xfrm>
          <a:off x="19310427"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庁舎は本庁舎が築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年であり、有形固定資産減価償却率が</a:t>
          </a:r>
          <a:r>
            <a:rPr kumimoji="1" lang="en-US" altLang="ja-JP" sz="1300">
              <a:latin typeface="ＭＳ Ｐゴシック" panose="020B0600070205080204" pitchFamily="50" charset="-128"/>
              <a:ea typeface="ＭＳ Ｐゴシック" panose="020B0600070205080204" pitchFamily="50" charset="-128"/>
            </a:rPr>
            <a:t>724</a:t>
          </a:r>
          <a:r>
            <a:rPr kumimoji="1" lang="ja-JP" altLang="en-US" sz="1300">
              <a:latin typeface="ＭＳ Ｐゴシック" panose="020B0600070205080204" pitchFamily="50" charset="-128"/>
              <a:ea typeface="ＭＳ Ｐゴシック" panose="020B0600070205080204" pitchFamily="50" charset="-128"/>
            </a:rPr>
            <a:t>％となっているため建替えを検討している。一般廃棄物処理施設、消防施設については一部事務組合の施設である。一般廃棄物処理施設は老朽化に伴う更新を行っているが、消防施設については今後の老朽化対策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地方税は増加しており、財政力指数も沖縄県平均となったが、類似団体平均よりも低い水準となっている。引き続き、商工観光や企業誘致などの取り組みによる税収の増加を目指し、財政力を強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01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類似団体平均、沖縄県平均を下回っているが、義務的経費や物件費は平成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年度と比較して増加している。義務的経費や物件費の抑制に努める。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157734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0947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094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0813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126492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0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人件費、物件費ともに平成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年度と比較して増加となった。人件費についてはラスパイレス指数などを考慮して人件費の適正化を図る。物件費については、プロスポーツ受入事業などによる委託費の増加によるものである。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49211</xdr:rowOff>
    </xdr:from>
    <xdr:to>
      <xdr:col>23</xdr:col>
      <xdr:colOff>133350</xdr:colOff>
      <xdr:row>84</xdr:row>
      <xdr:rowOff>76135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51011"/>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49211</xdr:rowOff>
    </xdr:from>
    <xdr:to>
      <xdr:col>19</xdr:col>
      <xdr:colOff>133350</xdr:colOff>
      <xdr:row>84</xdr:row>
      <xdr:rowOff>140370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51011"/>
          <a:ext cx="889000" cy="9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140370</xdr:rowOff>
    </xdr:from>
    <xdr:to>
      <xdr:col>15</xdr:col>
      <xdr:colOff>82550</xdr:colOff>
      <xdr:row>84</xdr:row>
      <xdr:rowOff>153319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542170"/>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81059</xdr:rowOff>
    </xdr:from>
    <xdr:to>
      <xdr:col>11</xdr:col>
      <xdr:colOff>31750</xdr:colOff>
      <xdr:row>84</xdr:row>
      <xdr:rowOff>153319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82859"/>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25335</xdr:rowOff>
    </xdr:from>
    <xdr:to>
      <xdr:col>23</xdr:col>
      <xdr:colOff>184150</xdr:colOff>
      <xdr:row>84</xdr:row>
      <xdr:rowOff>126935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168862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9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169861</xdr:rowOff>
    </xdr:from>
    <xdr:to>
      <xdr:col>19</xdr:col>
      <xdr:colOff>184150</xdr:colOff>
      <xdr:row>84</xdr:row>
      <xdr:rowOff>100011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84788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89570</xdr:rowOff>
    </xdr:from>
    <xdr:to>
      <xdr:col>15</xdr:col>
      <xdr:colOff>133350</xdr:colOff>
      <xdr:row>85</xdr:row>
      <xdr:rowOff>19720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4497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102519</xdr:rowOff>
    </xdr:from>
    <xdr:to>
      <xdr:col>11</xdr:col>
      <xdr:colOff>82550</xdr:colOff>
      <xdr:row>85</xdr:row>
      <xdr:rowOff>32669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17446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30259</xdr:rowOff>
    </xdr:from>
    <xdr:to>
      <xdr:col>7</xdr:col>
      <xdr:colOff>31750</xdr:colOff>
      <xdr:row>84</xdr:row>
      <xdr:rowOff>131859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116636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1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類似団体平均の水準となっている。国や県の給与改定等の動向を注視し、適切な給与水準の維持に努める。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113091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888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888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152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基地跡地利用の推進や基地渉外等の業務に対応するための職員配置をしているため、類似団体と比較して多くなっている。今後も適切な定員管理に努める。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35763</xdr:rowOff>
    </xdr:from>
    <xdr:to>
      <xdr:col>81</xdr:col>
      <xdr:colOff>44450</xdr:colOff>
      <xdr:row>62</xdr:row>
      <xdr:rowOff>37694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65663"/>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35763</xdr:rowOff>
    </xdr:from>
    <xdr:to>
      <xdr:col>77</xdr:col>
      <xdr:colOff>44450</xdr:colOff>
      <xdr:row>62</xdr:row>
      <xdr:rowOff>39624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66566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39624</xdr:rowOff>
    </xdr:from>
    <xdr:to>
      <xdr:col>72</xdr:col>
      <xdr:colOff>203200</xdr:colOff>
      <xdr:row>62</xdr:row>
      <xdr:rowOff>41554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6952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41554</xdr:rowOff>
    </xdr:from>
    <xdr:to>
      <xdr:col>68</xdr:col>
      <xdr:colOff>152400</xdr:colOff>
      <xdr:row>62</xdr:row>
      <xdr:rowOff>55550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7145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158344</xdr:rowOff>
    </xdr:from>
    <xdr:to>
      <xdr:col>81</xdr:col>
      <xdr:colOff>95250</xdr:colOff>
      <xdr:row>62</xdr:row>
      <xdr:rowOff>88494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130421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156413</xdr:rowOff>
    </xdr:from>
    <xdr:to>
      <xdr:col>77</xdr:col>
      <xdr:colOff>95250</xdr:colOff>
      <xdr:row>62</xdr:row>
      <xdr:rowOff>86563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71340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160274</xdr:rowOff>
    </xdr:from>
    <xdr:to>
      <xdr:col>73</xdr:col>
      <xdr:colOff>44450</xdr:colOff>
      <xdr:row>62</xdr:row>
      <xdr:rowOff>90424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162204</xdr:rowOff>
    </xdr:from>
    <xdr:to>
      <xdr:col>68</xdr:col>
      <xdr:colOff>203200</xdr:colOff>
      <xdr:row>62</xdr:row>
      <xdr:rowOff>92354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77131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4750</xdr:rowOff>
    </xdr:from>
    <xdr:to>
      <xdr:col>64</xdr:col>
      <xdr:colOff>152400</xdr:colOff>
      <xdr:row>62</xdr:row>
      <xdr:rowOff>106350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91127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元金償還額が増加しているが、公債費負担比率は類似団体平均や沖縄県平均を下回っており、良好な状態である。今後も交付税措置のある起債を活用するなど、現在の水準の維持に努める。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119199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781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119199</xdr:rowOff>
    </xdr:from>
    <xdr:to>
      <xdr:col>77</xdr:col>
      <xdr:colOff>44450</xdr:colOff>
      <xdr:row>39</xdr:row>
      <xdr:rowOff>132987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057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132987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574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15784</xdr:rowOff>
    </xdr:from>
    <xdr:to>
      <xdr:col>68</xdr:col>
      <xdr:colOff>152400</xdr:colOff>
      <xdr:row>39</xdr:row>
      <xdr:rowOff>70938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0233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136434</xdr:rowOff>
    </xdr:from>
    <xdr:to>
      <xdr:col>64</xdr:col>
      <xdr:colOff>152400</xdr:colOff>
      <xdr:row>39</xdr:row>
      <xdr:rowOff>66584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76761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となっているのは、地方債発行の発行を臨時財政対策債のみとしていることが要因と考えられる。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理由としては基地跡地利用の推進や基地渉外等の業務に対応する職員を配置しているためと考える。職員の定員管理や嘱託職員の配置の見直しなど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38</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防災事業に係る委託費の増加などによって平成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年度と比較して、物件費が増加した。委託費の削減には取り組んでいるが、類似団体平均や沖縄県平均を超える水準となっているため、引き続き実施する費用がある。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80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20</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80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20320</xdr:rowOff>
    </xdr:from>
    <xdr:to>
      <xdr:col>73</xdr:col>
      <xdr:colOff>180975</xdr:colOff>
      <xdr:row>20</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49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20320</xdr:rowOff>
    </xdr:from>
    <xdr:to>
      <xdr:col>69</xdr:col>
      <xdr:colOff>92075</xdr:colOff>
      <xdr:row>20</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140970</xdr:rowOff>
    </xdr:from>
    <xdr:to>
      <xdr:col>69</xdr:col>
      <xdr:colOff>142875</xdr:colOff>
      <xdr:row>20</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類似団体平均を下回る水準だが、障害福祉サービスなどの自立支援給付費が年々増加傾向にあり、扶助費総額は平成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年度より増加している。町独自の単独事業については、見直しの検討が必要である。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0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類似団体平均や沖縄県平均を下回る水準だが、国保特別会計への繰出金が依然として多い状態である。保険料率の見直しを進め、繰出金の削減に努める。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100874</xdr:rowOff>
    </xdr:from>
    <xdr:to>
      <xdr:col>82</xdr:col>
      <xdr:colOff>107950</xdr:colOff>
      <xdr:row>56</xdr:row>
      <xdr:rowOff>38826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59174"/>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100874</xdr:rowOff>
    </xdr:from>
    <xdr:to>
      <xdr:col>78</xdr:col>
      <xdr:colOff>69850</xdr:colOff>
      <xdr:row>56</xdr:row>
      <xdr:rowOff>123734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5917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123734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11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922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50074</xdr:rowOff>
    </xdr:from>
    <xdr:to>
      <xdr:col>78</xdr:col>
      <xdr:colOff>120650</xdr:colOff>
      <xdr:row>54</xdr:row>
      <xdr:rowOff>151674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161851</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7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保育事業や学校給食無償化、し尿投入費などにより補助費が急増したため、補助費等の見直しを実施した。しかし、依然として類似団体平均・沖縄県平均を超える水準となっているため、継続して補助費等の見直し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603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39</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86068"/>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0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類似団体内平均値を大きく下回り、良好な状態が続いている。起債については、地方債残高上限額を設定し、償還のシミュレーションにより償還額が大きくならないよう計画性を図る。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60706</xdr:rowOff>
    </xdr:from>
    <xdr:to>
      <xdr:col>24</xdr:col>
      <xdr:colOff>25400</xdr:colOff>
      <xdr:row>75</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19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101854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19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補助費や扶助費の増加などで、毎年増加傾向となっている。扶助費については、高齢者人口の増加に伴い今後も増加する見込みのため、人件費や物件費の抑制に努める。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086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49276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76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62261</xdr:rowOff>
    </xdr:from>
    <xdr:to>
      <xdr:col>29</xdr:col>
      <xdr:colOff>127000</xdr:colOff>
      <xdr:row>16</xdr:row>
      <xdr:rowOff>75519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3086"/>
          <a:ext cx="6477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46898</xdr:rowOff>
    </xdr:from>
    <xdr:to>
      <xdr:col>26</xdr:col>
      <xdr:colOff>50800</xdr:colOff>
      <xdr:row>16</xdr:row>
      <xdr:rowOff>75519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7723"/>
          <a:ext cx="6985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41184</xdr:rowOff>
    </xdr:from>
    <xdr:to>
      <xdr:col>22</xdr:col>
      <xdr:colOff>114300</xdr:colOff>
      <xdr:row>16</xdr:row>
      <xdr:rowOff>46898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2009"/>
          <a:ext cx="698500" cy="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26774</xdr:rowOff>
    </xdr:from>
    <xdr:to>
      <xdr:col>18</xdr:col>
      <xdr:colOff>177800</xdr:colOff>
      <xdr:row>16</xdr:row>
      <xdr:rowOff>41184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7599"/>
          <a:ext cx="698500" cy="1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11461</xdr:rowOff>
    </xdr:from>
    <xdr:to>
      <xdr:col>29</xdr:col>
      <xdr:colOff>177800</xdr:colOff>
      <xdr:row>16</xdr:row>
      <xdr:rowOff>113061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2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27988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4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24719</xdr:rowOff>
    </xdr:from>
    <xdr:to>
      <xdr:col>26</xdr:col>
      <xdr:colOff>101600</xdr:colOff>
      <xdr:row>16</xdr:row>
      <xdr:rowOff>126319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167548</xdr:rowOff>
    </xdr:from>
    <xdr:to>
      <xdr:col>22</xdr:col>
      <xdr:colOff>165100</xdr:colOff>
      <xdr:row>16</xdr:row>
      <xdr:rowOff>97698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107875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161834</xdr:rowOff>
    </xdr:from>
    <xdr:to>
      <xdr:col>19</xdr:col>
      <xdr:colOff>38100</xdr:colOff>
      <xdr:row>16</xdr:row>
      <xdr:rowOff>91984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102161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147424</xdr:rowOff>
    </xdr:from>
    <xdr:to>
      <xdr:col>15</xdr:col>
      <xdr:colOff>101600</xdr:colOff>
      <xdr:row>16</xdr:row>
      <xdr:rowOff>77574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87751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334455</xdr:rowOff>
    </xdr:from>
    <xdr:to>
      <xdr:col>29</xdr:col>
      <xdr:colOff>127000</xdr:colOff>
      <xdr:row>35</xdr:row>
      <xdr:rowOff>336359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44805"/>
          <a:ext cx="6477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268637</xdr:rowOff>
    </xdr:from>
    <xdr:to>
      <xdr:col>26</xdr:col>
      <xdr:colOff>50800</xdr:colOff>
      <xdr:row>35</xdr:row>
      <xdr:rowOff>336359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78987"/>
          <a:ext cx="698500" cy="6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268637</xdr:rowOff>
    </xdr:from>
    <xdr:to>
      <xdr:col>22</xdr:col>
      <xdr:colOff>114300</xdr:colOff>
      <xdr:row>35</xdr:row>
      <xdr:rowOff>279343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78987"/>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279343</xdr:rowOff>
    </xdr:from>
    <xdr:to>
      <xdr:col>18</xdr:col>
      <xdr:colOff>177800</xdr:colOff>
      <xdr:row>35</xdr:row>
      <xdr:rowOff>312300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9693"/>
          <a:ext cx="698500" cy="3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283655</xdr:rowOff>
    </xdr:from>
    <xdr:to>
      <xdr:col>29</xdr:col>
      <xdr:colOff>177800</xdr:colOff>
      <xdr:row>36</xdr:row>
      <xdr:rowOff>42355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9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255732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285559</xdr:rowOff>
    </xdr:from>
    <xdr:to>
      <xdr:col>26</xdr:col>
      <xdr:colOff>101600</xdr:colOff>
      <xdr:row>36</xdr:row>
      <xdr:rowOff>44259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29036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217837</xdr:rowOff>
    </xdr:from>
    <xdr:to>
      <xdr:col>22</xdr:col>
      <xdr:colOff>165100</xdr:colOff>
      <xdr:row>35</xdr:row>
      <xdr:rowOff>319437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2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304214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228543</xdr:rowOff>
    </xdr:from>
    <xdr:to>
      <xdr:col>19</xdr:col>
      <xdr:colOff>38100</xdr:colOff>
      <xdr:row>35</xdr:row>
      <xdr:rowOff>330143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314920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261500</xdr:rowOff>
    </xdr:from>
    <xdr:to>
      <xdr:col>15</xdr:col>
      <xdr:colOff>101600</xdr:colOff>
      <xdr:row>36</xdr:row>
      <xdr:rowOff>20200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6693</xdr:rowOff>
    </xdr:from>
    <xdr:to>
      <xdr:col>24</xdr:col>
      <xdr:colOff>63500</xdr:colOff>
      <xdr:row>36</xdr:row>
      <xdr:rowOff>21285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8893"/>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168961</xdr:rowOff>
    </xdr:from>
    <xdr:to>
      <xdr:col>19</xdr:col>
      <xdr:colOff>177800</xdr:colOff>
      <xdr:row>36</xdr:row>
      <xdr:rowOff>21285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6971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157736</xdr:rowOff>
    </xdr:from>
    <xdr:to>
      <xdr:col>15</xdr:col>
      <xdr:colOff>50800</xdr:colOff>
      <xdr:row>35</xdr:row>
      <xdr:rowOff>168961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8486"/>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84203</xdr:rowOff>
    </xdr:from>
    <xdr:to>
      <xdr:col>10</xdr:col>
      <xdr:colOff>114300</xdr:colOff>
      <xdr:row>35</xdr:row>
      <xdr:rowOff>157736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8495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127343</xdr:rowOff>
    </xdr:from>
    <xdr:to>
      <xdr:col>24</xdr:col>
      <xdr:colOff>114300</xdr:colOff>
      <xdr:row>36</xdr:row>
      <xdr:rowOff>57493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150220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141935</xdr:rowOff>
    </xdr:from>
    <xdr:to>
      <xdr:col>20</xdr:col>
      <xdr:colOff>38100</xdr:colOff>
      <xdr:row>36</xdr:row>
      <xdr:rowOff>72085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88612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118161</xdr:rowOff>
    </xdr:from>
    <xdr:to>
      <xdr:col>15</xdr:col>
      <xdr:colOff>101600</xdr:colOff>
      <xdr:row>36</xdr:row>
      <xdr:rowOff>48311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64838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9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106936</xdr:rowOff>
    </xdr:from>
    <xdr:to>
      <xdr:col>10</xdr:col>
      <xdr:colOff>165100</xdr:colOff>
      <xdr:row>36</xdr:row>
      <xdr:rowOff>37086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53613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33403</xdr:rowOff>
    </xdr:from>
    <xdr:to>
      <xdr:col>6</xdr:col>
      <xdr:colOff>38100</xdr:colOff>
      <xdr:row>35</xdr:row>
      <xdr:rowOff>135003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151530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0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165540</xdr:rowOff>
    </xdr:from>
    <xdr:to>
      <xdr:col>24</xdr:col>
      <xdr:colOff>63500</xdr:colOff>
      <xdr:row>56</xdr:row>
      <xdr:rowOff>905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95290"/>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139887</xdr:rowOff>
    </xdr:from>
    <xdr:to>
      <xdr:col>19</xdr:col>
      <xdr:colOff>177800</xdr:colOff>
      <xdr:row>56</xdr:row>
      <xdr:rowOff>905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69637"/>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114581</xdr:rowOff>
    </xdr:from>
    <xdr:to>
      <xdr:col>15</xdr:col>
      <xdr:colOff>50800</xdr:colOff>
      <xdr:row>55</xdr:row>
      <xdr:rowOff>139887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44331"/>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114581</xdr:rowOff>
    </xdr:from>
    <xdr:to>
      <xdr:col>10</xdr:col>
      <xdr:colOff>114300</xdr:colOff>
      <xdr:row>56</xdr:row>
      <xdr:rowOff>6167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44331"/>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114740</xdr:rowOff>
    </xdr:from>
    <xdr:to>
      <xdr:col>24</xdr:col>
      <xdr:colOff>114300</xdr:colOff>
      <xdr:row>56</xdr:row>
      <xdr:rowOff>44890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137617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9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121555</xdr:rowOff>
    </xdr:from>
    <xdr:to>
      <xdr:col>20</xdr:col>
      <xdr:colOff>38100</xdr:colOff>
      <xdr:row>56</xdr:row>
      <xdr:rowOff>51705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68232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2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89087</xdr:rowOff>
    </xdr:from>
    <xdr:to>
      <xdr:col>15</xdr:col>
      <xdr:colOff>101600</xdr:colOff>
      <xdr:row>56</xdr:row>
      <xdr:rowOff>19237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35764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63781</xdr:rowOff>
    </xdr:from>
    <xdr:to>
      <xdr:col>10</xdr:col>
      <xdr:colOff>165100</xdr:colOff>
      <xdr:row>55</xdr:row>
      <xdr:rowOff>165381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10458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6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126817</xdr:rowOff>
    </xdr:from>
    <xdr:to>
      <xdr:col>6</xdr:col>
      <xdr:colOff>38100</xdr:colOff>
      <xdr:row>56</xdr:row>
      <xdr:rowOff>56967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73494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3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14016</xdr:rowOff>
    </xdr:from>
    <xdr:to>
      <xdr:col>24</xdr:col>
      <xdr:colOff>63500</xdr:colOff>
      <xdr:row>77</xdr:row>
      <xdr:rowOff>10723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44216"/>
          <a:ext cx="838200" cy="1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10861</xdr:rowOff>
    </xdr:from>
    <xdr:to>
      <xdr:col>19</xdr:col>
      <xdr:colOff>177800</xdr:colOff>
      <xdr:row>77</xdr:row>
      <xdr:rowOff>10723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698161"/>
          <a:ext cx="889000" cy="5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10861</xdr:rowOff>
    </xdr:from>
    <xdr:to>
      <xdr:col>15</xdr:col>
      <xdr:colOff>50800</xdr:colOff>
      <xdr:row>75</xdr:row>
      <xdr:rowOff>104815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98161"/>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104815</xdr:rowOff>
    </xdr:from>
    <xdr:to>
      <xdr:col>10</xdr:col>
      <xdr:colOff>114300</xdr:colOff>
      <xdr:row>76</xdr:row>
      <xdr:rowOff>30978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963565"/>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134665</xdr:rowOff>
    </xdr:from>
    <xdr:to>
      <xdr:col>24</xdr:col>
      <xdr:colOff>114300</xdr:colOff>
      <xdr:row>76</xdr:row>
      <xdr:rowOff>64815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157542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131373</xdr:rowOff>
    </xdr:from>
    <xdr:to>
      <xdr:col>20</xdr:col>
      <xdr:colOff>38100</xdr:colOff>
      <xdr:row>77</xdr:row>
      <xdr:rowOff>61523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78051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9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131511</xdr:rowOff>
    </xdr:from>
    <xdr:to>
      <xdr:col>15</xdr:col>
      <xdr:colOff>101600</xdr:colOff>
      <xdr:row>74</xdr:row>
      <xdr:rowOff>61661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78188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4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54015</xdr:rowOff>
    </xdr:from>
    <xdr:to>
      <xdr:col>10</xdr:col>
      <xdr:colOff>165100</xdr:colOff>
      <xdr:row>75</xdr:row>
      <xdr:rowOff>155615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692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8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151628</xdr:rowOff>
    </xdr:from>
    <xdr:to>
      <xdr:col>6</xdr:col>
      <xdr:colOff>38100</xdr:colOff>
      <xdr:row>76</xdr:row>
      <xdr:rowOff>81778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98305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18123</xdr:rowOff>
    </xdr:from>
    <xdr:to>
      <xdr:col>24</xdr:col>
      <xdr:colOff>63500</xdr:colOff>
      <xdr:row>95</xdr:row>
      <xdr:rowOff>36043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5873"/>
          <a:ext cx="8382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36043</xdr:rowOff>
    </xdr:from>
    <xdr:to>
      <xdr:col>19</xdr:col>
      <xdr:colOff>177800</xdr:colOff>
      <xdr:row>95</xdr:row>
      <xdr:rowOff>102654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23793"/>
          <a:ext cx="8890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102654</xdr:rowOff>
    </xdr:from>
    <xdr:to>
      <xdr:col>15</xdr:col>
      <xdr:colOff>50800</xdr:colOff>
      <xdr:row>95</xdr:row>
      <xdr:rowOff>150521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90404"/>
          <a:ext cx="889000" cy="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150521</xdr:rowOff>
    </xdr:from>
    <xdr:to>
      <xdr:col>10</xdr:col>
      <xdr:colOff>114300</xdr:colOff>
      <xdr:row>95</xdr:row>
      <xdr:rowOff>153670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3827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138773</xdr:rowOff>
    </xdr:from>
    <xdr:to>
      <xdr:col>24</xdr:col>
      <xdr:colOff>114300</xdr:colOff>
      <xdr:row>95</xdr:row>
      <xdr:rowOff>68923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161650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156693</xdr:rowOff>
    </xdr:from>
    <xdr:to>
      <xdr:col>20</xdr:col>
      <xdr:colOff>38100</xdr:colOff>
      <xdr:row>95</xdr:row>
      <xdr:rowOff>86843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103370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51854</xdr:rowOff>
    </xdr:from>
    <xdr:to>
      <xdr:col>15</xdr:col>
      <xdr:colOff>101600</xdr:colOff>
      <xdr:row>95</xdr:row>
      <xdr:rowOff>153454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169981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99721</xdr:rowOff>
    </xdr:from>
    <xdr:to>
      <xdr:col>10</xdr:col>
      <xdr:colOff>165100</xdr:colOff>
      <xdr:row>96</xdr:row>
      <xdr:rowOff>29871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46398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102870</xdr:rowOff>
    </xdr:from>
    <xdr:to>
      <xdr:col>6</xdr:col>
      <xdr:colOff>38100</xdr:colOff>
      <xdr:row>96</xdr:row>
      <xdr:rowOff>33020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49547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119268</xdr:rowOff>
    </xdr:from>
    <xdr:to>
      <xdr:col>54</xdr:col>
      <xdr:colOff>189865</xdr:colOff>
      <xdr:row>37</xdr:row>
      <xdr:rowOff>170410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605668"/>
          <a:ext cx="1270" cy="908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2787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170410</xdr:rowOff>
    </xdr:from>
    <xdr:to>
      <xdr:col>55</xdr:col>
      <xdr:colOff>88900</xdr:colOff>
      <xdr:row>37</xdr:row>
      <xdr:rowOff>170410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65945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38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119268</xdr:rowOff>
    </xdr:from>
    <xdr:to>
      <xdr:col>55</xdr:col>
      <xdr:colOff>88900</xdr:colOff>
      <xdr:row>32</xdr:row>
      <xdr:rowOff>119268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60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27160</xdr:rowOff>
    </xdr:from>
    <xdr:to>
      <xdr:col>55</xdr:col>
      <xdr:colOff>0</xdr:colOff>
      <xdr:row>32</xdr:row>
      <xdr:rowOff>119268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13560"/>
          <a:ext cx="838200" cy="9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13633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35206</xdr:rowOff>
    </xdr:from>
    <xdr:to>
      <xdr:col>55</xdr:col>
      <xdr:colOff>50800</xdr:colOff>
      <xdr:row>36</xdr:row>
      <xdr:rowOff>136806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27160</xdr:rowOff>
    </xdr:from>
    <xdr:to>
      <xdr:col>50</xdr:col>
      <xdr:colOff>114300</xdr:colOff>
      <xdr:row>32</xdr:row>
      <xdr:rowOff>125326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13560"/>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60832</xdr:rowOff>
    </xdr:from>
    <xdr:to>
      <xdr:col>50</xdr:col>
      <xdr:colOff>165100</xdr:colOff>
      <xdr:row>36</xdr:row>
      <xdr:rowOff>162432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153559</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125326</xdr:rowOff>
    </xdr:from>
    <xdr:to>
      <xdr:col>45</xdr:col>
      <xdr:colOff>177800</xdr:colOff>
      <xdr:row>34</xdr:row>
      <xdr:rowOff>20165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11726"/>
          <a:ext cx="889000" cy="2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72884</xdr:rowOff>
    </xdr:from>
    <xdr:to>
      <xdr:col>46</xdr:col>
      <xdr:colOff>38100</xdr:colOff>
      <xdr:row>37</xdr:row>
      <xdr:rowOff>3034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165611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20165</xdr:rowOff>
    </xdr:from>
    <xdr:to>
      <xdr:col>41</xdr:col>
      <xdr:colOff>50800</xdr:colOff>
      <xdr:row>34</xdr:row>
      <xdr:rowOff>133528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849465"/>
          <a:ext cx="889000" cy="1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75998</xdr:rowOff>
    </xdr:from>
    <xdr:to>
      <xdr:col>41</xdr:col>
      <xdr:colOff>101600</xdr:colOff>
      <xdr:row>37</xdr:row>
      <xdr:rowOff>6148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168725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106731</xdr:rowOff>
    </xdr:from>
    <xdr:to>
      <xdr:col>36</xdr:col>
      <xdr:colOff>165100</xdr:colOff>
      <xdr:row>37</xdr:row>
      <xdr:rowOff>36881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28008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68468</xdr:rowOff>
    </xdr:from>
    <xdr:to>
      <xdr:col>55</xdr:col>
      <xdr:colOff>50800</xdr:colOff>
      <xdr:row>32</xdr:row>
      <xdr:rowOff>170068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21495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0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147810</xdr:rowOff>
    </xdr:from>
    <xdr:to>
      <xdr:col>50</xdr:col>
      <xdr:colOff>165100</xdr:colOff>
      <xdr:row>32</xdr:row>
      <xdr:rowOff>77960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94487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3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74526</xdr:rowOff>
    </xdr:from>
    <xdr:to>
      <xdr:col>46</xdr:col>
      <xdr:colOff>38100</xdr:colOff>
      <xdr:row>33</xdr:row>
      <xdr:rowOff>4676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21203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140815</xdr:rowOff>
    </xdr:from>
    <xdr:to>
      <xdr:col>41</xdr:col>
      <xdr:colOff>101600</xdr:colOff>
      <xdr:row>34</xdr:row>
      <xdr:rowOff>70965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87492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5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82728</xdr:rowOff>
    </xdr:from>
    <xdr:to>
      <xdr:col>36</xdr:col>
      <xdr:colOff>165100</xdr:colOff>
      <xdr:row>35</xdr:row>
      <xdr:rowOff>12878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29405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8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161603</xdr:rowOff>
    </xdr:from>
    <xdr:to>
      <xdr:col>55</xdr:col>
      <xdr:colOff>0</xdr:colOff>
      <xdr:row>57</xdr:row>
      <xdr:rowOff>29054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62803"/>
          <a:ext cx="8382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6472</xdr:rowOff>
    </xdr:from>
    <xdr:to>
      <xdr:col>50</xdr:col>
      <xdr:colOff>114300</xdr:colOff>
      <xdr:row>56</xdr:row>
      <xdr:rowOff>161603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07672"/>
          <a:ext cx="889000" cy="1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18176</xdr:rowOff>
    </xdr:from>
    <xdr:to>
      <xdr:col>45</xdr:col>
      <xdr:colOff>177800</xdr:colOff>
      <xdr:row>56</xdr:row>
      <xdr:rowOff>6472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105026"/>
          <a:ext cx="889000" cy="5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18176</xdr:rowOff>
    </xdr:from>
    <xdr:to>
      <xdr:col>41</xdr:col>
      <xdr:colOff>50800</xdr:colOff>
      <xdr:row>53</xdr:row>
      <xdr:rowOff>46751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10502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149704</xdr:rowOff>
    </xdr:from>
    <xdr:to>
      <xdr:col>55</xdr:col>
      <xdr:colOff>50800</xdr:colOff>
      <xdr:row>57</xdr:row>
      <xdr:rowOff>79854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0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110803</xdr:rowOff>
    </xdr:from>
    <xdr:to>
      <xdr:col>50</xdr:col>
      <xdr:colOff>165100</xdr:colOff>
      <xdr:row>57</xdr:row>
      <xdr:rowOff>40953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57480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127122</xdr:rowOff>
    </xdr:from>
    <xdr:to>
      <xdr:col>46</xdr:col>
      <xdr:colOff>38100</xdr:colOff>
      <xdr:row>56</xdr:row>
      <xdr:rowOff>57272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73799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3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138826</xdr:rowOff>
    </xdr:from>
    <xdr:to>
      <xdr:col>41</xdr:col>
      <xdr:colOff>101600</xdr:colOff>
      <xdr:row>53</xdr:row>
      <xdr:rowOff>68976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0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85503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82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167401</xdr:rowOff>
    </xdr:from>
    <xdr:to>
      <xdr:col>36</xdr:col>
      <xdr:colOff>165100</xdr:colOff>
      <xdr:row>53</xdr:row>
      <xdr:rowOff>97551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0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114078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885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161958</xdr:rowOff>
    </xdr:from>
    <xdr:to>
      <xdr:col>55</xdr:col>
      <xdr:colOff>0</xdr:colOff>
      <xdr:row>78</xdr:row>
      <xdr:rowOff>146486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63608"/>
          <a:ext cx="838200" cy="15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23785</xdr:rowOff>
    </xdr:from>
    <xdr:to>
      <xdr:col>50</xdr:col>
      <xdr:colOff>114300</xdr:colOff>
      <xdr:row>78</xdr:row>
      <xdr:rowOff>146486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053985"/>
          <a:ext cx="889000" cy="4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42530</xdr:rowOff>
    </xdr:from>
    <xdr:to>
      <xdr:col>45</xdr:col>
      <xdr:colOff>177800</xdr:colOff>
      <xdr:row>76</xdr:row>
      <xdr:rowOff>23785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558380"/>
          <a:ext cx="889000" cy="4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42530</xdr:rowOff>
    </xdr:from>
    <xdr:to>
      <xdr:col>41</xdr:col>
      <xdr:colOff>50800</xdr:colOff>
      <xdr:row>73</xdr:row>
      <xdr:rowOff>64011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558380"/>
          <a:ext cx="8890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111158</xdr:rowOff>
    </xdr:from>
    <xdr:to>
      <xdr:col>55</xdr:col>
      <xdr:colOff>50800</xdr:colOff>
      <xdr:row>78</xdr:row>
      <xdr:rowOff>41308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134035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95686</xdr:rowOff>
    </xdr:from>
    <xdr:to>
      <xdr:col>50</xdr:col>
      <xdr:colOff>165100</xdr:colOff>
      <xdr:row>79</xdr:row>
      <xdr:rowOff>25836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16963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144435</xdr:rowOff>
    </xdr:from>
    <xdr:to>
      <xdr:col>46</xdr:col>
      <xdr:colOff>38100</xdr:colOff>
      <xdr:row>76</xdr:row>
      <xdr:rowOff>74585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91112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7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163180</xdr:rowOff>
    </xdr:from>
    <xdr:to>
      <xdr:col>41</xdr:col>
      <xdr:colOff>101600</xdr:colOff>
      <xdr:row>73</xdr:row>
      <xdr:rowOff>93330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5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109857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2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13211</xdr:rowOff>
    </xdr:from>
    <xdr:to>
      <xdr:col>36</xdr:col>
      <xdr:colOff>165100</xdr:colOff>
      <xdr:row>73</xdr:row>
      <xdr:rowOff>114811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5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131338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3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124482</xdr:rowOff>
    </xdr:from>
    <xdr:to>
      <xdr:col>55</xdr:col>
      <xdr:colOff>0</xdr:colOff>
      <xdr:row>98</xdr:row>
      <xdr:rowOff>37066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12232"/>
          <a:ext cx="838200" cy="4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124482</xdr:rowOff>
    </xdr:from>
    <xdr:to>
      <xdr:col>50</xdr:col>
      <xdr:colOff>114300</xdr:colOff>
      <xdr:row>99</xdr:row>
      <xdr:rowOff>44450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12232"/>
          <a:ext cx="889000" cy="60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44450</xdr:rowOff>
    </xdr:from>
    <xdr:to>
      <xdr:col>45</xdr:col>
      <xdr:colOff>177800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44450</xdr:rowOff>
    </xdr:from>
    <xdr:to>
      <xdr:col>41</xdr:col>
      <xdr:colOff>50800</xdr:colOff>
      <xdr:row>99</xdr:row>
      <xdr:rowOff>44450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157716</xdr:rowOff>
    </xdr:from>
    <xdr:to>
      <xdr:col>55</xdr:col>
      <xdr:colOff>50800</xdr:colOff>
      <xdr:row>98</xdr:row>
      <xdr:rowOff>87866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136143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73682</xdr:rowOff>
    </xdr:from>
    <xdr:to>
      <xdr:col>50</xdr:col>
      <xdr:colOff>165100</xdr:colOff>
      <xdr:row>96</xdr:row>
      <xdr:rowOff>3832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20359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3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121031</xdr:rowOff>
    </xdr:from>
    <xdr:to>
      <xdr:col>85</xdr:col>
      <xdr:colOff>127000</xdr:colOff>
      <xdr:row>77</xdr:row>
      <xdr:rowOff>125282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22681"/>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93698</xdr:rowOff>
    </xdr:from>
    <xdr:to>
      <xdr:col>81</xdr:col>
      <xdr:colOff>50800</xdr:colOff>
      <xdr:row>77</xdr:row>
      <xdr:rowOff>121031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95348"/>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93698</xdr:rowOff>
    </xdr:from>
    <xdr:to>
      <xdr:col>76</xdr:col>
      <xdr:colOff>114300</xdr:colOff>
      <xdr:row>77</xdr:row>
      <xdr:rowOff>101981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9534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101981</xdr:rowOff>
    </xdr:from>
    <xdr:to>
      <xdr:col>71</xdr:col>
      <xdr:colOff>177800</xdr:colOff>
      <xdr:row>77</xdr:row>
      <xdr:rowOff>112672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03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74482</xdr:rowOff>
    </xdr:from>
    <xdr:to>
      <xdr:col>85</xdr:col>
      <xdr:colOff>177800</xdr:colOff>
      <xdr:row>78</xdr:row>
      <xdr:rowOff>4632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52909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70231</xdr:rowOff>
    </xdr:from>
    <xdr:to>
      <xdr:col>81</xdr:col>
      <xdr:colOff>101600</xdr:colOff>
      <xdr:row>78</xdr:row>
      <xdr:rowOff>381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162958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42898</xdr:rowOff>
    </xdr:from>
    <xdr:to>
      <xdr:col>76</xdr:col>
      <xdr:colOff>165100</xdr:colOff>
      <xdr:row>77</xdr:row>
      <xdr:rowOff>144498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135625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51181</xdr:rowOff>
    </xdr:from>
    <xdr:to>
      <xdr:col>72</xdr:col>
      <xdr:colOff>38100</xdr:colOff>
      <xdr:row>77</xdr:row>
      <xdr:rowOff>152781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143908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61872</xdr:rowOff>
    </xdr:from>
    <xdr:to>
      <xdr:col>67</xdr:col>
      <xdr:colOff>101600</xdr:colOff>
      <xdr:row>77</xdr:row>
      <xdr:rowOff>163472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154599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158162</xdr:rowOff>
    </xdr:from>
    <xdr:to>
      <xdr:col>85</xdr:col>
      <xdr:colOff>127000</xdr:colOff>
      <xdr:row>98</xdr:row>
      <xdr:rowOff>44244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8812"/>
          <a:ext cx="8382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158162</xdr:rowOff>
    </xdr:from>
    <xdr:to>
      <xdr:col>81</xdr:col>
      <xdr:colOff>50800</xdr:colOff>
      <xdr:row>98</xdr:row>
      <xdr:rowOff>153198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8812"/>
          <a:ext cx="889000" cy="1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153198</xdr:rowOff>
    </xdr:from>
    <xdr:to>
      <xdr:col>76</xdr:col>
      <xdr:colOff>114300</xdr:colOff>
      <xdr:row>99</xdr:row>
      <xdr:rowOff>73853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55298"/>
          <a:ext cx="889000" cy="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34119</xdr:rowOff>
    </xdr:from>
    <xdr:to>
      <xdr:col>71</xdr:col>
      <xdr:colOff>177800</xdr:colOff>
      <xdr:row>99</xdr:row>
      <xdr:rowOff>73853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36219"/>
          <a:ext cx="889000" cy="2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164894</xdr:rowOff>
    </xdr:from>
    <xdr:to>
      <xdr:col>85</xdr:col>
      <xdr:colOff>177800</xdr:colOff>
      <xdr:row>98</xdr:row>
      <xdr:rowOff>95044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143321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107362</xdr:rowOff>
    </xdr:from>
    <xdr:to>
      <xdr:col>81</xdr:col>
      <xdr:colOff>101600</xdr:colOff>
      <xdr:row>98</xdr:row>
      <xdr:rowOff>37512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54039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102398</xdr:rowOff>
    </xdr:from>
    <xdr:to>
      <xdr:col>76</xdr:col>
      <xdr:colOff>165100</xdr:colOff>
      <xdr:row>99</xdr:row>
      <xdr:rowOff>32548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23675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23053</xdr:rowOff>
    </xdr:from>
    <xdr:to>
      <xdr:col>72</xdr:col>
      <xdr:colOff>38100</xdr:colOff>
      <xdr:row>99</xdr:row>
      <xdr:rowOff>124653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115780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154769</xdr:rowOff>
    </xdr:from>
    <xdr:to>
      <xdr:col>67</xdr:col>
      <xdr:colOff>101600</xdr:colOff>
      <xdr:row>98</xdr:row>
      <xdr:rowOff>84919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76046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57241</xdr:rowOff>
    </xdr:from>
    <xdr:to>
      <xdr:col>116</xdr:col>
      <xdr:colOff>63500</xdr:colOff>
      <xdr:row>59</xdr:row>
      <xdr:rowOff>59200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7279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52440</xdr:rowOff>
    </xdr:from>
    <xdr:to>
      <xdr:col>111</xdr:col>
      <xdr:colOff>177800</xdr:colOff>
      <xdr:row>59</xdr:row>
      <xdr:rowOff>59200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799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52440</xdr:rowOff>
    </xdr:from>
    <xdr:to>
      <xdr:col>107</xdr:col>
      <xdr:colOff>50800</xdr:colOff>
      <xdr:row>59</xdr:row>
      <xdr:rowOff>56163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67990"/>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56163</xdr:rowOff>
    </xdr:from>
    <xdr:to>
      <xdr:col>102</xdr:col>
      <xdr:colOff>114300</xdr:colOff>
      <xdr:row>59</xdr:row>
      <xdr:rowOff>56848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7171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6441</xdr:rowOff>
    </xdr:from>
    <xdr:to>
      <xdr:col>116</xdr:col>
      <xdr:colOff>114300</xdr:colOff>
      <xdr:row>59</xdr:row>
      <xdr:rowOff>108041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8400</xdr:rowOff>
    </xdr:from>
    <xdr:to>
      <xdr:col>112</xdr:col>
      <xdr:colOff>38100</xdr:colOff>
      <xdr:row>59</xdr:row>
      <xdr:rowOff>110000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101127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1640</xdr:rowOff>
    </xdr:from>
    <xdr:to>
      <xdr:col>107</xdr:col>
      <xdr:colOff>101600</xdr:colOff>
      <xdr:row>59</xdr:row>
      <xdr:rowOff>103240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94367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0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5363</xdr:rowOff>
    </xdr:from>
    <xdr:to>
      <xdr:col>102</xdr:col>
      <xdr:colOff>165100</xdr:colOff>
      <xdr:row>59</xdr:row>
      <xdr:rowOff>106963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98090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1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6048</xdr:rowOff>
    </xdr:from>
    <xdr:to>
      <xdr:col>98</xdr:col>
      <xdr:colOff>38100</xdr:colOff>
      <xdr:row>59</xdr:row>
      <xdr:rowOff>107648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98775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25850</xdr:rowOff>
    </xdr:from>
    <xdr:to>
      <xdr:col>116</xdr:col>
      <xdr:colOff>63500</xdr:colOff>
      <xdr:row>77</xdr:row>
      <xdr:rowOff>102766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27500"/>
          <a:ext cx="838200" cy="7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54866</xdr:rowOff>
    </xdr:from>
    <xdr:to>
      <xdr:col>111</xdr:col>
      <xdr:colOff>177800</xdr:colOff>
      <xdr:row>77</xdr:row>
      <xdr:rowOff>102766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85066"/>
          <a:ext cx="889000" cy="2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54866</xdr:rowOff>
    </xdr:from>
    <xdr:to>
      <xdr:col>107</xdr:col>
      <xdr:colOff>50800</xdr:colOff>
      <xdr:row>76</xdr:row>
      <xdr:rowOff>119126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85066"/>
          <a:ext cx="8890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119126</xdr:rowOff>
    </xdr:from>
    <xdr:to>
      <xdr:col>102</xdr:col>
      <xdr:colOff>114300</xdr:colOff>
      <xdr:row>76</xdr:row>
      <xdr:rowOff>159733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49326"/>
          <a:ext cx="8890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146500</xdr:rowOff>
    </xdr:from>
    <xdr:to>
      <xdr:col>116</xdr:col>
      <xdr:colOff>114300</xdr:colOff>
      <xdr:row>77</xdr:row>
      <xdr:rowOff>76650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124927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51966</xdr:rowOff>
    </xdr:from>
    <xdr:to>
      <xdr:col>112</xdr:col>
      <xdr:colOff>38100</xdr:colOff>
      <xdr:row>77</xdr:row>
      <xdr:rowOff>153566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144693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4066</xdr:rowOff>
    </xdr:from>
    <xdr:to>
      <xdr:col>107</xdr:col>
      <xdr:colOff>101600</xdr:colOff>
      <xdr:row>76</xdr:row>
      <xdr:rowOff>105666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122193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0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68326</xdr:rowOff>
    </xdr:from>
    <xdr:to>
      <xdr:col>102</xdr:col>
      <xdr:colOff>165100</xdr:colOff>
      <xdr:row>76</xdr:row>
      <xdr:rowOff>169926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161053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108933</xdr:rowOff>
    </xdr:from>
    <xdr:to>
      <xdr:col>98</xdr:col>
      <xdr:colOff>38100</xdr:colOff>
      <xdr:row>77</xdr:row>
      <xdr:rowOff>39083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30210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住民一人当たりの補助費等が類似団体平均で最も高くなっている。基地対策に関する補助費のほか、一般廃棄物焼却施設整備に伴う金武地区消防衛生組合への負担金の増などが主な原因と考えられる。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人件費および物件費については、住民一人当たりの費用も類似団体平均を上回っていることから、抑制に努める必要がある。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維持修繕費も類似団体の中で高くなっているが、町営住宅に修繕や中学校のトイレ・空調設備の修繕によるものである。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11,573
11,466
37.84
9,593,080
9,193,380
203,416
3,661,960
3,752,934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93980</xdr:rowOff>
    </xdr:from>
    <xdr:to>
      <xdr:col>24</xdr:col>
      <xdr:colOff>63500</xdr:colOff>
      <xdr:row>31</xdr:row>
      <xdr:rowOff>123698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0893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93980</xdr:rowOff>
    </xdr:from>
    <xdr:to>
      <xdr:col>19</xdr:col>
      <xdr:colOff>177800</xdr:colOff>
      <xdr:row>31</xdr:row>
      <xdr:rowOff>148844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089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152273</xdr:rowOff>
    </xdr:from>
    <xdr:to>
      <xdr:col>15</xdr:col>
      <xdr:colOff>50800</xdr:colOff>
      <xdr:row>31</xdr:row>
      <xdr:rowOff>148844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24323"/>
          <a:ext cx="889000" cy="3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152273</xdr:rowOff>
    </xdr:from>
    <xdr:to>
      <xdr:col>10</xdr:col>
      <xdr:colOff>114300</xdr:colOff>
      <xdr:row>30</xdr:row>
      <xdr:rowOff>77978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2432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72898</xdr:rowOff>
    </xdr:from>
    <xdr:to>
      <xdr:col>24</xdr:col>
      <xdr:colOff>114300</xdr:colOff>
      <xdr:row>32</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25925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43180</xdr:rowOff>
    </xdr:from>
    <xdr:to>
      <xdr:col>20</xdr:col>
      <xdr:colOff>38100</xdr:colOff>
      <xdr:row>31</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161307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98044</xdr:rowOff>
    </xdr:from>
    <xdr:to>
      <xdr:col>15</xdr:col>
      <xdr:colOff>101600</xdr:colOff>
      <xdr:row>32</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44721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1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101473</xdr:rowOff>
    </xdr:from>
    <xdr:to>
      <xdr:col>10</xdr:col>
      <xdr:colOff>165100</xdr:colOff>
      <xdr:row>30</xdr:row>
      <xdr:rowOff>31623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48150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8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27178</xdr:rowOff>
    </xdr:from>
    <xdr:to>
      <xdr:col>6</xdr:col>
      <xdr:colOff>38100</xdr:colOff>
      <xdr:row>30</xdr:row>
      <xdr:rowOff>128778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145305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73926</xdr:rowOff>
    </xdr:from>
    <xdr:to>
      <xdr:col>24</xdr:col>
      <xdr:colOff>63500</xdr:colOff>
      <xdr:row>56</xdr:row>
      <xdr:rowOff>114783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75126"/>
          <a:ext cx="838200" cy="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73926</xdr:rowOff>
    </xdr:from>
    <xdr:to>
      <xdr:col>19</xdr:col>
      <xdr:colOff>177800</xdr:colOff>
      <xdr:row>56</xdr:row>
      <xdr:rowOff>87550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75126"/>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87550</xdr:rowOff>
    </xdr:from>
    <xdr:to>
      <xdr:col>15</xdr:col>
      <xdr:colOff>50800</xdr:colOff>
      <xdr:row>56</xdr:row>
      <xdr:rowOff>87850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688750"/>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150495</xdr:rowOff>
    </xdr:from>
    <xdr:to>
      <xdr:col>10</xdr:col>
      <xdr:colOff>114300</xdr:colOff>
      <xdr:row>56</xdr:row>
      <xdr:rowOff>87850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580245"/>
          <a:ext cx="889000" cy="10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63983</xdr:rowOff>
    </xdr:from>
    <xdr:to>
      <xdr:col>24</xdr:col>
      <xdr:colOff>114300</xdr:colOff>
      <xdr:row>56</xdr:row>
      <xdr:rowOff>165583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86860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1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23126</xdr:rowOff>
    </xdr:from>
    <xdr:to>
      <xdr:col>20</xdr:col>
      <xdr:colOff>38100</xdr:colOff>
      <xdr:row>56</xdr:row>
      <xdr:rowOff>124726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141253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36750</xdr:rowOff>
    </xdr:from>
    <xdr:to>
      <xdr:col>15</xdr:col>
      <xdr:colOff>101600</xdr:colOff>
      <xdr:row>56</xdr:row>
      <xdr:rowOff>138350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63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154877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41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37050</xdr:rowOff>
    </xdr:from>
    <xdr:to>
      <xdr:col>10</xdr:col>
      <xdr:colOff>165100</xdr:colOff>
      <xdr:row>56</xdr:row>
      <xdr:rowOff>138650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6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155177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41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99695</xdr:rowOff>
    </xdr:from>
    <xdr:to>
      <xdr:col>6</xdr:col>
      <xdr:colOff>38100</xdr:colOff>
      <xdr:row>56</xdr:row>
      <xdr:rowOff>29845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46372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30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32148</xdr:rowOff>
    </xdr:from>
    <xdr:to>
      <xdr:col>24</xdr:col>
      <xdr:colOff>63500</xdr:colOff>
      <xdr:row>70</xdr:row>
      <xdr:rowOff>124905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033648"/>
          <a:ext cx="838200" cy="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44603</xdr:rowOff>
    </xdr:from>
    <xdr:to>
      <xdr:col>19</xdr:col>
      <xdr:colOff>177800</xdr:colOff>
      <xdr:row>70</xdr:row>
      <xdr:rowOff>124905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046103"/>
          <a:ext cx="889000" cy="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44603</xdr:rowOff>
    </xdr:from>
    <xdr:to>
      <xdr:col>15</xdr:col>
      <xdr:colOff>50800</xdr:colOff>
      <xdr:row>73</xdr:row>
      <xdr:rowOff>63110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046103"/>
          <a:ext cx="889000" cy="5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63110</xdr:rowOff>
    </xdr:from>
    <xdr:to>
      <xdr:col>10</xdr:col>
      <xdr:colOff>114300</xdr:colOff>
      <xdr:row>73</xdr:row>
      <xdr:rowOff>167498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78960"/>
          <a:ext cx="8890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152798</xdr:rowOff>
    </xdr:from>
    <xdr:to>
      <xdr:col>24</xdr:col>
      <xdr:colOff>114300</xdr:colOff>
      <xdr:row>70</xdr:row>
      <xdr:rowOff>82948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19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105825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93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74105</xdr:rowOff>
    </xdr:from>
    <xdr:to>
      <xdr:col>20</xdr:col>
      <xdr:colOff>38100</xdr:colOff>
      <xdr:row>71</xdr:row>
      <xdr:rowOff>4255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20782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85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165253</xdr:rowOff>
    </xdr:from>
    <xdr:to>
      <xdr:col>15</xdr:col>
      <xdr:colOff>101600</xdr:colOff>
      <xdr:row>70</xdr:row>
      <xdr:rowOff>95403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19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111930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7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12310</xdr:rowOff>
    </xdr:from>
    <xdr:to>
      <xdr:col>10</xdr:col>
      <xdr:colOff>165100</xdr:colOff>
      <xdr:row>73</xdr:row>
      <xdr:rowOff>113910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130437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0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116698</xdr:rowOff>
    </xdr:from>
    <xdr:to>
      <xdr:col>6</xdr:col>
      <xdr:colOff>38100</xdr:colOff>
      <xdr:row>74</xdr:row>
      <xdr:rowOff>46848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63375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0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94529</xdr:rowOff>
    </xdr:from>
    <xdr:to>
      <xdr:col>24</xdr:col>
      <xdr:colOff>63500</xdr:colOff>
      <xdr:row>97</xdr:row>
      <xdr:rowOff>103970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25179"/>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63866</xdr:rowOff>
    </xdr:from>
    <xdr:to>
      <xdr:col>19</xdr:col>
      <xdr:colOff>177800</xdr:colOff>
      <xdr:row>97</xdr:row>
      <xdr:rowOff>94529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4516"/>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63866</xdr:rowOff>
    </xdr:from>
    <xdr:to>
      <xdr:col>15</xdr:col>
      <xdr:colOff>50800</xdr:colOff>
      <xdr:row>97</xdr:row>
      <xdr:rowOff>101898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4516"/>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101898</xdr:rowOff>
    </xdr:from>
    <xdr:to>
      <xdr:col>10</xdr:col>
      <xdr:colOff>114300</xdr:colOff>
      <xdr:row>97</xdr:row>
      <xdr:rowOff>131814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2548"/>
          <a:ext cx="889000" cy="2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53170</xdr:rowOff>
    </xdr:from>
    <xdr:to>
      <xdr:col>24</xdr:col>
      <xdr:colOff>114300</xdr:colOff>
      <xdr:row>97</xdr:row>
      <xdr:rowOff>154770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43729</xdr:rowOff>
    </xdr:from>
    <xdr:to>
      <xdr:col>20</xdr:col>
      <xdr:colOff>38100</xdr:colOff>
      <xdr:row>97</xdr:row>
      <xdr:rowOff>145329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136456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13066</xdr:rowOff>
    </xdr:from>
    <xdr:to>
      <xdr:col>15</xdr:col>
      <xdr:colOff>101600</xdr:colOff>
      <xdr:row>97</xdr:row>
      <xdr:rowOff>114666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105793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51098</xdr:rowOff>
    </xdr:from>
    <xdr:to>
      <xdr:col>10</xdr:col>
      <xdr:colOff>165100</xdr:colOff>
      <xdr:row>97</xdr:row>
      <xdr:rowOff>152698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143825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81014</xdr:rowOff>
    </xdr:from>
    <xdr:to>
      <xdr:col>6</xdr:col>
      <xdr:colOff>38100</xdr:colOff>
      <xdr:row>98</xdr:row>
      <xdr:rowOff>11164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2291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70891</xdr:rowOff>
    </xdr:from>
    <xdr:to>
      <xdr:col>55</xdr:col>
      <xdr:colOff>0</xdr:colOff>
      <xdr:row>35</xdr:row>
      <xdr:rowOff>77292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7164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148158</xdr:rowOff>
    </xdr:from>
    <xdr:to>
      <xdr:col>50</xdr:col>
      <xdr:colOff>114300</xdr:colOff>
      <xdr:row>35</xdr:row>
      <xdr:rowOff>77292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634558"/>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148158</xdr:rowOff>
    </xdr:from>
    <xdr:to>
      <xdr:col>45</xdr:col>
      <xdr:colOff>177800</xdr:colOff>
      <xdr:row>34</xdr:row>
      <xdr:rowOff>48717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634558"/>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48717</xdr:rowOff>
    </xdr:from>
    <xdr:to>
      <xdr:col>41</xdr:col>
      <xdr:colOff>50800</xdr:colOff>
      <xdr:row>36</xdr:row>
      <xdr:rowOff>113640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878017"/>
          <a:ext cx="889000" cy="4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20091</xdr:rowOff>
    </xdr:from>
    <xdr:to>
      <xdr:col>55</xdr:col>
      <xdr:colOff>50800</xdr:colOff>
      <xdr:row>35</xdr:row>
      <xdr:rowOff>121691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42968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26492</xdr:rowOff>
    </xdr:from>
    <xdr:to>
      <xdr:col>50</xdr:col>
      <xdr:colOff>165100</xdr:colOff>
      <xdr:row>35</xdr:row>
      <xdr:rowOff>128092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144619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97358</xdr:rowOff>
    </xdr:from>
    <xdr:to>
      <xdr:col>46</xdr:col>
      <xdr:colOff>38100</xdr:colOff>
      <xdr:row>33</xdr:row>
      <xdr:rowOff>27508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5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44035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3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169367</xdr:rowOff>
    </xdr:from>
    <xdr:to>
      <xdr:col>41</xdr:col>
      <xdr:colOff>101600</xdr:colOff>
      <xdr:row>34</xdr:row>
      <xdr:rowOff>99517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116044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0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51638</xdr:rowOff>
    </xdr:from>
    <xdr:to>
      <xdr:col>55</xdr:col>
      <xdr:colOff>0</xdr:colOff>
      <xdr:row>55</xdr:row>
      <xdr:rowOff>129184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81388"/>
          <a:ext cx="838200" cy="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41110</xdr:rowOff>
    </xdr:from>
    <xdr:to>
      <xdr:col>50</xdr:col>
      <xdr:colOff>114300</xdr:colOff>
      <xdr:row>55</xdr:row>
      <xdr:rowOff>129184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127960"/>
          <a:ext cx="889000" cy="4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104089</xdr:rowOff>
    </xdr:from>
    <xdr:to>
      <xdr:col>45</xdr:col>
      <xdr:colOff>177800</xdr:colOff>
      <xdr:row>53</xdr:row>
      <xdr:rowOff>41110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019489"/>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109424</xdr:rowOff>
    </xdr:from>
    <xdr:to>
      <xdr:col>41</xdr:col>
      <xdr:colOff>50800</xdr:colOff>
      <xdr:row>52</xdr:row>
      <xdr:rowOff>104089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853374"/>
          <a:ext cx="889000" cy="1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838</xdr:rowOff>
    </xdr:from>
    <xdr:to>
      <xdr:col>55</xdr:col>
      <xdr:colOff>50800</xdr:colOff>
      <xdr:row>55</xdr:row>
      <xdr:rowOff>102438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23715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78384</xdr:rowOff>
    </xdr:from>
    <xdr:to>
      <xdr:col>50</xdr:col>
      <xdr:colOff>165100</xdr:colOff>
      <xdr:row>56</xdr:row>
      <xdr:rowOff>8534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25061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161760</xdr:rowOff>
    </xdr:from>
    <xdr:to>
      <xdr:col>46</xdr:col>
      <xdr:colOff>38100</xdr:colOff>
      <xdr:row>53</xdr:row>
      <xdr:rowOff>91910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0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108437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8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53289</xdr:rowOff>
    </xdr:from>
    <xdr:to>
      <xdr:col>41</xdr:col>
      <xdr:colOff>101600</xdr:colOff>
      <xdr:row>52</xdr:row>
      <xdr:rowOff>154889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171416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7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58624</xdr:rowOff>
    </xdr:from>
    <xdr:to>
      <xdr:col>36</xdr:col>
      <xdr:colOff>165100</xdr:colOff>
      <xdr:row>51</xdr:row>
      <xdr:rowOff>160224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0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5301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5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165303</xdr:rowOff>
    </xdr:from>
    <xdr:to>
      <xdr:col>55</xdr:col>
      <xdr:colOff>0</xdr:colOff>
      <xdr:row>79</xdr:row>
      <xdr:rowOff>16876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95503"/>
          <a:ext cx="838200" cy="3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124808</xdr:rowOff>
    </xdr:from>
    <xdr:to>
      <xdr:col>50</xdr:col>
      <xdr:colOff>114300</xdr:colOff>
      <xdr:row>79</xdr:row>
      <xdr:rowOff>16876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7908"/>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124808</xdr:rowOff>
    </xdr:from>
    <xdr:to>
      <xdr:col>45</xdr:col>
      <xdr:colOff>177800</xdr:colOff>
      <xdr:row>78</xdr:row>
      <xdr:rowOff>128450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7908"/>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128450</xdr:rowOff>
    </xdr:from>
    <xdr:to>
      <xdr:col>41</xdr:col>
      <xdr:colOff>50800</xdr:colOff>
      <xdr:row>79</xdr:row>
      <xdr:rowOff>4466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1550"/>
          <a:ext cx="889000" cy="4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114503</xdr:rowOff>
    </xdr:from>
    <xdr:to>
      <xdr:col>55</xdr:col>
      <xdr:colOff>50800</xdr:colOff>
      <xdr:row>77</xdr:row>
      <xdr:rowOff>44653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137380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9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137526</xdr:rowOff>
    </xdr:from>
    <xdr:to>
      <xdr:col>50</xdr:col>
      <xdr:colOff>165100</xdr:colOff>
      <xdr:row>79</xdr:row>
      <xdr:rowOff>67676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58803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74008</xdr:rowOff>
    </xdr:from>
    <xdr:to>
      <xdr:col>46</xdr:col>
      <xdr:colOff>38100</xdr:colOff>
      <xdr:row>79</xdr:row>
      <xdr:rowOff>4158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166735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77650</xdr:rowOff>
    </xdr:from>
    <xdr:to>
      <xdr:col>41</xdr:col>
      <xdr:colOff>101600</xdr:colOff>
      <xdr:row>79</xdr:row>
      <xdr:rowOff>7800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170377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125116</xdr:rowOff>
    </xdr:from>
    <xdr:to>
      <xdr:col>36</xdr:col>
      <xdr:colOff>165100</xdr:colOff>
      <xdr:row>79</xdr:row>
      <xdr:rowOff>55266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46393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139951</xdr:rowOff>
    </xdr:from>
    <xdr:to>
      <xdr:col>55</xdr:col>
      <xdr:colOff>0</xdr:colOff>
      <xdr:row>96</xdr:row>
      <xdr:rowOff>8787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27701"/>
          <a:ext cx="8382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139951</xdr:rowOff>
    </xdr:from>
    <xdr:to>
      <xdr:col>50</xdr:col>
      <xdr:colOff>114300</xdr:colOff>
      <xdr:row>96</xdr:row>
      <xdr:rowOff>65880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27701"/>
          <a:ext cx="889000" cy="9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31310</xdr:rowOff>
    </xdr:from>
    <xdr:to>
      <xdr:col>45</xdr:col>
      <xdr:colOff>177800</xdr:colOff>
      <xdr:row>96</xdr:row>
      <xdr:rowOff>65880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90510"/>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47272</xdr:rowOff>
    </xdr:from>
    <xdr:to>
      <xdr:col>41</xdr:col>
      <xdr:colOff>50800</xdr:colOff>
      <xdr:row>96</xdr:row>
      <xdr:rowOff>31310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63572"/>
          <a:ext cx="889000" cy="3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129437</xdr:rowOff>
    </xdr:from>
    <xdr:to>
      <xdr:col>55</xdr:col>
      <xdr:colOff>50800</xdr:colOff>
      <xdr:row>96</xdr:row>
      <xdr:rowOff>59587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152314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6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89151</xdr:rowOff>
    </xdr:from>
    <xdr:to>
      <xdr:col>50</xdr:col>
      <xdr:colOff>165100</xdr:colOff>
      <xdr:row>96</xdr:row>
      <xdr:rowOff>19301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35828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15080</xdr:rowOff>
    </xdr:from>
    <xdr:to>
      <xdr:col>46</xdr:col>
      <xdr:colOff>38100</xdr:colOff>
      <xdr:row>96</xdr:row>
      <xdr:rowOff>116680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133207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151960</xdr:rowOff>
    </xdr:from>
    <xdr:to>
      <xdr:col>41</xdr:col>
      <xdr:colOff>101600</xdr:colOff>
      <xdr:row>96</xdr:row>
      <xdr:rowOff>82110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98637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167922</xdr:rowOff>
    </xdr:from>
    <xdr:to>
      <xdr:col>36</xdr:col>
      <xdr:colOff>165100</xdr:colOff>
      <xdr:row>94</xdr:row>
      <xdr:rowOff>98072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114599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88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104904</xdr:rowOff>
    </xdr:from>
    <xdr:to>
      <xdr:col>85</xdr:col>
      <xdr:colOff>127000</xdr:colOff>
      <xdr:row>37</xdr:row>
      <xdr:rowOff>134099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48554"/>
          <a:ext cx="8382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104904</xdr:rowOff>
    </xdr:from>
    <xdr:to>
      <xdr:col>81</xdr:col>
      <xdr:colOff>50800</xdr:colOff>
      <xdr:row>37</xdr:row>
      <xdr:rowOff>135210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48554"/>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135210</xdr:rowOff>
    </xdr:from>
    <xdr:to>
      <xdr:col>76</xdr:col>
      <xdr:colOff>114300</xdr:colOff>
      <xdr:row>37</xdr:row>
      <xdr:rowOff>149497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7886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149497</xdr:rowOff>
    </xdr:from>
    <xdr:to>
      <xdr:col>71</xdr:col>
      <xdr:colOff>177800</xdr:colOff>
      <xdr:row>37</xdr:row>
      <xdr:rowOff>157106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314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83299</xdr:rowOff>
    </xdr:from>
    <xdr:to>
      <xdr:col>85</xdr:col>
      <xdr:colOff>177800</xdr:colOff>
      <xdr:row>38</xdr:row>
      <xdr:rowOff>13449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169676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54104</xdr:rowOff>
    </xdr:from>
    <xdr:to>
      <xdr:col>81</xdr:col>
      <xdr:colOff>101600</xdr:colOff>
      <xdr:row>37</xdr:row>
      <xdr:rowOff>155704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146831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84410</xdr:rowOff>
    </xdr:from>
    <xdr:to>
      <xdr:col>76</xdr:col>
      <xdr:colOff>165100</xdr:colOff>
      <xdr:row>38</xdr:row>
      <xdr:rowOff>14560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98697</xdr:rowOff>
    </xdr:from>
    <xdr:to>
      <xdr:col>72</xdr:col>
      <xdr:colOff>38100</xdr:colOff>
      <xdr:row>38</xdr:row>
      <xdr:rowOff>28847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19974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106306</xdr:rowOff>
    </xdr:from>
    <xdr:to>
      <xdr:col>67</xdr:col>
      <xdr:colOff>101600</xdr:colOff>
      <xdr:row>38</xdr:row>
      <xdr:rowOff>36457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99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27583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72414</xdr:rowOff>
    </xdr:from>
    <xdr:to>
      <xdr:col>85</xdr:col>
      <xdr:colOff>127000</xdr:colOff>
      <xdr:row>56</xdr:row>
      <xdr:rowOff>42001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02164"/>
          <a:ext cx="838200" cy="14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143421</xdr:rowOff>
    </xdr:from>
    <xdr:to>
      <xdr:col>81</xdr:col>
      <xdr:colOff>50800</xdr:colOff>
      <xdr:row>55</xdr:row>
      <xdr:rowOff>72414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01721"/>
          <a:ext cx="889000" cy="1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152012</xdr:rowOff>
    </xdr:from>
    <xdr:to>
      <xdr:col>76</xdr:col>
      <xdr:colOff>114300</xdr:colOff>
      <xdr:row>54</xdr:row>
      <xdr:rowOff>143421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895962"/>
          <a:ext cx="889000" cy="50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152012</xdr:rowOff>
    </xdr:from>
    <xdr:to>
      <xdr:col>71</xdr:col>
      <xdr:colOff>177800</xdr:colOff>
      <xdr:row>54</xdr:row>
      <xdr:rowOff>162899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8895962"/>
          <a:ext cx="889000" cy="5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162651</xdr:rowOff>
    </xdr:from>
    <xdr:to>
      <xdr:col>85</xdr:col>
      <xdr:colOff>177800</xdr:colOff>
      <xdr:row>56</xdr:row>
      <xdr:rowOff>92801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14078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21614</xdr:rowOff>
    </xdr:from>
    <xdr:to>
      <xdr:col>81</xdr:col>
      <xdr:colOff>101600</xdr:colOff>
      <xdr:row>55</xdr:row>
      <xdr:rowOff>123214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139741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22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92621</xdr:rowOff>
    </xdr:from>
    <xdr:to>
      <xdr:col>76</xdr:col>
      <xdr:colOff>165100</xdr:colOff>
      <xdr:row>55</xdr:row>
      <xdr:rowOff>22771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39298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12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101212</xdr:rowOff>
    </xdr:from>
    <xdr:to>
      <xdr:col>72</xdr:col>
      <xdr:colOff>38100</xdr:colOff>
      <xdr:row>52</xdr:row>
      <xdr:rowOff>31362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47889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6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112099</xdr:rowOff>
    </xdr:from>
    <xdr:to>
      <xdr:col>67</xdr:col>
      <xdr:colOff>101600</xdr:colOff>
      <xdr:row>55</xdr:row>
      <xdr:rowOff>42249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58776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14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121031</xdr:rowOff>
    </xdr:from>
    <xdr:to>
      <xdr:col>85</xdr:col>
      <xdr:colOff>127000</xdr:colOff>
      <xdr:row>97</xdr:row>
      <xdr:rowOff>125282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51681"/>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93698</xdr:rowOff>
    </xdr:from>
    <xdr:to>
      <xdr:col>81</xdr:col>
      <xdr:colOff>50800</xdr:colOff>
      <xdr:row>97</xdr:row>
      <xdr:rowOff>121031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24348"/>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93698</xdr:rowOff>
    </xdr:from>
    <xdr:to>
      <xdr:col>76</xdr:col>
      <xdr:colOff>114300</xdr:colOff>
      <xdr:row>97</xdr:row>
      <xdr:rowOff>101981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2434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101981</xdr:rowOff>
    </xdr:from>
    <xdr:to>
      <xdr:col>71</xdr:col>
      <xdr:colOff>177800</xdr:colOff>
      <xdr:row>97</xdr:row>
      <xdr:rowOff>112672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32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74482</xdr:rowOff>
    </xdr:from>
    <xdr:to>
      <xdr:col>85</xdr:col>
      <xdr:colOff>177800</xdr:colOff>
      <xdr:row>98</xdr:row>
      <xdr:rowOff>4632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52909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70231</xdr:rowOff>
    </xdr:from>
    <xdr:to>
      <xdr:col>81</xdr:col>
      <xdr:colOff>101600</xdr:colOff>
      <xdr:row>98</xdr:row>
      <xdr:rowOff>381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162958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42898</xdr:rowOff>
    </xdr:from>
    <xdr:to>
      <xdr:col>76</xdr:col>
      <xdr:colOff>165100</xdr:colOff>
      <xdr:row>97</xdr:row>
      <xdr:rowOff>144498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135625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51181</xdr:rowOff>
    </xdr:from>
    <xdr:to>
      <xdr:col>72</xdr:col>
      <xdr:colOff>38100</xdr:colOff>
      <xdr:row>97</xdr:row>
      <xdr:rowOff>152781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143908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61872</xdr:rowOff>
    </xdr:from>
    <xdr:to>
      <xdr:col>67</xdr:col>
      <xdr:colOff>101600</xdr:colOff>
      <xdr:row>97</xdr:row>
      <xdr:rowOff>163472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154599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24829</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399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23114</xdr:rowOff>
    </xdr:from>
    <xdr:to>
      <xdr:col>107</xdr:col>
      <xdr:colOff>50800</xdr:colOff>
      <xdr:row>38</xdr:row>
      <xdr:rowOff>24829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3821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21399</xdr:rowOff>
    </xdr:from>
    <xdr:to>
      <xdr:col>102</xdr:col>
      <xdr:colOff>114300</xdr:colOff>
      <xdr:row>38</xdr:row>
      <xdr:rowOff>23114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3649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145478</xdr:rowOff>
    </xdr:from>
    <xdr:to>
      <xdr:col>107</xdr:col>
      <xdr:colOff>101600</xdr:colOff>
      <xdr:row>38</xdr:row>
      <xdr:rowOff>75628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66756</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1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143764</xdr:rowOff>
    </xdr:from>
    <xdr:to>
      <xdr:col>102</xdr:col>
      <xdr:colOff>165100</xdr:colOff>
      <xdr:row>38</xdr:row>
      <xdr:rowOff>73914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65041</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0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142049</xdr:rowOff>
    </xdr:from>
    <xdr:to>
      <xdr:col>98</xdr:col>
      <xdr:colOff>38100</xdr:colOff>
      <xdr:row>38</xdr:row>
      <xdr:rowOff>72199</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63326</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7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議会費の住民一人当たりの費用が高い理由としては、政務活動費や議員報酬の水準が高いことが要因である。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民生費については国保特別会計への繰出金や児童福祉施設建設費に係る費用や小規模認可保育施設負担金のためである。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年度と比べ増加した理由は道の駅計画策定に係る費用が含まれるためである。今後も道の駅整備に係る費用が新規で見込まれるため増加する見込みである。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財政調整基金残高は標準財政規模に対し</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％の範囲内を目安としており、平成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年度はその範囲内である。しかし、実質単年度収支が黒字となっているのは平成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年度のみであり、基金の取崩しが続いている。支出の抑制と収入の強化が必要である。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各会計黒字が続いているが、国保会計においては、保険料率の改正を進め、下水道事業特別会計においては、下水道接続率を上げ、財源確保に努める必要がある。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467;&#12500;&#12540;&#12304;&#36001;&#25919;&#29366;&#27841;&#36039;&#26009;&#38598;&#12305;_473146_&#37329;&#2749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41.7</v>
          </cell>
          <cell r="CF53">
            <v>42.8</v>
          </cell>
          <cell r="CN53">
            <v>44.2</v>
          </cell>
          <cell r="CV53">
            <v>46.4</v>
          </cell>
        </row>
        <row r="55">
          <cell r="AN55" t="str">
            <v>類似団体内平均値</v>
          </cell>
          <cell r="BX55">
            <v>13.1</v>
          </cell>
          <cell r="CF55">
            <v>0</v>
          </cell>
          <cell r="CN55">
            <v>0</v>
          </cell>
          <cell r="CV55">
            <v>0</v>
          </cell>
        </row>
        <row r="57">
          <cell r="BX57">
            <v>53.4</v>
          </cell>
          <cell r="CF57">
            <v>52.1</v>
          </cell>
          <cell r="CN57">
            <v>59.1</v>
          </cell>
          <cell r="CV57">
            <v>58.6</v>
          </cell>
        </row>
        <row r="72">
          <cell r="BP72" t="str">
            <v>H26</v>
          </cell>
          <cell r="BX72" t="str">
            <v>H27</v>
          </cell>
          <cell r="CF72" t="str">
            <v>H28</v>
          </cell>
          <cell r="CN72" t="str">
            <v>H29</v>
          </cell>
          <cell r="CV72" t="str">
            <v>H30</v>
          </cell>
        </row>
        <row r="73">
          <cell r="AN73" t="str">
            <v>当該団体値</v>
          </cell>
        </row>
        <row r="75">
          <cell r="BP75">
            <v>3.4</v>
          </cell>
          <cell r="BX75">
            <v>4.2</v>
          </cell>
          <cell r="CF75">
            <v>5.0999999999999996</v>
          </cell>
          <cell r="CN75">
            <v>4.9000000000000004</v>
          </cell>
          <cell r="CV75">
            <v>4.5</v>
          </cell>
        </row>
        <row r="77">
          <cell r="AN77" t="str">
            <v>類似団体内平均値</v>
          </cell>
          <cell r="BP77">
            <v>10.199999999999999</v>
          </cell>
          <cell r="BX77">
            <v>13.1</v>
          </cell>
          <cell r="CF77">
            <v>0</v>
          </cell>
          <cell r="CN77">
            <v>0</v>
          </cell>
          <cell r="CV77">
            <v>0</v>
          </cell>
        </row>
        <row r="79">
          <cell r="BP79">
            <v>9.1</v>
          </cell>
          <cell r="BX79">
            <v>8.9</v>
          </cell>
          <cell r="CF79">
            <v>7.9</v>
          </cell>
          <cell r="CN79">
            <v>7.9</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9593080</v>
      </c>
      <c r="BO4" s="423"/>
      <c r="BP4" s="423"/>
      <c r="BQ4" s="423"/>
      <c r="BR4" s="423"/>
      <c r="BS4" s="423"/>
      <c r="BT4" s="423"/>
      <c r="BU4" s="424"/>
      <c r="BV4" s="422">
        <v>9668262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5.6</v>
      </c>
      <c r="CU4" s="604"/>
      <c r="CV4" s="604"/>
      <c r="CW4" s="604"/>
      <c r="CX4" s="604"/>
      <c r="CY4" s="604"/>
      <c r="CZ4" s="604"/>
      <c r="DA4" s="605"/>
      <c r="DB4" s="603">
        <v>6.7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9193380</v>
      </c>
      <c r="BO5" s="428"/>
      <c r="BP5" s="428"/>
      <c r="BQ5" s="428"/>
      <c r="BR5" s="428"/>
      <c r="BS5" s="428"/>
      <c r="BT5" s="428"/>
      <c r="BU5" s="429"/>
      <c r="BV5" s="427">
        <v>9353256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88.4</v>
      </c>
      <c r="CU5" s="398"/>
      <c r="CV5" s="398"/>
      <c r="CW5" s="398"/>
      <c r="CX5" s="398"/>
      <c r="CY5" s="398"/>
      <c r="CZ5" s="398"/>
      <c r="DA5" s="399"/>
      <c r="DB5" s="397">
        <v>85.3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399700</v>
      </c>
      <c r="BO6" s="428"/>
      <c r="BP6" s="428"/>
      <c r="BQ6" s="428"/>
      <c r="BR6" s="428"/>
      <c r="BS6" s="428"/>
      <c r="BT6" s="428"/>
      <c r="BU6" s="429"/>
      <c r="BV6" s="427">
        <v>315006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v>
      </c>
      <c r="CU6" s="578"/>
      <c r="CV6" s="578"/>
      <c r="CW6" s="578"/>
      <c r="CX6" s="578"/>
      <c r="CY6" s="578"/>
      <c r="CZ6" s="578"/>
      <c r="DA6" s="579"/>
      <c r="DB6" s="577">
        <v>87.7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196284</v>
      </c>
      <c r="BO7" s="428"/>
      <c r="BP7" s="428"/>
      <c r="BQ7" s="428"/>
      <c r="BR7" s="428"/>
      <c r="BS7" s="428"/>
      <c r="BT7" s="428"/>
      <c r="BU7" s="429"/>
      <c r="BV7" s="427">
        <v>74076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3661960</v>
      </c>
      <c r="CU7" s="428"/>
      <c r="CV7" s="428"/>
      <c r="CW7" s="428"/>
      <c r="CX7" s="428"/>
      <c r="CY7" s="428"/>
      <c r="CZ7" s="428"/>
      <c r="DA7" s="429"/>
      <c r="DB7" s="427">
        <v>3617247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203416</v>
      </c>
      <c r="BO8" s="428"/>
      <c r="BP8" s="428"/>
      <c r="BQ8" s="428"/>
      <c r="BR8" s="428"/>
      <c r="BS8" s="428"/>
      <c r="BT8" s="428"/>
      <c r="BU8" s="429"/>
      <c r="BV8" s="427">
        <v>240930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0.38</v>
      </c>
      <c r="CU8" s="541"/>
      <c r="CV8" s="541"/>
      <c r="CW8" s="541"/>
      <c r="CX8" s="541"/>
      <c r="CY8" s="541"/>
      <c r="CZ8" s="541"/>
      <c r="DA8" s="542"/>
      <c r="DB8" s="540">
        <v>0.36</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11232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-37514</v>
      </c>
      <c r="BO9" s="428"/>
      <c r="BP9" s="428"/>
      <c r="BQ9" s="428"/>
      <c r="BR9" s="428"/>
      <c r="BS9" s="428"/>
      <c r="BT9" s="428"/>
      <c r="BU9" s="429"/>
      <c r="BV9" s="427">
        <v>164120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6.6</v>
      </c>
      <c r="CU9" s="398"/>
      <c r="CV9" s="398"/>
      <c r="CW9" s="398"/>
      <c r="CX9" s="398"/>
      <c r="CY9" s="398"/>
      <c r="CZ9" s="398"/>
      <c r="DA9" s="399"/>
      <c r="DB9" s="397">
        <v>6.6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11066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251</v>
      </c>
      <c r="BO10" s="428"/>
      <c r="BP10" s="428"/>
      <c r="BQ10" s="428"/>
      <c r="BR10" s="428"/>
      <c r="BS10" s="428"/>
      <c r="BT10" s="428"/>
      <c r="BU10" s="429"/>
      <c r="BV10" s="427">
        <v>674</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11573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113171</v>
      </c>
      <c r="BO12" s="428"/>
      <c r="BP12" s="428"/>
      <c r="BQ12" s="428"/>
      <c r="BR12" s="428"/>
      <c r="BS12" s="428"/>
      <c r="BT12" s="428"/>
      <c r="BU12" s="429"/>
      <c r="BV12" s="427">
        <v>6228</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11466</v>
      </c>
      <c r="S13" s="531"/>
      <c r="T13" s="531"/>
      <c r="U13" s="531"/>
      <c r="V13" s="532"/>
      <c r="W13" s="518" t="s">
        <v>139</v>
      </c>
      <c r="X13" s="440"/>
      <c r="Y13" s="440"/>
      <c r="Z13" s="440"/>
      <c r="AA13" s="440"/>
      <c r="AB13" s="441"/>
      <c r="AC13" s="403">
        <v>512</v>
      </c>
      <c r="AD13" s="404"/>
      <c r="AE13" s="404"/>
      <c r="AF13" s="404"/>
      <c r="AG13" s="405"/>
      <c r="AH13" s="403">
        <v>570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-150434</v>
      </c>
      <c r="BO13" s="428"/>
      <c r="BP13" s="428"/>
      <c r="BQ13" s="428"/>
      <c r="BR13" s="428"/>
      <c r="BS13" s="428"/>
      <c r="BT13" s="428"/>
      <c r="BU13" s="429"/>
      <c r="BV13" s="427">
        <v>158566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4.5</v>
      </c>
      <c r="CU13" s="398"/>
      <c r="CV13" s="398"/>
      <c r="CW13" s="398"/>
      <c r="CX13" s="398"/>
      <c r="CY13" s="398"/>
      <c r="CZ13" s="398"/>
      <c r="DA13" s="399"/>
      <c r="DB13" s="397">
        <v>4.9000000000000004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11524</v>
      </c>
      <c r="S14" s="531"/>
      <c r="T14" s="531"/>
      <c r="U14" s="531"/>
      <c r="V14" s="532"/>
      <c r="W14" s="533"/>
      <c r="X14" s="443"/>
      <c r="Y14" s="443"/>
      <c r="Z14" s="443"/>
      <c r="AA14" s="443"/>
      <c r="AB14" s="444"/>
      <c r="AC14" s="523">
        <v>11.1</v>
      </c>
      <c r="AD14" s="524"/>
      <c r="AE14" s="524"/>
      <c r="AF14" s="524"/>
      <c r="AG14" s="525"/>
      <c r="AH14" s="523">
        <v>13.2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11432</v>
      </c>
      <c r="S15" s="531"/>
      <c r="T15" s="531"/>
      <c r="U15" s="531"/>
      <c r="V15" s="532"/>
      <c r="W15" s="518" t="s">
        <v>146</v>
      </c>
      <c r="X15" s="440"/>
      <c r="Y15" s="440"/>
      <c r="Z15" s="440"/>
      <c r="AA15" s="440"/>
      <c r="AB15" s="441"/>
      <c r="AC15" s="403">
        <v>764</v>
      </c>
      <c r="AD15" s="404"/>
      <c r="AE15" s="404"/>
      <c r="AF15" s="404"/>
      <c r="AG15" s="405"/>
      <c r="AH15" s="403">
        <v>725</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1213068</v>
      </c>
      <c r="BO15" s="423"/>
      <c r="BP15" s="423"/>
      <c r="BQ15" s="423"/>
      <c r="BR15" s="423"/>
      <c r="BS15" s="423"/>
      <c r="BT15" s="423"/>
      <c r="BU15" s="424"/>
      <c r="BV15" s="422">
        <v>1175243</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16.600000000000001</v>
      </c>
      <c r="AD16" s="524"/>
      <c r="AE16" s="524"/>
      <c r="AF16" s="524"/>
      <c r="AG16" s="525"/>
      <c r="AH16" s="523">
        <v>16.8</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3155728</v>
      </c>
      <c r="BO16" s="428"/>
      <c r="BP16" s="428"/>
      <c r="BQ16" s="428"/>
      <c r="BR16" s="428"/>
      <c r="BS16" s="428"/>
      <c r="BT16" s="428"/>
      <c r="BU16" s="429"/>
      <c r="BV16" s="427">
        <v>3132346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3318</v>
      </c>
      <c r="AD17" s="404"/>
      <c r="AE17" s="404"/>
      <c r="AF17" s="404"/>
      <c r="AG17" s="405"/>
      <c r="AH17" s="403">
        <v>3011</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1549298</v>
      </c>
      <c r="BO17" s="428"/>
      <c r="BP17" s="428"/>
      <c r="BQ17" s="428"/>
      <c r="BR17" s="428"/>
      <c r="BS17" s="428"/>
      <c r="BT17" s="428"/>
      <c r="BU17" s="429"/>
      <c r="BV17" s="427">
        <v>1501930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37.840000000000003</v>
      </c>
      <c r="M18" s="492"/>
      <c r="N18" s="492"/>
      <c r="O18" s="492"/>
      <c r="P18" s="492"/>
      <c r="Q18" s="492"/>
      <c r="R18" s="493"/>
      <c r="S18" s="493"/>
      <c r="T18" s="493"/>
      <c r="U18" s="493"/>
      <c r="V18" s="494"/>
      <c r="W18" s="508"/>
      <c r="X18" s="509"/>
      <c r="Y18" s="509"/>
      <c r="Z18" s="509"/>
      <c r="AA18" s="509"/>
      <c r="AB18" s="519"/>
      <c r="AC18" s="391">
        <v>72.2</v>
      </c>
      <c r="AD18" s="392"/>
      <c r="AE18" s="392"/>
      <c r="AF18" s="392"/>
      <c r="AG18" s="495"/>
      <c r="AH18" s="391">
        <v>69.900000000000006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4680845</v>
      </c>
      <c r="BO18" s="428"/>
      <c r="BP18" s="428"/>
      <c r="BQ18" s="428"/>
      <c r="BR18" s="428"/>
      <c r="BS18" s="428"/>
      <c r="BT18" s="428"/>
      <c r="BU18" s="429"/>
      <c r="BV18" s="427">
        <v>4453181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297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5969691</v>
      </c>
      <c r="BO19" s="428"/>
      <c r="BP19" s="428"/>
      <c r="BQ19" s="428"/>
      <c r="BR19" s="428"/>
      <c r="BS19" s="428"/>
      <c r="BT19" s="428"/>
      <c r="BU19" s="429"/>
      <c r="BV19" s="427">
        <v>5796110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4611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3752934</v>
      </c>
      <c r="BO23" s="428"/>
      <c r="BP23" s="428"/>
      <c r="BQ23" s="428"/>
      <c r="BR23" s="428"/>
      <c r="BS23" s="428"/>
      <c r="BT23" s="428"/>
      <c r="BU23" s="429"/>
      <c r="BV23" s="427">
        <v>3964772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7630</v>
      </c>
      <c r="R24" s="404"/>
      <c r="S24" s="404"/>
      <c r="T24" s="404"/>
      <c r="U24" s="404"/>
      <c r="V24" s="405"/>
      <c r="W24" s="469"/>
      <c r="X24" s="460"/>
      <c r="Y24" s="461"/>
      <c r="Z24" s="400" t="s">
        <v>170</v>
      </c>
      <c r="AA24" s="401"/>
      <c r="AB24" s="401"/>
      <c r="AC24" s="401"/>
      <c r="AD24" s="401"/>
      <c r="AE24" s="401"/>
      <c r="AF24" s="401"/>
      <c r="AG24" s="402"/>
      <c r="AH24" s="403">
        <v>139</v>
      </c>
      <c r="AI24" s="404"/>
      <c r="AJ24" s="404"/>
      <c r="AK24" s="404"/>
      <c r="AL24" s="405"/>
      <c r="AM24" s="403">
        <v>401293</v>
      </c>
      <c r="AN24" s="404"/>
      <c r="AO24" s="404"/>
      <c r="AP24" s="404"/>
      <c r="AQ24" s="404"/>
      <c r="AR24" s="405"/>
      <c r="AS24" s="403">
        <v>2887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3123093</v>
      </c>
      <c r="BO24" s="428"/>
      <c r="BP24" s="428"/>
      <c r="BQ24" s="428"/>
      <c r="BR24" s="428"/>
      <c r="BS24" s="428"/>
      <c r="BT24" s="428"/>
      <c r="BU24" s="429"/>
      <c r="BV24" s="427">
        <v>3273800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6170</v>
      </c>
      <c r="R25" s="404"/>
      <c r="S25" s="404"/>
      <c r="T25" s="404"/>
      <c r="U25" s="404"/>
      <c r="V25" s="405"/>
      <c r="W25" s="469"/>
      <c r="X25" s="460"/>
      <c r="Y25" s="461"/>
      <c r="Z25" s="400" t="s">
        <v>173</v>
      </c>
      <c r="AA25" s="401"/>
      <c r="AB25" s="401"/>
      <c r="AC25" s="401"/>
      <c r="AD25" s="401"/>
      <c r="AE25" s="401"/>
      <c r="AF25" s="401"/>
      <c r="AG25" s="402"/>
      <c r="AH25" s="403" t="s">
        <v>137</v>
      </c>
      <c r="AI25" s="404"/>
      <c r="AJ25" s="404"/>
      <c r="AK25" s="404"/>
      <c r="AL25" s="405"/>
      <c r="AM25" s="403" t="s">
        <v>137</v>
      </c>
      <c r="AN25" s="404"/>
      <c r="AO25" s="404"/>
      <c r="AP25" s="404"/>
      <c r="AQ25" s="404"/>
      <c r="AR25" s="405"/>
      <c r="AS25" s="403" t="s">
        <v>137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455551</v>
      </c>
      <c r="BO25" s="423"/>
      <c r="BP25" s="423"/>
      <c r="BQ25" s="423"/>
      <c r="BR25" s="423"/>
      <c r="BS25" s="423"/>
      <c r="BT25" s="423"/>
      <c r="BU25" s="424"/>
      <c r="BV25" s="422">
        <v>28879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5800</v>
      </c>
      <c r="R26" s="404"/>
      <c r="S26" s="404"/>
      <c r="T26" s="404"/>
      <c r="U26" s="404"/>
      <c r="V26" s="405"/>
      <c r="W26" s="469"/>
      <c r="X26" s="460"/>
      <c r="Y26" s="461"/>
      <c r="Z26" s="400" t="s">
        <v>176</v>
      </c>
      <c r="AA26" s="482"/>
      <c r="AB26" s="482"/>
      <c r="AC26" s="482"/>
      <c r="AD26" s="482"/>
      <c r="AE26" s="482"/>
      <c r="AF26" s="482"/>
      <c r="AG26" s="483"/>
      <c r="AH26" s="403">
        <v>2</v>
      </c>
      <c r="AI26" s="404"/>
      <c r="AJ26" s="404"/>
      <c r="AK26" s="404"/>
      <c r="AL26" s="405"/>
      <c r="AM26" s="403" t="s">
        <v>177</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3127</v>
      </c>
      <c r="R27" s="404"/>
      <c r="S27" s="404"/>
      <c r="T27" s="404"/>
      <c r="U27" s="404"/>
      <c r="V27" s="405"/>
      <c r="W27" s="469"/>
      <c r="X27" s="460"/>
      <c r="Y27" s="461"/>
      <c r="Z27" s="400" t="s">
        <v>181</v>
      </c>
      <c r="AA27" s="401"/>
      <c r="AB27" s="401"/>
      <c r="AC27" s="401"/>
      <c r="AD27" s="401"/>
      <c r="AE27" s="401"/>
      <c r="AF27" s="401"/>
      <c r="AG27" s="402"/>
      <c r="AH27" s="403">
        <v>4</v>
      </c>
      <c r="AI27" s="404"/>
      <c r="AJ27" s="404"/>
      <c r="AK27" s="404"/>
      <c r="AL27" s="405"/>
      <c r="AM27" s="403">
        <v>13540</v>
      </c>
      <c r="AN27" s="404"/>
      <c r="AO27" s="404"/>
      <c r="AP27" s="404"/>
      <c r="AQ27" s="404"/>
      <c r="AR27" s="405"/>
      <c r="AS27" s="403">
        <v>3385</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92884</v>
      </c>
      <c r="BO27" s="431"/>
      <c r="BP27" s="431"/>
      <c r="BQ27" s="431"/>
      <c r="BR27" s="431"/>
      <c r="BS27" s="431"/>
      <c r="BT27" s="431"/>
      <c r="BU27" s="432"/>
      <c r="BV27" s="430">
        <v>92782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2780</v>
      </c>
      <c r="R28" s="404"/>
      <c r="S28" s="404"/>
      <c r="T28" s="404"/>
      <c r="U28" s="404"/>
      <c r="V28" s="405"/>
      <c r="W28" s="469"/>
      <c r="X28" s="460"/>
      <c r="Y28" s="461"/>
      <c r="Z28" s="400" t="s">
        <v>184</v>
      </c>
      <c r="AA28" s="401"/>
      <c r="AB28" s="401"/>
      <c r="AC28" s="401"/>
      <c r="AD28" s="401"/>
      <c r="AE28" s="401"/>
      <c r="AF28" s="401"/>
      <c r="AG28" s="402"/>
      <c r="AH28" s="403" t="s">
        <v>128</v>
      </c>
      <c r="AI28" s="404"/>
      <c r="AJ28" s="404"/>
      <c r="AK28" s="404"/>
      <c r="AL28" s="405"/>
      <c r="AM28" s="403" t="s">
        <v>137</v>
      </c>
      <c r="AN28" s="404"/>
      <c r="AO28" s="404"/>
      <c r="AP28" s="404"/>
      <c r="AQ28" s="404"/>
      <c r="AR28" s="405"/>
      <c r="AS28" s="403" t="s">
        <v>137</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822387</v>
      </c>
      <c r="BO28" s="423"/>
      <c r="BP28" s="423"/>
      <c r="BQ28" s="423"/>
      <c r="BR28" s="423"/>
      <c r="BS28" s="423"/>
      <c r="BT28" s="423"/>
      <c r="BU28" s="424"/>
      <c r="BV28" s="422">
        <v>694377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14</v>
      </c>
      <c r="M29" s="404"/>
      <c r="N29" s="404"/>
      <c r="O29" s="404"/>
      <c r="P29" s="405"/>
      <c r="Q29" s="403">
        <v>2552</v>
      </c>
      <c r="R29" s="404"/>
      <c r="S29" s="404"/>
      <c r="T29" s="404"/>
      <c r="U29" s="404"/>
      <c r="V29" s="405"/>
      <c r="W29" s="470"/>
      <c r="X29" s="471"/>
      <c r="Y29" s="472"/>
      <c r="Z29" s="400" t="s">
        <v>187</v>
      </c>
      <c r="AA29" s="401"/>
      <c r="AB29" s="401"/>
      <c r="AC29" s="401"/>
      <c r="AD29" s="401"/>
      <c r="AE29" s="401"/>
      <c r="AF29" s="401"/>
      <c r="AG29" s="402"/>
      <c r="AH29" s="403">
        <v>143</v>
      </c>
      <c r="AI29" s="404"/>
      <c r="AJ29" s="404"/>
      <c r="AK29" s="404"/>
      <c r="AL29" s="405"/>
      <c r="AM29" s="403">
        <v>414833</v>
      </c>
      <c r="AN29" s="404"/>
      <c r="AO29" s="404"/>
      <c r="AP29" s="404"/>
      <c r="AQ29" s="404"/>
      <c r="AR29" s="405"/>
      <c r="AS29" s="403">
        <v>2901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241551</v>
      </c>
      <c r="BO29" s="428"/>
      <c r="BP29" s="428"/>
      <c r="BQ29" s="428"/>
      <c r="BR29" s="428"/>
      <c r="BS29" s="428"/>
      <c r="BT29" s="428"/>
      <c r="BU29" s="429"/>
      <c r="BV29" s="427">
        <v>341524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96.7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1381053</v>
      </c>
      <c r="BO30" s="431"/>
      <c r="BP30" s="431"/>
      <c r="BQ30" s="431"/>
      <c r="BR30" s="431"/>
      <c r="BS30" s="431"/>
      <c r="BT30" s="431"/>
      <c r="BU30" s="432"/>
      <c r="BV30" s="430">
        <v>1456597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197</v>
      </c>
      <c r="X33" s="389"/>
      <c r="Y33" s="389"/>
      <c r="Z33" s="389"/>
      <c r="AA33" s="389"/>
      <c r="AB33" s="389"/>
      <c r="AC33" s="389"/>
      <c r="AD33" s="389"/>
      <c r="AE33" s="389"/>
      <c r="AF33" s="389"/>
      <c r="AG33" s="389"/>
      <c r="AH33" s="389"/>
      <c r="AI33" s="389"/>
      <c r="AJ33" s="389"/>
      <c r="AK33" s="389"/>
      <c r="AL33" s="215"/>
      <c r="AM33" s="390" t="s">
        <v>199</v>
      </c>
      <c r="AN33" s="390"/>
      <c r="AO33" s="389" t="s">
        <v>197</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IF('各会計、関係団体の財政状況及び健全化判断比率'!B30="","",'各会計、関係団体の財政状況及び健全化判断比率'!B30)</f>
        <v>金武町水道事業会計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金武町下水道事業特別会計</v>
      </c>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有線放送電話事業特別会計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2Bhpp271k7aOCT4youlc0/pa2vlnqc4aEw5RxWiypY72z45hXDSdXFpkE/pIzwWDskYoTC0nXGiXGXCIK3O0Q==" saltValue="y5MKTdO8VctY/GyHGELi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6" t="s">
        <v>559</v>
      </c>
      <c r="D34" s="1206"/>
      <c r="E34" s="1207"/>
      <c r="F34" s="32">
        <v>21.11</v>
      </c>
      <c r="G34" s="33">
        <v>20.69</v>
      </c>
      <c r="H34" s="33">
        <v>17.38</v>
      </c>
      <c r="I34" s="33">
        <v>14.95</v>
      </c>
      <c r="J34" s="34">
        <v>13.3</v>
      </c>
      <c r="K34" s="22"/>
      <c r="L34" s="22"/>
      <c r="M34" s="22"/>
      <c r="N34" s="22"/>
      <c r="O34" s="22"/>
      <c r="P34" s="22"/>
    </row>
    <row r="35" spans="1:16" ht="39" customHeight="1" x14ac:dyDescent="0.15">
      <c r="A35" s="22"/>
      <c r="B35" s="35"/>
      <c r="C35" s="1200" t="s">
        <v>560</v>
      </c>
      <c r="D35" s="1201"/>
      <c r="E35" s="1202"/>
      <c r="F35" s="36">
        <v>4.1500000000000004</v>
      </c>
      <c r="G35" s="37">
        <v>8.1199999999999992</v>
      </c>
      <c r="H35" s="37">
        <v>2.11</v>
      </c>
      <c r="I35" s="37">
        <v>6.56</v>
      </c>
      <c r="J35" s="38">
        <v>5.51</v>
      </c>
      <c r="K35" s="22"/>
      <c r="L35" s="22"/>
      <c r="M35" s="22"/>
      <c r="N35" s="22"/>
      <c r="O35" s="22"/>
      <c r="P35" s="22"/>
    </row>
    <row r="36" spans="1:16" ht="39" customHeight="1" x14ac:dyDescent="0.15">
      <c r="A36" s="22"/>
      <c r="B36" s="35"/>
      <c r="C36" s="1200" t="s">
        <v>561</v>
      </c>
      <c r="D36" s="1201"/>
      <c r="E36" s="1202"/>
      <c r="F36" s="36">
        <v>2.2599999999999998</v>
      </c>
      <c r="G36" s="37">
        <v>2.9</v>
      </c>
      <c r="H36" s="37">
        <v>1.27</v>
      </c>
      <c r="I36" s="37">
        <v>1.55</v>
      </c>
      <c r="J36" s="38">
        <v>0.63</v>
      </c>
      <c r="K36" s="22"/>
      <c r="L36" s="22"/>
      <c r="M36" s="22"/>
      <c r="N36" s="22"/>
      <c r="O36" s="22"/>
      <c r="P36" s="22"/>
    </row>
    <row r="37" spans="1:16" ht="39" customHeight="1" x14ac:dyDescent="0.15">
      <c r="A37" s="22"/>
      <c r="B37" s="35"/>
      <c r="C37" s="1200" t="s">
        <v>562</v>
      </c>
      <c r="D37" s="1201"/>
      <c r="E37" s="1202"/>
      <c r="F37" s="36" t="s">
        <v>508</v>
      </c>
      <c r="G37" s="37">
        <v>2.41</v>
      </c>
      <c r="H37" s="37">
        <v>2.92</v>
      </c>
      <c r="I37" s="37">
        <v>0.08</v>
      </c>
      <c r="J37" s="38">
        <v>0.08</v>
      </c>
      <c r="K37" s="22"/>
      <c r="L37" s="22"/>
      <c r="M37" s="22"/>
      <c r="N37" s="22"/>
      <c r="O37" s="22"/>
      <c r="P37" s="22"/>
    </row>
    <row r="38" spans="1:16" ht="39" customHeight="1" x14ac:dyDescent="0.15">
      <c r="A38" s="22"/>
      <c r="B38" s="35"/>
      <c r="C38" s="1200" t="s">
        <v>563</v>
      </c>
      <c r="D38" s="1201"/>
      <c r="E38" s="1202"/>
      <c r="F38" s="36">
        <v>0.06</v>
      </c>
      <c r="G38" s="37">
        <v>0.11</v>
      </c>
      <c r="H38" s="37">
        <v>0.05</v>
      </c>
      <c r="I38" s="37">
        <v>0.1</v>
      </c>
      <c r="J38" s="38">
        <v>0.03</v>
      </c>
      <c r="K38" s="22"/>
      <c r="L38" s="22"/>
      <c r="M38" s="22"/>
      <c r="N38" s="22"/>
      <c r="O38" s="22"/>
      <c r="P38" s="22"/>
    </row>
    <row r="39" spans="1:16" ht="39" customHeight="1" x14ac:dyDescent="0.15">
      <c r="A39" s="22"/>
      <c r="B39" s="35"/>
      <c r="C39" s="1200" t="s">
        <v>564</v>
      </c>
      <c r="D39" s="1201"/>
      <c r="E39" s="1202"/>
      <c r="F39" s="36">
        <v>0</v>
      </c>
      <c r="G39" s="37">
        <v>0.01</v>
      </c>
      <c r="H39" s="37">
        <v>0</v>
      </c>
      <c r="I39" s="37">
        <v>0.01</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565</v>
      </c>
      <c r="D42" s="1201"/>
      <c r="E42" s="1202"/>
      <c r="F42" s="36" t="s">
        <v>508</v>
      </c>
      <c r="G42" s="37" t="s">
        <v>508</v>
      </c>
      <c r="H42" s="37" t="s">
        <v>508</v>
      </c>
      <c r="I42" s="37" t="s">
        <v>508</v>
      </c>
      <c r="J42" s="38" t="s">
        <v>508</v>
      </c>
      <c r="K42" s="22"/>
      <c r="L42" s="22"/>
      <c r="M42" s="22"/>
      <c r="N42" s="22"/>
      <c r="O42" s="22"/>
      <c r="P42" s="22"/>
    </row>
    <row r="43" spans="1:16" ht="39" customHeight="1" thickBot="1" x14ac:dyDescent="0.2">
      <c r="A43" s="22"/>
      <c r="B43" s="40"/>
      <c r="C43" s="1203" t="s">
        <v>566</v>
      </c>
      <c r="D43" s="1204"/>
      <c r="E43" s="1205"/>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6Cx/e7umelT2gcacv3DG4fzFkbXjjEREvGNI9xEZkPtsZykUJHXu2A1w47ndE3SkNvVwOQyBI+5x9mjH4DWNA==" saltValue="Ee3JCjrUfaaKt/lLne2W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413</v>
      </c>
      <c r="L45" s="60">
        <v>430</v>
      </c>
      <c r="M45" s="60">
        <v>441</v>
      </c>
      <c r="N45" s="60">
        <v>403</v>
      </c>
      <c r="O45" s="61">
        <v>398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508</v>
      </c>
      <c r="L46" s="64" t="s">
        <v>508</v>
      </c>
      <c r="M46" s="64" t="s">
        <v>508</v>
      </c>
      <c r="N46" s="64" t="s">
        <v>508</v>
      </c>
      <c r="O46" s="65" t="s">
        <v>508</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508</v>
      </c>
      <c r="L47" s="64" t="s">
        <v>508</v>
      </c>
      <c r="M47" s="64" t="s">
        <v>508</v>
      </c>
      <c r="N47" s="64" t="s">
        <v>508</v>
      </c>
      <c r="O47" s="65" t="s">
        <v>508</v>
      </c>
      <c r="P47" s="48"/>
      <c r="Q47" s="48"/>
      <c r="R47" s="48"/>
      <c r="S47" s="48"/>
      <c r="T47" s="48"/>
      <c r="U47" s="48"/>
    </row>
    <row r="48" spans="1:21" ht="30.75" customHeight="1" x14ac:dyDescent="0.15">
      <c r="A48" s="48"/>
      <c r="B48" s="1228"/>
      <c r="C48" s="1229"/>
      <c r="D48" s="62"/>
      <c r="E48" s="1210" t="s">
        <v>15</v>
      </c>
      <c r="F48" s="1210"/>
      <c r="G48" s="1210"/>
      <c r="H48" s="1210"/>
      <c r="I48" s="1210"/>
      <c r="J48" s="1211"/>
      <c r="K48" s="63">
        <v>1</v>
      </c>
      <c r="L48" s="64">
        <v>1</v>
      </c>
      <c r="M48" s="64">
        <v>1</v>
      </c>
      <c r="N48" s="64">
        <v>1</v>
      </c>
      <c r="O48" s="65">
        <v>1</v>
      </c>
      <c r="P48" s="48"/>
      <c r="Q48" s="48"/>
      <c r="R48" s="48"/>
      <c r="S48" s="48"/>
      <c r="T48" s="48"/>
      <c r="U48" s="48"/>
    </row>
    <row r="49" spans="1:21" ht="30.75" customHeight="1" x14ac:dyDescent="0.15">
      <c r="A49" s="48"/>
      <c r="B49" s="1228"/>
      <c r="C49" s="1229"/>
      <c r="D49" s="62"/>
      <c r="E49" s="1210" t="s">
        <v>16</v>
      </c>
      <c r="F49" s="1210"/>
      <c r="G49" s="1210"/>
      <c r="H49" s="1210"/>
      <c r="I49" s="1210"/>
      <c r="J49" s="1211"/>
      <c r="K49" s="63">
        <v>15</v>
      </c>
      <c r="L49" s="64">
        <v>11</v>
      </c>
      <c r="M49" s="64">
        <v>6</v>
      </c>
      <c r="N49" s="64">
        <v>11</v>
      </c>
      <c r="O49" s="65">
        <v>9</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508</v>
      </c>
      <c r="L50" s="64" t="s">
        <v>508</v>
      </c>
      <c r="M50" s="64" t="s">
        <v>508</v>
      </c>
      <c r="N50" s="64" t="s">
        <v>508</v>
      </c>
      <c r="O50" s="65" t="s">
        <v>508</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1</v>
      </c>
      <c r="M51" s="64">
        <v>0</v>
      </c>
      <c r="N51" s="64" t="s">
        <v>508</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278</v>
      </c>
      <c r="L52" s="64">
        <v>271</v>
      </c>
      <c r="M52" s="64">
        <v>270</v>
      </c>
      <c r="N52" s="64">
        <v>275</v>
      </c>
      <c r="O52" s="65">
        <v>268</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151</v>
      </c>
      <c r="L53" s="69">
        <v>172</v>
      </c>
      <c r="M53" s="69">
        <v>178</v>
      </c>
      <c r="N53" s="69">
        <v>140</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14308NMKeKMYRiA/c9vUschLj0USwgbao7Dd7V64LIOxVLT64J78A5P/Zs8InXLIl97qJMTWzmYP9C+jQCThA==" saltValue="G6ksTlZHHltDGuZ3klVQ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46" t="s">
        <v>30</v>
      </c>
      <c r="C41" s="1247"/>
      <c r="D41" s="101"/>
      <c r="E41" s="1248" t="s">
        <v>31</v>
      </c>
      <c r="F41" s="1248"/>
      <c r="G41" s="1248"/>
      <c r="H41" s="1249"/>
      <c r="I41" s="102">
        <v>4620</v>
      </c>
      <c r="J41" s="103">
        <v>4443</v>
      </c>
      <c r="K41" s="103">
        <v>4182</v>
      </c>
      <c r="L41" s="103">
        <v>3965</v>
      </c>
      <c r="M41" s="104">
        <v>3753</v>
      </c>
    </row>
    <row r="42" spans="2:13" ht="27.75" customHeight="1" x14ac:dyDescent="0.15">
      <c r="B42" s="1236"/>
      <c r="C42" s="1237"/>
      <c r="D42" s="105"/>
      <c r="E42" s="1240" t="s">
        <v>32</v>
      </c>
      <c r="F42" s="1240"/>
      <c r="G42" s="1240"/>
      <c r="H42" s="1241"/>
      <c r="I42" s="106" t="s">
        <v>508</v>
      </c>
      <c r="J42" s="107" t="s">
        <v>508</v>
      </c>
      <c r="K42" s="107" t="s">
        <v>508</v>
      </c>
      <c r="L42" s="107" t="s">
        <v>508</v>
      </c>
      <c r="M42" s="108" t="s">
        <v>508</v>
      </c>
    </row>
    <row r="43" spans="2:13" ht="27.75" customHeight="1" x14ac:dyDescent="0.15">
      <c r="B43" s="1236"/>
      <c r="C43" s="1237"/>
      <c r="D43" s="105"/>
      <c r="E43" s="1240" t="s">
        <v>33</v>
      </c>
      <c r="F43" s="1240"/>
      <c r="G43" s="1240"/>
      <c r="H43" s="1241"/>
      <c r="I43" s="106">
        <v>316</v>
      </c>
      <c r="J43" s="107">
        <v>290</v>
      </c>
      <c r="K43" s="107">
        <v>70</v>
      </c>
      <c r="L43" s="107">
        <v>57</v>
      </c>
      <c r="M43" s="108">
        <v>45</v>
      </c>
    </row>
    <row r="44" spans="2:13" ht="27.75" customHeight="1" x14ac:dyDescent="0.15">
      <c r="B44" s="1236"/>
      <c r="C44" s="1237"/>
      <c r="D44" s="105"/>
      <c r="E44" s="1240" t="s">
        <v>34</v>
      </c>
      <c r="F44" s="1240"/>
      <c r="G44" s="1240"/>
      <c r="H44" s="1241"/>
      <c r="I44" s="106">
        <v>78</v>
      </c>
      <c r="J44" s="107">
        <v>172</v>
      </c>
      <c r="K44" s="107">
        <v>148</v>
      </c>
      <c r="L44" s="107">
        <v>215</v>
      </c>
      <c r="M44" s="108">
        <v>444</v>
      </c>
    </row>
    <row r="45" spans="2:13" ht="27.75" customHeight="1" x14ac:dyDescent="0.15">
      <c r="B45" s="1236"/>
      <c r="C45" s="1237"/>
      <c r="D45" s="105"/>
      <c r="E45" s="1240" t="s">
        <v>35</v>
      </c>
      <c r="F45" s="1240"/>
      <c r="G45" s="1240"/>
      <c r="H45" s="1241"/>
      <c r="I45" s="106">
        <v>446</v>
      </c>
      <c r="J45" s="107">
        <v>192</v>
      </c>
      <c r="K45" s="107">
        <v>176</v>
      </c>
      <c r="L45" s="107">
        <v>225</v>
      </c>
      <c r="M45" s="108">
        <v>175</v>
      </c>
    </row>
    <row r="46" spans="2:13" ht="27.75" customHeight="1" x14ac:dyDescent="0.15">
      <c r="B46" s="1236"/>
      <c r="C46" s="1237"/>
      <c r="D46" s="109"/>
      <c r="E46" s="1240" t="s">
        <v>36</v>
      </c>
      <c r="F46" s="1240"/>
      <c r="G46" s="1240"/>
      <c r="H46" s="1241"/>
      <c r="I46" s="106" t="s">
        <v>508</v>
      </c>
      <c r="J46" s="107" t="s">
        <v>508</v>
      </c>
      <c r="K46" s="107" t="s">
        <v>508</v>
      </c>
      <c r="L46" s="107" t="s">
        <v>508</v>
      </c>
      <c r="M46" s="108" t="s">
        <v>508</v>
      </c>
    </row>
    <row r="47" spans="2:13" ht="27.75" customHeight="1" x14ac:dyDescent="0.15">
      <c r="B47" s="1236"/>
      <c r="C47" s="1237"/>
      <c r="D47" s="110"/>
      <c r="E47" s="1250" t="s">
        <v>37</v>
      </c>
      <c r="F47" s="1251"/>
      <c r="G47" s="1251"/>
      <c r="H47" s="1252"/>
      <c r="I47" s="106" t="s">
        <v>508</v>
      </c>
      <c r="J47" s="107" t="s">
        <v>508</v>
      </c>
      <c r="K47" s="107" t="s">
        <v>508</v>
      </c>
      <c r="L47" s="107" t="s">
        <v>508</v>
      </c>
      <c r="M47" s="108" t="s">
        <v>508</v>
      </c>
    </row>
    <row r="48" spans="2:13" ht="27.75" customHeight="1" x14ac:dyDescent="0.15">
      <c r="B48" s="1236"/>
      <c r="C48" s="1237"/>
      <c r="D48" s="105"/>
      <c r="E48" s="1240" t="s">
        <v>38</v>
      </c>
      <c r="F48" s="1240"/>
      <c r="G48" s="1240"/>
      <c r="H48" s="1241"/>
      <c r="I48" s="106" t="s">
        <v>508</v>
      </c>
      <c r="J48" s="107" t="s">
        <v>508</v>
      </c>
      <c r="K48" s="107" t="s">
        <v>508</v>
      </c>
      <c r="L48" s="107" t="s">
        <v>508</v>
      </c>
      <c r="M48" s="108" t="s">
        <v>508</v>
      </c>
    </row>
    <row r="49" spans="2:13" ht="27.75" customHeight="1" x14ac:dyDescent="0.15">
      <c r="B49" s="1238"/>
      <c r="C49" s="1239"/>
      <c r="D49" s="105"/>
      <c r="E49" s="1240" t="s">
        <v>39</v>
      </c>
      <c r="F49" s="1240"/>
      <c r="G49" s="1240"/>
      <c r="H49" s="1241"/>
      <c r="I49" s="106" t="s">
        <v>508</v>
      </c>
      <c r="J49" s="107" t="s">
        <v>508</v>
      </c>
      <c r="K49" s="107" t="s">
        <v>508</v>
      </c>
      <c r="L49" s="107" t="s">
        <v>508</v>
      </c>
      <c r="M49" s="108" t="s">
        <v>508</v>
      </c>
    </row>
    <row r="50" spans="2:13" ht="27.75" customHeight="1" x14ac:dyDescent="0.15">
      <c r="B50" s="1234" t="s">
        <v>40</v>
      </c>
      <c r="C50" s="1235"/>
      <c r="D50" s="111"/>
      <c r="E50" s="1240" t="s">
        <v>41</v>
      </c>
      <c r="F50" s="1240"/>
      <c r="G50" s="1240"/>
      <c r="H50" s="1241"/>
      <c r="I50" s="106">
        <v>2472</v>
      </c>
      <c r="J50" s="107">
        <v>2230</v>
      </c>
      <c r="K50" s="107">
        <v>2236</v>
      </c>
      <c r="L50" s="107">
        <v>2492</v>
      </c>
      <c r="M50" s="108">
        <v>2445</v>
      </c>
    </row>
    <row r="51" spans="2:13" ht="27.75" customHeight="1" x14ac:dyDescent="0.15">
      <c r="B51" s="1236"/>
      <c r="C51" s="1237"/>
      <c r="D51" s="105"/>
      <c r="E51" s="1240" t="s">
        <v>42</v>
      </c>
      <c r="F51" s="1240"/>
      <c r="G51" s="1240"/>
      <c r="H51" s="1241"/>
      <c r="I51" s="106">
        <v>126</v>
      </c>
      <c r="J51" s="107">
        <v>91</v>
      </c>
      <c r="K51" s="107">
        <v>68</v>
      </c>
      <c r="L51" s="107">
        <v>47</v>
      </c>
      <c r="M51" s="108">
        <v>26</v>
      </c>
    </row>
    <row r="52" spans="2:13" ht="27.75" customHeight="1" x14ac:dyDescent="0.15">
      <c r="B52" s="1238"/>
      <c r="C52" s="1239"/>
      <c r="D52" s="105"/>
      <c r="E52" s="1240" t="s">
        <v>43</v>
      </c>
      <c r="F52" s="1240"/>
      <c r="G52" s="1240"/>
      <c r="H52" s="1241"/>
      <c r="I52" s="106">
        <v>3099</v>
      </c>
      <c r="J52" s="107">
        <v>3076</v>
      </c>
      <c r="K52" s="107">
        <v>3041</v>
      </c>
      <c r="L52" s="107">
        <v>2973</v>
      </c>
      <c r="M52" s="108">
        <v>3122</v>
      </c>
    </row>
    <row r="53" spans="2:13" ht="27.75" customHeight="1" thickBot="1" x14ac:dyDescent="0.2">
      <c r="B53" s="1242" t="s">
        <v>44</v>
      </c>
      <c r="C53" s="1243"/>
      <c r="D53" s="112"/>
      <c r="E53" s="1244" t="s">
        <v>45</v>
      </c>
      <c r="F53" s="1244"/>
      <c r="G53" s="1244"/>
      <c r="H53" s="1245"/>
      <c r="I53" s="113">
        <v>-236</v>
      </c>
      <c r="J53" s="114">
        <v>-300</v>
      </c>
      <c r="K53" s="114">
        <v>-769</v>
      </c>
      <c r="L53" s="114">
        <v>-1051</v>
      </c>
      <c r="M53" s="115">
        <v>-1176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xUomsGIix7wiS5MFmErgSH2Jw3IM+RYy1iSd+Bk+txsvzuItjL05Jq4q/rzSXbucgowr+H2ZoCI84vu0+1ig==" saltValue="OYSWVBqojk+hSQ2on6fx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1" t="s">
        <v>48</v>
      </c>
      <c r="D55" s="1261"/>
      <c r="E55" s="1262"/>
      <c r="F55" s="127">
        <v>623</v>
      </c>
      <c r="G55" s="127">
        <v>694</v>
      </c>
      <c r="H55" s="128">
        <v>822</v>
      </c>
    </row>
    <row r="56" spans="2:8" ht="52.5" customHeight="1" x14ac:dyDescent="0.15">
      <c r="B56" s="129"/>
      <c r="C56" s="1263" t="s">
        <v>49</v>
      </c>
      <c r="D56" s="1263"/>
      <c r="E56" s="1264"/>
      <c r="F56" s="130">
        <v>391</v>
      </c>
      <c r="G56" s="130">
        <v>342</v>
      </c>
      <c r="H56" s="131">
        <v>242</v>
      </c>
    </row>
    <row r="57" spans="2:8" ht="53.25" customHeight="1" x14ac:dyDescent="0.15">
      <c r="B57" s="129"/>
      <c r="C57" s="1265" t="s">
        <v>50</v>
      </c>
      <c r="D57" s="1265"/>
      <c r="E57" s="1266"/>
      <c r="F57" s="132">
        <v>1222</v>
      </c>
      <c r="G57" s="132">
        <v>1457</v>
      </c>
      <c r="H57" s="133">
        <v>1381</v>
      </c>
    </row>
    <row r="58" spans="2:8" ht="45.75" customHeight="1" x14ac:dyDescent="0.15">
      <c r="B58" s="134"/>
      <c r="C58" s="1253" t="s">
        <v>572</v>
      </c>
      <c r="D58" s="1254"/>
      <c r="E58" s="1255"/>
      <c r="F58" s="135">
        <v>329</v>
      </c>
      <c r="G58" s="135">
        <v>330</v>
      </c>
      <c r="H58" s="136">
        <v>330</v>
      </c>
    </row>
    <row r="59" spans="2:8" ht="45.75" customHeight="1" x14ac:dyDescent="0.15">
      <c r="B59" s="134"/>
      <c r="C59" s="1253" t="s">
        <v>573</v>
      </c>
      <c r="D59" s="1254"/>
      <c r="E59" s="1255"/>
      <c r="F59" s="135">
        <v>330</v>
      </c>
      <c r="G59" s="135">
        <v>330</v>
      </c>
      <c r="H59" s="136">
        <v>328</v>
      </c>
    </row>
    <row r="60" spans="2:8" ht="45.75" customHeight="1" x14ac:dyDescent="0.15">
      <c r="B60" s="134"/>
      <c r="C60" s="1253" t="s">
        <v>574</v>
      </c>
      <c r="D60" s="1254"/>
      <c r="E60" s="1255"/>
      <c r="F60" s="135">
        <v>208</v>
      </c>
      <c r="G60" s="135">
        <v>389</v>
      </c>
      <c r="H60" s="136">
        <v>304</v>
      </c>
    </row>
    <row r="61" spans="2:8" ht="45.75" customHeight="1" x14ac:dyDescent="0.15">
      <c r="B61" s="134"/>
      <c r="C61" s="1253" t="s">
        <v>575</v>
      </c>
      <c r="D61" s="1254"/>
      <c r="E61" s="1255"/>
      <c r="F61" s="135">
        <v>200</v>
      </c>
      <c r="G61" s="135">
        <v>197</v>
      </c>
      <c r="H61" s="136">
        <v>145</v>
      </c>
    </row>
    <row r="62" spans="2:8" ht="45.75" customHeight="1" thickBot="1" x14ac:dyDescent="0.2">
      <c r="B62" s="137"/>
      <c r="C62" s="1256" t="s">
        <v>576</v>
      </c>
      <c r="D62" s="1257"/>
      <c r="E62" s="1258"/>
      <c r="F62" s="138">
        <v>93</v>
      </c>
      <c r="G62" s="138">
        <v>93</v>
      </c>
      <c r="H62" s="139">
        <v>93</v>
      </c>
    </row>
    <row r="63" spans="2:8" ht="52.5" customHeight="1" thickBot="1" x14ac:dyDescent="0.2">
      <c r="B63" s="140"/>
      <c r="C63" s="1259" t="s">
        <v>51</v>
      </c>
      <c r="D63" s="1259"/>
      <c r="E63" s="1260"/>
      <c r="F63" s="141">
        <v>2237</v>
      </c>
      <c r="G63" s="141">
        <v>2492</v>
      </c>
      <c r="H63" s="142">
        <v>2445</v>
      </c>
    </row>
    <row r="64" spans="2:8" ht="15" customHeight="1" x14ac:dyDescent="0.15"/>
    <row r="65" ht="0" hidden="1" customHeight="1" x14ac:dyDescent="0.15"/>
    <row r="66" ht="0" hidden="1" customHeight="1" x14ac:dyDescent="0.15"/>
  </sheetData>
  <sheetProtection algorithmName="SHA-512" hashValue="GNCH6p2qQtouZQ5+W+WLL75EMcFmjqpaCQOF9pkWT4Rhz08mO7AivIDIP/xabtO2lluP4Ll7eHH/MT8g5456YQ==" saltValue="DsIUPMFTp7scR2lqjshf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U71" sqref="AU71"/>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578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579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550</v>
      </c>
      <c r="BQ50" s="1301"/>
      <c r="BR50" s="1301"/>
      <c r="BS50" s="1301"/>
      <c r="BT50" s="1301"/>
      <c r="BU50" s="1301"/>
      <c r="BV50" s="1301"/>
      <c r="BW50" s="1301"/>
      <c r="BX50" s="1301" t="s">
        <v>551</v>
      </c>
      <c r="BY50" s="1301"/>
      <c r="BZ50" s="1301"/>
      <c r="CA50" s="1301"/>
      <c r="CB50" s="1301"/>
      <c r="CC50" s="1301"/>
      <c r="CD50" s="1301"/>
      <c r="CE50" s="1301"/>
      <c r="CF50" s="1301" t="s">
        <v>552</v>
      </c>
      <c r="CG50" s="1301"/>
      <c r="CH50" s="1301"/>
      <c r="CI50" s="1301"/>
      <c r="CJ50" s="1301"/>
      <c r="CK50" s="1301"/>
      <c r="CL50" s="1301"/>
      <c r="CM50" s="1301"/>
      <c r="CN50" s="1301" t="s">
        <v>553</v>
      </c>
      <c r="CO50" s="1301"/>
      <c r="CP50" s="1301"/>
      <c r="CQ50" s="1301"/>
      <c r="CR50" s="1301"/>
      <c r="CS50" s="1301"/>
      <c r="CT50" s="1301"/>
      <c r="CU50" s="1301"/>
      <c r="CV50" s="1301" t="s">
        <v>554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582</v>
      </c>
      <c r="AO51" s="1305"/>
      <c r="AP51" s="1305"/>
      <c r="AQ51" s="1305"/>
      <c r="AR51" s="1305"/>
      <c r="AS51" s="1305"/>
      <c r="AT51" s="1305"/>
      <c r="AU51" s="1305"/>
      <c r="AV51" s="1305"/>
      <c r="AW51" s="1305"/>
      <c r="AX51" s="1305"/>
      <c r="AY51" s="1305"/>
      <c r="AZ51" s="1305"/>
      <c r="BA51" s="1305"/>
      <c r="BB51" s="1305" t="s">
        <v>583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41.7</v>
      </c>
      <c r="BY53" s="1307"/>
      <c r="BZ53" s="1307"/>
      <c r="CA53" s="1307"/>
      <c r="CB53" s="1307"/>
      <c r="CC53" s="1307"/>
      <c r="CD53" s="1307"/>
      <c r="CE53" s="1307"/>
      <c r="CF53" s="1307">
        <v>42.8</v>
      </c>
      <c r="CG53" s="1307"/>
      <c r="CH53" s="1307"/>
      <c r="CI53" s="1307"/>
      <c r="CJ53" s="1307"/>
      <c r="CK53" s="1307"/>
      <c r="CL53" s="1307"/>
      <c r="CM53" s="1307"/>
      <c r="CN53" s="1307">
        <v>44.2</v>
      </c>
      <c r="CO53" s="1307"/>
      <c r="CP53" s="1307"/>
      <c r="CQ53" s="1307"/>
      <c r="CR53" s="1307"/>
      <c r="CS53" s="1307"/>
      <c r="CT53" s="1307"/>
      <c r="CU53" s="1307"/>
      <c r="CV53" s="1307">
        <v>46.4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585</v>
      </c>
      <c r="AO55" s="1301"/>
      <c r="AP55" s="1301"/>
      <c r="AQ55" s="1301"/>
      <c r="AR55" s="1301"/>
      <c r="AS55" s="1301"/>
      <c r="AT55" s="1301"/>
      <c r="AU55" s="1301"/>
      <c r="AV55" s="1301"/>
      <c r="AW55" s="1301"/>
      <c r="AX55" s="1301"/>
      <c r="AY55" s="1301"/>
      <c r="AZ55" s="1301"/>
      <c r="BA55" s="1301"/>
      <c r="BB55" s="1305" t="s">
        <v>583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13.1</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586</v>
      </c>
    </row>
    <row r="64" spans="1:109" x14ac:dyDescent="0.15">
      <c r="B64" s="1276"/>
      <c r="G64" s="1283"/>
      <c r="I64" s="1317"/>
      <c r="J64" s="1317"/>
      <c r="K64" s="1317"/>
      <c r="L64" s="1317"/>
      <c r="M64" s="1317"/>
      <c r="N64" s="1318"/>
      <c r="AM64" s="1283"/>
      <c r="AN64" s="1283" t="s">
        <v>579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587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127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127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127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127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1276"/>
      <c r="H70" s="1327"/>
      <c r="I70" s="1327"/>
      <c r="J70" s="1328"/>
      <c r="K70" s="1328"/>
      <c r="L70" s="1329"/>
      <c r="M70" s="1328"/>
      <c r="N70" s="1329"/>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30"/>
      <c r="I71" s="1331"/>
      <c r="J71" s="1328"/>
      <c r="K71" s="1328"/>
      <c r="L71" s="1329"/>
      <c r="M71" s="1328"/>
      <c r="N71" s="1329"/>
      <c r="AM71" s="1330"/>
      <c r="AN71" s="1269" t="s">
        <v>581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550</v>
      </c>
      <c r="BQ72" s="1301"/>
      <c r="BR72" s="1301"/>
      <c r="BS72" s="1301"/>
      <c r="BT72" s="1301"/>
      <c r="BU72" s="1301"/>
      <c r="BV72" s="1301"/>
      <c r="BW72" s="1301"/>
      <c r="BX72" s="1301" t="s">
        <v>551</v>
      </c>
      <c r="BY72" s="1301"/>
      <c r="BZ72" s="1301"/>
      <c r="CA72" s="1301"/>
      <c r="CB72" s="1301"/>
      <c r="CC72" s="1301"/>
      <c r="CD72" s="1301"/>
      <c r="CE72" s="1301"/>
      <c r="CF72" s="1301" t="s">
        <v>552</v>
      </c>
      <c r="CG72" s="1301"/>
      <c r="CH72" s="1301"/>
      <c r="CI72" s="1301"/>
      <c r="CJ72" s="1301"/>
      <c r="CK72" s="1301"/>
      <c r="CL72" s="1301"/>
      <c r="CM72" s="1301"/>
      <c r="CN72" s="1301" t="s">
        <v>553</v>
      </c>
      <c r="CO72" s="1301"/>
      <c r="CP72" s="1301"/>
      <c r="CQ72" s="1301"/>
      <c r="CR72" s="1301"/>
      <c r="CS72" s="1301"/>
      <c r="CT72" s="1301"/>
      <c r="CU72" s="1301"/>
      <c r="CV72" s="1301" t="s">
        <v>554</v>
      </c>
      <c r="CW72" s="1301"/>
      <c r="CX72" s="1301"/>
      <c r="CY72" s="1301"/>
      <c r="CZ72" s="1301"/>
      <c r="DA72" s="1301"/>
      <c r="DB72" s="1301"/>
      <c r="DC72" s="1301"/>
    </row>
    <row r="73" spans="2:107" x14ac:dyDescent="0.15">
      <c r="B73" s="1276"/>
      <c r="G73" s="1302"/>
      <c r="H73" s="1302"/>
      <c r="I73" s="1302"/>
      <c r="J73" s="1302"/>
      <c r="K73" s="1332"/>
      <c r="L73" s="1332"/>
      <c r="M73" s="1332"/>
      <c r="N73" s="1332"/>
      <c r="AM73" s="1294"/>
      <c r="AN73" s="1305" t="s">
        <v>582</v>
      </c>
      <c r="AO73" s="1305"/>
      <c r="AP73" s="1305"/>
      <c r="AQ73" s="1305"/>
      <c r="AR73" s="1305"/>
      <c r="AS73" s="1305"/>
      <c r="AT73" s="1305"/>
      <c r="AU73" s="1305"/>
      <c r="AV73" s="1305"/>
      <c r="AW73" s="1305"/>
      <c r="AX73" s="1305"/>
      <c r="AY73" s="1305"/>
      <c r="AZ73" s="1305"/>
      <c r="BA73" s="1305"/>
      <c r="BB73" s="1305" t="s">
        <v>583</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32"/>
      <c r="L74" s="1332"/>
      <c r="M74" s="1332"/>
      <c r="N74" s="1332"/>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588</v>
      </c>
      <c r="BC75" s="1305"/>
      <c r="BD75" s="1305"/>
      <c r="BE75" s="1305"/>
      <c r="BF75" s="1305"/>
      <c r="BG75" s="1305"/>
      <c r="BH75" s="1305"/>
      <c r="BI75" s="1305"/>
      <c r="BJ75" s="1305"/>
      <c r="BK75" s="1305"/>
      <c r="BL75" s="1305"/>
      <c r="BM75" s="1305"/>
      <c r="BN75" s="1305"/>
      <c r="BO75" s="1305"/>
      <c r="BP75" s="1307">
        <v>3.4</v>
      </c>
      <c r="BQ75" s="1307"/>
      <c r="BR75" s="1307"/>
      <c r="BS75" s="1307"/>
      <c r="BT75" s="1307"/>
      <c r="BU75" s="1307"/>
      <c r="BV75" s="1307"/>
      <c r="BW75" s="1307"/>
      <c r="BX75" s="1307">
        <v>4.2</v>
      </c>
      <c r="BY75" s="1307"/>
      <c r="BZ75" s="1307"/>
      <c r="CA75" s="1307"/>
      <c r="CB75" s="1307"/>
      <c r="CC75" s="1307"/>
      <c r="CD75" s="1307"/>
      <c r="CE75" s="1307"/>
      <c r="CF75" s="1307">
        <v>5.0999999999999996</v>
      </c>
      <c r="CG75" s="1307"/>
      <c r="CH75" s="1307"/>
      <c r="CI75" s="1307"/>
      <c r="CJ75" s="1307"/>
      <c r="CK75" s="1307"/>
      <c r="CL75" s="1307"/>
      <c r="CM75" s="1307"/>
      <c r="CN75" s="1307">
        <v>4.9000000000000004</v>
      </c>
      <c r="CO75" s="1307"/>
      <c r="CP75" s="1307"/>
      <c r="CQ75" s="1307"/>
      <c r="CR75" s="1307"/>
      <c r="CS75" s="1307"/>
      <c r="CT75" s="1307"/>
      <c r="CU75" s="1307"/>
      <c r="CV75" s="1307">
        <v>4.5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32"/>
      <c r="L77" s="1332"/>
      <c r="M77" s="1332"/>
      <c r="N77" s="1332"/>
      <c r="AN77" s="1301" t="s">
        <v>585</v>
      </c>
      <c r="AO77" s="1301"/>
      <c r="AP77" s="1301"/>
      <c r="AQ77" s="1301"/>
      <c r="AR77" s="1301"/>
      <c r="AS77" s="1301"/>
      <c r="AT77" s="1301"/>
      <c r="AU77" s="1301"/>
      <c r="AV77" s="1301"/>
      <c r="AW77" s="1301"/>
      <c r="AX77" s="1301"/>
      <c r="AY77" s="1301"/>
      <c r="AZ77" s="1301"/>
      <c r="BA77" s="1301"/>
      <c r="BB77" s="1305" t="s">
        <v>583</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32"/>
      <c r="L78" s="1332"/>
      <c r="M78" s="1332"/>
      <c r="N78" s="1332"/>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33"/>
      <c r="L79" s="1333"/>
      <c r="M79" s="1333"/>
      <c r="N79" s="1333"/>
      <c r="AN79" s="1301"/>
      <c r="AO79" s="1301"/>
      <c r="AP79" s="1301"/>
      <c r="AQ79" s="1301"/>
      <c r="AR79" s="1301"/>
      <c r="AS79" s="1301"/>
      <c r="AT79" s="1301"/>
      <c r="AU79" s="1301"/>
      <c r="AV79" s="1301"/>
      <c r="AW79" s="1301"/>
      <c r="AX79" s="1301"/>
      <c r="AY79" s="1301"/>
      <c r="AZ79" s="1301"/>
      <c r="BA79" s="1301"/>
      <c r="BB79" s="1305" t="s">
        <v>588</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33"/>
      <c r="L80" s="1333"/>
      <c r="M80" s="1333"/>
      <c r="N80" s="1333"/>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35"/>
      <c r="AQ87" s="1335"/>
      <c r="BC87" s="1335"/>
      <c r="BO87" s="1335"/>
      <c r="CA87" s="1335"/>
      <c r="CM87" s="1335"/>
      <c r="CY87" s="1335"/>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rEIKOaLZ5HKxzRlJsm3GQwVWJO19bj5S7lVRMwcQdpVQKwobC23F6eSY1FleOfN8AmLux8OlTBEYyrqTmvHCA==" saltValue="6MSl++AKM8TtQBlN+WPI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J13" zoomScaleNormal="100" zoomScaleSheetLayoutView="70" workbookViewId="0">
      <selection activeCell="AU71" sqref="AU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WgJvIpM3LcsNFTm0uzRCrQyB4QJy/BCShzDjtlL5X3lN8VuxgmJR5Xg6GcFa9zpHSAE9vElCe9lu5TYijKv6A==" saltValue="TK2iSPMC+2VecH35QzQ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AU71" sqref="AU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uZjnCaQ/5u8+/qcdeXV0yuEDFPihuknLh7Fe9XpkPzqD4NgWy3uw67KfGN9iT6Uo5c+mYNnoXli3FffheRU5Q==" saltValue="rENCMr9VvV0SmkI0HOBf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269396</v>
      </c>
      <c r="E3" s="161"/>
      <c r="F3" s="162">
        <v>91837</v>
      </c>
      <c r="G3" s="163"/>
      <c r="H3" s="164"/>
    </row>
    <row r="4" spans="1:8" x14ac:dyDescent="0.15">
      <c r="A4" s="165"/>
      <c r="B4" s="166"/>
      <c r="C4" s="167"/>
      <c r="D4" s="168">
        <v>9517</v>
      </c>
      <c r="E4" s="169"/>
      <c r="F4" s="170">
        <v>54439</v>
      </c>
      <c r="G4" s="171"/>
      <c r="H4" s="172"/>
    </row>
    <row r="5" spans="1:8" x14ac:dyDescent="0.15">
      <c r="A5" s="153" t="s">
        <v>542</v>
      </c>
      <c r="B5" s="158"/>
      <c r="C5" s="159"/>
      <c r="D5" s="160">
        <v>276896</v>
      </c>
      <c r="E5" s="161"/>
      <c r="F5" s="162">
        <v>75972</v>
      </c>
      <c r="G5" s="163"/>
      <c r="H5" s="164"/>
    </row>
    <row r="6" spans="1:8" x14ac:dyDescent="0.15">
      <c r="A6" s="165"/>
      <c r="B6" s="166"/>
      <c r="C6" s="167"/>
      <c r="D6" s="168">
        <v>14008</v>
      </c>
      <c r="E6" s="169"/>
      <c r="F6" s="170">
        <v>40712</v>
      </c>
      <c r="G6" s="171"/>
      <c r="H6" s="172"/>
    </row>
    <row r="7" spans="1:8" x14ac:dyDescent="0.15">
      <c r="A7" s="153" t="s">
        <v>543</v>
      </c>
      <c r="B7" s="158"/>
      <c r="C7" s="159"/>
      <c r="D7" s="160">
        <v>144968</v>
      </c>
      <c r="E7" s="161"/>
      <c r="F7" s="162">
        <v>79466</v>
      </c>
      <c r="G7" s="163"/>
      <c r="H7" s="164"/>
    </row>
    <row r="8" spans="1:8" x14ac:dyDescent="0.15">
      <c r="A8" s="165"/>
      <c r="B8" s="166"/>
      <c r="C8" s="167"/>
      <c r="D8" s="168">
        <v>8200</v>
      </c>
      <c r="E8" s="169"/>
      <c r="F8" s="170">
        <v>44645</v>
      </c>
      <c r="G8" s="171"/>
      <c r="H8" s="172"/>
    </row>
    <row r="9" spans="1:8" x14ac:dyDescent="0.15">
      <c r="A9" s="153" t="s">
        <v>544</v>
      </c>
      <c r="B9" s="158"/>
      <c r="C9" s="159"/>
      <c r="D9" s="160">
        <v>104251</v>
      </c>
      <c r="E9" s="161"/>
      <c r="F9" s="162">
        <v>90072</v>
      </c>
      <c r="G9" s="163"/>
      <c r="H9" s="164"/>
    </row>
    <row r="10" spans="1:8" x14ac:dyDescent="0.15">
      <c r="A10" s="165"/>
      <c r="B10" s="166"/>
      <c r="C10" s="167"/>
      <c r="D10" s="168">
        <v>4464</v>
      </c>
      <c r="E10" s="169"/>
      <c r="F10" s="170">
        <v>46083</v>
      </c>
      <c r="G10" s="171"/>
      <c r="H10" s="172"/>
    </row>
    <row r="11" spans="1:8" x14ac:dyDescent="0.15">
      <c r="A11" s="153" t="s">
        <v>545</v>
      </c>
      <c r="B11" s="158"/>
      <c r="C11" s="159"/>
      <c r="D11" s="160">
        <v>94041</v>
      </c>
      <c r="E11" s="161"/>
      <c r="F11" s="162">
        <v>88328</v>
      </c>
      <c r="G11" s="163"/>
      <c r="H11" s="164"/>
    </row>
    <row r="12" spans="1:8" x14ac:dyDescent="0.15">
      <c r="A12" s="165"/>
      <c r="B12" s="166"/>
      <c r="C12" s="173"/>
      <c r="D12" s="168">
        <v>22864</v>
      </c>
      <c r="E12" s="169"/>
      <c r="F12" s="170">
        <v>49013</v>
      </c>
      <c r="G12" s="171"/>
      <c r="H12" s="172"/>
    </row>
    <row r="13" spans="1:8" x14ac:dyDescent="0.15">
      <c r="A13" s="153"/>
      <c r="B13" s="158"/>
      <c r="C13" s="174"/>
      <c r="D13" s="175">
        <v>177910</v>
      </c>
      <c r="E13" s="176"/>
      <c r="F13" s="177">
        <v>85135</v>
      </c>
      <c r="G13" s="178"/>
      <c r="H13" s="164"/>
    </row>
    <row r="14" spans="1:8" x14ac:dyDescent="0.15">
      <c r="A14" s="165"/>
      <c r="B14" s="166"/>
      <c r="C14" s="167"/>
      <c r="D14" s="168">
        <v>11811</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4.22</v>
      </c>
      <c r="C19" s="179">
        <f>ROUND(VALUE(SUBSTITUTE(実質収支比率等に係る経年分析!G$48,"▲","-")),2)</f>
        <v>8.23</v>
      </c>
      <c r="D19" s="179">
        <f>ROUND(VALUE(SUBSTITUTE(実質収支比率等に係る経年分析!H$48,"▲","-")),2)</f>
        <v>2.17</v>
      </c>
      <c r="E19" s="179">
        <f>ROUND(VALUE(SUBSTITUTE(実質収支比率等に係る経年分析!I$48,"▲","-")),2)</f>
        <v>6.66</v>
      </c>
      <c r="F19" s="179">
        <f>ROUND(VALUE(SUBSTITUTE(実質収支比率等に係る経年分析!J$48,"▲","-")),2)</f>
        <v>5.55</v>
      </c>
    </row>
    <row r="20" spans="1:11" x14ac:dyDescent="0.15">
      <c r="A20" s="179" t="s">
        <v>55</v>
      </c>
      <c r="B20" s="179">
        <f>ROUND(VALUE(SUBSTITUTE(実質収支比率等に係る経年分析!F$47,"▲","-")),2)</f>
        <v>15.36</v>
      </c>
      <c r="C20" s="179">
        <f>ROUND(VALUE(SUBSTITUTE(実質収支比率等に係る経年分析!G$47,"▲","-")),2)</f>
        <v>13.89</v>
      </c>
      <c r="D20" s="179">
        <f>ROUND(VALUE(SUBSTITUTE(実質収支比率等に係る経年分析!H$47,"▲","-")),2)</f>
        <v>17.559999999999999</v>
      </c>
      <c r="E20" s="179">
        <f>ROUND(VALUE(SUBSTITUTE(実質収支比率等に係る経年分析!I$47,"▲","-")),2)</f>
        <v>19.2</v>
      </c>
      <c r="F20" s="179">
        <f>ROUND(VALUE(SUBSTITUTE(実質収支比率等に係る経年分析!J$47,"▲","-")),2)</f>
        <v>22.46</v>
      </c>
    </row>
    <row r="21" spans="1:11" x14ac:dyDescent="0.15">
      <c r="A21" s="179" t="s">
        <v>56</v>
      </c>
      <c r="B21" s="179">
        <f>IF(ISNUMBER(VALUE(SUBSTITUTE(実質収支比率等に係る経年分析!F$49,"▲","-"))),ROUND(VALUE(SUBSTITUTE(実質収支比率等に係る経年分析!F$49,"▲","-")),2),NA())</f>
        <v>-25.1</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-10.73</v>
      </c>
      <c r="E21" s="179">
        <f>IF(ISNUMBER(VALUE(SUBSTITUTE(実質収支比率等に係る経年分析!I$49,"▲","-"))),ROUND(VALUE(SUBSTITUTE(実質収支比率等に係る経年分析!I$49,"▲","-")),2),NA())</f>
        <v>4.38</v>
      </c>
      <c r="F21" s="179">
        <f>IF(ISNUMBER(VALUE(SUBSTITUTE(実質収支比率等に係る経年分析!J$49,"▲","-"))),ROUND(VALUE(SUBSTITUTE(実質収支比率等に係る経年分析!J$49,"▲","-")),2),NA())</f>
        <v>-4.1100000000000003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有線放送電話事業特別会計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金武町下水道事業特別会計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2.2599999999999998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4.1500000000000004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8.1199999999999992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5.51</v>
      </c>
    </row>
    <row r="36" spans="1:16" x14ac:dyDescent="0.15">
      <c r="A36" s="180" t="str">
        <f>IF(連結実質赤字比率に係る赤字・黒字の構成分析!C$34="",NA(),連結実質赤字比率に係る赤字・黒字の構成分析!C$34)</f>
        <v>金武町水道事業会計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278</v>
      </c>
      <c r="E42" s="181"/>
      <c r="F42" s="181"/>
      <c r="G42" s="181">
        <f>'実質公債費比率（分子）の構造'!L$52</f>
        <v>271</v>
      </c>
      <c r="H42" s="181"/>
      <c r="I42" s="181"/>
      <c r="J42" s="181">
        <f>'実質公債費比率（分子）の構造'!M$52</f>
        <v>270</v>
      </c>
      <c r="K42" s="181"/>
      <c r="L42" s="181"/>
      <c r="M42" s="181">
        <f>'実質公債費比率（分子）の構造'!N$52</f>
        <v>275</v>
      </c>
      <c r="N42" s="181"/>
      <c r="O42" s="181"/>
      <c r="P42" s="181">
        <f>'実質公債費比率（分子）の構造'!O$52</f>
        <v>268</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v>
      </c>
      <c r="C45" s="181"/>
      <c r="D45" s="181"/>
      <c r="E45" s="181">
        <f>'実質公債費比率（分子）の構造'!L$49</f>
        <v>11</v>
      </c>
      <c r="F45" s="181"/>
      <c r="G45" s="181"/>
      <c r="H45" s="181">
        <f>'実質公債費比率（分子）の構造'!M$49</f>
        <v>6</v>
      </c>
      <c r="I45" s="181"/>
      <c r="J45" s="181"/>
      <c r="K45" s="181">
        <f>'実質公債費比率（分子）の構造'!N$49</f>
        <v>11</v>
      </c>
      <c r="L45" s="181"/>
      <c r="M45" s="181"/>
      <c r="N45" s="181">
        <f>'実質公債費比率（分子）の構造'!O$49</f>
        <v>9</v>
      </c>
      <c r="O45" s="181"/>
      <c r="P45" s="181"/>
    </row>
    <row r="46" spans="1:16" x14ac:dyDescent="0.15">
      <c r="A46" s="181" t="s">
        <v>67</v>
      </c>
      <c r="B46" s="181">
        <f>'実質公債費比率（分子）の構造'!K$48</f>
        <v>1</v>
      </c>
      <c r="C46" s="181"/>
      <c r="D46" s="181"/>
      <c r="E46" s="181">
        <f>'実質公債費比率（分子）の構造'!L$48</f>
        <v>1</v>
      </c>
      <c r="F46" s="181"/>
      <c r="G46" s="181"/>
      <c r="H46" s="181">
        <f>'実質公債費比率（分子）の構造'!M$48</f>
        <v>1</v>
      </c>
      <c r="I46" s="181"/>
      <c r="J46" s="181"/>
      <c r="K46" s="181">
        <f>'実質公債費比率（分子）の構造'!N$48</f>
        <v>1</v>
      </c>
      <c r="L46" s="181"/>
      <c r="M46" s="181"/>
      <c r="N46" s="181">
        <f>'実質公債費比率（分子）の構造'!O$48</f>
        <v>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413</v>
      </c>
      <c r="C49" s="181"/>
      <c r="D49" s="181"/>
      <c r="E49" s="181">
        <f>'実質公債費比率（分子）の構造'!L$45</f>
        <v>430</v>
      </c>
      <c r="F49" s="181"/>
      <c r="G49" s="181"/>
      <c r="H49" s="181">
        <f>'実質公債費比率（分子）の構造'!M$45</f>
        <v>441</v>
      </c>
      <c r="I49" s="181"/>
      <c r="J49" s="181"/>
      <c r="K49" s="181">
        <f>'実質公債費比率（分子）の構造'!N$45</f>
        <v>403</v>
      </c>
      <c r="L49" s="181"/>
      <c r="M49" s="181"/>
      <c r="N49" s="181">
        <f>'実質公債費比率（分子）の構造'!O$45</f>
        <v>398</v>
      </c>
      <c r="O49" s="181"/>
      <c r="P49" s="181"/>
    </row>
    <row r="50" spans="1:16" x14ac:dyDescent="0.15">
      <c r="A50" s="181" t="s">
        <v>71</v>
      </c>
      <c r="B50" s="181" t="e">
        <f>NA()</f>
        <v>#N/A</v>
      </c>
      <c r="C50" s="181">
        <f>IF(ISNUMBER('実質公債費比率（分子）の構造'!K$53),'実質公債費比率（分子）の構造'!K$53,NA())</f>
        <v>151</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140</v>
      </c>
      <c r="M50" s="181" t="e">
        <f>NA()</f>
        <v>#N/A</v>
      </c>
      <c r="N50" s="181" t="e">
        <f>NA()</f>
        <v>#N/A</v>
      </c>
      <c r="O50" s="181">
        <f>IF(ISNUMBER('実質公債費比率（分子）の構造'!O$53),'実質公債費比率（分子）の構造'!O$53,NA())</f>
        <v>140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3099</v>
      </c>
      <c r="E56" s="180"/>
      <c r="F56" s="180"/>
      <c r="G56" s="180">
        <f>'将来負担比率（分子）の構造'!J$52</f>
        <v>3076</v>
      </c>
      <c r="H56" s="180"/>
      <c r="I56" s="180"/>
      <c r="J56" s="180">
        <f>'将来負担比率（分子）の構造'!K$52</f>
        <v>3041</v>
      </c>
      <c r="K56" s="180"/>
      <c r="L56" s="180"/>
      <c r="M56" s="180">
        <f>'将来負担比率（分子）の構造'!L$52</f>
        <v>2973</v>
      </c>
      <c r="N56" s="180"/>
      <c r="O56" s="180"/>
      <c r="P56" s="180">
        <f>'将来負担比率（分子）の構造'!M$52</f>
        <v>3122</v>
      </c>
    </row>
    <row r="57" spans="1:16" x14ac:dyDescent="0.15">
      <c r="A57" s="180" t="s">
        <v>42</v>
      </c>
      <c r="B57" s="180"/>
      <c r="C57" s="180"/>
      <c r="D57" s="180">
        <f>'将来負担比率（分子）の構造'!I$51</f>
        <v>126</v>
      </c>
      <c r="E57" s="180"/>
      <c r="F57" s="180"/>
      <c r="G57" s="180">
        <f>'将来負担比率（分子）の構造'!J$51</f>
        <v>91</v>
      </c>
      <c r="H57" s="180"/>
      <c r="I57" s="180"/>
      <c r="J57" s="180">
        <f>'将来負担比率（分子）の構造'!K$51</f>
        <v>68</v>
      </c>
      <c r="K57" s="180"/>
      <c r="L57" s="180"/>
      <c r="M57" s="180">
        <f>'将来負担比率（分子）の構造'!L$51</f>
        <v>47</v>
      </c>
      <c r="N57" s="180"/>
      <c r="O57" s="180"/>
      <c r="P57" s="180">
        <f>'将来負担比率（分子）の構造'!M$51</f>
        <v>26</v>
      </c>
    </row>
    <row r="58" spans="1:16" x14ac:dyDescent="0.15">
      <c r="A58" s="180" t="s">
        <v>41</v>
      </c>
      <c r="B58" s="180"/>
      <c r="C58" s="180"/>
      <c r="D58" s="180">
        <f>'将来負担比率（分子）の構造'!I$50</f>
        <v>2472</v>
      </c>
      <c r="E58" s="180"/>
      <c r="F58" s="180"/>
      <c r="G58" s="180">
        <f>'将来負担比率（分子）の構造'!J$50</f>
        <v>2230</v>
      </c>
      <c r="H58" s="180"/>
      <c r="I58" s="180"/>
      <c r="J58" s="180">
        <f>'将来負担比率（分子）の構造'!K$50</f>
        <v>2236</v>
      </c>
      <c r="K58" s="180"/>
      <c r="L58" s="180"/>
      <c r="M58" s="180">
        <f>'将来負担比率（分子）の構造'!L$50</f>
        <v>2492</v>
      </c>
      <c r="N58" s="180"/>
      <c r="O58" s="180"/>
      <c r="P58" s="180">
        <f>'将来負担比率（分子）の構造'!M$50</f>
        <v>2445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446</v>
      </c>
      <c r="C62" s="180"/>
      <c r="D62" s="180"/>
      <c r="E62" s="180">
        <f>'将来負担比率（分子）の構造'!J$45</f>
        <v>192</v>
      </c>
      <c r="F62" s="180"/>
      <c r="G62" s="180"/>
      <c r="H62" s="180">
        <f>'将来負担比率（分子）の構造'!K$45</f>
        <v>176</v>
      </c>
      <c r="I62" s="180"/>
      <c r="J62" s="180"/>
      <c r="K62" s="180">
        <f>'将来負担比率（分子）の構造'!L$45</f>
        <v>225</v>
      </c>
      <c r="L62" s="180"/>
      <c r="M62" s="180"/>
      <c r="N62" s="180">
        <f>'将来負担比率（分子）の構造'!M$45</f>
        <v>175</v>
      </c>
      <c r="O62" s="180"/>
      <c r="P62" s="180"/>
    </row>
    <row r="63" spans="1:16" x14ac:dyDescent="0.15">
      <c r="A63" s="180" t="s">
        <v>34</v>
      </c>
      <c r="B63" s="180">
        <f>'将来負担比率（分子）の構造'!I$44</f>
        <v>78</v>
      </c>
      <c r="C63" s="180"/>
      <c r="D63" s="180"/>
      <c r="E63" s="180">
        <f>'将来負担比率（分子）の構造'!J$44</f>
        <v>172</v>
      </c>
      <c r="F63" s="180"/>
      <c r="G63" s="180"/>
      <c r="H63" s="180">
        <f>'将来負担比率（分子）の構造'!K$44</f>
        <v>148</v>
      </c>
      <c r="I63" s="180"/>
      <c r="J63" s="180"/>
      <c r="K63" s="180">
        <f>'将来負担比率（分子）の構造'!L$44</f>
        <v>215</v>
      </c>
      <c r="L63" s="180"/>
      <c r="M63" s="180"/>
      <c r="N63" s="180">
        <f>'将来負担比率（分子）の構造'!M$44</f>
        <v>444</v>
      </c>
      <c r="O63" s="180"/>
      <c r="P63" s="180"/>
    </row>
    <row r="64" spans="1:16" x14ac:dyDescent="0.15">
      <c r="A64" s="180" t="s">
        <v>33</v>
      </c>
      <c r="B64" s="180">
        <f>'将来負担比率（分子）の構造'!I$43</f>
        <v>316</v>
      </c>
      <c r="C64" s="180"/>
      <c r="D64" s="180"/>
      <c r="E64" s="180">
        <f>'将来負担比率（分子）の構造'!J$43</f>
        <v>290</v>
      </c>
      <c r="F64" s="180"/>
      <c r="G64" s="180"/>
      <c r="H64" s="180">
        <f>'将来負担比率（分子）の構造'!K$43</f>
        <v>70</v>
      </c>
      <c r="I64" s="180"/>
      <c r="J64" s="180"/>
      <c r="K64" s="180">
        <f>'将来負担比率（分子）の構造'!L$43</f>
        <v>57</v>
      </c>
      <c r="L64" s="180"/>
      <c r="M64" s="180"/>
      <c r="N64" s="180">
        <f>'将来負担比率（分子）の構造'!M$43</f>
        <v>45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4620</v>
      </c>
      <c r="C66" s="180"/>
      <c r="D66" s="180"/>
      <c r="E66" s="180">
        <f>'将来負担比率（分子）の構造'!J$41</f>
        <v>4443</v>
      </c>
      <c r="F66" s="180"/>
      <c r="G66" s="180"/>
      <c r="H66" s="180">
        <f>'将来負担比率（分子）の構造'!K$41</f>
        <v>4182</v>
      </c>
      <c r="I66" s="180"/>
      <c r="J66" s="180"/>
      <c r="K66" s="180">
        <f>'将来負担比率（分子）の構造'!L$41</f>
        <v>3965</v>
      </c>
      <c r="L66" s="180"/>
      <c r="M66" s="180"/>
      <c r="N66" s="180">
        <f>'将来負担比率（分子）の構造'!M$41</f>
        <v>3753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623</v>
      </c>
      <c r="C72" s="184">
        <f>基金残高に係る経年分析!G55</f>
        <v>694</v>
      </c>
      <c r="D72" s="184">
        <f>基金残高に係る経年分析!H55</f>
        <v>822</v>
      </c>
    </row>
    <row r="73" spans="1:16" x14ac:dyDescent="0.15">
      <c r="A73" s="183" t="s">
        <v>78</v>
      </c>
      <c r="B73" s="184">
        <f>基金残高に係る経年分析!F56</f>
        <v>391</v>
      </c>
      <c r="C73" s="184">
        <f>基金残高に係る経年分析!G56</f>
        <v>342</v>
      </c>
      <c r="D73" s="184">
        <f>基金残高に係る経年分析!H56</f>
        <v>242</v>
      </c>
    </row>
    <row r="74" spans="1:16" x14ac:dyDescent="0.15">
      <c r="A74" s="183" t="s">
        <v>79</v>
      </c>
      <c r="B74" s="184">
        <f>基金残高に係る経年分析!F57</f>
        <v>1222</v>
      </c>
      <c r="C74" s="184">
        <f>基金残高に係る経年分析!G57</f>
        <v>1457</v>
      </c>
      <c r="D74" s="184">
        <f>基金残高に係る経年分析!H57</f>
        <v>1381</v>
      </c>
    </row>
  </sheetData>
  <sheetProtection algorithmName="SHA-512" hashValue="owEZQ8RYay44DIv0q64SSbVVfTY6aPjgihNxHy9Kf6AbGwP4wKjzx2AqZt0GM3zHVIWogwtWyzs6lvdMd7+BNQ==" saltValue="97nhtdGWs3s8frd4aZzy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130" zoomScaleNormal="13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1346159</v>
      </c>
      <c r="S5" s="689"/>
      <c r="T5" s="689"/>
      <c r="U5" s="689"/>
      <c r="V5" s="689"/>
      <c r="W5" s="689"/>
      <c r="X5" s="689"/>
      <c r="Y5" s="735"/>
      <c r="Z5" s="753">
        <v>14</v>
      </c>
      <c r="AA5" s="753"/>
      <c r="AB5" s="753"/>
      <c r="AC5" s="753"/>
      <c r="AD5" s="754">
        <v>1346159</v>
      </c>
      <c r="AE5" s="754"/>
      <c r="AF5" s="754"/>
      <c r="AG5" s="754"/>
      <c r="AH5" s="754"/>
      <c r="AI5" s="754"/>
      <c r="AJ5" s="754"/>
      <c r="AK5" s="754"/>
      <c r="AL5" s="736">
        <v>26.2</v>
      </c>
      <c r="AM5" s="705"/>
      <c r="AN5" s="705"/>
      <c r="AO5" s="737"/>
      <c r="AP5" s="722" t="s">
        <v>227</v>
      </c>
      <c r="AQ5" s="723"/>
      <c r="AR5" s="723"/>
      <c r="AS5" s="723"/>
      <c r="AT5" s="723"/>
      <c r="AU5" s="723"/>
      <c r="AV5" s="723"/>
      <c r="AW5" s="723"/>
      <c r="AX5" s="723"/>
      <c r="AY5" s="723"/>
      <c r="AZ5" s="723"/>
      <c r="BA5" s="723"/>
      <c r="BB5" s="723"/>
      <c r="BC5" s="723"/>
      <c r="BD5" s="723"/>
      <c r="BE5" s="723"/>
      <c r="BF5" s="724"/>
      <c r="BG5" s="623">
        <v>1346159</v>
      </c>
      <c r="BH5" s="626"/>
      <c r="BI5" s="626"/>
      <c r="BJ5" s="626"/>
      <c r="BK5" s="626"/>
      <c r="BL5" s="626"/>
      <c r="BM5" s="626"/>
      <c r="BN5" s="627"/>
      <c r="BO5" s="685">
        <v>100</v>
      </c>
      <c r="BP5" s="685"/>
      <c r="BQ5" s="685"/>
      <c r="BR5" s="685"/>
      <c r="BS5" s="686" t="s">
        <v>137</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44598</v>
      </c>
      <c r="S6" s="626"/>
      <c r="T6" s="626"/>
      <c r="U6" s="626"/>
      <c r="V6" s="626"/>
      <c r="W6" s="626"/>
      <c r="X6" s="626"/>
      <c r="Y6" s="627"/>
      <c r="Z6" s="685">
        <v>0.5</v>
      </c>
      <c r="AA6" s="685"/>
      <c r="AB6" s="685"/>
      <c r="AC6" s="685"/>
      <c r="AD6" s="686">
        <v>44598</v>
      </c>
      <c r="AE6" s="686"/>
      <c r="AF6" s="686"/>
      <c r="AG6" s="686"/>
      <c r="AH6" s="686"/>
      <c r="AI6" s="686"/>
      <c r="AJ6" s="686"/>
      <c r="AK6" s="686"/>
      <c r="AL6" s="628">
        <v>0.9</v>
      </c>
      <c r="AM6" s="629"/>
      <c r="AN6" s="629"/>
      <c r="AO6" s="687"/>
      <c r="AP6" s="620" t="s">
        <v>232</v>
      </c>
      <c r="AQ6" s="621"/>
      <c r="AR6" s="621"/>
      <c r="AS6" s="621"/>
      <c r="AT6" s="621"/>
      <c r="AU6" s="621"/>
      <c r="AV6" s="621"/>
      <c r="AW6" s="621"/>
      <c r="AX6" s="621"/>
      <c r="AY6" s="621"/>
      <c r="AZ6" s="621"/>
      <c r="BA6" s="621"/>
      <c r="BB6" s="621"/>
      <c r="BC6" s="621"/>
      <c r="BD6" s="621"/>
      <c r="BE6" s="621"/>
      <c r="BF6" s="622"/>
      <c r="BG6" s="623">
        <v>1346159</v>
      </c>
      <c r="BH6" s="626"/>
      <c r="BI6" s="626"/>
      <c r="BJ6" s="626"/>
      <c r="BK6" s="626"/>
      <c r="BL6" s="626"/>
      <c r="BM6" s="626"/>
      <c r="BN6" s="627"/>
      <c r="BO6" s="685">
        <v>100</v>
      </c>
      <c r="BP6" s="685"/>
      <c r="BQ6" s="685"/>
      <c r="BR6" s="685"/>
      <c r="BS6" s="686" t="s">
        <v>128</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124804</v>
      </c>
      <c r="CS6" s="626"/>
      <c r="CT6" s="626"/>
      <c r="CU6" s="626"/>
      <c r="CV6" s="626"/>
      <c r="CW6" s="626"/>
      <c r="CX6" s="626"/>
      <c r="CY6" s="627"/>
      <c r="CZ6" s="736">
        <v>1.4</v>
      </c>
      <c r="DA6" s="705"/>
      <c r="DB6" s="705"/>
      <c r="DC6" s="739"/>
      <c r="DD6" s="631" t="s">
        <v>137</v>
      </c>
      <c r="DE6" s="626"/>
      <c r="DF6" s="626"/>
      <c r="DG6" s="626"/>
      <c r="DH6" s="626"/>
      <c r="DI6" s="626"/>
      <c r="DJ6" s="626"/>
      <c r="DK6" s="626"/>
      <c r="DL6" s="626"/>
      <c r="DM6" s="626"/>
      <c r="DN6" s="626"/>
      <c r="DO6" s="626"/>
      <c r="DP6" s="627"/>
      <c r="DQ6" s="631">
        <v>124804</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751</v>
      </c>
      <c r="S7" s="626"/>
      <c r="T7" s="626"/>
      <c r="U7" s="626"/>
      <c r="V7" s="626"/>
      <c r="W7" s="626"/>
      <c r="X7" s="626"/>
      <c r="Y7" s="627"/>
      <c r="Z7" s="685">
        <v>0</v>
      </c>
      <c r="AA7" s="685"/>
      <c r="AB7" s="685"/>
      <c r="AC7" s="685"/>
      <c r="AD7" s="686">
        <v>751</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429198</v>
      </c>
      <c r="BH7" s="626"/>
      <c r="BI7" s="626"/>
      <c r="BJ7" s="626"/>
      <c r="BK7" s="626"/>
      <c r="BL7" s="626"/>
      <c r="BM7" s="626"/>
      <c r="BN7" s="627"/>
      <c r="BO7" s="685">
        <v>31.9</v>
      </c>
      <c r="BP7" s="685"/>
      <c r="BQ7" s="685"/>
      <c r="BR7" s="685"/>
      <c r="BS7" s="686" t="s">
        <v>236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2184055</v>
      </c>
      <c r="CS7" s="626"/>
      <c r="CT7" s="626"/>
      <c r="CU7" s="626"/>
      <c r="CV7" s="626"/>
      <c r="CW7" s="626"/>
      <c r="CX7" s="626"/>
      <c r="CY7" s="627"/>
      <c r="CZ7" s="685">
        <v>23.8</v>
      </c>
      <c r="DA7" s="685"/>
      <c r="DB7" s="685"/>
      <c r="DC7" s="685"/>
      <c r="DD7" s="631">
        <v>3456</v>
      </c>
      <c r="DE7" s="626"/>
      <c r="DF7" s="626"/>
      <c r="DG7" s="626"/>
      <c r="DH7" s="626"/>
      <c r="DI7" s="626"/>
      <c r="DJ7" s="626"/>
      <c r="DK7" s="626"/>
      <c r="DL7" s="626"/>
      <c r="DM7" s="626"/>
      <c r="DN7" s="626"/>
      <c r="DO7" s="626"/>
      <c r="DP7" s="627"/>
      <c r="DQ7" s="631">
        <v>1078671</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1242</v>
      </c>
      <c r="S8" s="626"/>
      <c r="T8" s="626"/>
      <c r="U8" s="626"/>
      <c r="V8" s="626"/>
      <c r="W8" s="626"/>
      <c r="X8" s="626"/>
      <c r="Y8" s="627"/>
      <c r="Z8" s="685">
        <v>0</v>
      </c>
      <c r="AA8" s="685"/>
      <c r="AB8" s="685"/>
      <c r="AC8" s="685"/>
      <c r="AD8" s="686">
        <v>1242</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18144</v>
      </c>
      <c r="BH8" s="626"/>
      <c r="BI8" s="626"/>
      <c r="BJ8" s="626"/>
      <c r="BK8" s="626"/>
      <c r="BL8" s="626"/>
      <c r="BM8" s="626"/>
      <c r="BN8" s="627"/>
      <c r="BO8" s="685">
        <v>1.3</v>
      </c>
      <c r="BP8" s="685"/>
      <c r="BQ8" s="685"/>
      <c r="BR8" s="685"/>
      <c r="BS8" s="631" t="s">
        <v>236</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3029368</v>
      </c>
      <c r="CS8" s="626"/>
      <c r="CT8" s="626"/>
      <c r="CU8" s="626"/>
      <c r="CV8" s="626"/>
      <c r="CW8" s="626"/>
      <c r="CX8" s="626"/>
      <c r="CY8" s="627"/>
      <c r="CZ8" s="685">
        <v>33</v>
      </c>
      <c r="DA8" s="685"/>
      <c r="DB8" s="685"/>
      <c r="DC8" s="685"/>
      <c r="DD8" s="631">
        <v>83600</v>
      </c>
      <c r="DE8" s="626"/>
      <c r="DF8" s="626"/>
      <c r="DG8" s="626"/>
      <c r="DH8" s="626"/>
      <c r="DI8" s="626"/>
      <c r="DJ8" s="626"/>
      <c r="DK8" s="626"/>
      <c r="DL8" s="626"/>
      <c r="DM8" s="626"/>
      <c r="DN8" s="626"/>
      <c r="DO8" s="626"/>
      <c r="DP8" s="627"/>
      <c r="DQ8" s="631">
        <v>1655837</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1066</v>
      </c>
      <c r="S9" s="626"/>
      <c r="T9" s="626"/>
      <c r="U9" s="626"/>
      <c r="V9" s="626"/>
      <c r="W9" s="626"/>
      <c r="X9" s="626"/>
      <c r="Y9" s="627"/>
      <c r="Z9" s="685">
        <v>0</v>
      </c>
      <c r="AA9" s="685"/>
      <c r="AB9" s="685"/>
      <c r="AC9" s="685"/>
      <c r="AD9" s="686">
        <v>1066</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359854</v>
      </c>
      <c r="BH9" s="626"/>
      <c r="BI9" s="626"/>
      <c r="BJ9" s="626"/>
      <c r="BK9" s="626"/>
      <c r="BL9" s="626"/>
      <c r="BM9" s="626"/>
      <c r="BN9" s="627"/>
      <c r="BO9" s="685">
        <v>26.7</v>
      </c>
      <c r="BP9" s="685"/>
      <c r="BQ9" s="685"/>
      <c r="BR9" s="685"/>
      <c r="BS9" s="631" t="s">
        <v>128</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430383</v>
      </c>
      <c r="CS9" s="626"/>
      <c r="CT9" s="626"/>
      <c r="CU9" s="626"/>
      <c r="CV9" s="626"/>
      <c r="CW9" s="626"/>
      <c r="CX9" s="626"/>
      <c r="CY9" s="627"/>
      <c r="CZ9" s="685">
        <v>4.7</v>
      </c>
      <c r="DA9" s="685"/>
      <c r="DB9" s="685"/>
      <c r="DC9" s="685"/>
      <c r="DD9" s="631" t="s">
        <v>236</v>
      </c>
      <c r="DE9" s="626"/>
      <c r="DF9" s="626"/>
      <c r="DG9" s="626"/>
      <c r="DH9" s="626"/>
      <c r="DI9" s="626"/>
      <c r="DJ9" s="626"/>
      <c r="DK9" s="626"/>
      <c r="DL9" s="626"/>
      <c r="DM9" s="626"/>
      <c r="DN9" s="626"/>
      <c r="DO9" s="626"/>
      <c r="DP9" s="627"/>
      <c r="DQ9" s="631">
        <v>385185</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137</v>
      </c>
      <c r="AA10" s="685"/>
      <c r="AB10" s="685"/>
      <c r="AC10" s="685"/>
      <c r="AD10" s="686" t="s">
        <v>137</v>
      </c>
      <c r="AE10" s="686"/>
      <c r="AF10" s="686"/>
      <c r="AG10" s="686"/>
      <c r="AH10" s="686"/>
      <c r="AI10" s="686"/>
      <c r="AJ10" s="686"/>
      <c r="AK10" s="686"/>
      <c r="AL10" s="628" t="s">
        <v>245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22377</v>
      </c>
      <c r="BH10" s="626"/>
      <c r="BI10" s="626"/>
      <c r="BJ10" s="626"/>
      <c r="BK10" s="626"/>
      <c r="BL10" s="626"/>
      <c r="BM10" s="626"/>
      <c r="BN10" s="627"/>
      <c r="BO10" s="685">
        <v>1.7</v>
      </c>
      <c r="BP10" s="685"/>
      <c r="BQ10" s="685"/>
      <c r="BR10" s="685"/>
      <c r="BS10" s="631" t="s">
        <v>128</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29525</v>
      </c>
      <c r="CS10" s="626"/>
      <c r="CT10" s="626"/>
      <c r="CU10" s="626"/>
      <c r="CV10" s="626"/>
      <c r="CW10" s="626"/>
      <c r="CX10" s="626"/>
      <c r="CY10" s="627"/>
      <c r="CZ10" s="685">
        <v>0.3</v>
      </c>
      <c r="DA10" s="685"/>
      <c r="DB10" s="685"/>
      <c r="DC10" s="685"/>
      <c r="DD10" s="631" t="s">
        <v>137</v>
      </c>
      <c r="DE10" s="626"/>
      <c r="DF10" s="626"/>
      <c r="DG10" s="626"/>
      <c r="DH10" s="626"/>
      <c r="DI10" s="626"/>
      <c r="DJ10" s="626"/>
      <c r="DK10" s="626"/>
      <c r="DL10" s="626"/>
      <c r="DM10" s="626"/>
      <c r="DN10" s="626"/>
      <c r="DO10" s="626"/>
      <c r="DP10" s="627"/>
      <c r="DQ10" s="631">
        <v>11883</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128</v>
      </c>
      <c r="AA11" s="685"/>
      <c r="AB11" s="685"/>
      <c r="AC11" s="685"/>
      <c r="AD11" s="686" t="s">
        <v>245</v>
      </c>
      <c r="AE11" s="686"/>
      <c r="AF11" s="686"/>
      <c r="AG11" s="686"/>
      <c r="AH11" s="686"/>
      <c r="AI11" s="686"/>
      <c r="AJ11" s="686"/>
      <c r="AK11" s="686"/>
      <c r="AL11" s="628" t="s">
        <v>128</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28823</v>
      </c>
      <c r="BH11" s="626"/>
      <c r="BI11" s="626"/>
      <c r="BJ11" s="626"/>
      <c r="BK11" s="626"/>
      <c r="BL11" s="626"/>
      <c r="BM11" s="626"/>
      <c r="BN11" s="627"/>
      <c r="BO11" s="685">
        <v>2.1</v>
      </c>
      <c r="BP11" s="685"/>
      <c r="BQ11" s="685"/>
      <c r="BR11" s="685"/>
      <c r="BS11" s="631" t="s">
        <v>236</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618397</v>
      </c>
      <c r="CS11" s="626"/>
      <c r="CT11" s="626"/>
      <c r="CU11" s="626"/>
      <c r="CV11" s="626"/>
      <c r="CW11" s="626"/>
      <c r="CX11" s="626"/>
      <c r="CY11" s="627"/>
      <c r="CZ11" s="685">
        <v>6.7</v>
      </c>
      <c r="DA11" s="685"/>
      <c r="DB11" s="685"/>
      <c r="DC11" s="685"/>
      <c r="DD11" s="631">
        <v>230742</v>
      </c>
      <c r="DE11" s="626"/>
      <c r="DF11" s="626"/>
      <c r="DG11" s="626"/>
      <c r="DH11" s="626"/>
      <c r="DI11" s="626"/>
      <c r="DJ11" s="626"/>
      <c r="DK11" s="626"/>
      <c r="DL11" s="626"/>
      <c r="DM11" s="626"/>
      <c r="DN11" s="626"/>
      <c r="DO11" s="626"/>
      <c r="DP11" s="627"/>
      <c r="DQ11" s="631">
        <v>364867</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186725</v>
      </c>
      <c r="S12" s="626"/>
      <c r="T12" s="626"/>
      <c r="U12" s="626"/>
      <c r="V12" s="626"/>
      <c r="W12" s="626"/>
      <c r="X12" s="626"/>
      <c r="Y12" s="627"/>
      <c r="Z12" s="685">
        <v>1.9</v>
      </c>
      <c r="AA12" s="685"/>
      <c r="AB12" s="685"/>
      <c r="AC12" s="685"/>
      <c r="AD12" s="686">
        <v>186725</v>
      </c>
      <c r="AE12" s="686"/>
      <c r="AF12" s="686"/>
      <c r="AG12" s="686"/>
      <c r="AH12" s="686"/>
      <c r="AI12" s="686"/>
      <c r="AJ12" s="686"/>
      <c r="AK12" s="686"/>
      <c r="AL12" s="628">
        <v>3.6</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825892</v>
      </c>
      <c r="BH12" s="626"/>
      <c r="BI12" s="626"/>
      <c r="BJ12" s="626"/>
      <c r="BK12" s="626"/>
      <c r="BL12" s="626"/>
      <c r="BM12" s="626"/>
      <c r="BN12" s="627"/>
      <c r="BO12" s="685">
        <v>61.4</v>
      </c>
      <c r="BP12" s="685"/>
      <c r="BQ12" s="685"/>
      <c r="BR12" s="685"/>
      <c r="BS12" s="631" t="s">
        <v>236</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317468</v>
      </c>
      <c r="CS12" s="626"/>
      <c r="CT12" s="626"/>
      <c r="CU12" s="626"/>
      <c r="CV12" s="626"/>
      <c r="CW12" s="626"/>
      <c r="CX12" s="626"/>
      <c r="CY12" s="627"/>
      <c r="CZ12" s="685">
        <v>3.5</v>
      </c>
      <c r="DA12" s="685"/>
      <c r="DB12" s="685"/>
      <c r="DC12" s="685"/>
      <c r="DD12" s="631">
        <v>150454</v>
      </c>
      <c r="DE12" s="626"/>
      <c r="DF12" s="626"/>
      <c r="DG12" s="626"/>
      <c r="DH12" s="626"/>
      <c r="DI12" s="626"/>
      <c r="DJ12" s="626"/>
      <c r="DK12" s="626"/>
      <c r="DL12" s="626"/>
      <c r="DM12" s="626"/>
      <c r="DN12" s="626"/>
      <c r="DO12" s="626"/>
      <c r="DP12" s="627"/>
      <c r="DQ12" s="631">
        <v>179446</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137</v>
      </c>
      <c r="S13" s="626"/>
      <c r="T13" s="626"/>
      <c r="U13" s="626"/>
      <c r="V13" s="626"/>
      <c r="W13" s="626"/>
      <c r="X13" s="626"/>
      <c r="Y13" s="627"/>
      <c r="Z13" s="685" t="s">
        <v>236</v>
      </c>
      <c r="AA13" s="685"/>
      <c r="AB13" s="685"/>
      <c r="AC13" s="685"/>
      <c r="AD13" s="686" t="s">
        <v>236</v>
      </c>
      <c r="AE13" s="686"/>
      <c r="AF13" s="686"/>
      <c r="AG13" s="686"/>
      <c r="AH13" s="686"/>
      <c r="AI13" s="686"/>
      <c r="AJ13" s="686"/>
      <c r="AK13" s="686"/>
      <c r="AL13" s="628" t="s">
        <v>128</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698534</v>
      </c>
      <c r="BH13" s="626"/>
      <c r="BI13" s="626"/>
      <c r="BJ13" s="626"/>
      <c r="BK13" s="626"/>
      <c r="BL13" s="626"/>
      <c r="BM13" s="626"/>
      <c r="BN13" s="627"/>
      <c r="BO13" s="685">
        <v>51.9</v>
      </c>
      <c r="BP13" s="685"/>
      <c r="BQ13" s="685"/>
      <c r="BR13" s="685"/>
      <c r="BS13" s="631" t="s">
        <v>137</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728020</v>
      </c>
      <c r="CS13" s="626"/>
      <c r="CT13" s="626"/>
      <c r="CU13" s="626"/>
      <c r="CV13" s="626"/>
      <c r="CW13" s="626"/>
      <c r="CX13" s="626"/>
      <c r="CY13" s="627"/>
      <c r="CZ13" s="685">
        <v>7.9</v>
      </c>
      <c r="DA13" s="685"/>
      <c r="DB13" s="685"/>
      <c r="DC13" s="685"/>
      <c r="DD13" s="631">
        <v>548485</v>
      </c>
      <c r="DE13" s="626"/>
      <c r="DF13" s="626"/>
      <c r="DG13" s="626"/>
      <c r="DH13" s="626"/>
      <c r="DI13" s="626"/>
      <c r="DJ13" s="626"/>
      <c r="DK13" s="626"/>
      <c r="DL13" s="626"/>
      <c r="DM13" s="626"/>
      <c r="DN13" s="626"/>
      <c r="DO13" s="626"/>
      <c r="DP13" s="627"/>
      <c r="DQ13" s="631">
        <v>366591</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245</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236</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40955</v>
      </c>
      <c r="BH14" s="626"/>
      <c r="BI14" s="626"/>
      <c r="BJ14" s="626"/>
      <c r="BK14" s="626"/>
      <c r="BL14" s="626"/>
      <c r="BM14" s="626"/>
      <c r="BN14" s="627"/>
      <c r="BO14" s="685">
        <v>3</v>
      </c>
      <c r="BP14" s="685"/>
      <c r="BQ14" s="685"/>
      <c r="BR14" s="685"/>
      <c r="BS14" s="631" t="s">
        <v>128</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218066</v>
      </c>
      <c r="CS14" s="626"/>
      <c r="CT14" s="626"/>
      <c r="CU14" s="626"/>
      <c r="CV14" s="626"/>
      <c r="CW14" s="626"/>
      <c r="CX14" s="626"/>
      <c r="CY14" s="627"/>
      <c r="CZ14" s="685">
        <v>2.4</v>
      </c>
      <c r="DA14" s="685"/>
      <c r="DB14" s="685"/>
      <c r="DC14" s="685"/>
      <c r="DD14" s="631" t="s">
        <v>236</v>
      </c>
      <c r="DE14" s="626"/>
      <c r="DF14" s="626"/>
      <c r="DG14" s="626"/>
      <c r="DH14" s="626"/>
      <c r="DI14" s="626"/>
      <c r="DJ14" s="626"/>
      <c r="DK14" s="626"/>
      <c r="DL14" s="626"/>
      <c r="DM14" s="626"/>
      <c r="DN14" s="626"/>
      <c r="DO14" s="626"/>
      <c r="DP14" s="627"/>
      <c r="DQ14" s="631">
        <v>218066</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11028</v>
      </c>
      <c r="S15" s="626"/>
      <c r="T15" s="626"/>
      <c r="U15" s="626"/>
      <c r="V15" s="626"/>
      <c r="W15" s="626"/>
      <c r="X15" s="626"/>
      <c r="Y15" s="627"/>
      <c r="Z15" s="685">
        <v>0.1</v>
      </c>
      <c r="AA15" s="685"/>
      <c r="AB15" s="685"/>
      <c r="AC15" s="685"/>
      <c r="AD15" s="686">
        <v>11028</v>
      </c>
      <c r="AE15" s="686"/>
      <c r="AF15" s="686"/>
      <c r="AG15" s="686"/>
      <c r="AH15" s="686"/>
      <c r="AI15" s="686"/>
      <c r="AJ15" s="686"/>
      <c r="AK15" s="686"/>
      <c r="AL15" s="628">
        <v>0.2</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50114</v>
      </c>
      <c r="BH15" s="626"/>
      <c r="BI15" s="626"/>
      <c r="BJ15" s="626"/>
      <c r="BK15" s="626"/>
      <c r="BL15" s="626"/>
      <c r="BM15" s="626"/>
      <c r="BN15" s="627"/>
      <c r="BO15" s="685">
        <v>3.7</v>
      </c>
      <c r="BP15" s="685"/>
      <c r="BQ15" s="685"/>
      <c r="BR15" s="685"/>
      <c r="BS15" s="631" t="s">
        <v>128</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1115278</v>
      </c>
      <c r="CS15" s="626"/>
      <c r="CT15" s="626"/>
      <c r="CU15" s="626"/>
      <c r="CV15" s="626"/>
      <c r="CW15" s="626"/>
      <c r="CX15" s="626"/>
      <c r="CY15" s="627"/>
      <c r="CZ15" s="685">
        <v>12.1</v>
      </c>
      <c r="DA15" s="685"/>
      <c r="DB15" s="685"/>
      <c r="DC15" s="685"/>
      <c r="DD15" s="631">
        <v>71601</v>
      </c>
      <c r="DE15" s="626"/>
      <c r="DF15" s="626"/>
      <c r="DG15" s="626"/>
      <c r="DH15" s="626"/>
      <c r="DI15" s="626"/>
      <c r="DJ15" s="626"/>
      <c r="DK15" s="626"/>
      <c r="DL15" s="626"/>
      <c r="DM15" s="626"/>
      <c r="DN15" s="626"/>
      <c r="DO15" s="626"/>
      <c r="DP15" s="627"/>
      <c r="DQ15" s="631">
        <v>882674</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137</v>
      </c>
      <c r="AA16" s="685"/>
      <c r="AB16" s="685"/>
      <c r="AC16" s="685"/>
      <c r="AD16" s="686" t="s">
        <v>236</v>
      </c>
      <c r="AE16" s="686"/>
      <c r="AF16" s="686"/>
      <c r="AG16" s="686"/>
      <c r="AH16" s="686"/>
      <c r="AI16" s="686"/>
      <c r="AJ16" s="686"/>
      <c r="AK16" s="686"/>
      <c r="AL16" s="628" t="s">
        <v>128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236</v>
      </c>
      <c r="BP16" s="685"/>
      <c r="BQ16" s="685"/>
      <c r="BR16" s="685"/>
      <c r="BS16" s="631" t="s">
        <v>236</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236</v>
      </c>
      <c r="CS16" s="626"/>
      <c r="CT16" s="626"/>
      <c r="CU16" s="626"/>
      <c r="CV16" s="626"/>
      <c r="CW16" s="626"/>
      <c r="CX16" s="626"/>
      <c r="CY16" s="627"/>
      <c r="CZ16" s="685" t="s">
        <v>128</v>
      </c>
      <c r="DA16" s="685"/>
      <c r="DB16" s="685"/>
      <c r="DC16" s="685"/>
      <c r="DD16" s="631" t="s">
        <v>128</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4391</v>
      </c>
      <c r="S17" s="626"/>
      <c r="T17" s="626"/>
      <c r="U17" s="626"/>
      <c r="V17" s="626"/>
      <c r="W17" s="626"/>
      <c r="X17" s="626"/>
      <c r="Y17" s="627"/>
      <c r="Z17" s="685">
        <v>0</v>
      </c>
      <c r="AA17" s="685"/>
      <c r="AB17" s="685"/>
      <c r="AC17" s="685"/>
      <c r="AD17" s="686">
        <v>4391</v>
      </c>
      <c r="AE17" s="686"/>
      <c r="AF17" s="686"/>
      <c r="AG17" s="686"/>
      <c r="AH17" s="686"/>
      <c r="AI17" s="686"/>
      <c r="AJ17" s="686"/>
      <c r="AK17" s="686"/>
      <c r="AL17" s="628">
        <v>0.1</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137</v>
      </c>
      <c r="BP17" s="685"/>
      <c r="BQ17" s="685"/>
      <c r="BR17" s="685"/>
      <c r="BS17" s="631" t="s">
        <v>236</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398016</v>
      </c>
      <c r="CS17" s="626"/>
      <c r="CT17" s="626"/>
      <c r="CU17" s="626"/>
      <c r="CV17" s="626"/>
      <c r="CW17" s="626"/>
      <c r="CX17" s="626"/>
      <c r="CY17" s="627"/>
      <c r="CZ17" s="685">
        <v>4.3</v>
      </c>
      <c r="DA17" s="685"/>
      <c r="DB17" s="685"/>
      <c r="DC17" s="685"/>
      <c r="DD17" s="631" t="s">
        <v>236</v>
      </c>
      <c r="DE17" s="626"/>
      <c r="DF17" s="626"/>
      <c r="DG17" s="626"/>
      <c r="DH17" s="626"/>
      <c r="DI17" s="626"/>
      <c r="DJ17" s="626"/>
      <c r="DK17" s="626"/>
      <c r="DL17" s="626"/>
      <c r="DM17" s="626"/>
      <c r="DN17" s="626"/>
      <c r="DO17" s="626"/>
      <c r="DP17" s="627"/>
      <c r="DQ17" s="631">
        <v>391430</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2069497</v>
      </c>
      <c r="S18" s="626"/>
      <c r="T18" s="626"/>
      <c r="U18" s="626"/>
      <c r="V18" s="626"/>
      <c r="W18" s="626"/>
      <c r="X18" s="626"/>
      <c r="Y18" s="627"/>
      <c r="Z18" s="685">
        <v>21.6</v>
      </c>
      <c r="AA18" s="685"/>
      <c r="AB18" s="685"/>
      <c r="AC18" s="685"/>
      <c r="AD18" s="686">
        <v>1945138</v>
      </c>
      <c r="AE18" s="686"/>
      <c r="AF18" s="686"/>
      <c r="AG18" s="686"/>
      <c r="AH18" s="686"/>
      <c r="AI18" s="686"/>
      <c r="AJ18" s="686"/>
      <c r="AK18" s="686"/>
      <c r="AL18" s="628">
        <v>37.799999999999997</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236</v>
      </c>
      <c r="BH18" s="626"/>
      <c r="BI18" s="626"/>
      <c r="BJ18" s="626"/>
      <c r="BK18" s="626"/>
      <c r="BL18" s="626"/>
      <c r="BM18" s="626"/>
      <c r="BN18" s="627"/>
      <c r="BO18" s="685" t="s">
        <v>128</v>
      </c>
      <c r="BP18" s="685"/>
      <c r="BQ18" s="685"/>
      <c r="BR18" s="685"/>
      <c r="BS18" s="631" t="s">
        <v>236</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236</v>
      </c>
      <c r="CS18" s="626"/>
      <c r="CT18" s="626"/>
      <c r="CU18" s="626"/>
      <c r="CV18" s="626"/>
      <c r="CW18" s="626"/>
      <c r="CX18" s="626"/>
      <c r="CY18" s="627"/>
      <c r="CZ18" s="685" t="s">
        <v>236</v>
      </c>
      <c r="DA18" s="685"/>
      <c r="DB18" s="685"/>
      <c r="DC18" s="685"/>
      <c r="DD18" s="631" t="s">
        <v>245</v>
      </c>
      <c r="DE18" s="626"/>
      <c r="DF18" s="626"/>
      <c r="DG18" s="626"/>
      <c r="DH18" s="626"/>
      <c r="DI18" s="626"/>
      <c r="DJ18" s="626"/>
      <c r="DK18" s="626"/>
      <c r="DL18" s="626"/>
      <c r="DM18" s="626"/>
      <c r="DN18" s="626"/>
      <c r="DO18" s="626"/>
      <c r="DP18" s="627"/>
      <c r="DQ18" s="631" t="s">
        <v>236</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1945138</v>
      </c>
      <c r="S19" s="626"/>
      <c r="T19" s="626"/>
      <c r="U19" s="626"/>
      <c r="V19" s="626"/>
      <c r="W19" s="626"/>
      <c r="X19" s="626"/>
      <c r="Y19" s="627"/>
      <c r="Z19" s="685">
        <v>20.3</v>
      </c>
      <c r="AA19" s="685"/>
      <c r="AB19" s="685"/>
      <c r="AC19" s="685"/>
      <c r="AD19" s="686">
        <v>1945138</v>
      </c>
      <c r="AE19" s="686"/>
      <c r="AF19" s="686"/>
      <c r="AG19" s="686"/>
      <c r="AH19" s="686"/>
      <c r="AI19" s="686"/>
      <c r="AJ19" s="686"/>
      <c r="AK19" s="686"/>
      <c r="AL19" s="628">
        <v>37.799999999999997</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236</v>
      </c>
      <c r="BH19" s="626"/>
      <c r="BI19" s="626"/>
      <c r="BJ19" s="626"/>
      <c r="BK19" s="626"/>
      <c r="BL19" s="626"/>
      <c r="BM19" s="626"/>
      <c r="BN19" s="627"/>
      <c r="BO19" s="685" t="s">
        <v>128</v>
      </c>
      <c r="BP19" s="685"/>
      <c r="BQ19" s="685"/>
      <c r="BR19" s="685"/>
      <c r="BS19" s="631" t="s">
        <v>137</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128</v>
      </c>
      <c r="DA19" s="685"/>
      <c r="DB19" s="685"/>
      <c r="DC19" s="685"/>
      <c r="DD19" s="631" t="s">
        <v>236</v>
      </c>
      <c r="DE19" s="626"/>
      <c r="DF19" s="626"/>
      <c r="DG19" s="626"/>
      <c r="DH19" s="626"/>
      <c r="DI19" s="626"/>
      <c r="DJ19" s="626"/>
      <c r="DK19" s="626"/>
      <c r="DL19" s="626"/>
      <c r="DM19" s="626"/>
      <c r="DN19" s="626"/>
      <c r="DO19" s="626"/>
      <c r="DP19" s="627"/>
      <c r="DQ19" s="631" t="s">
        <v>236</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124359</v>
      </c>
      <c r="S20" s="626"/>
      <c r="T20" s="626"/>
      <c r="U20" s="626"/>
      <c r="V20" s="626"/>
      <c r="W20" s="626"/>
      <c r="X20" s="626"/>
      <c r="Y20" s="627"/>
      <c r="Z20" s="685">
        <v>1.3</v>
      </c>
      <c r="AA20" s="685"/>
      <c r="AB20" s="685"/>
      <c r="AC20" s="685"/>
      <c r="AD20" s="686" t="s">
        <v>137</v>
      </c>
      <c r="AE20" s="686"/>
      <c r="AF20" s="686"/>
      <c r="AG20" s="686"/>
      <c r="AH20" s="686"/>
      <c r="AI20" s="686"/>
      <c r="AJ20" s="686"/>
      <c r="AK20" s="686"/>
      <c r="AL20" s="628" t="s">
        <v>128</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236</v>
      </c>
      <c r="BH20" s="626"/>
      <c r="BI20" s="626"/>
      <c r="BJ20" s="626"/>
      <c r="BK20" s="626"/>
      <c r="BL20" s="626"/>
      <c r="BM20" s="626"/>
      <c r="BN20" s="627"/>
      <c r="BO20" s="685" t="s">
        <v>128</v>
      </c>
      <c r="BP20" s="685"/>
      <c r="BQ20" s="685"/>
      <c r="BR20" s="685"/>
      <c r="BS20" s="631" t="s">
        <v>236</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9193380</v>
      </c>
      <c r="CS20" s="626"/>
      <c r="CT20" s="626"/>
      <c r="CU20" s="626"/>
      <c r="CV20" s="626"/>
      <c r="CW20" s="626"/>
      <c r="CX20" s="626"/>
      <c r="CY20" s="627"/>
      <c r="CZ20" s="685">
        <v>100</v>
      </c>
      <c r="DA20" s="685"/>
      <c r="DB20" s="685"/>
      <c r="DC20" s="685"/>
      <c r="DD20" s="631">
        <v>1088338</v>
      </c>
      <c r="DE20" s="626"/>
      <c r="DF20" s="626"/>
      <c r="DG20" s="626"/>
      <c r="DH20" s="626"/>
      <c r="DI20" s="626"/>
      <c r="DJ20" s="626"/>
      <c r="DK20" s="626"/>
      <c r="DL20" s="626"/>
      <c r="DM20" s="626"/>
      <c r="DN20" s="626"/>
      <c r="DO20" s="626"/>
      <c r="DP20" s="627"/>
      <c r="DQ20" s="631">
        <v>5659454</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t="s">
        <v>137</v>
      </c>
      <c r="S21" s="626"/>
      <c r="T21" s="626"/>
      <c r="U21" s="626"/>
      <c r="V21" s="626"/>
      <c r="W21" s="626"/>
      <c r="X21" s="626"/>
      <c r="Y21" s="627"/>
      <c r="Z21" s="685" t="s">
        <v>236</v>
      </c>
      <c r="AA21" s="685"/>
      <c r="AB21" s="685"/>
      <c r="AC21" s="685"/>
      <c r="AD21" s="686" t="s">
        <v>137</v>
      </c>
      <c r="AE21" s="686"/>
      <c r="AF21" s="686"/>
      <c r="AG21" s="686"/>
      <c r="AH21" s="686"/>
      <c r="AI21" s="686"/>
      <c r="AJ21" s="686"/>
      <c r="AK21" s="686"/>
      <c r="AL21" s="628" t="s">
        <v>236</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137</v>
      </c>
      <c r="BH21" s="626"/>
      <c r="BI21" s="626"/>
      <c r="BJ21" s="626"/>
      <c r="BK21" s="626"/>
      <c r="BL21" s="626"/>
      <c r="BM21" s="626"/>
      <c r="BN21" s="627"/>
      <c r="BO21" s="685" t="s">
        <v>236</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3665457</v>
      </c>
      <c r="S22" s="626"/>
      <c r="T22" s="626"/>
      <c r="U22" s="626"/>
      <c r="V22" s="626"/>
      <c r="W22" s="626"/>
      <c r="X22" s="626"/>
      <c r="Y22" s="627"/>
      <c r="Z22" s="685">
        <v>38.200000000000003</v>
      </c>
      <c r="AA22" s="685"/>
      <c r="AB22" s="685"/>
      <c r="AC22" s="685"/>
      <c r="AD22" s="686">
        <v>3541098</v>
      </c>
      <c r="AE22" s="686"/>
      <c r="AF22" s="686"/>
      <c r="AG22" s="686"/>
      <c r="AH22" s="686"/>
      <c r="AI22" s="686"/>
      <c r="AJ22" s="686"/>
      <c r="AK22" s="686"/>
      <c r="AL22" s="628">
        <v>68.8</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137</v>
      </c>
      <c r="BP22" s="685"/>
      <c r="BQ22" s="685"/>
      <c r="BR22" s="685"/>
      <c r="BS22" s="631" t="s">
        <v>128</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1887</v>
      </c>
      <c r="S23" s="626"/>
      <c r="T23" s="626"/>
      <c r="U23" s="626"/>
      <c r="V23" s="626"/>
      <c r="W23" s="626"/>
      <c r="X23" s="626"/>
      <c r="Y23" s="627"/>
      <c r="Z23" s="685">
        <v>0</v>
      </c>
      <c r="AA23" s="685"/>
      <c r="AB23" s="685"/>
      <c r="AC23" s="685"/>
      <c r="AD23" s="686">
        <v>1887</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236</v>
      </c>
      <c r="BH23" s="626"/>
      <c r="BI23" s="626"/>
      <c r="BJ23" s="626"/>
      <c r="BK23" s="626"/>
      <c r="BL23" s="626"/>
      <c r="BM23" s="626"/>
      <c r="BN23" s="627"/>
      <c r="BO23" s="685" t="s">
        <v>236</v>
      </c>
      <c r="BP23" s="685"/>
      <c r="BQ23" s="685"/>
      <c r="BR23" s="685"/>
      <c r="BS23" s="631" t="s">
        <v>128</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80657</v>
      </c>
      <c r="S24" s="626"/>
      <c r="T24" s="626"/>
      <c r="U24" s="626"/>
      <c r="V24" s="626"/>
      <c r="W24" s="626"/>
      <c r="X24" s="626"/>
      <c r="Y24" s="627"/>
      <c r="Z24" s="685">
        <v>0.8</v>
      </c>
      <c r="AA24" s="685"/>
      <c r="AB24" s="685"/>
      <c r="AC24" s="685"/>
      <c r="AD24" s="686" t="s">
        <v>128</v>
      </c>
      <c r="AE24" s="686"/>
      <c r="AF24" s="686"/>
      <c r="AG24" s="686"/>
      <c r="AH24" s="686"/>
      <c r="AI24" s="686"/>
      <c r="AJ24" s="686"/>
      <c r="AK24" s="686"/>
      <c r="AL24" s="628" t="s">
        <v>236</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2811303</v>
      </c>
      <c r="CS24" s="689"/>
      <c r="CT24" s="689"/>
      <c r="CU24" s="689"/>
      <c r="CV24" s="689"/>
      <c r="CW24" s="689"/>
      <c r="CX24" s="689"/>
      <c r="CY24" s="735"/>
      <c r="CZ24" s="736">
        <v>30.6</v>
      </c>
      <c r="DA24" s="705"/>
      <c r="DB24" s="705"/>
      <c r="DC24" s="739"/>
      <c r="DD24" s="734">
        <v>2023993</v>
      </c>
      <c r="DE24" s="689"/>
      <c r="DF24" s="689"/>
      <c r="DG24" s="689"/>
      <c r="DH24" s="689"/>
      <c r="DI24" s="689"/>
      <c r="DJ24" s="689"/>
      <c r="DK24" s="735"/>
      <c r="DL24" s="734">
        <v>2001220</v>
      </c>
      <c r="DM24" s="689"/>
      <c r="DN24" s="689"/>
      <c r="DO24" s="689"/>
      <c r="DP24" s="689"/>
      <c r="DQ24" s="689"/>
      <c r="DR24" s="689"/>
      <c r="DS24" s="689"/>
      <c r="DT24" s="689"/>
      <c r="DU24" s="689"/>
      <c r="DV24" s="735"/>
      <c r="DW24" s="736">
        <v>37.799999999999997</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133302</v>
      </c>
      <c r="S25" s="626"/>
      <c r="T25" s="626"/>
      <c r="U25" s="626"/>
      <c r="V25" s="626"/>
      <c r="W25" s="626"/>
      <c r="X25" s="626"/>
      <c r="Y25" s="627"/>
      <c r="Z25" s="685">
        <v>1.4</v>
      </c>
      <c r="AA25" s="685"/>
      <c r="AB25" s="685"/>
      <c r="AC25" s="685"/>
      <c r="AD25" s="686">
        <v>20795</v>
      </c>
      <c r="AE25" s="686"/>
      <c r="AF25" s="686"/>
      <c r="AG25" s="686"/>
      <c r="AH25" s="686"/>
      <c r="AI25" s="686"/>
      <c r="AJ25" s="686"/>
      <c r="AK25" s="686"/>
      <c r="AL25" s="628">
        <v>0.4</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236</v>
      </c>
      <c r="BH25" s="626"/>
      <c r="BI25" s="626"/>
      <c r="BJ25" s="626"/>
      <c r="BK25" s="626"/>
      <c r="BL25" s="626"/>
      <c r="BM25" s="626"/>
      <c r="BN25" s="627"/>
      <c r="BO25" s="685" t="s">
        <v>137</v>
      </c>
      <c r="BP25" s="685"/>
      <c r="BQ25" s="685"/>
      <c r="BR25" s="685"/>
      <c r="BS25" s="631" t="s">
        <v>236</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1417168</v>
      </c>
      <c r="CS25" s="624"/>
      <c r="CT25" s="624"/>
      <c r="CU25" s="624"/>
      <c r="CV25" s="624"/>
      <c r="CW25" s="624"/>
      <c r="CX25" s="624"/>
      <c r="CY25" s="625"/>
      <c r="CZ25" s="628">
        <v>15.4</v>
      </c>
      <c r="DA25" s="657"/>
      <c r="DB25" s="657"/>
      <c r="DC25" s="658"/>
      <c r="DD25" s="631">
        <v>1320413</v>
      </c>
      <c r="DE25" s="624"/>
      <c r="DF25" s="624"/>
      <c r="DG25" s="624"/>
      <c r="DH25" s="624"/>
      <c r="DI25" s="624"/>
      <c r="DJ25" s="624"/>
      <c r="DK25" s="625"/>
      <c r="DL25" s="631">
        <v>1297640</v>
      </c>
      <c r="DM25" s="624"/>
      <c r="DN25" s="624"/>
      <c r="DO25" s="624"/>
      <c r="DP25" s="624"/>
      <c r="DQ25" s="624"/>
      <c r="DR25" s="624"/>
      <c r="DS25" s="624"/>
      <c r="DT25" s="624"/>
      <c r="DU25" s="624"/>
      <c r="DV25" s="625"/>
      <c r="DW25" s="628">
        <v>24.5</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44122</v>
      </c>
      <c r="S26" s="626"/>
      <c r="T26" s="626"/>
      <c r="U26" s="626"/>
      <c r="V26" s="626"/>
      <c r="W26" s="626"/>
      <c r="X26" s="626"/>
      <c r="Y26" s="627"/>
      <c r="Z26" s="685">
        <v>0.5</v>
      </c>
      <c r="AA26" s="685"/>
      <c r="AB26" s="685"/>
      <c r="AC26" s="685"/>
      <c r="AD26" s="686">
        <v>8666</v>
      </c>
      <c r="AE26" s="686"/>
      <c r="AF26" s="686"/>
      <c r="AG26" s="686"/>
      <c r="AH26" s="686"/>
      <c r="AI26" s="686"/>
      <c r="AJ26" s="686"/>
      <c r="AK26" s="686"/>
      <c r="AL26" s="628">
        <v>0.2</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128</v>
      </c>
      <c r="BP26" s="685"/>
      <c r="BQ26" s="685"/>
      <c r="BR26" s="685"/>
      <c r="BS26" s="631" t="s">
        <v>236</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722922</v>
      </c>
      <c r="CS26" s="626"/>
      <c r="CT26" s="626"/>
      <c r="CU26" s="626"/>
      <c r="CV26" s="626"/>
      <c r="CW26" s="626"/>
      <c r="CX26" s="626"/>
      <c r="CY26" s="627"/>
      <c r="CZ26" s="628">
        <v>7.9</v>
      </c>
      <c r="DA26" s="657"/>
      <c r="DB26" s="657"/>
      <c r="DC26" s="658"/>
      <c r="DD26" s="631">
        <v>675173</v>
      </c>
      <c r="DE26" s="626"/>
      <c r="DF26" s="626"/>
      <c r="DG26" s="626"/>
      <c r="DH26" s="626"/>
      <c r="DI26" s="626"/>
      <c r="DJ26" s="626"/>
      <c r="DK26" s="627"/>
      <c r="DL26" s="631" t="s">
        <v>245</v>
      </c>
      <c r="DM26" s="626"/>
      <c r="DN26" s="626"/>
      <c r="DO26" s="626"/>
      <c r="DP26" s="626"/>
      <c r="DQ26" s="626"/>
      <c r="DR26" s="626"/>
      <c r="DS26" s="626"/>
      <c r="DT26" s="626"/>
      <c r="DU26" s="626"/>
      <c r="DV26" s="627"/>
      <c r="DW26" s="628" t="s">
        <v>245</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1249393</v>
      </c>
      <c r="S27" s="626"/>
      <c r="T27" s="626"/>
      <c r="U27" s="626"/>
      <c r="V27" s="626"/>
      <c r="W27" s="626"/>
      <c r="X27" s="626"/>
      <c r="Y27" s="627"/>
      <c r="Z27" s="685">
        <v>13</v>
      </c>
      <c r="AA27" s="685"/>
      <c r="AB27" s="685"/>
      <c r="AC27" s="685"/>
      <c r="AD27" s="686" t="s">
        <v>236</v>
      </c>
      <c r="AE27" s="686"/>
      <c r="AF27" s="686"/>
      <c r="AG27" s="686"/>
      <c r="AH27" s="686"/>
      <c r="AI27" s="686"/>
      <c r="AJ27" s="686"/>
      <c r="AK27" s="686"/>
      <c r="AL27" s="628" t="s">
        <v>236</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1346159</v>
      </c>
      <c r="BH27" s="626"/>
      <c r="BI27" s="626"/>
      <c r="BJ27" s="626"/>
      <c r="BK27" s="626"/>
      <c r="BL27" s="626"/>
      <c r="BM27" s="626"/>
      <c r="BN27" s="627"/>
      <c r="BO27" s="685">
        <v>100</v>
      </c>
      <c r="BP27" s="685"/>
      <c r="BQ27" s="685"/>
      <c r="BR27" s="685"/>
      <c r="BS27" s="631" t="s">
        <v>236</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996119</v>
      </c>
      <c r="CS27" s="624"/>
      <c r="CT27" s="624"/>
      <c r="CU27" s="624"/>
      <c r="CV27" s="624"/>
      <c r="CW27" s="624"/>
      <c r="CX27" s="624"/>
      <c r="CY27" s="625"/>
      <c r="CZ27" s="628">
        <v>10.8</v>
      </c>
      <c r="DA27" s="657"/>
      <c r="DB27" s="657"/>
      <c r="DC27" s="658"/>
      <c r="DD27" s="631">
        <v>312150</v>
      </c>
      <c r="DE27" s="624"/>
      <c r="DF27" s="624"/>
      <c r="DG27" s="624"/>
      <c r="DH27" s="624"/>
      <c r="DI27" s="624"/>
      <c r="DJ27" s="624"/>
      <c r="DK27" s="625"/>
      <c r="DL27" s="631">
        <v>312150</v>
      </c>
      <c r="DM27" s="624"/>
      <c r="DN27" s="624"/>
      <c r="DO27" s="624"/>
      <c r="DP27" s="624"/>
      <c r="DQ27" s="624"/>
      <c r="DR27" s="624"/>
      <c r="DS27" s="624"/>
      <c r="DT27" s="624"/>
      <c r="DU27" s="624"/>
      <c r="DV27" s="625"/>
      <c r="DW27" s="628">
        <v>5.9</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v>493866</v>
      </c>
      <c r="S28" s="626"/>
      <c r="T28" s="626"/>
      <c r="U28" s="626"/>
      <c r="V28" s="626"/>
      <c r="W28" s="626"/>
      <c r="X28" s="626"/>
      <c r="Y28" s="627"/>
      <c r="Z28" s="685">
        <v>5.0999999999999996</v>
      </c>
      <c r="AA28" s="685"/>
      <c r="AB28" s="685"/>
      <c r="AC28" s="685"/>
      <c r="AD28" s="686">
        <v>493866</v>
      </c>
      <c r="AE28" s="686"/>
      <c r="AF28" s="686"/>
      <c r="AG28" s="686"/>
      <c r="AH28" s="686"/>
      <c r="AI28" s="686"/>
      <c r="AJ28" s="686"/>
      <c r="AK28" s="686"/>
      <c r="AL28" s="628">
        <v>9.6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398016</v>
      </c>
      <c r="CS28" s="626"/>
      <c r="CT28" s="626"/>
      <c r="CU28" s="626"/>
      <c r="CV28" s="626"/>
      <c r="CW28" s="626"/>
      <c r="CX28" s="626"/>
      <c r="CY28" s="627"/>
      <c r="CZ28" s="628">
        <v>4.3</v>
      </c>
      <c r="DA28" s="657"/>
      <c r="DB28" s="657"/>
      <c r="DC28" s="658"/>
      <c r="DD28" s="631">
        <v>391430</v>
      </c>
      <c r="DE28" s="626"/>
      <c r="DF28" s="626"/>
      <c r="DG28" s="626"/>
      <c r="DH28" s="626"/>
      <c r="DI28" s="626"/>
      <c r="DJ28" s="626"/>
      <c r="DK28" s="627"/>
      <c r="DL28" s="631">
        <v>391430</v>
      </c>
      <c r="DM28" s="626"/>
      <c r="DN28" s="626"/>
      <c r="DO28" s="626"/>
      <c r="DP28" s="626"/>
      <c r="DQ28" s="626"/>
      <c r="DR28" s="626"/>
      <c r="DS28" s="626"/>
      <c r="DT28" s="626"/>
      <c r="DU28" s="626"/>
      <c r="DV28" s="627"/>
      <c r="DW28" s="628">
        <v>7.4</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914423</v>
      </c>
      <c r="S29" s="626"/>
      <c r="T29" s="626"/>
      <c r="U29" s="626"/>
      <c r="V29" s="626"/>
      <c r="W29" s="626"/>
      <c r="X29" s="626"/>
      <c r="Y29" s="627"/>
      <c r="Z29" s="685">
        <v>9.5</v>
      </c>
      <c r="AA29" s="685"/>
      <c r="AB29" s="685"/>
      <c r="AC29" s="685"/>
      <c r="AD29" s="686" t="s">
        <v>236</v>
      </c>
      <c r="AE29" s="686"/>
      <c r="AF29" s="686"/>
      <c r="AG29" s="686"/>
      <c r="AH29" s="686"/>
      <c r="AI29" s="686"/>
      <c r="AJ29" s="686"/>
      <c r="AK29" s="686"/>
      <c r="AL29" s="628" t="s">
        <v>137</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397985</v>
      </c>
      <c r="CS29" s="624"/>
      <c r="CT29" s="624"/>
      <c r="CU29" s="624"/>
      <c r="CV29" s="624"/>
      <c r="CW29" s="624"/>
      <c r="CX29" s="624"/>
      <c r="CY29" s="625"/>
      <c r="CZ29" s="628">
        <v>4.3</v>
      </c>
      <c r="DA29" s="657"/>
      <c r="DB29" s="657"/>
      <c r="DC29" s="658"/>
      <c r="DD29" s="631">
        <v>391399</v>
      </c>
      <c r="DE29" s="624"/>
      <c r="DF29" s="624"/>
      <c r="DG29" s="624"/>
      <c r="DH29" s="624"/>
      <c r="DI29" s="624"/>
      <c r="DJ29" s="624"/>
      <c r="DK29" s="625"/>
      <c r="DL29" s="631">
        <v>391399</v>
      </c>
      <c r="DM29" s="624"/>
      <c r="DN29" s="624"/>
      <c r="DO29" s="624"/>
      <c r="DP29" s="624"/>
      <c r="DQ29" s="624"/>
      <c r="DR29" s="624"/>
      <c r="DS29" s="624"/>
      <c r="DT29" s="624"/>
      <c r="DU29" s="624"/>
      <c r="DV29" s="625"/>
      <c r="DW29" s="628">
        <v>7.4</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2081233</v>
      </c>
      <c r="S30" s="626"/>
      <c r="T30" s="626"/>
      <c r="U30" s="626"/>
      <c r="V30" s="626"/>
      <c r="W30" s="626"/>
      <c r="X30" s="626"/>
      <c r="Y30" s="627"/>
      <c r="Z30" s="685">
        <v>21.7</v>
      </c>
      <c r="AA30" s="685"/>
      <c r="AB30" s="685"/>
      <c r="AC30" s="685"/>
      <c r="AD30" s="686">
        <v>1069351</v>
      </c>
      <c r="AE30" s="686"/>
      <c r="AF30" s="686"/>
      <c r="AG30" s="686"/>
      <c r="AH30" s="686"/>
      <c r="AI30" s="686"/>
      <c r="AJ30" s="686"/>
      <c r="AK30" s="686"/>
      <c r="AL30" s="628">
        <v>20.8</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98.1</v>
      </c>
      <c r="BH30" s="704"/>
      <c r="BI30" s="704"/>
      <c r="BJ30" s="704"/>
      <c r="BK30" s="704"/>
      <c r="BL30" s="704"/>
      <c r="BM30" s="705">
        <v>94.4</v>
      </c>
      <c r="BN30" s="704"/>
      <c r="BO30" s="704"/>
      <c r="BP30" s="704"/>
      <c r="BQ30" s="706"/>
      <c r="BR30" s="703">
        <v>98.2</v>
      </c>
      <c r="BS30" s="704"/>
      <c r="BT30" s="704"/>
      <c r="BU30" s="704"/>
      <c r="BV30" s="704"/>
      <c r="BW30" s="704"/>
      <c r="BX30" s="705">
        <v>94.3</v>
      </c>
      <c r="BY30" s="704"/>
      <c r="BZ30" s="704"/>
      <c r="CA30" s="704"/>
      <c r="CB30" s="706"/>
      <c r="CD30" s="709"/>
      <c r="CE30" s="710"/>
      <c r="CF30" s="667" t="s">
        <v>311</v>
      </c>
      <c r="CG30" s="664"/>
      <c r="CH30" s="664"/>
      <c r="CI30" s="664"/>
      <c r="CJ30" s="664"/>
      <c r="CK30" s="664"/>
      <c r="CL30" s="664"/>
      <c r="CM30" s="664"/>
      <c r="CN30" s="664"/>
      <c r="CO30" s="664"/>
      <c r="CP30" s="664"/>
      <c r="CQ30" s="665"/>
      <c r="CR30" s="623">
        <v>362538</v>
      </c>
      <c r="CS30" s="626"/>
      <c r="CT30" s="626"/>
      <c r="CU30" s="626"/>
      <c r="CV30" s="626"/>
      <c r="CW30" s="626"/>
      <c r="CX30" s="626"/>
      <c r="CY30" s="627"/>
      <c r="CZ30" s="628">
        <v>3.9</v>
      </c>
      <c r="DA30" s="657"/>
      <c r="DB30" s="657"/>
      <c r="DC30" s="658"/>
      <c r="DD30" s="631">
        <v>356434</v>
      </c>
      <c r="DE30" s="626"/>
      <c r="DF30" s="626"/>
      <c r="DG30" s="626"/>
      <c r="DH30" s="626"/>
      <c r="DI30" s="626"/>
      <c r="DJ30" s="626"/>
      <c r="DK30" s="627"/>
      <c r="DL30" s="631">
        <v>356434</v>
      </c>
      <c r="DM30" s="626"/>
      <c r="DN30" s="626"/>
      <c r="DO30" s="626"/>
      <c r="DP30" s="626"/>
      <c r="DQ30" s="626"/>
      <c r="DR30" s="626"/>
      <c r="DS30" s="626"/>
      <c r="DT30" s="626"/>
      <c r="DU30" s="626"/>
      <c r="DV30" s="627"/>
      <c r="DW30" s="628">
        <v>6.7</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48366</v>
      </c>
      <c r="S31" s="626"/>
      <c r="T31" s="626"/>
      <c r="U31" s="626"/>
      <c r="V31" s="626"/>
      <c r="W31" s="626"/>
      <c r="X31" s="626"/>
      <c r="Y31" s="627"/>
      <c r="Z31" s="685">
        <v>0.5</v>
      </c>
      <c r="AA31" s="685"/>
      <c r="AB31" s="685"/>
      <c r="AC31" s="685"/>
      <c r="AD31" s="686" t="s">
        <v>137</v>
      </c>
      <c r="AE31" s="686"/>
      <c r="AF31" s="686"/>
      <c r="AG31" s="686"/>
      <c r="AH31" s="686"/>
      <c r="AI31" s="686"/>
      <c r="AJ31" s="686"/>
      <c r="AK31" s="686"/>
      <c r="AL31" s="628" t="s">
        <v>128</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98.3</v>
      </c>
      <c r="BH31" s="624"/>
      <c r="BI31" s="624"/>
      <c r="BJ31" s="624"/>
      <c r="BK31" s="624"/>
      <c r="BL31" s="624"/>
      <c r="BM31" s="629">
        <v>96.2</v>
      </c>
      <c r="BN31" s="702"/>
      <c r="BO31" s="702"/>
      <c r="BP31" s="702"/>
      <c r="BQ31" s="663"/>
      <c r="BR31" s="701">
        <v>98.5</v>
      </c>
      <c r="BS31" s="624"/>
      <c r="BT31" s="624"/>
      <c r="BU31" s="624"/>
      <c r="BV31" s="624"/>
      <c r="BW31" s="624"/>
      <c r="BX31" s="629">
        <v>96.2</v>
      </c>
      <c r="BY31" s="702"/>
      <c r="BZ31" s="702"/>
      <c r="CA31" s="702"/>
      <c r="CB31" s="663"/>
      <c r="CD31" s="709"/>
      <c r="CE31" s="710"/>
      <c r="CF31" s="667" t="s">
        <v>315</v>
      </c>
      <c r="CG31" s="664"/>
      <c r="CH31" s="664"/>
      <c r="CI31" s="664"/>
      <c r="CJ31" s="664"/>
      <c r="CK31" s="664"/>
      <c r="CL31" s="664"/>
      <c r="CM31" s="664"/>
      <c r="CN31" s="664"/>
      <c r="CO31" s="664"/>
      <c r="CP31" s="664"/>
      <c r="CQ31" s="665"/>
      <c r="CR31" s="623">
        <v>35447</v>
      </c>
      <c r="CS31" s="624"/>
      <c r="CT31" s="624"/>
      <c r="CU31" s="624"/>
      <c r="CV31" s="624"/>
      <c r="CW31" s="624"/>
      <c r="CX31" s="624"/>
      <c r="CY31" s="625"/>
      <c r="CZ31" s="628">
        <v>0.4</v>
      </c>
      <c r="DA31" s="657"/>
      <c r="DB31" s="657"/>
      <c r="DC31" s="658"/>
      <c r="DD31" s="631">
        <v>34965</v>
      </c>
      <c r="DE31" s="624"/>
      <c r="DF31" s="624"/>
      <c r="DG31" s="624"/>
      <c r="DH31" s="624"/>
      <c r="DI31" s="624"/>
      <c r="DJ31" s="624"/>
      <c r="DK31" s="625"/>
      <c r="DL31" s="631">
        <v>34965</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529501</v>
      </c>
      <c r="S32" s="626"/>
      <c r="T32" s="626"/>
      <c r="U32" s="626"/>
      <c r="V32" s="626"/>
      <c r="W32" s="626"/>
      <c r="X32" s="626"/>
      <c r="Y32" s="627"/>
      <c r="Z32" s="685">
        <v>5.5</v>
      </c>
      <c r="AA32" s="685"/>
      <c r="AB32" s="685"/>
      <c r="AC32" s="685"/>
      <c r="AD32" s="686" t="s">
        <v>236</v>
      </c>
      <c r="AE32" s="686"/>
      <c r="AF32" s="686"/>
      <c r="AG32" s="686"/>
      <c r="AH32" s="686"/>
      <c r="AI32" s="686"/>
      <c r="AJ32" s="686"/>
      <c r="AK32" s="686"/>
      <c r="AL32" s="628" t="s">
        <v>236</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97.6</v>
      </c>
      <c r="BH32" s="639"/>
      <c r="BI32" s="639"/>
      <c r="BJ32" s="639"/>
      <c r="BK32" s="639"/>
      <c r="BL32" s="639"/>
      <c r="BM32" s="683">
        <v>91.9</v>
      </c>
      <c r="BN32" s="639"/>
      <c r="BO32" s="639"/>
      <c r="BP32" s="639"/>
      <c r="BQ32" s="676"/>
      <c r="BR32" s="700">
        <v>97.6</v>
      </c>
      <c r="BS32" s="639"/>
      <c r="BT32" s="639"/>
      <c r="BU32" s="639"/>
      <c r="BV32" s="639"/>
      <c r="BW32" s="639"/>
      <c r="BX32" s="683">
        <v>92</v>
      </c>
      <c r="BY32" s="639"/>
      <c r="BZ32" s="639"/>
      <c r="CA32" s="639"/>
      <c r="CB32" s="676"/>
      <c r="CD32" s="711"/>
      <c r="CE32" s="712"/>
      <c r="CF32" s="667" t="s">
        <v>318</v>
      </c>
      <c r="CG32" s="664"/>
      <c r="CH32" s="664"/>
      <c r="CI32" s="664"/>
      <c r="CJ32" s="664"/>
      <c r="CK32" s="664"/>
      <c r="CL32" s="664"/>
      <c r="CM32" s="664"/>
      <c r="CN32" s="664"/>
      <c r="CO32" s="664"/>
      <c r="CP32" s="664"/>
      <c r="CQ32" s="665"/>
      <c r="CR32" s="623">
        <v>31</v>
      </c>
      <c r="CS32" s="626"/>
      <c r="CT32" s="626"/>
      <c r="CU32" s="626"/>
      <c r="CV32" s="626"/>
      <c r="CW32" s="626"/>
      <c r="CX32" s="626"/>
      <c r="CY32" s="627"/>
      <c r="CZ32" s="628">
        <v>0</v>
      </c>
      <c r="DA32" s="657"/>
      <c r="DB32" s="657"/>
      <c r="DC32" s="658"/>
      <c r="DD32" s="631">
        <v>31</v>
      </c>
      <c r="DE32" s="626"/>
      <c r="DF32" s="626"/>
      <c r="DG32" s="626"/>
      <c r="DH32" s="626"/>
      <c r="DI32" s="626"/>
      <c r="DJ32" s="626"/>
      <c r="DK32" s="627"/>
      <c r="DL32" s="631">
        <v>31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74076</v>
      </c>
      <c r="S33" s="626"/>
      <c r="T33" s="626"/>
      <c r="U33" s="626"/>
      <c r="V33" s="626"/>
      <c r="W33" s="626"/>
      <c r="X33" s="626"/>
      <c r="Y33" s="627"/>
      <c r="Z33" s="685">
        <v>0.8</v>
      </c>
      <c r="AA33" s="685"/>
      <c r="AB33" s="685"/>
      <c r="AC33" s="685"/>
      <c r="AD33" s="686" t="s">
        <v>128</v>
      </c>
      <c r="AE33" s="686"/>
      <c r="AF33" s="686"/>
      <c r="AG33" s="686"/>
      <c r="AH33" s="686"/>
      <c r="AI33" s="686"/>
      <c r="AJ33" s="686"/>
      <c r="AK33" s="686"/>
      <c r="AL33" s="628" t="s">
        <v>236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5293739</v>
      </c>
      <c r="CS33" s="624"/>
      <c r="CT33" s="624"/>
      <c r="CU33" s="624"/>
      <c r="CV33" s="624"/>
      <c r="CW33" s="624"/>
      <c r="CX33" s="624"/>
      <c r="CY33" s="625"/>
      <c r="CZ33" s="628">
        <v>57.6</v>
      </c>
      <c r="DA33" s="657"/>
      <c r="DB33" s="657"/>
      <c r="DC33" s="658"/>
      <c r="DD33" s="631">
        <v>3333180</v>
      </c>
      <c r="DE33" s="624"/>
      <c r="DF33" s="624"/>
      <c r="DG33" s="624"/>
      <c r="DH33" s="624"/>
      <c r="DI33" s="624"/>
      <c r="DJ33" s="624"/>
      <c r="DK33" s="625"/>
      <c r="DL33" s="631">
        <v>2679625</v>
      </c>
      <c r="DM33" s="624"/>
      <c r="DN33" s="624"/>
      <c r="DO33" s="624"/>
      <c r="DP33" s="624"/>
      <c r="DQ33" s="624"/>
      <c r="DR33" s="624"/>
      <c r="DS33" s="624"/>
      <c r="DT33" s="624"/>
      <c r="DU33" s="624"/>
      <c r="DV33" s="625"/>
      <c r="DW33" s="628">
        <v>50.6</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126097</v>
      </c>
      <c r="S34" s="626"/>
      <c r="T34" s="626"/>
      <c r="U34" s="626"/>
      <c r="V34" s="626"/>
      <c r="W34" s="626"/>
      <c r="X34" s="626"/>
      <c r="Y34" s="627"/>
      <c r="Z34" s="685">
        <v>1.3</v>
      </c>
      <c r="AA34" s="685"/>
      <c r="AB34" s="685"/>
      <c r="AC34" s="685"/>
      <c r="AD34" s="686">
        <v>8022</v>
      </c>
      <c r="AE34" s="686"/>
      <c r="AF34" s="686"/>
      <c r="AG34" s="686"/>
      <c r="AH34" s="686"/>
      <c r="AI34" s="686"/>
      <c r="AJ34" s="686"/>
      <c r="AK34" s="686"/>
      <c r="AL34" s="628">
        <v>0.2</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1715323</v>
      </c>
      <c r="CS34" s="626"/>
      <c r="CT34" s="626"/>
      <c r="CU34" s="626"/>
      <c r="CV34" s="626"/>
      <c r="CW34" s="626"/>
      <c r="CX34" s="626"/>
      <c r="CY34" s="627"/>
      <c r="CZ34" s="628">
        <v>18.7</v>
      </c>
      <c r="DA34" s="657"/>
      <c r="DB34" s="657"/>
      <c r="DC34" s="658"/>
      <c r="DD34" s="631">
        <v>1358952</v>
      </c>
      <c r="DE34" s="626"/>
      <c r="DF34" s="626"/>
      <c r="DG34" s="626"/>
      <c r="DH34" s="626"/>
      <c r="DI34" s="626"/>
      <c r="DJ34" s="626"/>
      <c r="DK34" s="627"/>
      <c r="DL34" s="631">
        <v>1101974</v>
      </c>
      <c r="DM34" s="626"/>
      <c r="DN34" s="626"/>
      <c r="DO34" s="626"/>
      <c r="DP34" s="626"/>
      <c r="DQ34" s="626"/>
      <c r="DR34" s="626"/>
      <c r="DS34" s="626"/>
      <c r="DT34" s="626"/>
      <c r="DU34" s="626"/>
      <c r="DV34" s="627"/>
      <c r="DW34" s="628">
        <v>20.8</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150700</v>
      </c>
      <c r="S35" s="626"/>
      <c r="T35" s="626"/>
      <c r="U35" s="626"/>
      <c r="V35" s="626"/>
      <c r="W35" s="626"/>
      <c r="X35" s="626"/>
      <c r="Y35" s="627"/>
      <c r="Z35" s="685">
        <v>1.6</v>
      </c>
      <c r="AA35" s="685"/>
      <c r="AB35" s="685"/>
      <c r="AC35" s="685"/>
      <c r="AD35" s="686" t="s">
        <v>236</v>
      </c>
      <c r="AE35" s="686"/>
      <c r="AF35" s="686"/>
      <c r="AG35" s="686"/>
      <c r="AH35" s="686"/>
      <c r="AI35" s="686"/>
      <c r="AJ35" s="686"/>
      <c r="AK35" s="686"/>
      <c r="AL35" s="628" t="s">
        <v>137</v>
      </c>
      <c r="AM35" s="629"/>
      <c r="AN35" s="629"/>
      <c r="AO35" s="687"/>
      <c r="AP35" s="234"/>
      <c r="AQ35" s="691" t="s">
        <v>326</v>
      </c>
      <c r="AR35" s="692"/>
      <c r="AS35" s="692"/>
      <c r="AT35" s="692"/>
      <c r="AU35" s="692"/>
      <c r="AV35" s="692"/>
      <c r="AW35" s="692"/>
      <c r="AX35" s="692"/>
      <c r="AY35" s="693"/>
      <c r="AZ35" s="688">
        <v>555765</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23410</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118608</v>
      </c>
      <c r="CS35" s="624"/>
      <c r="CT35" s="624"/>
      <c r="CU35" s="624"/>
      <c r="CV35" s="624"/>
      <c r="CW35" s="624"/>
      <c r="CX35" s="624"/>
      <c r="CY35" s="625"/>
      <c r="CZ35" s="628">
        <v>1.3</v>
      </c>
      <c r="DA35" s="657"/>
      <c r="DB35" s="657"/>
      <c r="DC35" s="658"/>
      <c r="DD35" s="631">
        <v>105694</v>
      </c>
      <c r="DE35" s="624"/>
      <c r="DF35" s="624"/>
      <c r="DG35" s="624"/>
      <c r="DH35" s="624"/>
      <c r="DI35" s="624"/>
      <c r="DJ35" s="624"/>
      <c r="DK35" s="625"/>
      <c r="DL35" s="631">
        <v>66317</v>
      </c>
      <c r="DM35" s="624"/>
      <c r="DN35" s="624"/>
      <c r="DO35" s="624"/>
      <c r="DP35" s="624"/>
      <c r="DQ35" s="624"/>
      <c r="DR35" s="624"/>
      <c r="DS35" s="624"/>
      <c r="DT35" s="624"/>
      <c r="DU35" s="624"/>
      <c r="DV35" s="625"/>
      <c r="DW35" s="628">
        <v>1.3</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236</v>
      </c>
      <c r="AA36" s="685"/>
      <c r="AB36" s="685"/>
      <c r="AC36" s="685"/>
      <c r="AD36" s="686" t="s">
        <v>236</v>
      </c>
      <c r="AE36" s="686"/>
      <c r="AF36" s="686"/>
      <c r="AG36" s="686"/>
      <c r="AH36" s="686"/>
      <c r="AI36" s="686"/>
      <c r="AJ36" s="686"/>
      <c r="AK36" s="686"/>
      <c r="AL36" s="628" t="s">
        <v>236</v>
      </c>
      <c r="AM36" s="629"/>
      <c r="AN36" s="629"/>
      <c r="AO36" s="687"/>
      <c r="AQ36" s="660" t="s">
        <v>330</v>
      </c>
      <c r="AR36" s="661"/>
      <c r="AS36" s="661"/>
      <c r="AT36" s="661"/>
      <c r="AU36" s="661"/>
      <c r="AV36" s="661"/>
      <c r="AW36" s="661"/>
      <c r="AX36" s="661"/>
      <c r="AY36" s="662"/>
      <c r="AZ36" s="623">
        <v>94964</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13607</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2655643</v>
      </c>
      <c r="CS36" s="626"/>
      <c r="CT36" s="626"/>
      <c r="CU36" s="626"/>
      <c r="CV36" s="626"/>
      <c r="CW36" s="626"/>
      <c r="CX36" s="626"/>
      <c r="CY36" s="627"/>
      <c r="CZ36" s="628">
        <v>28.9</v>
      </c>
      <c r="DA36" s="657"/>
      <c r="DB36" s="657"/>
      <c r="DC36" s="658"/>
      <c r="DD36" s="631">
        <v>1195214</v>
      </c>
      <c r="DE36" s="626"/>
      <c r="DF36" s="626"/>
      <c r="DG36" s="626"/>
      <c r="DH36" s="626"/>
      <c r="DI36" s="626"/>
      <c r="DJ36" s="626"/>
      <c r="DK36" s="627"/>
      <c r="DL36" s="631">
        <v>1080953</v>
      </c>
      <c r="DM36" s="626"/>
      <c r="DN36" s="626"/>
      <c r="DO36" s="626"/>
      <c r="DP36" s="626"/>
      <c r="DQ36" s="626"/>
      <c r="DR36" s="626"/>
      <c r="DS36" s="626"/>
      <c r="DT36" s="626"/>
      <c r="DU36" s="626"/>
      <c r="DV36" s="627"/>
      <c r="DW36" s="628">
        <v>20.399999999999999</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150700</v>
      </c>
      <c r="S37" s="626"/>
      <c r="T37" s="626"/>
      <c r="U37" s="626"/>
      <c r="V37" s="626"/>
      <c r="W37" s="626"/>
      <c r="X37" s="626"/>
      <c r="Y37" s="627"/>
      <c r="Z37" s="685">
        <v>1.6</v>
      </c>
      <c r="AA37" s="685"/>
      <c r="AB37" s="685"/>
      <c r="AC37" s="685"/>
      <c r="AD37" s="686" t="s">
        <v>236</v>
      </c>
      <c r="AE37" s="686"/>
      <c r="AF37" s="686"/>
      <c r="AG37" s="686"/>
      <c r="AH37" s="686"/>
      <c r="AI37" s="686"/>
      <c r="AJ37" s="686"/>
      <c r="AK37" s="686"/>
      <c r="AL37" s="628" t="s">
        <v>128</v>
      </c>
      <c r="AM37" s="629"/>
      <c r="AN37" s="629"/>
      <c r="AO37" s="687"/>
      <c r="AQ37" s="660" t="s">
        <v>334</v>
      </c>
      <c r="AR37" s="661"/>
      <c r="AS37" s="661"/>
      <c r="AT37" s="661"/>
      <c r="AU37" s="661"/>
      <c r="AV37" s="661"/>
      <c r="AW37" s="661"/>
      <c r="AX37" s="661"/>
      <c r="AY37" s="662"/>
      <c r="AZ37" s="623">
        <v>6725</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2228</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346460</v>
      </c>
      <c r="CS37" s="624"/>
      <c r="CT37" s="624"/>
      <c r="CU37" s="624"/>
      <c r="CV37" s="624"/>
      <c r="CW37" s="624"/>
      <c r="CX37" s="624"/>
      <c r="CY37" s="625"/>
      <c r="CZ37" s="628">
        <v>3.8</v>
      </c>
      <c r="DA37" s="657"/>
      <c r="DB37" s="657"/>
      <c r="DC37" s="658"/>
      <c r="DD37" s="631">
        <v>346460</v>
      </c>
      <c r="DE37" s="624"/>
      <c r="DF37" s="624"/>
      <c r="DG37" s="624"/>
      <c r="DH37" s="624"/>
      <c r="DI37" s="624"/>
      <c r="DJ37" s="624"/>
      <c r="DK37" s="625"/>
      <c r="DL37" s="631">
        <v>346460</v>
      </c>
      <c r="DM37" s="624"/>
      <c r="DN37" s="624"/>
      <c r="DO37" s="624"/>
      <c r="DP37" s="624"/>
      <c r="DQ37" s="624"/>
      <c r="DR37" s="624"/>
      <c r="DS37" s="624"/>
      <c r="DT37" s="624"/>
      <c r="DU37" s="624"/>
      <c r="DV37" s="625"/>
      <c r="DW37" s="628">
        <v>6.5</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9593080</v>
      </c>
      <c r="S38" s="675"/>
      <c r="T38" s="675"/>
      <c r="U38" s="675"/>
      <c r="V38" s="675"/>
      <c r="W38" s="675"/>
      <c r="X38" s="675"/>
      <c r="Y38" s="680"/>
      <c r="Z38" s="681">
        <v>100</v>
      </c>
      <c r="AA38" s="681"/>
      <c r="AB38" s="681"/>
      <c r="AC38" s="681"/>
      <c r="AD38" s="682">
        <v>5143685</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128</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3684</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549040</v>
      </c>
      <c r="CS38" s="626"/>
      <c r="CT38" s="626"/>
      <c r="CU38" s="626"/>
      <c r="CV38" s="626"/>
      <c r="CW38" s="626"/>
      <c r="CX38" s="626"/>
      <c r="CY38" s="627"/>
      <c r="CZ38" s="628">
        <v>6</v>
      </c>
      <c r="DA38" s="657"/>
      <c r="DB38" s="657"/>
      <c r="DC38" s="658"/>
      <c r="DD38" s="631">
        <v>484267</v>
      </c>
      <c r="DE38" s="626"/>
      <c r="DF38" s="626"/>
      <c r="DG38" s="626"/>
      <c r="DH38" s="626"/>
      <c r="DI38" s="626"/>
      <c r="DJ38" s="626"/>
      <c r="DK38" s="627"/>
      <c r="DL38" s="631">
        <v>430381</v>
      </c>
      <c r="DM38" s="626"/>
      <c r="DN38" s="626"/>
      <c r="DO38" s="626"/>
      <c r="DP38" s="626"/>
      <c r="DQ38" s="626"/>
      <c r="DR38" s="626"/>
      <c r="DS38" s="626"/>
      <c r="DT38" s="626"/>
      <c r="DU38" s="626"/>
      <c r="DV38" s="627"/>
      <c r="DW38" s="628">
        <v>8.1</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236</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63</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240365</v>
      </c>
      <c r="CS39" s="624"/>
      <c r="CT39" s="624"/>
      <c r="CU39" s="624"/>
      <c r="CV39" s="624"/>
      <c r="CW39" s="624"/>
      <c r="CX39" s="624"/>
      <c r="CY39" s="625"/>
      <c r="CZ39" s="628">
        <v>2.6</v>
      </c>
      <c r="DA39" s="657"/>
      <c r="DB39" s="657"/>
      <c r="DC39" s="658"/>
      <c r="DD39" s="631">
        <v>189053</v>
      </c>
      <c r="DE39" s="624"/>
      <c r="DF39" s="624"/>
      <c r="DG39" s="624"/>
      <c r="DH39" s="624"/>
      <c r="DI39" s="624"/>
      <c r="DJ39" s="624"/>
      <c r="DK39" s="625"/>
      <c r="DL39" s="631" t="s">
        <v>128</v>
      </c>
      <c r="DM39" s="624"/>
      <c r="DN39" s="624"/>
      <c r="DO39" s="624"/>
      <c r="DP39" s="624"/>
      <c r="DQ39" s="624"/>
      <c r="DR39" s="624"/>
      <c r="DS39" s="624"/>
      <c r="DT39" s="624"/>
      <c r="DU39" s="624"/>
      <c r="DV39" s="625"/>
      <c r="DW39" s="628" t="s">
        <v>245</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304016</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245</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14760</v>
      </c>
      <c r="CS40" s="626"/>
      <c r="CT40" s="626"/>
      <c r="CU40" s="626"/>
      <c r="CV40" s="626"/>
      <c r="CW40" s="626"/>
      <c r="CX40" s="626"/>
      <c r="CY40" s="627"/>
      <c r="CZ40" s="628">
        <v>0.2</v>
      </c>
      <c r="DA40" s="657"/>
      <c r="DB40" s="657"/>
      <c r="DC40" s="658"/>
      <c r="DD40" s="631" t="s">
        <v>128</v>
      </c>
      <c r="DE40" s="626"/>
      <c r="DF40" s="626"/>
      <c r="DG40" s="626"/>
      <c r="DH40" s="626"/>
      <c r="DI40" s="626"/>
      <c r="DJ40" s="626"/>
      <c r="DK40" s="627"/>
      <c r="DL40" s="631" t="s">
        <v>236</v>
      </c>
      <c r="DM40" s="626"/>
      <c r="DN40" s="626"/>
      <c r="DO40" s="626"/>
      <c r="DP40" s="626"/>
      <c r="DQ40" s="626"/>
      <c r="DR40" s="626"/>
      <c r="DS40" s="626"/>
      <c r="DT40" s="626"/>
      <c r="DU40" s="626"/>
      <c r="DV40" s="627"/>
      <c r="DW40" s="628" t="s">
        <v>236</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150060</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293</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236</v>
      </c>
      <c r="CS41" s="624"/>
      <c r="CT41" s="624"/>
      <c r="CU41" s="624"/>
      <c r="CV41" s="624"/>
      <c r="CW41" s="624"/>
      <c r="CX41" s="624"/>
      <c r="CY41" s="625"/>
      <c r="CZ41" s="628" t="s">
        <v>128</v>
      </c>
      <c r="DA41" s="657"/>
      <c r="DB41" s="657"/>
      <c r="DC41" s="658"/>
      <c r="DD41" s="631" t="s">
        <v>137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1088338</v>
      </c>
      <c r="CS42" s="626"/>
      <c r="CT42" s="626"/>
      <c r="CU42" s="626"/>
      <c r="CV42" s="626"/>
      <c r="CW42" s="626"/>
      <c r="CX42" s="626"/>
      <c r="CY42" s="627"/>
      <c r="CZ42" s="628">
        <v>11.8</v>
      </c>
      <c r="DA42" s="629"/>
      <c r="DB42" s="629"/>
      <c r="DC42" s="630"/>
      <c r="DD42" s="631">
        <v>302281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t="s">
        <v>128</v>
      </c>
      <c r="CS43" s="624"/>
      <c r="CT43" s="624"/>
      <c r="CU43" s="624"/>
      <c r="CV43" s="624"/>
      <c r="CW43" s="624"/>
      <c r="CX43" s="624"/>
      <c r="CY43" s="625"/>
      <c r="CZ43" s="628" t="s">
        <v>128</v>
      </c>
      <c r="DA43" s="657"/>
      <c r="DB43" s="657"/>
      <c r="DC43" s="658"/>
      <c r="DD43" s="631" t="s">
        <v>236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1088338</v>
      </c>
      <c r="CS44" s="626"/>
      <c r="CT44" s="626"/>
      <c r="CU44" s="626"/>
      <c r="CV44" s="626"/>
      <c r="CW44" s="626"/>
      <c r="CX44" s="626"/>
      <c r="CY44" s="627"/>
      <c r="CZ44" s="628">
        <v>11.8</v>
      </c>
      <c r="DA44" s="629"/>
      <c r="DB44" s="629"/>
      <c r="DC44" s="630"/>
      <c r="DD44" s="631">
        <v>302281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823735</v>
      </c>
      <c r="CS45" s="624"/>
      <c r="CT45" s="624"/>
      <c r="CU45" s="624"/>
      <c r="CV45" s="624"/>
      <c r="CW45" s="624"/>
      <c r="CX45" s="624"/>
      <c r="CY45" s="625"/>
      <c r="CZ45" s="628">
        <v>9</v>
      </c>
      <c r="DA45" s="657"/>
      <c r="DB45" s="657"/>
      <c r="DC45" s="658"/>
      <c r="DD45" s="631">
        <v>124634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264603</v>
      </c>
      <c r="CS46" s="626"/>
      <c r="CT46" s="626"/>
      <c r="CU46" s="626"/>
      <c r="CV46" s="626"/>
      <c r="CW46" s="626"/>
      <c r="CX46" s="626"/>
      <c r="CY46" s="627"/>
      <c r="CZ46" s="628">
        <v>2.9</v>
      </c>
      <c r="DA46" s="629"/>
      <c r="DB46" s="629"/>
      <c r="DC46" s="630"/>
      <c r="DD46" s="631">
        <v>177647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t="s">
        <v>245</v>
      </c>
      <c r="CS47" s="624"/>
      <c r="CT47" s="624"/>
      <c r="CU47" s="624"/>
      <c r="CV47" s="624"/>
      <c r="CW47" s="624"/>
      <c r="CX47" s="624"/>
      <c r="CY47" s="625"/>
      <c r="CZ47" s="628" t="s">
        <v>128</v>
      </c>
      <c r="DA47" s="657"/>
      <c r="DB47" s="657"/>
      <c r="DC47" s="658"/>
      <c r="DD47" s="631" t="s">
        <v>128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245</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9193380</v>
      </c>
      <c r="CS49" s="639"/>
      <c r="CT49" s="639"/>
      <c r="CU49" s="639"/>
      <c r="CV49" s="639"/>
      <c r="CW49" s="639"/>
      <c r="CX49" s="639"/>
      <c r="CY49" s="640"/>
      <c r="CZ49" s="641">
        <v>100</v>
      </c>
      <c r="DA49" s="642"/>
      <c r="DB49" s="642"/>
      <c r="DC49" s="643"/>
      <c r="DD49" s="644">
        <v>5659454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IWsCro7YnDgcuC5ZSscbSiux35nEEaWD9EIvGfW9HJ+LO3MzGWiE6fhh2WT/+FiRMex0pTQXXjgLGnM9cxTXQ==" saltValue="Ecv+BuxXBEJ92ouVA51n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c r="R7" s="1156"/>
      <c r="S7" s="1156"/>
      <c r="T7" s="1156"/>
      <c r="U7" s="1156"/>
      <c r="V7" s="1156"/>
      <c r="W7" s="1156"/>
      <c r="X7" s="1156"/>
      <c r="Y7" s="1156"/>
      <c r="Z7" s="1156"/>
      <c r="AA7" s="1156"/>
      <c r="AB7" s="1156"/>
      <c r="AC7" s="1156"/>
      <c r="AD7" s="1156"/>
      <c r="AE7" s="1157"/>
      <c r="AF7" s="1158">
        <v>202</v>
      </c>
      <c r="AG7" s="1159"/>
      <c r="AH7" s="1159"/>
      <c r="AI7" s="1159"/>
      <c r="AJ7" s="1160"/>
      <c r="AK7" s="1142"/>
      <c r="AL7" s="1143"/>
      <c r="AM7" s="1143"/>
      <c r="AN7" s="1143"/>
      <c r="AO7" s="1143"/>
      <c r="AP7" s="1143"/>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385</v>
      </c>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v>1</v>
      </c>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386</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203</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23</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400</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0</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401</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487</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t="s">
        <v>402</v>
      </c>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403</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3</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404</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514</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128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392</v>
      </c>
      <c r="W66" s="1053"/>
      <c r="X66" s="1053"/>
      <c r="Y66" s="1053"/>
      <c r="Z66" s="1054"/>
      <c r="AA66" s="1052" t="s">
        <v>410</v>
      </c>
      <c r="AB66" s="1053"/>
      <c r="AC66" s="1053"/>
      <c r="AD66" s="1053"/>
      <c r="AE66" s="1054"/>
      <c r="AF66" s="1058" t="s">
        <v>411</v>
      </c>
      <c r="AG66" s="1059"/>
      <c r="AH66" s="1059"/>
      <c r="AI66" s="1059"/>
      <c r="AJ66" s="1060"/>
      <c r="AK66" s="1052" t="s">
        <v>412</v>
      </c>
      <c r="AL66" s="1047"/>
      <c r="AM66" s="1047"/>
      <c r="AN66" s="1047"/>
      <c r="AO66" s="1048"/>
      <c r="AP66" s="1052" t="s">
        <v>396</v>
      </c>
      <c r="AQ66" s="1053"/>
      <c r="AR66" s="1053"/>
      <c r="AS66" s="1053"/>
      <c r="AT66" s="1054"/>
      <c r="AU66" s="1052" t="s">
        <v>413</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306</v>
      </c>
      <c r="AG109" s="945"/>
      <c r="AH109" s="945"/>
      <c r="AI109" s="945"/>
      <c r="AJ109" s="946"/>
      <c r="AK109" s="947" t="s">
        <v>305</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306</v>
      </c>
      <c r="BW109" s="945"/>
      <c r="BX109" s="945"/>
      <c r="BY109" s="945"/>
      <c r="BZ109" s="946"/>
      <c r="CA109" s="947" t="s">
        <v>305</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306</v>
      </c>
      <c r="DM109" s="945"/>
      <c r="DN109" s="945"/>
      <c r="DO109" s="945"/>
      <c r="DP109" s="946"/>
      <c r="DQ109" s="947" t="s">
        <v>305</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441196</v>
      </c>
      <c r="AB110" s="938"/>
      <c r="AC110" s="938"/>
      <c r="AD110" s="938"/>
      <c r="AE110" s="939"/>
      <c r="AF110" s="940">
        <v>402764</v>
      </c>
      <c r="AG110" s="938"/>
      <c r="AH110" s="938"/>
      <c r="AI110" s="938"/>
      <c r="AJ110" s="939"/>
      <c r="AK110" s="940">
        <v>397985</v>
      </c>
      <c r="AL110" s="938"/>
      <c r="AM110" s="938"/>
      <c r="AN110" s="938"/>
      <c r="AO110" s="939"/>
      <c r="AP110" s="941">
        <v>11.7</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4182383</v>
      </c>
      <c r="BR110" s="885"/>
      <c r="BS110" s="885"/>
      <c r="BT110" s="885"/>
      <c r="BU110" s="885"/>
      <c r="BV110" s="885">
        <v>3964772</v>
      </c>
      <c r="BW110" s="885"/>
      <c r="BX110" s="885"/>
      <c r="BY110" s="885"/>
      <c r="BZ110" s="885"/>
      <c r="CA110" s="885">
        <v>3752934</v>
      </c>
      <c r="CB110" s="885"/>
      <c r="CC110" s="885"/>
      <c r="CD110" s="885"/>
      <c r="CE110" s="885"/>
      <c r="CF110" s="909">
        <v>110.4</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430</v>
      </c>
      <c r="DR110" s="885"/>
      <c r="DS110" s="885"/>
      <c r="DT110" s="885"/>
      <c r="DU110" s="885"/>
      <c r="DV110" s="886" t="s">
        <v>128</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430</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t="s">
        <v>430</v>
      </c>
      <c r="BR111" s="857"/>
      <c r="BS111" s="857"/>
      <c r="BT111" s="857"/>
      <c r="BU111" s="857"/>
      <c r="BV111" s="857" t="s">
        <v>128</v>
      </c>
      <c r="BW111" s="857"/>
      <c r="BX111" s="857"/>
      <c r="BY111" s="857"/>
      <c r="BZ111" s="857"/>
      <c r="CA111" s="857" t="s">
        <v>430</v>
      </c>
      <c r="CB111" s="857"/>
      <c r="CC111" s="857"/>
      <c r="CD111" s="857"/>
      <c r="CE111" s="857"/>
      <c r="CF111" s="918" t="s">
        <v>128</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430</v>
      </c>
      <c r="DM111" s="857"/>
      <c r="DN111" s="857"/>
      <c r="DO111" s="857"/>
      <c r="DP111" s="857"/>
      <c r="DQ111" s="857" t="s">
        <v>128</v>
      </c>
      <c r="DR111" s="857"/>
      <c r="DS111" s="857"/>
      <c r="DT111" s="857"/>
      <c r="DU111" s="857"/>
      <c r="DV111" s="834" t="s">
        <v>434</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430</v>
      </c>
      <c r="AG112" s="820"/>
      <c r="AH112" s="820"/>
      <c r="AI112" s="820"/>
      <c r="AJ112" s="821"/>
      <c r="AK112" s="822" t="s">
        <v>128</v>
      </c>
      <c r="AL112" s="820"/>
      <c r="AM112" s="820"/>
      <c r="AN112" s="820"/>
      <c r="AO112" s="821"/>
      <c r="AP112" s="867" t="s">
        <v>430</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70026</v>
      </c>
      <c r="BR112" s="857"/>
      <c r="BS112" s="857"/>
      <c r="BT112" s="857"/>
      <c r="BU112" s="857"/>
      <c r="BV112" s="857">
        <v>57000</v>
      </c>
      <c r="BW112" s="857"/>
      <c r="BX112" s="857"/>
      <c r="BY112" s="857"/>
      <c r="BZ112" s="857"/>
      <c r="CA112" s="857">
        <v>44686</v>
      </c>
      <c r="CB112" s="857"/>
      <c r="CC112" s="857"/>
      <c r="CD112" s="857"/>
      <c r="CE112" s="857"/>
      <c r="CF112" s="918">
        <v>1.3</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434</v>
      </c>
      <c r="DH112" s="857"/>
      <c r="DI112" s="857"/>
      <c r="DJ112" s="857"/>
      <c r="DK112" s="857"/>
      <c r="DL112" s="857" t="s">
        <v>128</v>
      </c>
      <c r="DM112" s="857"/>
      <c r="DN112" s="857"/>
      <c r="DO112" s="857"/>
      <c r="DP112" s="857"/>
      <c r="DQ112" s="857" t="s">
        <v>430</v>
      </c>
      <c r="DR112" s="857"/>
      <c r="DS112" s="857"/>
      <c r="DT112" s="857"/>
      <c r="DU112" s="857"/>
      <c r="DV112" s="834" t="s">
        <v>128</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920</v>
      </c>
      <c r="AB113" s="966"/>
      <c r="AC113" s="966"/>
      <c r="AD113" s="966"/>
      <c r="AE113" s="967"/>
      <c r="AF113" s="968">
        <v>779</v>
      </c>
      <c r="AG113" s="966"/>
      <c r="AH113" s="966"/>
      <c r="AI113" s="966"/>
      <c r="AJ113" s="967"/>
      <c r="AK113" s="968">
        <v>624</v>
      </c>
      <c r="AL113" s="966"/>
      <c r="AM113" s="966"/>
      <c r="AN113" s="966"/>
      <c r="AO113" s="967"/>
      <c r="AP113" s="969">
        <v>0</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147534</v>
      </c>
      <c r="BR113" s="857"/>
      <c r="BS113" s="857"/>
      <c r="BT113" s="857"/>
      <c r="BU113" s="857"/>
      <c r="BV113" s="857">
        <v>214974</v>
      </c>
      <c r="BW113" s="857"/>
      <c r="BX113" s="857"/>
      <c r="BY113" s="857"/>
      <c r="BZ113" s="857"/>
      <c r="CA113" s="857">
        <v>444034</v>
      </c>
      <c r="CB113" s="857"/>
      <c r="CC113" s="857"/>
      <c r="CD113" s="857"/>
      <c r="CE113" s="857"/>
      <c r="CF113" s="918">
        <v>13.1</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430</v>
      </c>
      <c r="DH113" s="820"/>
      <c r="DI113" s="820"/>
      <c r="DJ113" s="820"/>
      <c r="DK113" s="821"/>
      <c r="DL113" s="822" t="s">
        <v>430</v>
      </c>
      <c r="DM113" s="820"/>
      <c r="DN113" s="820"/>
      <c r="DO113" s="820"/>
      <c r="DP113" s="821"/>
      <c r="DQ113" s="822" t="s">
        <v>128</v>
      </c>
      <c r="DR113" s="820"/>
      <c r="DS113" s="820"/>
      <c r="DT113" s="820"/>
      <c r="DU113" s="821"/>
      <c r="DV113" s="867" t="s">
        <v>430</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5522</v>
      </c>
      <c r="AB114" s="820"/>
      <c r="AC114" s="820"/>
      <c r="AD114" s="820"/>
      <c r="AE114" s="821"/>
      <c r="AF114" s="822">
        <v>10790</v>
      </c>
      <c r="AG114" s="820"/>
      <c r="AH114" s="820"/>
      <c r="AI114" s="820"/>
      <c r="AJ114" s="821"/>
      <c r="AK114" s="822">
        <v>9463</v>
      </c>
      <c r="AL114" s="820"/>
      <c r="AM114" s="820"/>
      <c r="AN114" s="820"/>
      <c r="AO114" s="821"/>
      <c r="AP114" s="867">
        <v>0.3</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175531</v>
      </c>
      <c r="BR114" s="857"/>
      <c r="BS114" s="857"/>
      <c r="BT114" s="857"/>
      <c r="BU114" s="857"/>
      <c r="BV114" s="857">
        <v>224719</v>
      </c>
      <c r="BW114" s="857"/>
      <c r="BX114" s="857"/>
      <c r="BY114" s="857"/>
      <c r="BZ114" s="857"/>
      <c r="CA114" s="857">
        <v>175235</v>
      </c>
      <c r="CB114" s="857"/>
      <c r="CC114" s="857"/>
      <c r="CD114" s="857"/>
      <c r="CE114" s="857"/>
      <c r="CF114" s="918">
        <v>5.2</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430</v>
      </c>
      <c r="DH114" s="820"/>
      <c r="DI114" s="820"/>
      <c r="DJ114" s="820"/>
      <c r="DK114" s="821"/>
      <c r="DL114" s="822" t="s">
        <v>445</v>
      </c>
      <c r="DM114" s="820"/>
      <c r="DN114" s="820"/>
      <c r="DO114" s="820"/>
      <c r="DP114" s="821"/>
      <c r="DQ114" s="822" t="s">
        <v>128</v>
      </c>
      <c r="DR114" s="820"/>
      <c r="DS114" s="820"/>
      <c r="DT114" s="820"/>
      <c r="DU114" s="821"/>
      <c r="DV114" s="867" t="s">
        <v>430</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434</v>
      </c>
      <c r="AG115" s="966"/>
      <c r="AH115" s="966"/>
      <c r="AI115" s="966"/>
      <c r="AJ115" s="967"/>
      <c r="AK115" s="968" t="s">
        <v>430</v>
      </c>
      <c r="AL115" s="966"/>
      <c r="AM115" s="966"/>
      <c r="AN115" s="966"/>
      <c r="AO115" s="967"/>
      <c r="AP115" s="969" t="s">
        <v>434</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430</v>
      </c>
      <c r="BR115" s="857"/>
      <c r="BS115" s="857"/>
      <c r="BT115" s="857"/>
      <c r="BU115" s="857"/>
      <c r="BV115" s="857" t="s">
        <v>430</v>
      </c>
      <c r="BW115" s="857"/>
      <c r="BX115" s="857"/>
      <c r="BY115" s="857"/>
      <c r="BZ115" s="857"/>
      <c r="CA115" s="857" t="s">
        <v>430</v>
      </c>
      <c r="CB115" s="857"/>
      <c r="CC115" s="857"/>
      <c r="CD115" s="857"/>
      <c r="CE115" s="857"/>
      <c r="CF115" s="918" t="s">
        <v>430</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430</v>
      </c>
      <c r="DH115" s="820"/>
      <c r="DI115" s="820"/>
      <c r="DJ115" s="820"/>
      <c r="DK115" s="821"/>
      <c r="DL115" s="822" t="s">
        <v>128</v>
      </c>
      <c r="DM115" s="820"/>
      <c r="DN115" s="820"/>
      <c r="DO115" s="820"/>
      <c r="DP115" s="821"/>
      <c r="DQ115" s="822" t="s">
        <v>430</v>
      </c>
      <c r="DR115" s="820"/>
      <c r="DS115" s="820"/>
      <c r="DT115" s="820"/>
      <c r="DU115" s="821"/>
      <c r="DV115" s="867" t="s">
        <v>128</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172</v>
      </c>
      <c r="AB116" s="820"/>
      <c r="AC116" s="820"/>
      <c r="AD116" s="820"/>
      <c r="AE116" s="821"/>
      <c r="AF116" s="822" t="s">
        <v>430</v>
      </c>
      <c r="AG116" s="820"/>
      <c r="AH116" s="820"/>
      <c r="AI116" s="820"/>
      <c r="AJ116" s="821"/>
      <c r="AK116" s="822">
        <v>31</v>
      </c>
      <c r="AL116" s="820"/>
      <c r="AM116" s="820"/>
      <c r="AN116" s="820"/>
      <c r="AO116" s="821"/>
      <c r="AP116" s="867">
        <v>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430</v>
      </c>
      <c r="BR116" s="857"/>
      <c r="BS116" s="857"/>
      <c r="BT116" s="857"/>
      <c r="BU116" s="857"/>
      <c r="BV116" s="857" t="s">
        <v>430</v>
      </c>
      <c r="BW116" s="857"/>
      <c r="BX116" s="857"/>
      <c r="BY116" s="857"/>
      <c r="BZ116" s="857"/>
      <c r="CA116" s="857" t="s">
        <v>430</v>
      </c>
      <c r="CB116" s="857"/>
      <c r="CC116" s="857"/>
      <c r="CD116" s="857"/>
      <c r="CE116" s="857"/>
      <c r="CF116" s="918" t="s">
        <v>430</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434</v>
      </c>
      <c r="DH116" s="820"/>
      <c r="DI116" s="820"/>
      <c r="DJ116" s="820"/>
      <c r="DK116" s="821"/>
      <c r="DL116" s="822" t="s">
        <v>430</v>
      </c>
      <c r="DM116" s="820"/>
      <c r="DN116" s="820"/>
      <c r="DO116" s="820"/>
      <c r="DP116" s="821"/>
      <c r="DQ116" s="822" t="s">
        <v>430</v>
      </c>
      <c r="DR116" s="820"/>
      <c r="DS116" s="820"/>
      <c r="DT116" s="820"/>
      <c r="DU116" s="821"/>
      <c r="DV116" s="867" t="s">
        <v>430</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447810</v>
      </c>
      <c r="AB117" s="952"/>
      <c r="AC117" s="952"/>
      <c r="AD117" s="952"/>
      <c r="AE117" s="953"/>
      <c r="AF117" s="954">
        <v>414333</v>
      </c>
      <c r="AG117" s="952"/>
      <c r="AH117" s="952"/>
      <c r="AI117" s="952"/>
      <c r="AJ117" s="953"/>
      <c r="AK117" s="954">
        <v>408103</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434</v>
      </c>
      <c r="BR117" s="857"/>
      <c r="BS117" s="857"/>
      <c r="BT117" s="857"/>
      <c r="BU117" s="857"/>
      <c r="BV117" s="857" t="s">
        <v>430</v>
      </c>
      <c r="BW117" s="857"/>
      <c r="BX117" s="857"/>
      <c r="BY117" s="857"/>
      <c r="BZ117" s="857"/>
      <c r="CA117" s="857" t="s">
        <v>128</v>
      </c>
      <c r="CB117" s="857"/>
      <c r="CC117" s="857"/>
      <c r="CD117" s="857"/>
      <c r="CE117" s="857"/>
      <c r="CF117" s="918" t="s">
        <v>128</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434</v>
      </c>
      <c r="DH117" s="820"/>
      <c r="DI117" s="820"/>
      <c r="DJ117" s="820"/>
      <c r="DK117" s="821"/>
      <c r="DL117" s="822" t="s">
        <v>430</v>
      </c>
      <c r="DM117" s="820"/>
      <c r="DN117" s="820"/>
      <c r="DO117" s="820"/>
      <c r="DP117" s="821"/>
      <c r="DQ117" s="822" t="s">
        <v>430</v>
      </c>
      <c r="DR117" s="820"/>
      <c r="DS117" s="820"/>
      <c r="DT117" s="820"/>
      <c r="DU117" s="821"/>
      <c r="DV117" s="867" t="s">
        <v>434</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306</v>
      </c>
      <c r="AG118" s="945"/>
      <c r="AH118" s="945"/>
      <c r="AI118" s="945"/>
      <c r="AJ118" s="946"/>
      <c r="AK118" s="947" t="s">
        <v>305</v>
      </c>
      <c r="AL118" s="945"/>
      <c r="AM118" s="945"/>
      <c r="AN118" s="945"/>
      <c r="AO118" s="946"/>
      <c r="AP118" s="948" t="s">
        <v>424</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434</v>
      </c>
      <c r="BW118" s="888"/>
      <c r="BX118" s="888"/>
      <c r="BY118" s="888"/>
      <c r="BZ118" s="888"/>
      <c r="CA118" s="888" t="s">
        <v>434</v>
      </c>
      <c r="CB118" s="888"/>
      <c r="CC118" s="888"/>
      <c r="CD118" s="888"/>
      <c r="CE118" s="888"/>
      <c r="CF118" s="918" t="s">
        <v>128</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434</v>
      </c>
      <c r="DR118" s="820"/>
      <c r="DS118" s="820"/>
      <c r="DT118" s="820"/>
      <c r="DU118" s="821"/>
      <c r="DV118" s="867" t="s">
        <v>434</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434</v>
      </c>
      <c r="AB119" s="938"/>
      <c r="AC119" s="938"/>
      <c r="AD119" s="938"/>
      <c r="AE119" s="939"/>
      <c r="AF119" s="940" t="s">
        <v>434</v>
      </c>
      <c r="AG119" s="938"/>
      <c r="AH119" s="938"/>
      <c r="AI119" s="938"/>
      <c r="AJ119" s="939"/>
      <c r="AK119" s="940" t="s">
        <v>128</v>
      </c>
      <c r="AL119" s="938"/>
      <c r="AM119" s="938"/>
      <c r="AN119" s="938"/>
      <c r="AO119" s="939"/>
      <c r="AP119" s="941" t="s">
        <v>434</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457</v>
      </c>
      <c r="BP119" s="921"/>
      <c r="BQ119" s="925">
        <v>4575474</v>
      </c>
      <c r="BR119" s="888"/>
      <c r="BS119" s="888"/>
      <c r="BT119" s="888"/>
      <c r="BU119" s="888"/>
      <c r="BV119" s="888">
        <v>4461465</v>
      </c>
      <c r="BW119" s="888"/>
      <c r="BX119" s="888"/>
      <c r="BY119" s="888"/>
      <c r="BZ119" s="888"/>
      <c r="CA119" s="888">
        <v>4416889</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2236019</v>
      </c>
      <c r="BR120" s="885"/>
      <c r="BS120" s="885"/>
      <c r="BT120" s="885"/>
      <c r="BU120" s="885"/>
      <c r="BV120" s="885">
        <v>2492496</v>
      </c>
      <c r="BW120" s="885"/>
      <c r="BX120" s="885"/>
      <c r="BY120" s="885"/>
      <c r="BZ120" s="885"/>
      <c r="CA120" s="885">
        <v>2444991</v>
      </c>
      <c r="CB120" s="885"/>
      <c r="CC120" s="885"/>
      <c r="CD120" s="885"/>
      <c r="CE120" s="885"/>
      <c r="CF120" s="909">
        <v>71.900000000000006</v>
      </c>
      <c r="CG120" s="910"/>
      <c r="CH120" s="910"/>
      <c r="CI120" s="910"/>
      <c r="CJ120" s="910"/>
      <c r="CK120" s="911" t="s">
        <v>461</v>
      </c>
      <c r="CL120" s="895"/>
      <c r="CM120" s="895"/>
      <c r="CN120" s="895"/>
      <c r="CO120" s="896"/>
      <c r="CP120" s="915" t="s">
        <v>462</v>
      </c>
      <c r="CQ120" s="916"/>
      <c r="CR120" s="916"/>
      <c r="CS120" s="916"/>
      <c r="CT120" s="916"/>
      <c r="CU120" s="916"/>
      <c r="CV120" s="916"/>
      <c r="CW120" s="916"/>
      <c r="CX120" s="916"/>
      <c r="CY120" s="916"/>
      <c r="CZ120" s="916"/>
      <c r="DA120" s="916"/>
      <c r="DB120" s="916"/>
      <c r="DC120" s="916"/>
      <c r="DD120" s="916"/>
      <c r="DE120" s="916"/>
      <c r="DF120" s="917"/>
      <c r="DG120" s="904">
        <v>70026</v>
      </c>
      <c r="DH120" s="885"/>
      <c r="DI120" s="885"/>
      <c r="DJ120" s="885"/>
      <c r="DK120" s="885"/>
      <c r="DL120" s="885">
        <v>57000</v>
      </c>
      <c r="DM120" s="885"/>
      <c r="DN120" s="885"/>
      <c r="DO120" s="885"/>
      <c r="DP120" s="885"/>
      <c r="DQ120" s="885">
        <v>44686</v>
      </c>
      <c r="DR120" s="885"/>
      <c r="DS120" s="885"/>
      <c r="DT120" s="885"/>
      <c r="DU120" s="885"/>
      <c r="DV120" s="886">
        <v>1.3</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434</v>
      </c>
      <c r="AL121" s="820"/>
      <c r="AM121" s="820"/>
      <c r="AN121" s="820"/>
      <c r="AO121" s="821"/>
      <c r="AP121" s="867" t="s">
        <v>128</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67526</v>
      </c>
      <c r="BR121" s="857"/>
      <c r="BS121" s="857"/>
      <c r="BT121" s="857"/>
      <c r="BU121" s="857"/>
      <c r="BV121" s="857">
        <v>46634</v>
      </c>
      <c r="BW121" s="857"/>
      <c r="BX121" s="857"/>
      <c r="BY121" s="857"/>
      <c r="BZ121" s="857"/>
      <c r="CA121" s="857">
        <v>25683</v>
      </c>
      <c r="CB121" s="857"/>
      <c r="CC121" s="857"/>
      <c r="CD121" s="857"/>
      <c r="CE121" s="857"/>
      <c r="CF121" s="918">
        <v>0.8</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t="s">
        <v>128</v>
      </c>
      <c r="DH121" s="857"/>
      <c r="DI121" s="857"/>
      <c r="DJ121" s="857"/>
      <c r="DK121" s="857"/>
      <c r="DL121" s="857" t="s">
        <v>128</v>
      </c>
      <c r="DM121" s="857"/>
      <c r="DN121" s="857"/>
      <c r="DO121" s="857"/>
      <c r="DP121" s="857"/>
      <c r="DQ121" s="857" t="s">
        <v>434</v>
      </c>
      <c r="DR121" s="857"/>
      <c r="DS121" s="857"/>
      <c r="DT121" s="857"/>
      <c r="DU121" s="857"/>
      <c r="DV121" s="834" t="s">
        <v>128</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3040631</v>
      </c>
      <c r="BR122" s="888"/>
      <c r="BS122" s="888"/>
      <c r="BT122" s="888"/>
      <c r="BU122" s="888"/>
      <c r="BV122" s="888">
        <v>2972873</v>
      </c>
      <c r="BW122" s="888"/>
      <c r="BX122" s="888"/>
      <c r="BY122" s="888"/>
      <c r="BZ122" s="888"/>
      <c r="CA122" s="888">
        <v>3122061</v>
      </c>
      <c r="CB122" s="888"/>
      <c r="CC122" s="888"/>
      <c r="CD122" s="888"/>
      <c r="CE122" s="888"/>
      <c r="CF122" s="889">
        <v>91.8</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t="s">
        <v>128</v>
      </c>
      <c r="DH122" s="857"/>
      <c r="DI122" s="857"/>
      <c r="DJ122" s="857"/>
      <c r="DK122" s="857"/>
      <c r="DL122" s="857" t="s">
        <v>128</v>
      </c>
      <c r="DM122" s="857"/>
      <c r="DN122" s="857"/>
      <c r="DO122" s="857"/>
      <c r="DP122" s="857"/>
      <c r="DQ122" s="857" t="s">
        <v>128</v>
      </c>
      <c r="DR122" s="857"/>
      <c r="DS122" s="857"/>
      <c r="DT122" s="857"/>
      <c r="DU122" s="857"/>
      <c r="DV122" s="834" t="s">
        <v>468</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468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469</v>
      </c>
      <c r="BP123" s="921"/>
      <c r="BQ123" s="875">
        <v>5344176</v>
      </c>
      <c r="BR123" s="876"/>
      <c r="BS123" s="876"/>
      <c r="BT123" s="876"/>
      <c r="BU123" s="876"/>
      <c r="BV123" s="876">
        <v>5512003</v>
      </c>
      <c r="BW123" s="876"/>
      <c r="BX123" s="876"/>
      <c r="BY123" s="876"/>
      <c r="BZ123" s="876"/>
      <c r="CA123" s="876">
        <v>5592735</v>
      </c>
      <c r="CB123" s="876"/>
      <c r="CC123" s="876"/>
      <c r="CD123" s="876"/>
      <c r="CE123" s="876"/>
      <c r="CF123" s="786"/>
      <c r="CG123" s="787"/>
      <c r="CH123" s="787"/>
      <c r="CI123" s="787"/>
      <c r="CJ123" s="877"/>
      <c r="CK123" s="912"/>
      <c r="CL123" s="898"/>
      <c r="CM123" s="898"/>
      <c r="CN123" s="898"/>
      <c r="CO123" s="899"/>
      <c r="CP123" s="878" t="s">
        <v>470</v>
      </c>
      <c r="CQ123" s="879"/>
      <c r="CR123" s="879"/>
      <c r="CS123" s="879"/>
      <c r="CT123" s="879"/>
      <c r="CU123" s="879"/>
      <c r="CV123" s="879"/>
      <c r="CW123" s="879"/>
      <c r="CX123" s="879"/>
      <c r="CY123" s="879"/>
      <c r="CZ123" s="879"/>
      <c r="DA123" s="879"/>
      <c r="DB123" s="879"/>
      <c r="DC123" s="879"/>
      <c r="DD123" s="879"/>
      <c r="DE123" s="879"/>
      <c r="DF123" s="880"/>
      <c r="DG123" s="819" t="s">
        <v>468</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128</v>
      </c>
      <c r="BR124" s="874"/>
      <c r="BS124" s="874"/>
      <c r="BT124" s="874"/>
      <c r="BU124" s="874"/>
      <c r="BV124" s="874" t="s">
        <v>128</v>
      </c>
      <c r="BW124" s="874"/>
      <c r="BX124" s="874"/>
      <c r="BY124" s="874"/>
      <c r="BZ124" s="874"/>
      <c r="CA124" s="874" t="s">
        <v>128</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473</v>
      </c>
      <c r="CL125" s="895"/>
      <c r="CM125" s="895"/>
      <c r="CN125" s="895"/>
      <c r="CO125" s="896"/>
      <c r="CP125" s="903" t="s">
        <v>474</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468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475</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15">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468</v>
      </c>
      <c r="DM127" s="857"/>
      <c r="DN127" s="857"/>
      <c r="DO127" s="857"/>
      <c r="DP127" s="857"/>
      <c r="DQ127" s="857" t="s">
        <v>468</v>
      </c>
      <c r="DR127" s="857"/>
      <c r="DS127" s="857"/>
      <c r="DT127" s="857"/>
      <c r="DU127" s="857"/>
      <c r="DV127" s="834" t="s">
        <v>128</v>
      </c>
      <c r="DW127" s="834"/>
      <c r="DX127" s="834"/>
      <c r="DY127" s="834"/>
      <c r="DZ127" s="835"/>
    </row>
    <row r="128" spans="1:130" s="246" customFormat="1" ht="26.25" customHeight="1" thickBot="1" x14ac:dyDescent="0.2">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24698</v>
      </c>
      <c r="AB128" s="841"/>
      <c r="AC128" s="841"/>
      <c r="AD128" s="841"/>
      <c r="AE128" s="842"/>
      <c r="AF128" s="843">
        <v>21173</v>
      </c>
      <c r="AG128" s="841"/>
      <c r="AH128" s="841"/>
      <c r="AI128" s="841"/>
      <c r="AJ128" s="842"/>
      <c r="AK128" s="843">
        <v>6586</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3532696</v>
      </c>
      <c r="AB129" s="820"/>
      <c r="AC129" s="820"/>
      <c r="AD129" s="820"/>
      <c r="AE129" s="821"/>
      <c r="AF129" s="822">
        <v>3617247</v>
      </c>
      <c r="AG129" s="820"/>
      <c r="AH129" s="820"/>
      <c r="AI129" s="820"/>
      <c r="AJ129" s="821"/>
      <c r="AK129" s="822">
        <v>3661960</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489</v>
      </c>
      <c r="X130" s="817"/>
      <c r="Y130" s="817"/>
      <c r="Z130" s="818"/>
      <c r="AA130" s="819">
        <v>244851</v>
      </c>
      <c r="AB130" s="820"/>
      <c r="AC130" s="820"/>
      <c r="AD130" s="820"/>
      <c r="AE130" s="821"/>
      <c r="AF130" s="822">
        <v>254758</v>
      </c>
      <c r="AG130" s="820"/>
      <c r="AH130" s="820"/>
      <c r="AI130" s="820"/>
      <c r="AJ130" s="821"/>
      <c r="AK130" s="822">
        <v>261370</v>
      </c>
      <c r="AL130" s="820"/>
      <c r="AM130" s="820"/>
      <c r="AN130" s="820"/>
      <c r="AO130" s="821"/>
      <c r="AP130" s="823"/>
      <c r="AQ130" s="824"/>
      <c r="AR130" s="824"/>
      <c r="AS130" s="824"/>
      <c r="AT130" s="825"/>
      <c r="AU130" s="284"/>
      <c r="AV130" s="284"/>
      <c r="AW130" s="284"/>
      <c r="AX130" s="789" t="s">
        <v>490</v>
      </c>
      <c r="AY130" s="790"/>
      <c r="AZ130" s="790"/>
      <c r="BA130" s="790"/>
      <c r="BB130" s="790"/>
      <c r="BC130" s="790"/>
      <c r="BD130" s="790"/>
      <c r="BE130" s="791"/>
      <c r="BF130" s="792">
        <v>4.5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491</v>
      </c>
      <c r="X131" s="800"/>
      <c r="Y131" s="800"/>
      <c r="Z131" s="801"/>
      <c r="AA131" s="802">
        <v>3287845</v>
      </c>
      <c r="AB131" s="803"/>
      <c r="AC131" s="803"/>
      <c r="AD131" s="803"/>
      <c r="AE131" s="804"/>
      <c r="AF131" s="805">
        <v>3362489</v>
      </c>
      <c r="AG131" s="803"/>
      <c r="AH131" s="803"/>
      <c r="AI131" s="803"/>
      <c r="AJ131" s="804"/>
      <c r="AK131" s="805">
        <v>3400590</v>
      </c>
      <c r="AL131" s="803"/>
      <c r="AM131" s="803"/>
      <c r="AN131" s="803"/>
      <c r="AO131" s="804"/>
      <c r="AP131" s="806"/>
      <c r="AQ131" s="807"/>
      <c r="AR131" s="807"/>
      <c r="AS131" s="807"/>
      <c r="AT131" s="808"/>
      <c r="AU131" s="284"/>
      <c r="AV131" s="284"/>
      <c r="AW131" s="284"/>
      <c r="AX131" s="767" t="s">
        <v>492</v>
      </c>
      <c r="AY131" s="768"/>
      <c r="AZ131" s="768"/>
      <c r="BA131" s="768"/>
      <c r="BB131" s="768"/>
      <c r="BC131" s="768"/>
      <c r="BD131" s="768"/>
      <c r="BE131" s="769"/>
      <c r="BF131" s="770" t="s">
        <v>128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494</v>
      </c>
      <c r="W132" s="780"/>
      <c r="X132" s="780"/>
      <c r="Y132" s="780"/>
      <c r="Z132" s="781"/>
      <c r="AA132" s="782">
        <v>5.4218188510000003</v>
      </c>
      <c r="AB132" s="783"/>
      <c r="AC132" s="783"/>
      <c r="AD132" s="783"/>
      <c r="AE132" s="784"/>
      <c r="AF132" s="785">
        <v>4.1160580749999998</v>
      </c>
      <c r="AG132" s="783"/>
      <c r="AH132" s="783"/>
      <c r="AI132" s="783"/>
      <c r="AJ132" s="784"/>
      <c r="AK132" s="785">
        <v>4.1212554289999996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495</v>
      </c>
      <c r="W133" s="759"/>
      <c r="X133" s="759"/>
      <c r="Y133" s="759"/>
      <c r="Z133" s="760"/>
      <c r="AA133" s="761">
        <v>5.0999999999999996</v>
      </c>
      <c r="AB133" s="762"/>
      <c r="AC133" s="762"/>
      <c r="AD133" s="762"/>
      <c r="AE133" s="763"/>
      <c r="AF133" s="761">
        <v>4.9000000000000004</v>
      </c>
      <c r="AG133" s="762"/>
      <c r="AH133" s="762"/>
      <c r="AI133" s="762"/>
      <c r="AJ133" s="763"/>
      <c r="AK133" s="761">
        <v>4.5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Zc5sp38lTQ/Q5QgXmlifLq/nI39QvSuwDUC5wAf/NBAZn3dSxW9Url/pb1wsAsYQJr7uXSxzHqTc9EHSmtH5g==" saltValue="0lB8/Sh8bdfWTakw1Jcf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9" zoomScale="87" zoomScaleNormal="85" zoomScaleSheetLayoutView="87"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JTfVYEaMRNL30xswc10wrGRBIK60OOPOzj3PBngJhXEAB/aEYtyZZrv+MTUi0m7T/A9KuvIJikHdESIekOAEA==" saltValue="bIv2HYUUYi5cRdCrtzx5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6" zoomScaleNormal="86"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MknHTHvImZVrqx/NDaSU7iGbDqhRTHsmApN7qvcf2rWNGDodYwYznCeRfZZbsg67WckNke6Vre9kPnrzC/3Iw==" saltValue="By33yBS7WEZqbyiZ0cJK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504</v>
      </c>
      <c r="AL9" s="1189"/>
      <c r="AM9" s="1189"/>
      <c r="AN9" s="1190"/>
      <c r="AO9" s="312">
        <v>1417168</v>
      </c>
      <c r="AP9" s="312">
        <v>122455</v>
      </c>
      <c r="AQ9" s="313">
        <v>89955</v>
      </c>
      <c r="AR9" s="314">
        <v>36.1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505</v>
      </c>
      <c r="AL10" s="1189"/>
      <c r="AM10" s="1189"/>
      <c r="AN10" s="1190"/>
      <c r="AO10" s="315">
        <v>115786</v>
      </c>
      <c r="AP10" s="315">
        <v>10005</v>
      </c>
      <c r="AQ10" s="316">
        <v>10661</v>
      </c>
      <c r="AR10" s="317">
        <v>-6.2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506</v>
      </c>
      <c r="AL11" s="1189"/>
      <c r="AM11" s="1189"/>
      <c r="AN11" s="1190"/>
      <c r="AO11" s="315">
        <v>206669</v>
      </c>
      <c r="AP11" s="315">
        <v>17858</v>
      </c>
      <c r="AQ11" s="316">
        <v>13679</v>
      </c>
      <c r="AR11" s="317">
        <v>30.6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507</v>
      </c>
      <c r="AL12" s="1189"/>
      <c r="AM12" s="1189"/>
      <c r="AN12" s="1190"/>
      <c r="AO12" s="315" t="s">
        <v>508</v>
      </c>
      <c r="AP12" s="315" t="s">
        <v>508</v>
      </c>
      <c r="AQ12" s="316">
        <v>972</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509</v>
      </c>
      <c r="AL13" s="1189"/>
      <c r="AM13" s="1189"/>
      <c r="AN13" s="1190"/>
      <c r="AO13" s="315" t="s">
        <v>508</v>
      </c>
      <c r="AP13" s="315" t="s">
        <v>508</v>
      </c>
      <c r="AQ13" s="316">
        <v>32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510</v>
      </c>
      <c r="AL14" s="1189"/>
      <c r="AM14" s="1189"/>
      <c r="AN14" s="1190"/>
      <c r="AO14" s="315">
        <v>51434</v>
      </c>
      <c r="AP14" s="315">
        <v>4444</v>
      </c>
      <c r="AQ14" s="316">
        <v>4100</v>
      </c>
      <c r="AR14" s="317">
        <v>8.4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511</v>
      </c>
      <c r="AL15" s="1189"/>
      <c r="AM15" s="1189"/>
      <c r="AN15" s="1190"/>
      <c r="AO15" s="315" t="s">
        <v>508</v>
      </c>
      <c r="AP15" s="315" t="s">
        <v>508</v>
      </c>
      <c r="AQ15" s="316">
        <v>1979</v>
      </c>
      <c r="AR15" s="317" t="s">
        <v>508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512</v>
      </c>
      <c r="AL16" s="1192"/>
      <c r="AM16" s="1192"/>
      <c r="AN16" s="1193"/>
      <c r="AO16" s="315">
        <v>-144849</v>
      </c>
      <c r="AP16" s="315">
        <v>-12516</v>
      </c>
      <c r="AQ16" s="316">
        <v>-8950</v>
      </c>
      <c r="AR16" s="317">
        <v>39.799999999999997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1646208</v>
      </c>
      <c r="AP17" s="315">
        <v>142246</v>
      </c>
      <c r="AQ17" s="316">
        <v>112428</v>
      </c>
      <c r="AR17" s="317">
        <v>26.5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517</v>
      </c>
      <c r="AL21" s="1186"/>
      <c r="AM21" s="1186"/>
      <c r="AN21" s="1187"/>
      <c r="AO21" s="327">
        <v>12.36</v>
      </c>
      <c r="AP21" s="328">
        <v>10.34</v>
      </c>
      <c r="AQ21" s="329">
        <v>2.02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518</v>
      </c>
      <c r="AL22" s="1186"/>
      <c r="AM22" s="1186"/>
      <c r="AN22" s="1187"/>
      <c r="AO22" s="332">
        <v>96.7</v>
      </c>
      <c r="AP22" s="333">
        <v>96.7</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522</v>
      </c>
      <c r="AL32" s="1177"/>
      <c r="AM32" s="1177"/>
      <c r="AN32" s="1178"/>
      <c r="AO32" s="342">
        <v>397985</v>
      </c>
      <c r="AP32" s="342">
        <v>34389</v>
      </c>
      <c r="AQ32" s="343">
        <v>52443</v>
      </c>
      <c r="AR32" s="344">
        <v>-34.4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523</v>
      </c>
      <c r="AL33" s="1177"/>
      <c r="AM33" s="1177"/>
      <c r="AN33" s="1178"/>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524</v>
      </c>
      <c r="AL34" s="1177"/>
      <c r="AM34" s="1177"/>
      <c r="AN34" s="1178"/>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525</v>
      </c>
      <c r="AL35" s="1177"/>
      <c r="AM35" s="1177"/>
      <c r="AN35" s="1178"/>
      <c r="AO35" s="342">
        <v>624</v>
      </c>
      <c r="AP35" s="342">
        <v>54</v>
      </c>
      <c r="AQ35" s="343">
        <v>14640</v>
      </c>
      <c r="AR35" s="344">
        <v>-99.6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526</v>
      </c>
      <c r="AL36" s="1177"/>
      <c r="AM36" s="1177"/>
      <c r="AN36" s="1178"/>
      <c r="AO36" s="342">
        <v>9463</v>
      </c>
      <c r="AP36" s="342">
        <v>818</v>
      </c>
      <c r="AQ36" s="343">
        <v>3738</v>
      </c>
      <c r="AR36" s="344">
        <v>-78.099999999999994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527</v>
      </c>
      <c r="AL37" s="1177"/>
      <c r="AM37" s="1177"/>
      <c r="AN37" s="1178"/>
      <c r="AO37" s="342" t="s">
        <v>508</v>
      </c>
      <c r="AP37" s="342" t="s">
        <v>508</v>
      </c>
      <c r="AQ37" s="343">
        <v>1128</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528</v>
      </c>
      <c r="AL38" s="1180"/>
      <c r="AM38" s="1180"/>
      <c r="AN38" s="1181"/>
      <c r="AO38" s="345">
        <v>31</v>
      </c>
      <c r="AP38" s="345">
        <v>3</v>
      </c>
      <c r="AQ38" s="346">
        <v>7</v>
      </c>
      <c r="AR38" s="334">
        <v>-57.1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529</v>
      </c>
      <c r="AL39" s="1180"/>
      <c r="AM39" s="1180"/>
      <c r="AN39" s="1181"/>
      <c r="AO39" s="342">
        <v>-6586</v>
      </c>
      <c r="AP39" s="342">
        <v>-569</v>
      </c>
      <c r="AQ39" s="343">
        <v>-2426</v>
      </c>
      <c r="AR39" s="344">
        <v>-76.5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530</v>
      </c>
      <c r="AL40" s="1177"/>
      <c r="AM40" s="1177"/>
      <c r="AN40" s="1178"/>
      <c r="AO40" s="342">
        <v>-261370</v>
      </c>
      <c r="AP40" s="342">
        <v>-22584</v>
      </c>
      <c r="AQ40" s="343">
        <v>-48318</v>
      </c>
      <c r="AR40" s="344">
        <v>-53.3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140147</v>
      </c>
      <c r="AP41" s="342">
        <v>12110</v>
      </c>
      <c r="AQ41" s="343">
        <v>21212</v>
      </c>
      <c r="AR41" s="344">
        <v>-42.9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499</v>
      </c>
      <c r="AN49" s="1171" t="s">
        <v>534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3089969</v>
      </c>
      <c r="AN51" s="364">
        <v>269396</v>
      </c>
      <c r="AO51" s="365">
        <v>-55.2</v>
      </c>
      <c r="AP51" s="366">
        <v>91837</v>
      </c>
      <c r="AQ51" s="367">
        <v>11</v>
      </c>
      <c r="AR51" s="368">
        <v>-66.2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109155</v>
      </c>
      <c r="AN52" s="372">
        <v>9517</v>
      </c>
      <c r="AO52" s="373">
        <v>-42.5</v>
      </c>
      <c r="AP52" s="374">
        <v>54439</v>
      </c>
      <c r="AQ52" s="375">
        <v>21.7</v>
      </c>
      <c r="AR52" s="376">
        <v>-64.2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3182920</v>
      </c>
      <c r="AN53" s="364">
        <v>276896</v>
      </c>
      <c r="AO53" s="365">
        <v>2.8</v>
      </c>
      <c r="AP53" s="366">
        <v>75972</v>
      </c>
      <c r="AQ53" s="367">
        <v>-17.3</v>
      </c>
      <c r="AR53" s="368">
        <v>20.100000000000001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161021</v>
      </c>
      <c r="AN54" s="372">
        <v>14008</v>
      </c>
      <c r="AO54" s="373">
        <v>47.2</v>
      </c>
      <c r="AP54" s="374">
        <v>40712</v>
      </c>
      <c r="AQ54" s="375">
        <v>-25.2</v>
      </c>
      <c r="AR54" s="376">
        <v>72.400000000000006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1660317</v>
      </c>
      <c r="AN55" s="364">
        <v>144968</v>
      </c>
      <c r="AO55" s="365">
        <v>-47.6</v>
      </c>
      <c r="AP55" s="366">
        <v>79466</v>
      </c>
      <c r="AQ55" s="367">
        <v>4.5999999999999996</v>
      </c>
      <c r="AR55" s="368">
        <v>-52.2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93917</v>
      </c>
      <c r="AN56" s="372">
        <v>8200</v>
      </c>
      <c r="AO56" s="373">
        <v>-41.5</v>
      </c>
      <c r="AP56" s="374">
        <v>44645</v>
      </c>
      <c r="AQ56" s="375">
        <v>9.6999999999999993</v>
      </c>
      <c r="AR56" s="376">
        <v>-51.2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1201383</v>
      </c>
      <c r="AN57" s="364">
        <v>104251</v>
      </c>
      <c r="AO57" s="365">
        <v>-28.1</v>
      </c>
      <c r="AP57" s="366">
        <v>90072</v>
      </c>
      <c r="AQ57" s="367">
        <v>13.3</v>
      </c>
      <c r="AR57" s="368">
        <v>-41.4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51443</v>
      </c>
      <c r="AN58" s="372">
        <v>4464</v>
      </c>
      <c r="AO58" s="373">
        <v>-45.6</v>
      </c>
      <c r="AP58" s="374">
        <v>46083</v>
      </c>
      <c r="AQ58" s="375">
        <v>3.2</v>
      </c>
      <c r="AR58" s="376">
        <v>-48.8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1088338</v>
      </c>
      <c r="AN59" s="364">
        <v>94041</v>
      </c>
      <c r="AO59" s="365">
        <v>-9.8000000000000007</v>
      </c>
      <c r="AP59" s="366">
        <v>88328</v>
      </c>
      <c r="AQ59" s="367">
        <v>-1.9</v>
      </c>
      <c r="AR59" s="368">
        <v>-7.9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264603</v>
      </c>
      <c r="AN60" s="372">
        <v>22864</v>
      </c>
      <c r="AO60" s="373">
        <v>412.2</v>
      </c>
      <c r="AP60" s="374">
        <v>49013</v>
      </c>
      <c r="AQ60" s="375">
        <v>6.4</v>
      </c>
      <c r="AR60" s="376">
        <v>405.8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2044585</v>
      </c>
      <c r="AN61" s="379">
        <v>177910</v>
      </c>
      <c r="AO61" s="380">
        <v>-27.6</v>
      </c>
      <c r="AP61" s="381">
        <v>85135</v>
      </c>
      <c r="AQ61" s="382">
        <v>1.9</v>
      </c>
      <c r="AR61" s="368">
        <v>-29.5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136028</v>
      </c>
      <c r="AN62" s="372">
        <v>11811</v>
      </c>
      <c r="AO62" s="373">
        <v>66</v>
      </c>
      <c r="AP62" s="374">
        <v>46978</v>
      </c>
      <c r="AQ62" s="375">
        <v>3.2</v>
      </c>
      <c r="AR62" s="376">
        <v>62.8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CvXanUC2ken8WbfYYRi0+PH96MrXaDJUYcXIQZCeyIU0E3ntXb8WcRqyXuItF2gs4atPkraNeQ/9HAuIkwvUA==" saltValue="BwV5awntmivsoFbuibe2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QZxB9HTngq+qzUt96Q09gkiPbpmGsj7OziAH7Kem4D9HJ24Zf6EUjSAzu8o3JDfT51vTellYBjoAimpFXzKfQ==" saltValue="LhvSvRtKfFZczYF4Ph9n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9"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Iu3B/DWXR6WkBb0VZgFa27zUxejoF8ND+YVBQNd5y12POuAw9ncud1rH3GyfvILufQlxtEH/CzSqbTAqoJl7A==" saltValue="u2QlvUpkW4jUTKRpZbIh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4" t="s">
        <v>3</v>
      </c>
      <c r="D47" s="1194"/>
      <c r="E47" s="1195"/>
      <c r="F47" s="11">
        <v>15.36</v>
      </c>
      <c r="G47" s="12">
        <v>13.89</v>
      </c>
      <c r="H47" s="12">
        <v>17.559999999999999</v>
      </c>
      <c r="I47" s="12">
        <v>19.2</v>
      </c>
      <c r="J47" s="13">
        <v>22.46</v>
      </c>
    </row>
    <row r="48" spans="2:10" ht="57.75" customHeight="1" x14ac:dyDescent="0.15">
      <c r="B48" s="14"/>
      <c r="C48" s="1196" t="s">
        <v>4</v>
      </c>
      <c r="D48" s="1196"/>
      <c r="E48" s="1197"/>
      <c r="F48" s="15">
        <v>4.22</v>
      </c>
      <c r="G48" s="16">
        <v>8.23</v>
      </c>
      <c r="H48" s="16">
        <v>2.17</v>
      </c>
      <c r="I48" s="16">
        <v>6.66</v>
      </c>
      <c r="J48" s="17">
        <v>5.55</v>
      </c>
    </row>
    <row r="49" spans="2:10" ht="57.75" customHeight="1" thickBot="1" x14ac:dyDescent="0.2">
      <c r="B49" s="18"/>
      <c r="C49" s="1198" t="s">
        <v>5</v>
      </c>
      <c r="D49" s="1198"/>
      <c r="E49" s="1199"/>
      <c r="F49" s="19" t="s">
        <v>555</v>
      </c>
      <c r="G49" s="20" t="s">
        <v>556</v>
      </c>
      <c r="H49" s="20" t="s">
        <v>557</v>
      </c>
      <c r="I49" s="20">
        <v>4.38</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Nf6HQgQDuHd2LBZDn6Qt0hLfretjo43FsCKgjCO8RyUm/vRuvXmcwjlTkhbD69S0G3SoP9ZJTTKOlo+xCBSRg==" saltValue="4hjCFmEMbduIyo7tDBVp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2020-03-12T06:05:26Z</cp:lastPrinted>
  <dcterms:created xsi:type="dcterms:W3CDTF">2020-02-10T06:40:01Z</dcterms:created>
  <dcterms:modified xsi:type="dcterms:W3CDTF">2020-10-26T11:44:47Z</dcterms:modified>
  <cp:category/>
</cp:coreProperties>
</file>