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mc:AlternateContent xmlns:mc="http://schemas.openxmlformats.org/markup-compatibility/2006">
    <mc:Choice Requires="x15">
      <x15ac:absPath xmlns:x15ac="http://schemas.microsoft.com/office/spreadsheetml/2010/11/ac" url="\\Soumu\総務財政課共有フォルダ\補佐\★洋一(H30～)\令和2年度\2財政状況資料集作成\"/>
    </mc:Choice>
  </mc:AlternateContent>
  <xr:revisionPtr revIDLastSave="0" documentId="13_ncr:1_{815B9472-033B-4BE5-ADA0-4B98051E7E2E}" xr6:coauthVersionLast="43" xr6:coauthVersionMax="43" xr10:uidLastSave="{00000000-0000-0000-0000-000000000000}"/>
  <bookViews>
    <workbookView xWindow="-120" yWindow="-120" windowWidth="21840" windowHeight="13140" tabRatio="895" firstSheet="11"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CO34" i="10"/>
  <c r="AM34" i="10"/>
  <c r="U34" i="10"/>
  <c r="U35" i="10" s="1"/>
  <c r="C34" i="10"/>
  <c r="BE34" i="10" l="1"/>
  <c r="BW34" i="10" s="1"/>
  <c r="BW35" i="10" s="1"/>
  <c r="BW36" i="10" s="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<sst xmlns="http://schemas.openxmlformats.org/spreadsheetml/2006/main" count="1115" uniqueCount="592">
  <si>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</si>
  <si>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</si>
  <si>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</si>
  <si>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</si>
  <si>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</si>
  <si>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</si>
  <si>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</si>
  <si>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</si>
  <si>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</si>
  <si>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</si>
  <si>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</si>
  <si>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</si>
  <si>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</si>
  <si>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</si>
  <si>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</si>
  <si>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</si>
  <si>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</si>
  <si>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</si>
  <si>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</si>
  <si>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</si>
  <si>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</si>
  <si>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</si>
  <si>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</si>
  <si>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</si>
  <si>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</si>
  <si>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</si>
  <si>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</si>
  <si>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</si>
  <si>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</si>
  <si>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</si>
  <si>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</si>
  <si>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</si>
  <si>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</si>
  <si>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</si>
  <si>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</si>
  <si>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</si>
  <si>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</si>
  <si>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</si>
  <si>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</si>
  <si>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</si>
  <si>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</si>
  <si>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</si>
  <si>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</si>
  <si>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</si>
  <si>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</si>
  <si>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</si>
  <si>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</si>
  <si>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</si>
  <si>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</si>
  <si>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</si>
  <si>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</si>
  <si>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</si>
  <si>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</si>
  <si>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</si>
  <si>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</si>
  <si>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</si>
  <si>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</si>
  <si>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</si>
  <si>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</si>
  <si>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</si>
  <si>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</si>
  <si>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</si>
  <si>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</si>
  <si>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</si>
  <si>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</si>
  <si>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</si>
  <si>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</si>
  <si>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</si>
  <si>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</si>
  <si>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</si>
  <si>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</si>
  <si>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</si>
  <si>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</si>
  <si>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</si>
  <si>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</si>
  <si>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</si>
  <si>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</si>
  <si>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</si>
  <si>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</si>
  <si>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</si>
  <si>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</si>
  <si>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</si>
  <si>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</si>
  <si>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</si>
  <si>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</si>
  <si>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</si>
  <si>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</si>
  <si>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</si>
  <si>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</si>
  <si>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</si>
  <si>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</si>
  <si>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</si>
  <si>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</si>
  <si>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</si>
  <si>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</si>
  <si>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</si>
  <si>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</si>
  <si>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</si>
  <si>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</si>
  <si>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</si>
  <si>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</si>
  <si>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</si>
  <si>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</si>
  <si>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</si>
  <si>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</si>
  <si>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</si>
  <si>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</si>
  <si>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</si>
  <si>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</si>
  <si>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</si>
  <si>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</si>
  <si>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</si>
  <si>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</si>
  <si>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</si>
  <si>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</si>
  <si>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</si>
  <si>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</si>
  <si>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</si>
  <si>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</si>
  <si>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</si>
  <si>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</si>
  <si>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</si>
  <si>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</si>
  <si>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</si>
  <si>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</si>
  <si>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</si>
  <si>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</si>
  <si>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</si>
  <si>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</si>
  <si>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</si>
  <si>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</si>
  <si>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</si>
  <si>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</si>
  <si>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</si>
  <si>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</si>
  <si>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</si>
  <si>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</si>
  <si>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</si>
  <si>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</si>
  <si>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</si>
  <si>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</si>
  <si>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</si>
  <si>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</si>
  <si>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</si>
  <si>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</si>
  <si>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</si>
  <si>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</si>
  <si>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</si>
  <si>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</si>
  <si>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</si>
  <si>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</si>
  <si>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</si>
  <si>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</si>
  <si>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</si>
  <si>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</si>
  <si>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</si>
  <si>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</si>
  <si>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</si>
  <si>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</si>
  <si>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</si>
  <si>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</si>
  <si>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</si>
  <si>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</si>
  <si>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</si>
  <si>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</si>
  <si>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</si>
  <si>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</si>
  <si>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</si>
  <si>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</si>
  <si>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</si>
  <si>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</si>
  <si>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</si>
  <si>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</si>
  <si>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</si>
  <si>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</si>
  <si>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</si>
  <si>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</si>
  <si>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</si>
  <si>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</si>
  <si>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</si>
  <si>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</si>
  <si>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</si>
  <si>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</si>
  <si>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</si>
  <si>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</si>
  <si>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</si>
  <si>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</si>
  <si>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</si>
  <si>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</si>
  <si>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</si>
  <si>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</si>
  <si>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</si>
  <si>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</si>
  <si>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</si>
  <si>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</si>
  <si>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</si>
  <si>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</si>
  <si>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</si>
  <si>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</si>
  <si>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</si>
  <si>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</si>
  <si>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</si>
  <si>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</si>
  <si>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</si>
  <si>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</si>
  <si>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</si>
  <si>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</si>
  <si>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</si>
  <si>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</si>
  <si>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</si>
  <si>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</si>
  <si>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</si>
  <si>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沖縄県東村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</si>
  <si>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</si>
  <si>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</si>
  <si>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</si>
  <si>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</si>
  <si>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</si>
  <si>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</si>
  <si>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</si>
  <si>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</si>
  <si>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</si>
  <si>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</si>
  <si>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</si>
  <si>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</si>
  <si>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</si>
  <si>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</si>
  <si>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</si>
  <si>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</si>
  <si>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</si>
  <si>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</si>
  <si>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</si>
  <si>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</si>
  <si>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</si>
  <si>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</si>
  <si>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</si>
  <si>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</si>
  <si>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</si>
  <si>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</si>
  <si>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</si>
  <si>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</si>
  <si>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</si>
  <si>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</si>
  <si>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</si>
  <si>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</si>
  <si>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</si>
  <si>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</si>
  <si>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</si>
  <si>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</si>
  <si>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</si>
  <si>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</si>
  <si>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</si>
  <si>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</si>
  <si>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</si>
  <si>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</si>
  <si>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</si>
  <si>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</si>
  <si>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</si>
  <si>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</si>
  <si>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</si>
  <si>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</si>
  <si>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</si>
  <si>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</si>
  <si>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</si>
  <si>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</si>
  <si>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</si>
  <si>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</si>
  <si>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</si>
  <si>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</si>
  <si>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</si>
  <si>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</si>
  <si>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</si>
  <si>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</si>
  <si>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</si>
  <si>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</si>
  <si>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</si>
  <si>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</si>
  <si>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</si>
  <si>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</si>
  <si>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</si>
  <si>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</si>
  <si>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</si>
  <si>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</si>
  <si>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</si>
  <si>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</si>
  <si>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</si>
  <si>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</si>
  <si>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</si>
  <si>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</si>
  <si>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</si>
  <si>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</si>
  <si>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</si>
  <si>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</si>
  <si>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</si>
  <si>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</si>
  <si>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</si>
  <si>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</si>
  <si>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</si>
  <si>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</si>
  <si>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</si>
  <si>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</si>
  <si>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</si>
  <si>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</si>
  <si>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</si>
  <si>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</si>
  <si>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</si>
  <si>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</si>
  <si>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</si>
  <si>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</si>
  <si>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</si>
  <si>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</si>
  <si>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</si>
  <si>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</si>
  <si>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</si>
  <si>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</si>
  <si>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</si>
  <si>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</si>
  <si>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</si>
  <si>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</si>
  <si>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</si>
  <si>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</si>
  <si>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</si>
  <si>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</si>
  <si>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</si>
  <si>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</si>
  <si>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</si>
  <si>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</si>
  <si>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</si>
  <si>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</si>
  <si>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</si>
  <si>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</si>
  <si>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</si>
  <si>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</si>
  <si>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</si>
  <si>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</si>
  <si>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</si>
  <si>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</si>
  <si>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</si>
  <si>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</si>
  <si>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</si>
  <si>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</si>
  <si>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</si>
  <si>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</si>
  <si>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</si>
  <si>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</si>
  <si>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</si>
  <si>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</si>
  <si>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</si>
  <si>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</si>
  <si>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</si>
  <si>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</si>
  <si>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</si>
  <si>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</si>
  <si>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</si>
  <si>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</si>
  <si>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</si>
  <si>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</si>
  <si>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</si>
  <si>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</si>
  <si>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</si>
  <si>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</si>
  <si>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</si>
  <si>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沖縄県東村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</si>
  <si>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</si>
  <si>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</si>
  <si>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</si>
  <si>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</si>
  <si>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</si>
  <si>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</si>
  <si>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</si>
  <si>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</si>
  <si>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</si>
  <si>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</si>
  <si>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</si>
  <si>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</si>
  <si>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</si>
  <si>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</si>
  <si>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</si>
  <si>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</si>
  <si>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</si>
  <si>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</si>
  <si>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</si>
  <si>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</si>
  <si>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</si>
  <si>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</si>
  <si>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</si>
  <si>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</si>
  <si>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</si>
  <si>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</si>
  <si>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</si>
  <si>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</si>
  <si>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</si>
  <si>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</si>
  <si>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</si>
  <si>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</si>
  <si>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</si>
  <si>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</si>
  <si>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</si>
  <si>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後期高齢者医療保険特別会計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</si>
  <si>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</si>
  <si>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</si>
  <si>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</si>
  <si>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</si>
  <si>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</si>
  <si>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</si>
  <si>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</si>
  <si>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</si>
  <si>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</si>
  <si>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</si>
  <si>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</si>
  <si>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</si>
  <si>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</si>
  <si>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</si>
  <si>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</si>
  <si>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</si>
  <si>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</si>
  <si>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</si>
  <si>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</si>
  <si>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</si>
  <si>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</si>
  <si>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</si>
  <si>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</si>
  <si>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</si>
  <si>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</si>
  <si>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</si>
  <si>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</si>
  <si>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</si>
  <si>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</si>
  <si>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</si>
  <si>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</si>
  <si>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</si>
  <si>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</si>
  <si>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</si>
  <si>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</si>
  <si>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</si>
  <si>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</si>
  <si>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</si>
  <si>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</si>
  <si>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</si>
  <si>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</si>
  <si>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</si>
  <si>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</si>
  <si>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</si>
  <si>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</si>
  <si>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</si>
  <si>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</si>
  <si>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</si>
  <si>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</si>
  <si>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</si>
  <si>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</si>
  <si>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</si>
  <si>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</si>
  <si>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</si>
  <si>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</si>
  <si>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</si>
  <si>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</si>
  <si>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</si>
  <si>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</si>
  <si>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</si>
  <si>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</si>
  <si>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</si>
  <si>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</si>
  <si>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</si>
  <si>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</si>
  <si>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</si>
  <si>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</si>
  <si>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後期高齢者医療保険特別会計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</si>
  <si>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</si>
  <si>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</si>
  <si>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</si>
  <si>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</si>
  <si>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</si>
  <si>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</si>
  <si>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</si>
  <si>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</si>
  <si>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</si>
  <si>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</si>
  <si>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</si>
  <si>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</si>
  <si>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</si>
  <si>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</si>
  <si>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</si>
  <si>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</si>
  <si>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</si>
  <si>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</si>
  <si>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</si>
  <si>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</si>
  <si>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</si>
  <si>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</si>
  <si>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</si>
  <si>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</si>
  <si>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</si>
  <si>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</si>
  <si>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</si>
  <si>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</si>
  <si>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</si>
  <si>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</si>
  <si>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</si>
  <si>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</si>
  <si>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</si>
  <si>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</si>
  <si>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</si>
  <si>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</si>
  <si>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</si>
  <si>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</si>
  <si>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</si>
  <si>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</si>
  <si>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</si>
  <si>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</si>
  <si>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</si>
  <si>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</si>
  <si>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</si>
  <si>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</si>
  <si>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</si>
  <si>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</si>
  <si>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</si>
  <si>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</si>
  <si>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</si>
  <si>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</si>
  <si>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</si>
  <si>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</si>
  <si>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</si>
  <si>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</si>
  <si>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</si>
  <si>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</si>
  <si>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</si>
  <si>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</si>
  <si>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</si>
  <si>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</si>
  <si>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</si>
  <si>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</si>
  <si>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</si>
  <si>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</si>
  <si>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</si>
  <si>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</si>
  <si>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</si>
  <si>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</si>
  <si>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</si>
  <si>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</si>
  <si>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</si>
  <si>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</si>
  <si>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</si>
  <si>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</si>
  <si>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</si>
  <si>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</si>
  <si>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</si>
  <si>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</si>
  <si>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</si>
  <si>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</si>
  <si>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</si>
  <si>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</si>
  <si>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</si>
  <si>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</si>
  <si>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</si>
  <si>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</si>
  <si>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国民健康保険特別会計</t>
  </si>
  <si>
    <t>後期高齢者医療保険特別会計</t>
  </si>
  <si>
    <t>簡易水道事業特別会計</t>
  </si>
  <si>
    <t>その他会計（赤字）</t>
  </si>
  <si>
    <t>その他会計（黒字）</t>
  </si>
  <si>
    <t>H25末</t>
    <phoneticPr fontId="5"/>
  </si>
  <si>
    <t>H26末</t>
    <phoneticPr fontId="5"/>
  </si>
  <si>
    <t>H27末</t>
    <phoneticPr fontId="5"/>
  </si>
  <si>
    <t>H28末</t>
    <phoneticPr fontId="5"/>
  </si>
  <si>
    <t>H29末</t>
    <phoneticPr fontId="5"/>
  </si>
  <si>
    <t>国頭地区行政事務組合</t>
    <rPh sb="0" eb="2">
      <t>クニガミ</t>
    </rPh>
    <rPh sb="2" eb="4">
      <t>チク</t>
    </rPh>
    <rPh sb="4" eb="6">
      <t>ギョウセイ</t>
    </rPh>
    <rPh sb="6" eb="8">
      <t>ジム</t>
    </rPh>
    <rPh sb="8" eb="10">
      <t>クミアイ</t>
    </rPh>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</si>
  <si>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</si>
  <si>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</si>
  <si>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</si>
  <si>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</si>
  <si>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</si>
  <si>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</si>
  <si>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</si>
  <si>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東村水源基金</t>
    <rPh sb="0" eb="2">
      <t>ヒガシソン</t>
    </rPh>
    <rPh sb="2" eb="4">
      <t>スイゲン</t>
    </rPh>
    <rPh sb="4" eb="6">
      <t>キキン</t>
    </rPh>
    <phoneticPr fontId="2"/>
  </si>
  <si>
    <t>東村基本財産積立金</t>
    <rPh sb="0" eb="2">
      <t>ヒガシソン</t>
    </rPh>
    <rPh sb="2" eb="4">
      <t>キホン</t>
    </rPh>
    <rPh sb="4" eb="6">
      <t>ザイサン</t>
    </rPh>
    <rPh sb="6" eb="8">
      <t>ツミタテ</t>
    </rPh>
    <rPh sb="8" eb="9">
      <t>キン</t>
    </rPh>
    <phoneticPr fontId="2"/>
  </si>
  <si>
    <t>東村ふるさとづくり応援寄付基金</t>
    <rPh sb="0" eb="2">
      <t>ヒガシソン</t>
    </rPh>
    <rPh sb="9" eb="11">
      <t>オウエン</t>
    </rPh>
    <rPh sb="11" eb="13">
      <t>キフ</t>
    </rPh>
    <rPh sb="13" eb="15">
      <t>キキン</t>
    </rPh>
    <phoneticPr fontId="2"/>
  </si>
  <si>
    <t>東村特定防衛施設周辺整備調整交付金事業基金</t>
    <phoneticPr fontId="2"/>
  </si>
  <si>
    <t>東村地域福祉基金</t>
    <phoneticPr fontId="2"/>
  </si>
  <si>
    <t>-</t>
    <phoneticPr fontId="2"/>
  </si>
  <si>
    <t>東村ふるさと振興㈱</t>
    <rPh sb="0" eb="2">
      <t>ヒガシソン</t>
    </rPh>
    <rPh sb="6" eb="8">
      <t>シンコウ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</si>
  <si>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</si>
  <si>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</si>
  <si>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</si>
  <si>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低い水準を維持しているが、建物の老朽化が進み40年を超える建物や令和7年度から令和20年度のかけ築30年を経過する建物が多く、今後は維持管理に多くの費用を要し、将来負担の増が見込まれる。公営住宅及び橋りょうについては、長寿命化計画を策定し改修や更新を実施している。他施設についても、計画的な老朽対策が必要である。</t>
    <rPh sb="75" eb="77">
      <t>コンゴ</t>
    </rPh>
    <rPh sb="92" eb="94">
      <t>ショウライ</t>
    </rPh>
    <rPh sb="94" eb="96">
      <t>フタン</t>
    </rPh>
    <rPh sb="97" eb="98">
      <t>ゾウ</t>
    </rPh>
    <rPh sb="109" eb="110">
      <t>オヨ</t>
    </rPh>
    <rPh sb="121" eb="125">
      <t>チョウジュミョウカ</t>
    </rPh>
    <rPh sb="125" eb="127">
      <t>ケイカク</t>
    </rPh>
    <rPh sb="128" eb="130">
      <t>サクテイ</t>
    </rPh>
    <rPh sb="131" eb="133">
      <t>カイシュウ</t>
    </rPh>
    <rPh sb="134" eb="136">
      <t>コウシン</t>
    </rPh>
    <rPh sb="137" eb="139">
      <t>ジッシ</t>
    </rPh>
    <rPh sb="144" eb="145">
      <t>タ</t>
    </rPh>
    <rPh sb="145" eb="147">
      <t>シセツ</t>
    </rPh>
    <rPh sb="153" eb="156">
      <t>ケイカクテキ</t>
    </rPh>
    <rPh sb="157" eb="159">
      <t>ロウキュウ</t>
    </rPh>
    <rPh sb="159" eb="161">
      <t>タイサク</t>
    </rPh>
    <rPh sb="162" eb="164">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</si>
  <si>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</si>
  <si>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</si>
  <si>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</si>
  <si>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</si>
  <si>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</si>
  <si>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</si>
  <si>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率については、平成26年度以降に実施した大型事業（ごみ焼却施設整備、定住促進住宅整備、漁港整備、沖縄振興推進特別交付金事業）に伴う公債の元金償還が始まり、平成29年度から増加傾向にある。公債費が令和５年度まで増加する事から、今後も引き続増が見込まれる。今後の施設整備については、令和６年度以降の公債費を考慮し計画的な整備が必要となる。また、基金の取り崩しについても検討する必要がある。</t>
    <rPh sb="1" eb="3">
      <t>ジッシツ</t>
    </rPh>
    <rPh sb="3" eb="6">
      <t>コウサイヒ</t>
    </rPh>
    <rPh sb="6" eb="7">
      <t>リツ</t>
    </rPh>
    <rPh sb="13" eb="15">
      <t>ヘイセイ</t>
    </rPh>
    <rPh sb="17" eb="19">
      <t>ネンド</t>
    </rPh>
    <rPh sb="19" eb="21">
      <t>イコウ</t>
    </rPh>
    <rPh sb="22" eb="24">
      <t>ジッシ</t>
    </rPh>
    <rPh sb="26" eb="28">
      <t>オオガタ</t>
    </rPh>
    <rPh sb="28" eb="30">
      <t>ジギョウ</t>
    </rPh>
    <rPh sb="33" eb="35">
      <t>ショウキャク</t>
    </rPh>
    <rPh sb="35" eb="37">
      <t>シセツ</t>
    </rPh>
    <rPh sb="37" eb="39">
      <t>セイビ</t>
    </rPh>
    <rPh sb="40" eb="42">
      <t>テイジュウ</t>
    </rPh>
    <rPh sb="42" eb="44">
      <t>ソクシン</t>
    </rPh>
    <rPh sb="44" eb="46">
      <t>ジュウタク</t>
    </rPh>
    <rPh sb="46" eb="48">
      <t>セイビ</t>
    </rPh>
    <rPh sb="49" eb="51">
      <t>ギョコウ</t>
    </rPh>
    <rPh sb="51" eb="53">
      <t>セイビ</t>
    </rPh>
    <rPh sb="54" eb="56">
      <t>オキナワ</t>
    </rPh>
    <rPh sb="56" eb="58">
      <t>シンコウ</t>
    </rPh>
    <rPh sb="58" eb="60">
      <t>スイシン</t>
    </rPh>
    <rPh sb="60" eb="62">
      <t>トクベツ</t>
    </rPh>
    <rPh sb="62" eb="65">
      <t>コウフキン</t>
    </rPh>
    <rPh sb="65" eb="67">
      <t>ジギョウ</t>
    </rPh>
    <rPh sb="69" eb="70">
      <t>トモナ</t>
    </rPh>
    <rPh sb="71" eb="73">
      <t>コウサイ</t>
    </rPh>
    <rPh sb="74" eb="76">
      <t>ガンキン</t>
    </rPh>
    <rPh sb="76" eb="78">
      <t>ショウカン</t>
    </rPh>
    <rPh sb="79" eb="80">
      <t>ハジ</t>
    </rPh>
    <rPh sb="83" eb="85">
      <t>ヘイセイ</t>
    </rPh>
    <rPh sb="87" eb="89">
      <t>ネンド</t>
    </rPh>
    <rPh sb="91" eb="93">
      <t>ゾウカ</t>
    </rPh>
    <rPh sb="93" eb="95">
      <t>ケイコウ</t>
    </rPh>
    <rPh sb="99" eb="101">
      <t>コウサイ</t>
    </rPh>
    <rPh sb="101" eb="102">
      <t>ヒ</t>
    </rPh>
    <rPh sb="103" eb="105">
      <t>レイワ</t>
    </rPh>
    <rPh sb="106" eb="108">
      <t>ネンド</t>
    </rPh>
    <rPh sb="110" eb="112">
      <t>ゾウカ</t>
    </rPh>
    <rPh sb="114" eb="115">
      <t>コト</t>
    </rPh>
    <rPh sb="118" eb="120">
      <t>コンゴ</t>
    </rPh>
    <rPh sb="121" eb="122">
      <t>ヒ</t>
    </rPh>
    <rPh sb="123" eb="124">
      <t>ツヅ</t>
    </rPh>
    <rPh sb="124" eb="125">
      <t>ゾウ</t>
    </rPh>
    <rPh sb="126" eb="128">
      <t>ミコ</t>
    </rPh>
    <rPh sb="132" eb="134">
      <t>コンゴ</t>
    </rPh>
    <rPh sb="135" eb="137">
      <t>シセツ</t>
    </rPh>
    <rPh sb="137" eb="139">
      <t>セイビ</t>
    </rPh>
    <rPh sb="145" eb="147">
      <t>レイワ</t>
    </rPh>
    <rPh sb="148" eb="150">
      <t>ネンド</t>
    </rPh>
    <rPh sb="150" eb="152">
      <t>イコウ</t>
    </rPh>
    <rPh sb="153" eb="157">
      <t>コウサイ</t>
    </rPh>
    <rPh sb="157" eb="159">
      <t>コウリョ</t>
    </rPh>
    <rPh sb="160" eb="163">
      <t>ケイカクテキ</t>
    </rPh>
    <rPh sb="164" eb="166">
      <t>セイビ</t>
    </rPh>
    <rPh sb="167" eb="169">
      <t>ヒツヨウ</t>
    </rPh>
    <rPh sb="176" eb="178">
      <t>キキン</t>
    </rPh>
    <rPh sb="179" eb="180">
      <t>ト</t>
    </rPh>
    <rPh sb="181" eb="182">
      <t>クズ</t>
    </rPh>
    <rPh sb="188" eb="190">
      <t>ケントウ</t>
    </rPh>
    <rPh sb="192" eb="194">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</si>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</sst>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049B4F3-6ECD-4042-9C7E-A197960D8D5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F74A-4EF9-89F8-3B76489361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495205</c:v>
                </c:pt>
                <c:pt idx="1">
                  <c:v>293256</c:v>
                </c:pt>
                <c:pt idx="2">
                  <c:v>581229</c:v>
                </c:pt>
                <c:pt idx="3">
                  <c:v>318275</c:v>
                </c:pt>
                <c:pt idx="4">
                  <c:v>752007</c:v>
                </c:pt>
              </c:numCache>
            </c:numRef>
          </c:val>
          <c:smooth val="0"/>
          <c:extLst>
            <c:ext xmlns:c16="http://schemas.microsoft.com/office/drawing/2014/chart" uri="{C3380CC4-5D6E-409C-BE32-E72D297353CC}">
              <c16:uniqueId val="{00000001-F74A-4EF9-89F8-3B76489361C7}"/>
            </c:ext>
          </c:extLst>
        </c:ser>
        <c:dLbls>
          <c:showLegendKey val="0"/>
          <c:showVal val="0"/>
          <c:showCatName val="0"/>
          <c:showSerName val="0"/>
          <c:showPercent val="0"/>
          <c:showBubbleSize val="0"/>
        </c:dLbls>
        <c:marker val="1"/>
        <c:smooth val="0"/>
        <c:axId val="91158016"/>
        <c:axId val="91159936"/>
      </c:lineChart>
      <c:catAx>
        <c:axId val="91158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159936"/>
        <c:crosses val="autoZero"/>
        <c:auto val="1"/>
        <c:lblAlgn val="ctr"/>
        <c:lblOffset val="100"/>
        <c:tickLblSkip val="1"/>
        <c:tickMarkSkip val="1"/>
        <c:noMultiLvlLbl val="0"/>
      </c:catAx>
      <c:valAx>
        <c:axId val="91159936"/>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158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8.82</c:v>
                </c:pt>
                <c:pt idx="1">
                  <c:v>13.14</c:v>
                </c:pt>
                <c:pt idx="2">
                  <c:v>8.51</c:v>
                </c:pt>
                <c:pt idx="3">
                  <c:v>11.53</c:v>
                </c:pt>
                <c:pt idx="4">
                  <c:v>10.48</c:v>
                </c:pt>
              </c:numCache>
            </c:numRef>
          </c:val>
          <c:extLst>
            <c:ext xmlns:c16="http://schemas.microsoft.com/office/drawing/2014/chart" uri="{C3380CC4-5D6E-409C-BE32-E72D297353CC}">
              <c16:uniqueId val="{00000000-14B2-48E9-8249-830BD54E21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77.760000000000005</c:v>
                </c:pt>
                <c:pt idx="1">
                  <c:v>83.34</c:v>
                </c:pt>
                <c:pt idx="2">
                  <c:v>93.51</c:v>
                </c:pt>
                <c:pt idx="3">
                  <c:v>96.88</c:v>
                </c:pt>
                <c:pt idx="4">
                  <c:v>105.38</c:v>
                </c:pt>
              </c:numCache>
            </c:numRef>
          </c:val>
          <c:extLst>
            <c:ext xmlns:c16="http://schemas.microsoft.com/office/drawing/2014/chart" uri="{C3380CC4-5D6E-409C-BE32-E72D297353CC}">
              <c16:uniqueId val="{00000001-14B2-48E9-8249-830BD54E215F}"/>
            </c:ext>
          </c:extLst>
        </c:ser>
        <c:dLbls>
          <c:showLegendKey val="0"/>
          <c:showVal val="0"/>
          <c:showCatName val="0"/>
          <c:showSerName val="0"/>
          <c:showPercent val="0"/>
          <c:showBubbleSize val="0"/>
        </c:dLbls>
        <c:gapWidth val="250"/>
        <c:overlap val="100"/>
        <c:axId val="123918976"/>
        <c:axId val="124261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3.18</c:v>
                </c:pt>
                <c:pt idx="1">
                  <c:v>14.23</c:v>
                </c:pt>
                <c:pt idx="2">
                  <c:v>1.74</c:v>
                </c:pt>
                <c:pt idx="3">
                  <c:v>7.32</c:v>
                </c:pt>
                <c:pt idx="4">
                  <c:v>4.58</c:v>
                </c:pt>
              </c:numCache>
            </c:numRef>
          </c:val>
          <c:smooth val="0"/>
          <c:extLst>
            <c:ext xmlns:c16="http://schemas.microsoft.com/office/drawing/2014/chart" uri="{C3380CC4-5D6E-409C-BE32-E72D297353CC}">
              <c16:uniqueId val="{00000002-14B2-48E9-8249-830BD54E215F}"/>
            </c:ext>
          </c:extLst>
        </c:ser>
        <c:dLbls>
          <c:showLegendKey val="0"/>
          <c:showVal val="0"/>
          <c:showCatName val="0"/>
          <c:showSerName val="0"/>
          <c:showPercent val="0"/>
          <c:showBubbleSize val="0"/>
        </c:dLbls>
        <c:marker val="1"/>
        <c:smooth val="0"/>
        <c:axId val="123918976"/>
        <c:axId val="124261120"/>
      </c:lineChart>
      <c:catAx>
        <c:axId val="12391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261120"/>
        <c:crosses val="autoZero"/>
        <c:auto val="1"/>
        <c:lblAlgn val="ctr"/>
        <c:lblOffset val="100"/>
        <c:tickLblSkip val="1"/>
        <c:tickMarkSkip val="1"/>
        <c:noMultiLvlLbl val="0"/>
      </c:catAx>
      <c:valAx>
        <c:axId val="124261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918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B70-4A3D-A074-FC27424D95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B70-4A3D-A074-FC27424D95C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B70-4A3D-A074-FC27424D95C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B70-4A3D-A074-FC27424D95C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B70-4A3D-A074-FC27424D95C7}"/>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EB70-4A3D-A074-FC27424D95C7}"/>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0.34</c:v>
                </c:pt>
                <c:pt idx="2">
                  <c:v>#N/A</c:v>
                </c:pt>
                <c:pt idx="3">
                  <c:v>0.33</c:v>
                </c:pt>
                <c:pt idx="4">
                  <c:v>#N/A</c:v>
                </c:pt>
                <c:pt idx="5">
                  <c:v>0.43</c:v>
                </c:pt>
                <c:pt idx="6">
                  <c:v>#N/A</c:v>
                </c:pt>
                <c:pt idx="7">
                  <c:v>0.31</c:v>
                </c:pt>
                <c:pt idx="8">
                  <c:v>#N/A</c:v>
                </c:pt>
                <c:pt idx="9">
                  <c:v>0.11</c:v>
                </c:pt>
              </c:numCache>
            </c:numRef>
          </c:val>
          <c:extLst>
            <c:ext xmlns:c16="http://schemas.microsoft.com/office/drawing/2014/chart" uri="{C3380CC4-5D6E-409C-BE32-E72D297353CC}">
              <c16:uniqueId val="{00000006-EB70-4A3D-A074-FC27424D95C7}"/>
            </c:ext>
          </c:extLst>
        </c:ser>
        <c:ser>
          <c:idx val="7"/>
          <c:order val="7"/>
          <c:tx>
            <c:strRef>
              <c:f>データシート!$A$34</c:f>
              <c:strCache>
                <c:ptCount val="1"/>
                <c:pt idx="0">
                  <c:v>後期高齢者医療保険特別会計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0.22</c:v>
                </c:pt>
                <c:pt idx="2">
                  <c:v>#N/A</c:v>
                </c:pt>
                <c:pt idx="3">
                  <c:v>0.23</c:v>
                </c:pt>
                <c:pt idx="4">
                  <c:v>#N/A</c:v>
                </c:pt>
                <c:pt idx="5">
                  <c:v>0.23</c:v>
                </c:pt>
                <c:pt idx="6">
                  <c:v>#N/A</c:v>
                </c:pt>
                <c:pt idx="7">
                  <c:v>0.21</c:v>
                </c:pt>
                <c:pt idx="8">
                  <c:v>#N/A</c:v>
                </c:pt>
                <c:pt idx="9">
                  <c:v>0.2</c:v>
                </c:pt>
              </c:numCache>
            </c:numRef>
          </c:val>
          <c:extLst>
            <c:ext xmlns:c16="http://schemas.microsoft.com/office/drawing/2014/chart" uri="{C3380CC4-5D6E-409C-BE32-E72D297353CC}">
              <c16:uniqueId val="{00000007-EB70-4A3D-A074-FC27424D95C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1.39</c:v>
                </c:pt>
                <c:pt idx="2">
                  <c:v>#N/A</c:v>
                </c:pt>
                <c:pt idx="3">
                  <c:v>2.13</c:v>
                </c:pt>
                <c:pt idx="4">
                  <c:v>#N/A</c:v>
                </c:pt>
                <c:pt idx="5">
                  <c:v>1.4</c:v>
                </c:pt>
                <c:pt idx="6">
                  <c:v>#N/A</c:v>
                </c:pt>
                <c:pt idx="7">
                  <c:v>1.85</c:v>
                </c:pt>
                <c:pt idx="8">
                  <c:v>#N/A</c:v>
                </c:pt>
                <c:pt idx="9">
                  <c:v>1.82</c:v>
                </c:pt>
              </c:numCache>
            </c:numRef>
          </c:val>
          <c:extLst>
            <c:ext xmlns:c16="http://schemas.microsoft.com/office/drawing/2014/chart" uri="{C3380CC4-5D6E-409C-BE32-E72D297353CC}">
              <c16:uniqueId val="{00000008-EB70-4A3D-A074-FC27424D95C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8.82</c:v>
                </c:pt>
                <c:pt idx="2">
                  <c:v>#N/A</c:v>
                </c:pt>
                <c:pt idx="3">
                  <c:v>13.14</c:v>
                </c:pt>
                <c:pt idx="4">
                  <c:v>#N/A</c:v>
                </c:pt>
                <c:pt idx="5">
                  <c:v>8.51</c:v>
                </c:pt>
                <c:pt idx="6">
                  <c:v>#N/A</c:v>
                </c:pt>
                <c:pt idx="7">
                  <c:v>11.52</c:v>
                </c:pt>
                <c:pt idx="8">
                  <c:v>#N/A</c:v>
                </c:pt>
                <c:pt idx="9">
                  <c:v>10.47</c:v>
                </c:pt>
              </c:numCache>
            </c:numRef>
          </c:val>
          <c:extLst>
            <c:ext xmlns:c16="http://schemas.microsoft.com/office/drawing/2014/chart" uri="{C3380CC4-5D6E-409C-BE32-E72D297353CC}">
              <c16:uniqueId val="{00000009-EB70-4A3D-A074-FC27424D95C7}"/>
            </c:ext>
          </c:extLst>
        </c:ser>
        <c:dLbls>
          <c:showLegendKey val="0"/>
          <c:showVal val="0"/>
          <c:showCatName val="0"/>
          <c:showSerName val="0"/>
          <c:showPercent val="0"/>
          <c:showBubbleSize val="0"/>
        </c:dLbls>
        <c:gapWidth val="150"/>
        <c:overlap val="100"/>
        <c:axId val="124359040"/>
        <c:axId val="124360576"/>
      </c:barChart>
      <c:catAx>
        <c:axId val="12435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360576"/>
        <c:crosses val="autoZero"/>
        <c:auto val="1"/>
        <c:lblAlgn val="ctr"/>
        <c:lblOffset val="100"/>
        <c:tickLblSkip val="1"/>
        <c:tickMarkSkip val="1"/>
        <c:noMultiLvlLbl val="0"/>
      </c:catAx>
      <c:valAx>
        <c:axId val="124360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359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215</c:v>
                </c:pt>
                <c:pt idx="5">
                  <c:v>216</c:v>
                </c:pt>
                <c:pt idx="8">
                  <c:v>226</c:v>
                </c:pt>
                <c:pt idx="11">
                  <c:v>243</c:v>
                </c:pt>
                <c:pt idx="14">
                  <c:v>236</c:v>
                </c:pt>
              </c:numCache>
            </c:numRef>
          </c:val>
          <c:extLst>
            <c:ext xmlns:c16="http://schemas.microsoft.com/office/drawing/2014/chart" uri="{C3380CC4-5D6E-409C-BE32-E72D297353CC}">
              <c16:uniqueId val="{00000000-0F6E-47B7-AF05-6286F30EE0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F6E-47B7-AF05-6286F30EE0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F6E-47B7-AF05-6286F30EE0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15</c:v>
                </c:pt>
                <c:pt idx="3">
                  <c:v>23</c:v>
                </c:pt>
                <c:pt idx="6">
                  <c:v>22</c:v>
                </c:pt>
                <c:pt idx="9">
                  <c:v>24</c:v>
                </c:pt>
                <c:pt idx="12">
                  <c:v>25</c:v>
                </c:pt>
              </c:numCache>
            </c:numRef>
          </c:val>
          <c:extLst>
            <c:ext xmlns:c16="http://schemas.microsoft.com/office/drawing/2014/chart" uri="{C3380CC4-5D6E-409C-BE32-E72D297353CC}">
              <c16:uniqueId val="{00000003-0F6E-47B7-AF05-6286F30EE0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29</c:v>
                </c:pt>
                <c:pt idx="3">
                  <c:v>39</c:v>
                </c:pt>
                <c:pt idx="6">
                  <c:v>43</c:v>
                </c:pt>
                <c:pt idx="9">
                  <c:v>46</c:v>
                </c:pt>
                <c:pt idx="12">
                  <c:v>40</c:v>
                </c:pt>
              </c:numCache>
            </c:numRef>
          </c:val>
          <c:extLst>
            <c:ext xmlns:c16="http://schemas.microsoft.com/office/drawing/2014/chart" uri="{C3380CC4-5D6E-409C-BE32-E72D297353CC}">
              <c16:uniqueId val="{00000004-0F6E-47B7-AF05-6286F30EE0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6E-47B7-AF05-6286F30EE0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F6E-47B7-AF05-6286F30EE0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254</c:v>
                </c:pt>
                <c:pt idx="3">
                  <c:v>247</c:v>
                </c:pt>
                <c:pt idx="6">
                  <c:v>244</c:v>
                </c:pt>
                <c:pt idx="9">
                  <c:v>264</c:v>
                </c:pt>
                <c:pt idx="12">
                  <c:v>276</c:v>
                </c:pt>
              </c:numCache>
            </c:numRef>
          </c:val>
          <c:extLst>
            <c:ext xmlns:c16="http://schemas.microsoft.com/office/drawing/2014/chart" uri="{C3380CC4-5D6E-409C-BE32-E72D297353CC}">
              <c16:uniqueId val="{00000007-0F6E-47B7-AF05-6286F30EE095}"/>
            </c:ext>
          </c:extLst>
        </c:ser>
        <c:dLbls>
          <c:showLegendKey val="0"/>
          <c:showVal val="0"/>
          <c:showCatName val="0"/>
          <c:showSerName val="0"/>
          <c:showPercent val="0"/>
          <c:showBubbleSize val="0"/>
        </c:dLbls>
        <c:gapWidth val="100"/>
        <c:overlap val="100"/>
        <c:axId val="124442496"/>
        <c:axId val="115998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83</c:v>
                </c:pt>
                <c:pt idx="2">
                  <c:v>#N/A</c:v>
                </c:pt>
                <c:pt idx="3">
                  <c:v>#N/A</c:v>
                </c:pt>
                <c:pt idx="4">
                  <c:v>93</c:v>
                </c:pt>
                <c:pt idx="5">
                  <c:v>#N/A</c:v>
                </c:pt>
                <c:pt idx="6">
                  <c:v>#N/A</c:v>
                </c:pt>
                <c:pt idx="7">
                  <c:v>83</c:v>
                </c:pt>
                <c:pt idx="8">
                  <c:v>#N/A</c:v>
                </c:pt>
                <c:pt idx="9">
                  <c:v>#N/A</c:v>
                </c:pt>
                <c:pt idx="10">
                  <c:v>91</c:v>
                </c:pt>
                <c:pt idx="11">
                  <c:v>#N/A</c:v>
                </c:pt>
                <c:pt idx="12">
                  <c:v>#N/A</c:v>
                </c:pt>
                <c:pt idx="13">
                  <c:v>105</c:v>
                </c:pt>
                <c:pt idx="14">
                  <c:v>#N/A</c:v>
                </c:pt>
              </c:numCache>
            </c:numRef>
          </c:val>
          <c:smooth val="0"/>
          <c:extLst>
            <c:ext xmlns:c16="http://schemas.microsoft.com/office/drawing/2014/chart" uri="{C3380CC4-5D6E-409C-BE32-E72D297353CC}">
              <c16:uniqueId val="{00000008-0F6E-47B7-AF05-6286F30EE095}"/>
            </c:ext>
          </c:extLst>
        </c:ser>
        <c:dLbls>
          <c:showLegendKey val="0"/>
          <c:showVal val="0"/>
          <c:showCatName val="0"/>
          <c:showSerName val="0"/>
          <c:showPercent val="0"/>
          <c:showBubbleSize val="0"/>
        </c:dLbls>
        <c:marker val="1"/>
        <c:smooth val="0"/>
        <c:axId val="124442496"/>
        <c:axId val="115998720"/>
      </c:lineChart>
      <c:catAx>
        <c:axId val="12444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998720"/>
        <c:crosses val="autoZero"/>
        <c:auto val="1"/>
        <c:lblAlgn val="ctr"/>
        <c:lblOffset val="100"/>
        <c:tickLblSkip val="1"/>
        <c:tickMarkSkip val="1"/>
        <c:noMultiLvlLbl val="0"/>
      </c:catAx>
      <c:valAx>
        <c:axId val="115998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44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1949</c:v>
                </c:pt>
                <c:pt idx="5">
                  <c:v>2073</c:v>
                </c:pt>
                <c:pt idx="8">
                  <c:v>2248</c:v>
                </c:pt>
                <c:pt idx="11">
                  <c:v>2261</c:v>
                </c:pt>
                <c:pt idx="14">
                  <c:v>2369</c:v>
                </c:pt>
              </c:numCache>
            </c:numRef>
          </c:val>
          <c:extLst>
            <c:ext xmlns:c16="http://schemas.microsoft.com/office/drawing/2014/chart" uri="{C3380CC4-5D6E-409C-BE32-E72D297353CC}">
              <c16:uniqueId val="{00000000-800F-4F8B-A1F8-E419D4F20C9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39</c:v>
                </c:pt>
                <c:pt idx="5">
                  <c:v>107</c:v>
                </c:pt>
                <c:pt idx="8">
                  <c:v>228</c:v>
                </c:pt>
                <c:pt idx="11">
                  <c:v>173</c:v>
                </c:pt>
                <c:pt idx="14">
                  <c:v>265</c:v>
                </c:pt>
              </c:numCache>
            </c:numRef>
          </c:val>
          <c:extLst>
            <c:ext xmlns:c16="http://schemas.microsoft.com/office/drawing/2014/chart" uri="{C3380CC4-5D6E-409C-BE32-E72D297353CC}">
              <c16:uniqueId val="{00000001-800F-4F8B-A1F8-E419D4F20C9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2434</c:v>
                </c:pt>
                <c:pt idx="5">
                  <c:v>2584</c:v>
                </c:pt>
                <c:pt idx="8">
                  <c:v>2688</c:v>
                </c:pt>
                <c:pt idx="11">
                  <c:v>2753</c:v>
                </c:pt>
                <c:pt idx="14">
                  <c:v>2842</c:v>
                </c:pt>
              </c:numCache>
            </c:numRef>
          </c:val>
          <c:extLst>
            <c:ext xmlns:c16="http://schemas.microsoft.com/office/drawing/2014/chart" uri="{C3380CC4-5D6E-409C-BE32-E72D297353CC}">
              <c16:uniqueId val="{00000002-800F-4F8B-A1F8-E419D4F20C9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0F-4F8B-A1F8-E419D4F20C9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00F-4F8B-A1F8-E419D4F20C9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0F-4F8B-A1F8-E419D4F20C9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168</c:v>
                </c:pt>
                <c:pt idx="3">
                  <c:v>115</c:v>
                </c:pt>
                <c:pt idx="6">
                  <c:v>128</c:v>
                </c:pt>
                <c:pt idx="9">
                  <c:v>91</c:v>
                </c:pt>
                <c:pt idx="12">
                  <c:v>97</c:v>
                </c:pt>
              </c:numCache>
            </c:numRef>
          </c:val>
          <c:extLst>
            <c:ext xmlns:c16="http://schemas.microsoft.com/office/drawing/2014/chart" uri="{C3380CC4-5D6E-409C-BE32-E72D297353CC}">
              <c16:uniqueId val="{00000006-800F-4F8B-A1F8-E419D4F20C9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129</c:v>
                </c:pt>
                <c:pt idx="3">
                  <c:v>184</c:v>
                </c:pt>
                <c:pt idx="6">
                  <c:v>119</c:v>
                </c:pt>
                <c:pt idx="9">
                  <c:v>95</c:v>
                </c:pt>
                <c:pt idx="12">
                  <c:v>70</c:v>
                </c:pt>
              </c:numCache>
            </c:numRef>
          </c:val>
          <c:extLst>
            <c:ext xmlns:c16="http://schemas.microsoft.com/office/drawing/2014/chart" uri="{C3380CC4-5D6E-409C-BE32-E72D297353CC}">
              <c16:uniqueId val="{00000007-800F-4F8B-A1F8-E419D4F20C9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334</c:v>
                </c:pt>
                <c:pt idx="3">
                  <c:v>329</c:v>
                </c:pt>
                <c:pt idx="6">
                  <c:v>375</c:v>
                </c:pt>
                <c:pt idx="9">
                  <c:v>380</c:v>
                </c:pt>
                <c:pt idx="12">
                  <c:v>360</c:v>
                </c:pt>
              </c:numCache>
            </c:numRef>
          </c:val>
          <c:extLst>
            <c:ext xmlns:c16="http://schemas.microsoft.com/office/drawing/2014/chart" uri="{C3380CC4-5D6E-409C-BE32-E72D297353CC}">
              <c16:uniqueId val="{00000008-800F-4F8B-A1F8-E419D4F20C9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00F-4F8B-A1F8-E419D4F20C9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2731</c:v>
                </c:pt>
                <c:pt idx="3">
                  <c:v>2836</c:v>
                </c:pt>
                <c:pt idx="6">
                  <c:v>3102</c:v>
                </c:pt>
                <c:pt idx="9">
                  <c:v>3147</c:v>
                </c:pt>
                <c:pt idx="12">
                  <c:v>3281</c:v>
                </c:pt>
              </c:numCache>
            </c:numRef>
          </c:val>
          <c:extLst>
            <c:ext xmlns:c16="http://schemas.microsoft.com/office/drawing/2014/chart" uri="{C3380CC4-5D6E-409C-BE32-E72D297353CC}">
              <c16:uniqueId val="{0000000A-800F-4F8B-A1F8-E419D4F20C90}"/>
            </c:ext>
          </c:extLst>
        </c:ser>
        <c:dLbls>
          <c:showLegendKey val="0"/>
          <c:showVal val="0"/>
          <c:showCatName val="0"/>
          <c:showSerName val="0"/>
          <c:showPercent val="0"/>
          <c:showBubbleSize val="0"/>
        </c:dLbls>
        <c:gapWidth val="100"/>
        <c:overlap val="100"/>
        <c:axId val="115957760"/>
        <c:axId val="115959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00F-4F8B-A1F8-E419D4F20C90}"/>
            </c:ext>
          </c:extLst>
        </c:ser>
        <c:dLbls>
          <c:showLegendKey val="0"/>
          <c:showVal val="0"/>
          <c:showCatName val="0"/>
          <c:showSerName val="0"/>
          <c:showPercent val="0"/>
          <c:showBubbleSize val="0"/>
        </c:dLbls>
        <c:marker val="1"/>
        <c:smooth val="0"/>
        <c:axId val="115957760"/>
        <c:axId val="115959680"/>
      </c:lineChart>
      <c:catAx>
        <c:axId val="11595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959680"/>
        <c:crosses val="autoZero"/>
        <c:auto val="1"/>
        <c:lblAlgn val="ctr"/>
        <c:lblOffset val="100"/>
        <c:tickLblSkip val="1"/>
        <c:tickMarkSkip val="1"/>
        <c:noMultiLvlLbl val="0"/>
      </c:catAx>
      <c:valAx>
        <c:axId val="115959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95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1425</c:v>
                </c:pt>
                <c:pt idx="1">
                  <c:v>1490</c:v>
                </c:pt>
                <c:pt idx="2">
                  <c:v>1579</c:v>
                </c:pt>
              </c:numCache>
            </c:numRef>
          </c:val>
          <c:extLst>
            <c:ext xmlns:c16="http://schemas.microsoft.com/office/drawing/2014/chart" uri="{C3380CC4-5D6E-409C-BE32-E72D297353CC}">
              <c16:uniqueId val="{00000000-4C12-4ADC-AAFC-50C9EE360BA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410</c:v>
                </c:pt>
                <c:pt idx="1">
                  <c:v>410</c:v>
                </c:pt>
                <c:pt idx="2">
                  <c:v>410</c:v>
                </c:pt>
              </c:numCache>
            </c:numRef>
          </c:val>
          <c:extLst>
            <c:ext xmlns:c16="http://schemas.microsoft.com/office/drawing/2014/chart" uri="{C3380CC4-5D6E-409C-BE32-E72D297353CC}">
              <c16:uniqueId val="{00000001-4C12-4ADC-AAFC-50C9EE360BA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913</c:v>
                </c:pt>
                <c:pt idx="1">
                  <c:v>979</c:v>
                </c:pt>
                <c:pt idx="2">
                  <c:v>1043</c:v>
                </c:pt>
              </c:numCache>
            </c:numRef>
          </c:val>
          <c:extLst>
            <c:ext xmlns:c16="http://schemas.microsoft.com/office/drawing/2014/chart" uri="{C3380CC4-5D6E-409C-BE32-E72D297353CC}">
              <c16:uniqueId val="{00000002-4C12-4ADC-AAFC-50C9EE360BA8}"/>
            </c:ext>
          </c:extLst>
        </c:ser>
        <c:dLbls>
          <c:showLegendKey val="0"/>
          <c:showVal val="0"/>
          <c:showCatName val="0"/>
          <c:showSerName val="0"/>
          <c:showPercent val="0"/>
          <c:showBubbleSize val="0"/>
        </c:dLbls>
        <c:gapWidth val="120"/>
        <c:overlap val="100"/>
        <c:axId val="124474880"/>
        <c:axId val="124476416"/>
      </c:barChart>
      <c:catAx>
        <c:axId val="12447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4476416"/>
        <c:crosses val="autoZero"/>
        <c:auto val="1"/>
        <c:lblAlgn val="ctr"/>
        <c:lblOffset val="100"/>
        <c:tickLblSkip val="1"/>
        <c:tickMarkSkip val="1"/>
        <c:noMultiLvlLbl val="0"/>
      </c:catAx>
      <c:valAx>
        <c:axId val="124476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4474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{BAE4D97D-9F5D-43EF-88C9-F5B65E986354}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445-41F3-AEE1-0E84FBA6EF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{D6BACE85-68F4-4412-A92B-0F1BAB4FAAE9}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45-41F3-AEE1-0E84FBA6EF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{29C1832B-D93C-4383-8F01-3B2D9404A3B9}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45-41F3-AEE1-0E84FBA6EF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{D024E8B7-0044-4C2E-9A0D-655950C435BD}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45-41F3-AEE1-0E84FBA6EF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{D09F85DC-A0E7-43E0-8A56-B991BE3DBF58}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45-41F3-AEE1-0E84FBA6EF0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{CDC6A233-947A-434B-8C21-02812BE805D1}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445-41F3-AEE1-0E84FBA6EF0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{3043174D-60CC-44E9-A35A-5B7D880A81F7}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445-41F3-AEE1-0E84FBA6EF0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{1510C105-FCD6-4B28-98E2-9571639CB8AE}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445-41F3-AEE1-0E84FBA6EF0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{C34F88BA-7DF1-4336-A299-F09B8120A65F}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445-41F3-AEE1-0E84FBA6EF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77.7</c:v>
                </c:pt>
                <c:pt idx="16">
                  <c:v>48.1</c:v>
                </c:pt>
                <c:pt idx="24">
                  <c:v>49.1</c:v>
                </c:pt>
                <c:pt idx="32">
                  <c:v>49.4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445-41F3-AEE1-0E84FBA6EF0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{15C1FBE8-EDF6-4397-AF19-4B30DF8A6138}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445-41F3-AEE1-0E84FBA6EF0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{7AE7C69B-22E1-4189-806A-8B8E4DE8AC52}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45-41F3-AEE1-0E84FBA6EF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{C076B25F-7939-44E9-A969-E649BEB836E7}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45-41F3-AEE1-0E84FBA6EF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{139A52D8-6526-40A0-8A6A-9F2E4A197BE2}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45-41F3-AEE1-0E84FBA6EF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{7C832B2A-F1CA-4CFE-BAC9-7588E0E0295C}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45-41F3-AEE1-0E84FBA6EF0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{E1A8007C-2ADB-4435-9BDF-EC7987244EEC}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445-41F3-AEE1-0E84FBA6EF0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{99CF26C8-2181-4642-9B98-3670BD5AE645}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445-41F3-AEE1-0E84FBA6EF0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{D558AB0F-71BE-468D-AED8-E17446BB4A6D}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445-41F3-AEE1-0E84FBA6EF0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{83A68363-19E0-4809-801D-38DB0E8FF81A}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445-41F3-AEE1-0E84FBA6EF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7445-41F3-AEE1-0E84FBA6EF09}"/>
            </c:ext>
          </c:extLst>
        </c:ser>
        <c:dLbls>
          <c:showLegendKey val="0"/>
          <c:showVal val="1"/>
          <c:showCatName val="0"/>
          <c:showSerName val="0"/>
          <c:showPercent val="0"/>
          <c:showBubbleSize val="0"/>
        </c:dLbls>
        <c:axId val="46179840"/>
        <c:axId val="46181760"/>
      </c:scatterChart>
      <c:valAx>
        <c:axId val="46179840"/>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{366FD8DF-31C7-4BE0-BDD7-B48A57DB0DFA}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C0E-4C4B-B9A7-B6255D1687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{AAD3A90E-952D-4C8A-AE57-B014B18179A7}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0E-4C4B-B9A7-B6255D1687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{A0E6A6D7-7BEC-4683-8BC0-4EE395B19E93}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0E-4C4B-B9A7-B6255D1687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{3F27BFC5-2275-4489-A8DE-C19DA8DEFBB5}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0E-4C4B-B9A7-B6255D1687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{2E7A0124-D2F3-4847-AE79-681E83A0A5F3}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0E-4C4B-B9A7-B6255D168706}"/>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{62C59160-07F5-4C53-B56E-C59963FF296A}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C0E-4C4B-B9A7-B6255D168706}"/>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{38AD30EC-5314-48DD-B69D-6261254B670C}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C0E-4C4B-B9A7-B6255D168706}"/>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{D6357244-FF5E-4753-B8C5-49788B41472A}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C0E-4C4B-B9A7-B6255D16870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{22DF0737-3F0F-4739-8865-B97487249D0A}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C0E-4C4B-B9A7-B6255D1687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6.5</c:v>
                </c:pt>
                <c:pt idx="16">
                  <c:v>6.4</c:v>
                </c:pt>
                <c:pt idx="24">
                  <c:v>6.6</c:v>
                </c:pt>
                <c:pt idx="32">
                  <c:v>7.1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C0E-4C4B-B9A7-B6255D16870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{75460684-4524-4C47-87C0-FAF8C93B76AD}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C0E-4C4B-B9A7-B6255D16870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{9005055A-47F0-4496-B103-7A9EA17F3DDC}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0E-4C4B-B9A7-B6255D1687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{AF93554C-7621-4049-A9AC-2E6F527036FD}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0E-4C4B-B9A7-B6255D1687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{382E898C-3E5F-4742-9B54-48D98F877701}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0E-4C4B-B9A7-B6255D1687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{A57D12B2-EED8-4510-87B0-DD6C876A86D9}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0E-4C4B-B9A7-B6255D16870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{7F7E6234-DD30-4B55-9CC4-7621C9775240}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C0E-4C4B-B9A7-B6255D16870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{70581DF9-89BC-40DD-8EA7-72D37F88FF3B}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C0E-4C4B-B9A7-B6255D168706}"/>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{EDEB3676-DF6B-4443-AA60-D7EE8A11360A}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C0E-4C4B-B9A7-B6255D168706}"/>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{A944F145-1ABA-408E-A371-38A3E199F974}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C0E-4C4B-B9A7-B6255D1687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C0E-4C4B-B9A7-B6255D168706}"/>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公債費については、一括交付金事業、漁港整備事業の継続実施に伴い、令和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300</a:t>
          </a:r>
          <a:r>
            <a:rPr kumimoji="1" lang="ja-JP" altLang="en-US" sz="1400">
              <a:latin typeface="ＭＳ ゴシック" pitchFamily="49" charset="-128"/>
              <a:ea typeface="ＭＳ ゴシック" pitchFamily="49" charset="-128"/>
            </a:rPr>
            <a:t>百万円台となり、令和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年度までは増加する見込みであるが、令和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年度からは減少していく。新規事業の実施については、財政を逼迫することのないよう計画的に取り組む。また、基金が活用できる事業については、取り崩しを検討する。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満期一括償還地方債の借り入れは利用していない。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かかる地方債の現在高は年々増加傾向にあるが、充当可能基金が増えている事、また地方債の借入は普通交付税で基準財政需要額に算入される過疎債を主に活用している事から、将来負担比率の分子のマイナス幅が大きくな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百万円、その他特定目的基金に約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基金全体は年々増えてきているが、公共事業の継続実施により公債費が増加傾向にあるため、取り崩しを検討する。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東村水源基金：本村の産業振興及び生活環境等の整備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東村人材育成基金：村のスポーツ、文化の振興及び人材の育成。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東村特定防衛施設周辺整備調整交付金事業基金：国の補助金を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東村ふるさとづくり応援寄付基金：寄付金を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54,572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東村ふるさとづくり応援寄付金：年度ごとに全額を積立てし、下記の事業実施及びふるさとづくり応援寄付に係る費用分を取り崩し充当する。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①産業の振興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②自然環境の保全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③教育・文化活動の充実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④村民の健康増進事業及び福祉の向上に関する事業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⑤その他目的達成のために村長が必要とする事業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前年度決算剰余金の積み立てに伴い、増加。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新規事業の実施にあたり、公債費率の推移をみながら地方債の発行に代えて、基金の取り崩しを判断する。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財政調整基金と同様に、整備事業の実施にあたり公債費率の推移をみながら地方債の発行に代えて、基金の取り崩しを判断する。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0167A39-0415-466E-9E63-D9CE62CFB8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A6388B6-8E4C-4CF8-B46F-716C386AA0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3EAE2CDD-5545-4DB1-83FA-733E0B2790FD}"/>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D67C7259-9071-4D9D-A1CF-7D07855AA02D}"/>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B92BD257-994A-456F-A923-676A7CCF5CDB}"/>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3E950600-EFE2-490C-AF00-6A36DCD5BA9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3E31BA00-F27F-4410-AC74-F3CB15570B1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3923A8FE-DA18-473F-8929-9FC63B90A686}"/>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C042AB3E-AC6A-4D3F-900B-90AC5B6AE6D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36B95FAD-B51A-427C-BA2C-1FD4D4B4076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CBD1EC26-1C96-4D40-8D06-4C66155ADC2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C588F4C8-C750-4C66-B528-A91BC66583E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E19E7802-9BBF-4F04-9D66-F1673B60056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8DD3485A-9997-4A21-B3D1-722415F5125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7639B8E7-A014-4001-B2E6-A0E7D2B3AE8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1B42A25-6DBF-45F5-B5FA-A74D92869B3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E3DBF2B8-6633-47E9-A5CA-C70DC0055D2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61567CB2-F118-4EAD-9829-A6740AC9D1B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4B4D519B-9966-494C-A182-4BF7FD7BB0F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8FEC749A-8BFE-48F8-AC76-AFD2A042767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DE8E2DB-A8E6-4D10-A96E-5972C9A8DEA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1,805
1,801
81.88
3,976,378
3,793,837
156,969
1,498,418
3,281,316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86A78FB6-E03D-4A51-9658-663E81F2131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7353982D-D900-4471-B298-11D80D88457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4BCCC446-8CA2-4D39-8C23-AC70165B53A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83D14D1F-3300-44D6-B373-AF0E9B4CE61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FF361707-38A2-435E-BD81-2BED897B53F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DC619A9-52CA-4A00-83FC-75E865BA3DB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6F73C6A6-4F26-4368-BC9F-D98150AC277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392FDAEC-EF92-440A-A5FE-2C5ACEF4A28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7A10A8C3-3587-4A57-8BE1-9F40799EB68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B2D764D2-FA98-4652-AB60-AC74D8A7625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10907F27-8430-48E9-9FEC-E76B896B794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37CB12F-CF40-4DE7-8B7B-EAF6006CFED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792983B5-540A-444F-BD91-B90A4EC8A31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394CC24A-F530-492B-9882-5C32DADE10C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EC98DFD-AC9F-4CFC-BF2D-DE860AA5FC7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DD70CA78-25D7-44AE-B8C8-D21478573CC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FDCA6503-E85A-4E9F-BE94-61187B81109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ED835FDF-6D19-4AF2-BEF4-9B5E13C5A21A}"/>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CB4EF2CE-0DE9-4F2E-8D59-2AC6506439D4}"/>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B26A0F19-EA02-4A8D-87A4-168D9C6FC42A}"/>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0A873E61-D5A1-41A2-9320-00D8EF22B8D9}"/>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968E6BB8-9139-4C3B-A02C-361F659362A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610742A6-6F04-4FDC-B2B0-6063D0DE020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FD08017A-F80A-47F0-8C45-1552AB60B99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B9916EED-A783-4238-B8A0-CD873B13AC5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C9E363B0-A006-4EC9-A263-D2E7A469FD2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AF5C4709-A872-4C16-9C3E-423EB5A8FAC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B8FCB6A8-62AE-4035-8822-C9EBE3FC4B6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4A1D99C8-7921-4F80-AA37-8B64B1AB702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5AFD3B57-6F5F-4F99-849C-A11F8ACCA38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A19605AA-ED9E-4512-B342-D679C51B106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26AE47BC-9388-4D6F-9815-670A40750C0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F69163DD-1EE3-4D53-A047-435F732912A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E6B06015-E628-4F19-84BD-056E624916F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橋りょう長寿命化修繕計画、公営住宅長寿命化計画に基づき施設改修を行ったため、有形固定資産減価償却率が低く抑えられており、類似団体よりも低くなっているが、平成２９年度から平成３０年度と若干ではあるが増加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今後は、建設から３０年を超える施設が増え改修や更新の時期が集中する。その施設等について更新の妥当性を検討し、複合化が可能であれば複合化し施設総量を縮減し、更新費用を抑える。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82359739-CA73-4D40-9397-6C351C12AA6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C04D8458-DAE1-4551-B784-065F32AA8FA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0516ECCF-4AE2-4D10-A750-C0CFE01C9E16}"/>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397BFF1E-2E0A-4EAD-A4A5-B4D91F264B7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FF7F3A69-594F-488D-91F5-E5EAE0AA754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2156219B-B232-4FF7-B8E6-231E74F417D2}"/>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685E56F4-1E77-492A-82F1-B13CBE534DD3}"/>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63EB78B1-BC1A-4E19-8264-A88166406E89}"/>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3BD347B4-E175-4C94-8377-38795589946A}"/>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3B82C265-D850-40F4-B910-CD2C98C42D9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02B0EDA5-63AA-4059-8BAF-4FBE74EB28A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3277BB1D-7D20-4BF3-B854-CEF2DD4B7E3F}"/>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4A245A0A-820D-44EB-866D-6ABE8A1C4733}"/>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5CC86485-D5B5-4A55-802C-AD16945FF9A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E1B8DFC1-1B7C-44B5-B25D-4C73CDF70868}"/>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34509471-4D44-4814-AF9B-708F9833D16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71E39DBE-ED75-4B0E-99A6-BAD7EEACE34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92E7F107-CEC1-4BA1-B1A1-146F221A1C5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a:extLst>
            <a:ext uri="{FF2B5EF4-FFF2-40B4-BE49-F238E27FC236}">
              <a16:creationId xmlns:a16="http://schemas.microsoft.com/office/drawing/2014/main" id="{EBD371B7-9210-4080-8F19-0B7D9A9D0A8F}"/>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a:extLst>
            <a:ext uri="{FF2B5EF4-FFF2-40B4-BE49-F238E27FC236}">
              <a16:creationId xmlns:a16="http://schemas.microsoft.com/office/drawing/2014/main" id="{EEAD1CD8-0BDC-43BB-9A37-AC5FF73C9CED}"/>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a:extLst>
            <a:ext uri="{FF2B5EF4-FFF2-40B4-BE49-F238E27FC236}">
              <a16:creationId xmlns:a16="http://schemas.microsoft.com/office/drawing/2014/main" id="{C74BEC7A-3E0C-4741-A10D-3EF7F8C78E83}"/>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a:extLst>
            <a:ext uri="{FF2B5EF4-FFF2-40B4-BE49-F238E27FC236}">
              <a16:creationId xmlns:a16="http://schemas.microsoft.com/office/drawing/2014/main" id="{99CF4413-D842-439A-A67A-1E29D2112F20}"/>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a:extLst>
            <a:ext uri="{FF2B5EF4-FFF2-40B4-BE49-F238E27FC236}">
              <a16:creationId xmlns:a16="http://schemas.microsoft.com/office/drawing/2014/main" id="{D328926B-8588-47B1-803B-180944B82B08}"/>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80" name="有形固定資産減価償却率平均値テキスト">
          <a:extLst>
            <a:ext uri="{FF2B5EF4-FFF2-40B4-BE49-F238E27FC236}">
              <a16:creationId xmlns:a16="http://schemas.microsoft.com/office/drawing/2014/main" id="{69E5740A-499D-4B63-AD13-EDD7E32FEC82}"/>
            </a:ext>
          </a:extLst>
        </xdr:cNvPr>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a:extLst>
            <a:ext uri="{FF2B5EF4-FFF2-40B4-BE49-F238E27FC236}">
              <a16:creationId xmlns:a16="http://schemas.microsoft.com/office/drawing/2014/main" id="{66590A63-1DF3-413A-9B88-CE8A31ABFCDF}"/>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a:extLst>
            <a:ext uri="{FF2B5EF4-FFF2-40B4-BE49-F238E27FC236}">
              <a16:creationId xmlns:a16="http://schemas.microsoft.com/office/drawing/2014/main" id="{AEFEC8CD-670A-41CC-9774-8D98BF125D29}"/>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a:extLst>
            <a:ext uri="{FF2B5EF4-FFF2-40B4-BE49-F238E27FC236}">
              <a16:creationId xmlns:a16="http://schemas.microsoft.com/office/drawing/2014/main" id="{BA6505D6-A416-41D5-8964-C23BC2C7A4C1}"/>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a:extLst>
            <a:ext uri="{FF2B5EF4-FFF2-40B4-BE49-F238E27FC236}">
              <a16:creationId xmlns:a16="http://schemas.microsoft.com/office/drawing/2014/main" id="{1DCD622D-F260-4736-935B-03035F332383}"/>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390450A0-E4CA-457F-A2A2-02D6309B30A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D77C395B-A446-4A11-93D9-69025F2B9B1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19A39154-26BE-4329-9791-CE528681436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A1F425DD-D5AA-4FBD-82BA-28EE7231FAC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3AB544A2-FC91-43F4-BDF8-F01117B1314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90" name="楕円 89">
          <a:extLst>
            <a:ext uri="{FF2B5EF4-FFF2-40B4-BE49-F238E27FC236}">
              <a16:creationId xmlns:a16="http://schemas.microsoft.com/office/drawing/2014/main" id="{7430C2C3-5353-4BA5-8205-60EDD42506C7}"/>
            </a:ext>
          </a:extLst>
        </xdr:cNvPr>
        <xdr:cNvSpPr/>
      </xdr:nvSpPr>
      <xdr:spPr>
        <a:xfrm>
          <a:off x="47117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46372</xdr:rowOff>
    </xdr:from>
    <xdr:ext cx="405111" cy="259045"/>
    <xdr:sp macro="" textlink="">
      <xdr:nvSpPr>
        <xdr:cNvPr id="91" name="有形固定資産減価償却率該当値テキスト">
          <a:extLst>
            <a:ext uri="{FF2B5EF4-FFF2-40B4-BE49-F238E27FC236}">
              <a16:creationId xmlns:a16="http://schemas.microsoft.com/office/drawing/2014/main" id="{BE40E59E-4E9A-4D33-BBA2-AEDF11046104}"/>
            </a:ext>
          </a:extLst>
        </xdr:cNvPr>
        <xdr:cNvSpPr txBox="1"/>
      </xdr:nvSpPr>
      <xdr:spPr>
        <a:xfrm>
          <a:off x="4813300"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77198</xdr:rowOff>
    </xdr:from>
    <xdr:to>
      <xdr:col>19</xdr:col>
      <xdr:colOff>187325</xdr:colOff>
      <xdr:row>32</xdr:row>
      <xdr:rowOff>7348</xdr:rowOff>
    </xdr:to>
    <xdr:sp macro="" textlink="">
      <xdr:nvSpPr>
        <xdr:cNvPr id="92" name="楕円 91">
          <a:extLst>
            <a:ext uri="{FF2B5EF4-FFF2-40B4-BE49-F238E27FC236}">
              <a16:creationId xmlns:a16="http://schemas.microsoft.com/office/drawing/2014/main" id="{A21621CA-F29B-4798-8F2D-A7AA2765B51C}"/>
            </a:ext>
          </a:extLst>
        </xdr:cNvPr>
        <xdr:cNvSpPr/>
      </xdr:nvSpPr>
      <xdr:spPr>
        <a:xfrm>
          <a:off x="4000500" y="616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118745</xdr:rowOff>
    </xdr:from>
    <xdr:to>
      <xdr:col>23</xdr:col>
      <xdr:colOff>85725</xdr:colOff>
      <xdr:row>31</xdr:row>
      <xdr:rowOff>127998</xdr:rowOff>
    </xdr:to>
    <xdr:cxnSp macro="">
      <xdr:nvCxnSpPr>
        <xdr:cNvPr id="93" name="直線コネクタ 92">
          <a:extLst>
            <a:ext uri="{FF2B5EF4-FFF2-40B4-BE49-F238E27FC236}">
              <a16:creationId xmlns:a16="http://schemas.microsoft.com/office/drawing/2014/main" id="{4FF21E95-C6F4-4CFF-BFDE-B9E160D2D7FF}"/>
            </a:ext>
          </a:extLst>
        </xdr:cNvPr>
        <xdr:cNvCxnSpPr/>
      </xdr:nvCxnSpPr>
      <xdr:spPr>
        <a:xfrm flipV="1">
          <a:off x="4051300" y="6205220"/>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108041</xdr:rowOff>
    </xdr:from>
    <xdr:to>
      <xdr:col>15</xdr:col>
      <xdr:colOff>187325</xdr:colOff>
      <xdr:row>32</xdr:row>
      <xdr:rowOff>38191</xdr:rowOff>
    </xdr:to>
    <xdr:sp macro="" textlink="">
      <xdr:nvSpPr>
        <xdr:cNvPr id="94" name="楕円 93">
          <a:extLst>
            <a:ext uri="{FF2B5EF4-FFF2-40B4-BE49-F238E27FC236}">
              <a16:creationId xmlns:a16="http://schemas.microsoft.com/office/drawing/2014/main" id="{FC23A889-1243-4149-9859-33D72E0D54FD}"/>
            </a:ext>
          </a:extLst>
        </xdr:cNvPr>
        <xdr:cNvSpPr/>
      </xdr:nvSpPr>
      <xdr:spPr>
        <a:xfrm>
          <a:off x="3238500" y="61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127998</xdr:rowOff>
    </xdr:from>
    <xdr:to>
      <xdr:col>19</xdr:col>
      <xdr:colOff>136525</xdr:colOff>
      <xdr:row>31</xdr:row>
      <xdr:rowOff>158841</xdr:rowOff>
    </xdr:to>
    <xdr:cxnSp macro="">
      <xdr:nvCxnSpPr>
        <xdr:cNvPr id="95" name="直線コネクタ 94">
          <a:extLst>
            <a:ext uri="{FF2B5EF4-FFF2-40B4-BE49-F238E27FC236}">
              <a16:creationId xmlns:a16="http://schemas.microsoft.com/office/drawing/2014/main" id="{500F74BF-C0DE-4AE6-AD5E-A1E09E81B2EE}"/>
            </a:ext>
          </a:extLst>
        </xdr:cNvPr>
        <xdr:cNvCxnSpPr/>
      </xdr:nvCxnSpPr>
      <xdr:spPr>
        <a:xfrm flipV="1">
          <a:off x="3289300" y="6214473"/>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52342</xdr:rowOff>
    </xdr:from>
    <xdr:to>
      <xdr:col>11</xdr:col>
      <xdr:colOff>187325</xdr:colOff>
      <xdr:row>26</xdr:row>
      <xdr:rowOff>153942</xdr:rowOff>
    </xdr:to>
    <xdr:sp macro="" textlink="">
      <xdr:nvSpPr>
        <xdr:cNvPr id="96" name="楕円 95">
          <a:extLst>
            <a:ext uri="{FF2B5EF4-FFF2-40B4-BE49-F238E27FC236}">
              <a16:creationId xmlns:a16="http://schemas.microsoft.com/office/drawing/2014/main" id="{E1DE8E28-9493-41B9-80B3-7DF56166B6A8}"/>
            </a:ext>
          </a:extLst>
        </xdr:cNvPr>
        <xdr:cNvSpPr/>
      </xdr:nvSpPr>
      <xdr:spPr>
        <a:xfrm>
          <a:off x="2476500" y="528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103142</xdr:rowOff>
    </xdr:from>
    <xdr:to>
      <xdr:col>15</xdr:col>
      <xdr:colOff>136525</xdr:colOff>
      <xdr:row>31</xdr:row>
      <xdr:rowOff>158841</xdr:rowOff>
    </xdr:to>
    <xdr:cxnSp macro="">
      <xdr:nvCxnSpPr>
        <xdr:cNvPr id="97" name="直線コネクタ 96">
          <a:extLst>
            <a:ext uri="{FF2B5EF4-FFF2-40B4-BE49-F238E27FC236}">
              <a16:creationId xmlns:a16="http://schemas.microsoft.com/office/drawing/2014/main" id="{E2AD7A68-7504-4698-ABB5-BE8F96A6DC0C}"/>
            </a:ext>
          </a:extLst>
        </xdr:cNvPr>
        <xdr:cNvCxnSpPr/>
      </xdr:nvCxnSpPr>
      <xdr:spPr>
        <a:xfrm>
          <a:off x="2527300" y="5332367"/>
          <a:ext cx="762000" cy="91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98" name="n_1aveValue有形固定資産減価償却率">
          <a:extLst>
            <a:ext uri="{FF2B5EF4-FFF2-40B4-BE49-F238E27FC236}">
              <a16:creationId xmlns:a16="http://schemas.microsoft.com/office/drawing/2014/main" id="{B8EEE386-0FF6-41ED-A354-1C02A49B0672}"/>
            </a:ext>
          </a:extLst>
        </xdr:cNvPr>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9" name="n_2aveValue有形固定資産減価償却率">
          <a:extLst>
            <a:ext uri="{FF2B5EF4-FFF2-40B4-BE49-F238E27FC236}">
              <a16:creationId xmlns:a16="http://schemas.microsoft.com/office/drawing/2014/main" id="{C38CA527-ACD5-4F46-B945-7AB254315616}"/>
            </a:ext>
          </a:extLst>
        </xdr:cNvPr>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12626</xdr:rowOff>
    </xdr:from>
    <xdr:ext cx="405111" cy="259045"/>
    <xdr:sp macro="" textlink="">
      <xdr:nvSpPr>
        <xdr:cNvPr id="100" name="n_3aveValue有形固定資産減価償却率">
          <a:extLst>
            <a:ext uri="{FF2B5EF4-FFF2-40B4-BE49-F238E27FC236}">
              <a16:creationId xmlns:a16="http://schemas.microsoft.com/office/drawing/2014/main" id="{EE734BFC-F375-4F02-A0EF-672B7B33531D}"/>
            </a:ext>
          </a:extLst>
        </xdr:cNvPr>
        <xdr:cNvSpPr txBox="1"/>
      </xdr:nvSpPr>
      <xdr:spPr>
        <a:xfrm>
          <a:off x="2324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169925</xdr:rowOff>
    </xdr:from>
    <xdr:ext cx="405111" cy="259045"/>
    <xdr:sp macro="" textlink="">
      <xdr:nvSpPr>
        <xdr:cNvPr id="101" name="n_1mainValue有形固定資産減価償却率">
          <a:extLst>
            <a:ext uri="{FF2B5EF4-FFF2-40B4-BE49-F238E27FC236}">
              <a16:creationId xmlns:a16="http://schemas.microsoft.com/office/drawing/2014/main" id="{83452BA7-16C7-46FA-80BE-517042863F81}"/>
            </a:ext>
          </a:extLst>
        </xdr:cNvPr>
        <xdr:cNvSpPr txBox="1"/>
      </xdr:nvSpPr>
      <xdr:spPr>
        <a:xfrm>
          <a:off x="3836044" y="625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29318</xdr:rowOff>
    </xdr:from>
    <xdr:ext cx="405111" cy="259045"/>
    <xdr:sp macro="" textlink="">
      <xdr:nvSpPr>
        <xdr:cNvPr id="102" name="n_2mainValue有形固定資産減価償却率">
          <a:extLst>
            <a:ext uri="{FF2B5EF4-FFF2-40B4-BE49-F238E27FC236}">
              <a16:creationId xmlns:a16="http://schemas.microsoft.com/office/drawing/2014/main" id="{810B90E1-C393-47EA-B7A8-1367F7FA7D40}"/>
            </a:ext>
          </a:extLst>
        </xdr:cNvPr>
        <xdr:cNvSpPr txBox="1"/>
      </xdr:nvSpPr>
      <xdr:spPr>
        <a:xfrm>
          <a:off x="30867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170469</xdr:rowOff>
    </xdr:from>
    <xdr:ext cx="405111" cy="259045"/>
    <xdr:sp macro="" textlink="">
      <xdr:nvSpPr>
        <xdr:cNvPr id="103" name="n_3mainValue有形固定資産減価償却率">
          <a:extLst>
            <a:ext uri="{FF2B5EF4-FFF2-40B4-BE49-F238E27FC236}">
              <a16:creationId xmlns:a16="http://schemas.microsoft.com/office/drawing/2014/main" id="{BC697BDA-6C75-466F-BA8C-0AC133C5897A}"/>
            </a:ext>
          </a:extLst>
        </xdr:cNvPr>
        <xdr:cNvSpPr txBox="1"/>
      </xdr:nvSpPr>
      <xdr:spPr>
        <a:xfrm>
          <a:off x="2324744" y="5056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480466F3-A82D-40E1-B444-C2C9F7567A9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F47E4308-A403-40F9-9A2F-7E6A02A1B8D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id="{3EC69496-9814-46FD-B87B-995D775B024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802D9A41-0EC9-417B-BAEA-0B4D7E1FBDF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FD96BDAD-780A-46D4-B0BF-DD4EC0B3CFD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2C72235B-29D0-4893-8B8D-25B15D8D7A3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FC76BC8C-A3B0-42D0-A9F5-83A6E56722C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BDFE9F63-17ED-4120-9CF4-B515F9A0B40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5802F1BD-C022-4C4C-A3DA-58524AC36F8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0494D025-F12C-4C72-BDF1-4BA4B39150B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62227250-08D6-463E-86E5-BEC55ED3BF0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D5F6FC12-132E-45EE-8AB5-D1CDC11CEAA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786D8605-E0A3-4077-87DC-3D8ECBB3C18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57F0AF62-4FC6-4BD4-922D-4AADFD1FD35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CBDFC9D8-5A11-49A4-8E31-0778FBA92AC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816C66D5-1AAC-4E1A-9D54-3A35EF61D40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A5F42596-65DA-4711-8B0D-AF4A48C5A0AE}"/>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D3BC0C8A-F258-4697-ABF6-90C171E4901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EA78D214-961B-40CB-BC2C-6AA52F22F286}"/>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C03E8328-3D02-444C-AC2F-CC9B8C5745B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6FCF7BA3-FCD1-48DA-B051-3B50BD76FBC7}"/>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8CA7E751-3D6F-47F1-936D-FD9045B44C4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CD740B33-B481-4EA6-A5AC-8F7E864F535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22D44DE-AE37-4AEF-B884-B9FA84763CDF}"/>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EE3937E7-AE8E-4A8B-99FD-70EED1C8B3B3}"/>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A4D5928-9F35-4344-9F9C-3AC48095092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8EB1623F-4281-4E00-B35D-119681EE2078}"/>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F7B7A743-A816-478D-A934-35D8543CE32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5D33384B-1DE1-40D9-BC54-9499A3BC47C4}"/>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DA650B6B-C069-459E-BE57-3D2524D20A2A}"/>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3ECF8AF7-1AB0-4400-83DC-2CB8F8E0236D}"/>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a:extLst>
            <a:ext uri="{FF2B5EF4-FFF2-40B4-BE49-F238E27FC236}">
              <a16:creationId xmlns:a16="http://schemas.microsoft.com/office/drawing/2014/main" id="{098AFE5A-AC98-4A82-8373-5FB2477A7B5C}"/>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a:extLst>
            <a:ext uri="{FF2B5EF4-FFF2-40B4-BE49-F238E27FC236}">
              <a16:creationId xmlns:a16="http://schemas.microsoft.com/office/drawing/2014/main" id="{62088C09-9825-4EEF-96EC-10A16707C59D}"/>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7" name="債務償還比率平均値テキスト">
          <a:extLst>
            <a:ext uri="{FF2B5EF4-FFF2-40B4-BE49-F238E27FC236}">
              <a16:creationId xmlns:a16="http://schemas.microsoft.com/office/drawing/2014/main" id="{317D85FB-9842-4396-9A83-1BD3263CA483}"/>
            </a:ext>
          </a:extLst>
        </xdr:cNvPr>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a:extLst>
            <a:ext uri="{FF2B5EF4-FFF2-40B4-BE49-F238E27FC236}">
              <a16:creationId xmlns:a16="http://schemas.microsoft.com/office/drawing/2014/main" id="{342095F6-D4E0-4050-8FE5-F73E11D0FF82}"/>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a:extLst>
            <a:ext uri="{FF2B5EF4-FFF2-40B4-BE49-F238E27FC236}">
              <a16:creationId xmlns:a16="http://schemas.microsoft.com/office/drawing/2014/main" id="{38F6DC61-A636-430D-B6DA-869C47DF9429}"/>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E2B9FB40-C8DC-4605-A9C7-FF4363E2F1B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4504120-89CF-4501-B3BB-7B1F16AB086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9E43A44A-7A3A-40C7-AEBB-EF0C5F4A10F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C7B67C4E-F6C5-4FA7-A383-6ABB3CB26FC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BF2B0FCA-4796-4E4A-8902-2ECD27FAE85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131057</xdr:rowOff>
    </xdr:from>
    <xdr:to>
      <xdr:col>76</xdr:col>
      <xdr:colOff>73025</xdr:colOff>
      <xdr:row>34</xdr:row>
      <xdr:rowOff>61207</xdr:rowOff>
    </xdr:to>
    <xdr:sp macro="" textlink="">
      <xdr:nvSpPr>
        <xdr:cNvPr id="145" name="楕円 144">
          <a:extLst>
            <a:ext uri="{FF2B5EF4-FFF2-40B4-BE49-F238E27FC236}">
              <a16:creationId xmlns:a16="http://schemas.microsoft.com/office/drawing/2014/main" id="{A7F01CFB-4927-4437-AB3E-E66BB6D2601D}"/>
            </a:ext>
          </a:extLst>
        </xdr:cNvPr>
        <xdr:cNvSpPr/>
      </xdr:nvSpPr>
      <xdr:spPr>
        <a:xfrm>
          <a:off x="14744700" y="656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109484</xdr:rowOff>
    </xdr:from>
    <xdr:ext cx="469744" cy="259045"/>
    <xdr:sp macro="" textlink="">
      <xdr:nvSpPr>
        <xdr:cNvPr id="146" name="債務償還比率該当値テキスト">
          <a:extLst>
            <a:ext uri="{FF2B5EF4-FFF2-40B4-BE49-F238E27FC236}">
              <a16:creationId xmlns:a16="http://schemas.microsoft.com/office/drawing/2014/main" id="{D4BC379E-01EE-4E20-93F8-56CF780CC8F5}"/>
            </a:ext>
          </a:extLst>
        </xdr:cNvPr>
        <xdr:cNvSpPr txBox="1"/>
      </xdr:nvSpPr>
      <xdr:spPr>
        <a:xfrm>
          <a:off x="14846300" y="653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96153</xdr:rowOff>
    </xdr:from>
    <xdr:to>
      <xdr:col>72</xdr:col>
      <xdr:colOff>123825</xdr:colOff>
      <xdr:row>34</xdr:row>
      <xdr:rowOff>26303</xdr:rowOff>
    </xdr:to>
    <xdr:sp macro="" textlink="">
      <xdr:nvSpPr>
        <xdr:cNvPr id="147" name="楕円 146">
          <a:extLst>
            <a:ext uri="{FF2B5EF4-FFF2-40B4-BE49-F238E27FC236}">
              <a16:creationId xmlns:a16="http://schemas.microsoft.com/office/drawing/2014/main" id="{8A3343ED-2344-454E-9107-FD7DE07DADE7}"/>
            </a:ext>
          </a:extLst>
        </xdr:cNvPr>
        <xdr:cNvSpPr/>
      </xdr:nvSpPr>
      <xdr:spPr>
        <a:xfrm>
          <a:off x="14033500" y="652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146953</xdr:rowOff>
    </xdr:from>
    <xdr:to>
      <xdr:col>76</xdr:col>
      <xdr:colOff>22225</xdr:colOff>
      <xdr:row>34</xdr:row>
      <xdr:rowOff>10407</xdr:rowOff>
    </xdr:to>
    <xdr:cxnSp macro="">
      <xdr:nvCxnSpPr>
        <xdr:cNvPr id="148" name="直線コネクタ 147">
          <a:extLst>
            <a:ext uri="{FF2B5EF4-FFF2-40B4-BE49-F238E27FC236}">
              <a16:creationId xmlns:a16="http://schemas.microsoft.com/office/drawing/2014/main" id="{7DE05C65-CD61-4A90-B150-3925B148CEEC}"/>
            </a:ext>
          </a:extLst>
        </xdr:cNvPr>
        <xdr:cNvCxnSpPr/>
      </xdr:nvCxnSpPr>
      <xdr:spPr>
        <a:xfrm>
          <a:off x="14084300" y="6576328"/>
          <a:ext cx="711200" cy="3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92177</xdr:rowOff>
    </xdr:from>
    <xdr:ext cx="469744" cy="259045"/>
    <xdr:sp macro="" textlink="">
      <xdr:nvSpPr>
        <xdr:cNvPr id="149" name="n_1aveValue債務償還比率">
          <a:extLst>
            <a:ext uri="{FF2B5EF4-FFF2-40B4-BE49-F238E27FC236}">
              <a16:creationId xmlns:a16="http://schemas.microsoft.com/office/drawing/2014/main" id="{CB63262C-1C68-476F-B031-78899CC13544}"/>
            </a:ext>
          </a:extLst>
        </xdr:cNvPr>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17430</xdr:rowOff>
    </xdr:from>
    <xdr:ext cx="469744" cy="259045"/>
    <xdr:sp macro="" textlink="">
      <xdr:nvSpPr>
        <xdr:cNvPr id="150" name="n_1mainValue債務償還比率">
          <a:extLst>
            <a:ext uri="{FF2B5EF4-FFF2-40B4-BE49-F238E27FC236}">
              <a16:creationId xmlns:a16="http://schemas.microsoft.com/office/drawing/2014/main" id="{28A4AC4D-413D-4FA3-86E3-E97CF10624C7}"/>
            </a:ext>
          </a:extLst>
        </xdr:cNvPr>
        <xdr:cNvSpPr txBox="1"/>
      </xdr:nvSpPr>
      <xdr:spPr>
        <a:xfrm>
          <a:off x="13836727" y="661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5C18882C-951F-4B38-A1CA-8F342FE60CD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5A303130-2B15-40A7-A339-B84D4894966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92D00734-7A27-452C-B5DB-5797538EB06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E1C38F7C-EA89-4F43-B2BA-875CC41C532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EB48531C-8AB7-4E69-A35B-D216860EAC1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6A7D380A-1349-4125-BD54-F2346C58D97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ADF4A35-D42C-4821-A1DD-97698187FFB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3A0AE1-3F9F-4759-97C6-513A9A6B3E3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9C99125-A9A2-41EB-B060-B169EAA63EE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9118252-A5BA-4688-B0D0-90690BE6E9A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D97D189-6D5C-4549-A84B-E2345A082CF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FB7AE57-C2EC-4C98-9C21-25E544A421C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48E9B0A-755B-49B3-83CF-5CE4C09568D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FC602C9-2544-49F0-AE9B-6145758D713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2E4BE87-FB6D-4148-A842-E988FE97ADA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C38D35E-F394-4595-91AF-943A8E8A862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1,805
1,801
81.88
3,976,378
3,793,837
156,969
1,498,418
3,281,316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0AC1986-5EC5-41F9-8EF2-DDCDE272595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719FF58-0880-4E5E-ADEE-77151B81407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35B439C-3413-49CE-ADB3-34B00F98B44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48607D3-15C1-4CE3-AAE7-21991596636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24E7E52-B526-4CE3-8CBD-3FBD7199BD0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51CE08C-D367-42AB-B637-DEACF176331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9A3BFDF-F2DD-41F2-AA4D-B9E9B673C16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A6DBB81-3540-435E-88FA-B408545D4B4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5D3ADB6-155E-4B41-890B-E4AF8FEA8D9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247912-71DF-4736-ACED-D5CC3050449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AF2C2C4-ED3B-4FE6-976A-BE7A3039666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AF10A27-8602-4B1F-9EF3-159233B2858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971124A-0157-4345-80F6-A71C68B1F0E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D861378-5D62-4B3F-BCCD-98679E74EC4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C5B6E28-1D1F-4800-B549-035AC199A7B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8F1B986-E1F2-4D1D-849E-FD10B78C2FB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3C083ED-74D2-47A0-A569-447FA2A0BDD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06E8D5E-999B-40B5-9B63-407CE447809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61C603D-8E2B-44E5-B21A-124AF809926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5E9D84B-435C-4F6D-A288-D5FEE2F73CB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BD8839D-2EE9-4362-9E25-3D3C6E629A0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A48347D-B348-4BCF-BF48-8A114E840FA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EEE9B53-D05B-45D4-AB0B-0E4BE5D42F8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FFD3166-B291-4750-AA69-21E5F7F1B1E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694E330-B8F3-4879-9CF5-4F89BBEB5AA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A88F0A5-AA13-4EBF-B74D-6507B0E342E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181BB1C-4187-4F77-9AC2-0FEC9EAFF99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D219973-53BA-47B7-96D8-1FA1555EB0E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FAE11DA-7CFD-4BE4-AA19-D7C175831E1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5875095C-CB3E-4029-A59E-A5561CE7FF4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8AD2594-7671-48F0-B51A-7FEDAD765F6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FCEE5278-E51B-48AD-978C-51DFFC6899BE}"/>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BD8AC2F7-D95D-46AA-BA2F-8C7139CC1CA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FFD43B8-DA70-42CF-9837-2DFB8508C97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8B0FAABB-56AF-471B-B8A8-EB7946F8343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C02C32B6-FAFA-4A37-9132-2C6AFB426A6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652AAA75-7A0D-4A71-9B61-E1FCAB3F317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5361ABC0-CEB5-4342-B3F8-C07B8F0C836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5D9AB787-B80A-4365-9426-72A464F125A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7171E324-9114-428C-B87B-0BD383AD847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B5152885-962E-40A9-AE64-9C24E4A08A8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D2F57600-93C2-4FBF-9C9A-546A5EA52832}"/>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5BB7732-CFA8-4A3B-814B-2CF891FF7B7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5D5C6ACD-3DFE-4BAE-80A9-039A454373E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9FF499E-2CA4-4393-8DF9-392967B4FAE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30D25214-F580-4374-A71C-57D05CAB5601}"/>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9DA5A864-A77F-45F0-8508-4DF2832A874F}"/>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FA8FCA27-6E69-43A7-8F87-676826CA98E0}"/>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70A8A152-CD22-44B0-A43A-FE12D8FF1BB5}"/>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B677F6E6-A540-4E9A-877F-8627060E3A51}"/>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id="{EECCC2CD-9396-4C8B-8A4C-4FCC761E9F3C}"/>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86976BFB-04A0-437E-9DAF-52E5A3E897A8}"/>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50BC693C-7EF7-4A58-8E71-8F1DE8BFF316}"/>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5EDA57CB-C2C2-4722-A484-93E71F2DC17D}"/>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DE197E23-35F7-4C6C-9317-61D325ACE005}"/>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E29ABD4-6443-44F4-8136-4DB99ECCD3B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61F83A1-42C4-4462-AE82-6DAD7E3043C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CDD5BBA-86BB-4A18-962C-D6EC07E322C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8804C21-207B-471C-968F-8EFE18389D5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7253B70-0EEE-4C8D-BF13-9D485BFA28C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146231</xdr:rowOff>
    </xdr:from>
    <xdr:to>
      <xdr:col>24</xdr:col>
      <xdr:colOff>114300</xdr:colOff>
      <xdr:row>37</xdr:row>
      <xdr:rowOff>76381</xdr:rowOff>
    </xdr:to>
    <xdr:sp macro="" textlink="">
      <xdr:nvSpPr>
        <xdr:cNvPr id="72" name="楕円 71">
          <a:extLst>
            <a:ext uri="{FF2B5EF4-FFF2-40B4-BE49-F238E27FC236}">
              <a16:creationId xmlns:a16="http://schemas.microsoft.com/office/drawing/2014/main" id="{8DE124A6-729F-4712-9280-FA45648AA762}"/>
            </a:ext>
          </a:extLst>
        </xdr:cNvPr>
        <xdr:cNvSpPr/>
      </xdr:nvSpPr>
      <xdr:spPr>
        <a:xfrm>
          <a:off x="45847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124658</xdr:rowOff>
    </xdr:from>
    <xdr:ext cx="405111" cy="259045"/>
    <xdr:sp macro="" textlink="">
      <xdr:nvSpPr>
        <xdr:cNvPr id="73" name="【道路】&#10;有形固定資産減価償却率該当値テキスト">
          <a:extLst>
            <a:ext uri="{FF2B5EF4-FFF2-40B4-BE49-F238E27FC236}">
              <a16:creationId xmlns:a16="http://schemas.microsoft.com/office/drawing/2014/main" id="{0282E8E0-2D15-4CDC-8009-2AA0F9BEFBD2}"/>
            </a:ext>
          </a:extLst>
        </xdr:cNvPr>
        <xdr:cNvSpPr txBox="1"/>
      </xdr:nvSpPr>
      <xdr:spPr>
        <a:xfrm>
          <a:off x="4673600" y="629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7439</xdr:rowOff>
    </xdr:from>
    <xdr:to>
      <xdr:col>20</xdr:col>
      <xdr:colOff>38100</xdr:colOff>
      <xdr:row>37</xdr:row>
      <xdr:rowOff>109039</xdr:rowOff>
    </xdr:to>
    <xdr:sp macro="" textlink="">
      <xdr:nvSpPr>
        <xdr:cNvPr id="74" name="楕円 73">
          <a:extLst>
            <a:ext uri="{FF2B5EF4-FFF2-40B4-BE49-F238E27FC236}">
              <a16:creationId xmlns:a16="http://schemas.microsoft.com/office/drawing/2014/main" id="{E36364A9-1C75-43C1-BB06-BBDD8DCC794C}"/>
            </a:ext>
          </a:extLst>
        </xdr:cNvPr>
        <xdr:cNvSpPr/>
      </xdr:nvSpPr>
      <xdr:spPr>
        <a:xfrm>
          <a:off x="3746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25581</xdr:rowOff>
    </xdr:from>
    <xdr:to>
      <xdr:col>24</xdr:col>
      <xdr:colOff>63500</xdr:colOff>
      <xdr:row>37</xdr:row>
      <xdr:rowOff>58239</xdr:rowOff>
    </xdr:to>
    <xdr:cxnSp macro="">
      <xdr:nvCxnSpPr>
        <xdr:cNvPr id="75" name="直線コネクタ 74">
          <a:extLst>
            <a:ext uri="{FF2B5EF4-FFF2-40B4-BE49-F238E27FC236}">
              <a16:creationId xmlns:a16="http://schemas.microsoft.com/office/drawing/2014/main" id="{D6E3C0A8-0066-422E-9B4A-A8B0FB98AC9C}"/>
            </a:ext>
          </a:extLst>
        </xdr:cNvPr>
        <xdr:cNvCxnSpPr/>
      </xdr:nvCxnSpPr>
      <xdr:spPr>
        <a:xfrm flipV="1">
          <a:off x="3797300" y="636923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40096</xdr:rowOff>
    </xdr:from>
    <xdr:to>
      <xdr:col>15</xdr:col>
      <xdr:colOff>101600</xdr:colOff>
      <xdr:row>37</xdr:row>
      <xdr:rowOff>141696</xdr:rowOff>
    </xdr:to>
    <xdr:sp macro="" textlink="">
      <xdr:nvSpPr>
        <xdr:cNvPr id="76" name="楕円 75">
          <a:extLst>
            <a:ext uri="{FF2B5EF4-FFF2-40B4-BE49-F238E27FC236}">
              <a16:creationId xmlns:a16="http://schemas.microsoft.com/office/drawing/2014/main" id="{E3EF63E6-3DE6-424C-9CF2-06A9E7FA33F5}"/>
            </a:ext>
          </a:extLst>
        </xdr:cNvPr>
        <xdr:cNvSpPr/>
      </xdr:nvSpPr>
      <xdr:spPr>
        <a:xfrm>
          <a:off x="2857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58239</xdr:rowOff>
    </xdr:from>
    <xdr:to>
      <xdr:col>19</xdr:col>
      <xdr:colOff>177800</xdr:colOff>
      <xdr:row>37</xdr:row>
      <xdr:rowOff>90896</xdr:rowOff>
    </xdr:to>
    <xdr:cxnSp macro="">
      <xdr:nvCxnSpPr>
        <xdr:cNvPr id="77" name="直線コネクタ 76">
          <a:extLst>
            <a:ext uri="{FF2B5EF4-FFF2-40B4-BE49-F238E27FC236}">
              <a16:creationId xmlns:a16="http://schemas.microsoft.com/office/drawing/2014/main" id="{871E8340-C23D-4103-9E82-A7736EEB0939}"/>
            </a:ext>
          </a:extLst>
        </xdr:cNvPr>
        <xdr:cNvCxnSpPr/>
      </xdr:nvCxnSpPr>
      <xdr:spPr>
        <a:xfrm flipV="1">
          <a:off x="2908300" y="640188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27033</xdr:rowOff>
    </xdr:from>
    <xdr:to>
      <xdr:col>10</xdr:col>
      <xdr:colOff>165100</xdr:colOff>
      <xdr:row>36</xdr:row>
      <xdr:rowOff>128633</xdr:rowOff>
    </xdr:to>
    <xdr:sp macro="" textlink="">
      <xdr:nvSpPr>
        <xdr:cNvPr id="78" name="楕円 77">
          <a:extLst>
            <a:ext uri="{FF2B5EF4-FFF2-40B4-BE49-F238E27FC236}">
              <a16:creationId xmlns:a16="http://schemas.microsoft.com/office/drawing/2014/main" id="{D2F432FA-4A0A-42C0-B2FA-252658D15A81}"/>
            </a:ext>
          </a:extLst>
        </xdr:cNvPr>
        <xdr:cNvSpPr/>
      </xdr:nvSpPr>
      <xdr:spPr>
        <a:xfrm>
          <a:off x="19685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77833</xdr:rowOff>
    </xdr:from>
    <xdr:to>
      <xdr:col>15</xdr:col>
      <xdr:colOff>50800</xdr:colOff>
      <xdr:row>37</xdr:row>
      <xdr:rowOff>90896</xdr:rowOff>
    </xdr:to>
    <xdr:cxnSp macro="">
      <xdr:nvCxnSpPr>
        <xdr:cNvPr id="79" name="直線コネクタ 78">
          <a:extLst>
            <a:ext uri="{FF2B5EF4-FFF2-40B4-BE49-F238E27FC236}">
              <a16:creationId xmlns:a16="http://schemas.microsoft.com/office/drawing/2014/main" id="{ED5D0568-7AF4-49B2-8997-B08F2CB9D31F}"/>
            </a:ext>
          </a:extLst>
        </xdr:cNvPr>
        <xdr:cNvCxnSpPr/>
      </xdr:nvCxnSpPr>
      <xdr:spPr>
        <a:xfrm>
          <a:off x="2019300" y="6250033"/>
          <a:ext cx="889000" cy="1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80" name="n_1aveValue【道路】&#10;有形固定資産減価償却率">
          <a:extLst>
            <a:ext uri="{FF2B5EF4-FFF2-40B4-BE49-F238E27FC236}">
              <a16:creationId xmlns:a16="http://schemas.microsoft.com/office/drawing/2014/main" id="{752FFD74-FABF-4FC2-B22A-F7B93C03E10C}"/>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道路】&#10;有形固定資産減価償却率">
          <a:extLst>
            <a:ext uri="{FF2B5EF4-FFF2-40B4-BE49-F238E27FC236}">
              <a16:creationId xmlns:a16="http://schemas.microsoft.com/office/drawing/2014/main" id="{27C9DC88-BECE-4C34-95DF-9F4A0FBFC700}"/>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88735</xdr:rowOff>
    </xdr:from>
    <xdr:ext cx="405111" cy="259045"/>
    <xdr:sp macro="" textlink="">
      <xdr:nvSpPr>
        <xdr:cNvPr id="82" name="n_3aveValue【道路】&#10;有形固定資産減価償却率">
          <a:extLst>
            <a:ext uri="{FF2B5EF4-FFF2-40B4-BE49-F238E27FC236}">
              <a16:creationId xmlns:a16="http://schemas.microsoft.com/office/drawing/2014/main" id="{B67C013C-4543-4DB2-9F17-4EECB15F441C}"/>
            </a:ext>
          </a:extLst>
        </xdr:cNvPr>
        <xdr:cNvSpPr txBox="1"/>
      </xdr:nvSpPr>
      <xdr:spPr>
        <a:xfrm>
          <a:off x="18167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100166</xdr:rowOff>
    </xdr:from>
    <xdr:ext cx="405111" cy="259045"/>
    <xdr:sp macro="" textlink="">
      <xdr:nvSpPr>
        <xdr:cNvPr id="83" name="n_1mainValue【道路】&#10;有形固定資産減価償却率">
          <a:extLst>
            <a:ext uri="{FF2B5EF4-FFF2-40B4-BE49-F238E27FC236}">
              <a16:creationId xmlns:a16="http://schemas.microsoft.com/office/drawing/2014/main" id="{1DF4CAF1-6A3E-46D4-B613-EFCD2967E394}"/>
            </a:ext>
          </a:extLst>
        </xdr:cNvPr>
        <xdr:cNvSpPr txBox="1"/>
      </xdr:nvSpPr>
      <xdr:spPr>
        <a:xfrm>
          <a:off x="3582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132823</xdr:rowOff>
    </xdr:from>
    <xdr:ext cx="405111" cy="259045"/>
    <xdr:sp macro="" textlink="">
      <xdr:nvSpPr>
        <xdr:cNvPr id="84" name="n_2mainValue【道路】&#10;有形固定資産減価償却率">
          <a:extLst>
            <a:ext uri="{FF2B5EF4-FFF2-40B4-BE49-F238E27FC236}">
              <a16:creationId xmlns:a16="http://schemas.microsoft.com/office/drawing/2014/main" id="{9284EF2F-FB55-4610-B78E-B2162943DB9C}"/>
            </a:ext>
          </a:extLst>
        </xdr:cNvPr>
        <xdr:cNvSpPr txBox="1"/>
      </xdr:nvSpPr>
      <xdr:spPr>
        <a:xfrm>
          <a:off x="2705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145160</xdr:rowOff>
    </xdr:from>
    <xdr:ext cx="405111" cy="259045"/>
    <xdr:sp macro="" textlink="">
      <xdr:nvSpPr>
        <xdr:cNvPr id="85" name="n_3mainValue【道路】&#10;有形固定資産減価償却率">
          <a:extLst>
            <a:ext uri="{FF2B5EF4-FFF2-40B4-BE49-F238E27FC236}">
              <a16:creationId xmlns:a16="http://schemas.microsoft.com/office/drawing/2014/main" id="{24479C7A-22E2-4FE4-BB05-927858C6A67C}"/>
            </a:ext>
          </a:extLst>
        </xdr:cNvPr>
        <xdr:cNvSpPr txBox="1"/>
      </xdr:nvSpPr>
      <xdr:spPr>
        <a:xfrm>
          <a:off x="1816744" y="597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FE875C3B-CAA9-4853-986F-522C85351A0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1009CD6-24BB-4B96-A216-98ADAA8D5EC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5E85F76F-D71E-4197-AFD6-84D85089626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4325FE67-B035-4EB2-9480-1848565CC4C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EEA31641-B076-4740-B50D-AE37179F951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5342C8CE-DBBE-4A3A-86C4-5A5EDA8BCC3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9216845-B29C-4813-9FB8-C36D31FAFC2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A4286511-7FCE-4844-A70A-67BF27C8B45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32169AF8-49F5-49A1-B955-C466C950DEB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22F4DBE8-8417-4DF2-9236-FC0681C1D8B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C564F9B-6C5E-4009-B79A-2C72B7FCB64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D19F9B0D-BF8A-431C-84AB-D759BBFB986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3F425EB1-233D-47F7-AA80-B7DB29EDEFE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FF9CE298-9E35-4EE2-B931-59E7D7147166}"/>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DDE62DC7-F9A4-4C65-9DC2-9D147A06D51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34B0FE22-857C-44CC-A269-7D7CCF754167}"/>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97EA0CB9-17E6-489E-99DB-A716AD77B67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DEB3EE81-663F-4A1C-94F4-B8C24E9D16C2}"/>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AB61B000-A543-4B81-A3F3-9C3C90B1321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7114A385-6DD2-4467-87F7-8DB1EAEE9032}"/>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2E2267A1-765D-40B6-B5DB-014EB4EF63A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A08FB2B6-228B-466A-A410-0975DDE4F228}"/>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AC4A60D9-1540-4D18-8C0F-8F316F29A0B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id="{4FD1B605-5D76-41FE-925A-4AE6F4E35032}"/>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id="{C5C3A8ED-EA15-420D-B62C-EC663EAEBEA8}"/>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id="{599F3E0E-FB4F-407A-82D5-CDD2C2D81202}"/>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id="{1106B949-0CCE-4132-828A-814C36F1B271}"/>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id="{8207DBC1-881E-4495-9917-D5161026BAA9}"/>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a:extLst>
            <a:ext uri="{FF2B5EF4-FFF2-40B4-BE49-F238E27FC236}">
              <a16:creationId xmlns:a16="http://schemas.microsoft.com/office/drawing/2014/main" id="{5B785233-9824-49A9-B3FA-B8777787EC1F}"/>
            </a:ext>
          </a:extLst>
        </xdr:cNvPr>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id="{DFB715DA-BF6E-482C-A90A-DA2B9ED63A8F}"/>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id="{362B5C1E-5F20-45D3-A765-546A784A16B9}"/>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id="{BF87DD88-2C51-4682-8A26-84786C3EDCA4}"/>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id="{222D3B64-F572-489C-8D25-E4CAB6A6E934}"/>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AE67CF98-6771-4CA9-85BA-1E8993CF7BD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9C0917D5-FFB8-4252-AA70-EA53B627A45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C62CBA9B-D3F5-421F-9B99-A2F8A8EED51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BAB6E90C-D43A-41FE-BFCB-8D6D6A67428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CB2E936-DC4E-4423-9ADA-F0F5E4196DA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32855</xdr:rowOff>
    </xdr:from>
    <xdr:to>
      <xdr:col>55</xdr:col>
      <xdr:colOff>50800</xdr:colOff>
      <xdr:row>41</xdr:row>
      <xdr:rowOff>134455</xdr:rowOff>
    </xdr:to>
    <xdr:sp macro="" textlink="">
      <xdr:nvSpPr>
        <xdr:cNvPr id="124" name="楕円 123">
          <a:extLst>
            <a:ext uri="{FF2B5EF4-FFF2-40B4-BE49-F238E27FC236}">
              <a16:creationId xmlns:a16="http://schemas.microsoft.com/office/drawing/2014/main" id="{57559C7F-BFAC-4600-B3D1-F3D070C21DFF}"/>
            </a:ext>
          </a:extLst>
        </xdr:cNvPr>
        <xdr:cNvSpPr/>
      </xdr:nvSpPr>
      <xdr:spPr>
        <a:xfrm>
          <a:off x="10426700" y="70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149252</xdr:rowOff>
    </xdr:from>
    <xdr:ext cx="534377" cy="259045"/>
    <xdr:sp macro="" textlink="">
      <xdr:nvSpPr>
        <xdr:cNvPr id="125" name="【道路】&#10;一人当たり延長該当値テキスト">
          <a:extLst>
            <a:ext uri="{FF2B5EF4-FFF2-40B4-BE49-F238E27FC236}">
              <a16:creationId xmlns:a16="http://schemas.microsoft.com/office/drawing/2014/main" id="{1220EFFE-F61B-4BEE-A0DE-3804C2D8122A}"/>
            </a:ext>
          </a:extLst>
        </xdr:cNvPr>
        <xdr:cNvSpPr txBox="1"/>
      </xdr:nvSpPr>
      <xdr:spPr>
        <a:xfrm>
          <a:off x="10515600" y="700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32784</xdr:rowOff>
    </xdr:from>
    <xdr:to>
      <xdr:col>50</xdr:col>
      <xdr:colOff>165100</xdr:colOff>
      <xdr:row>41</xdr:row>
      <xdr:rowOff>134384</xdr:rowOff>
    </xdr:to>
    <xdr:sp macro="" textlink="">
      <xdr:nvSpPr>
        <xdr:cNvPr id="126" name="楕円 125">
          <a:extLst>
            <a:ext uri="{FF2B5EF4-FFF2-40B4-BE49-F238E27FC236}">
              <a16:creationId xmlns:a16="http://schemas.microsoft.com/office/drawing/2014/main" id="{3B4AFF7E-8842-4AA9-A698-791593E7BAA9}"/>
            </a:ext>
          </a:extLst>
        </xdr:cNvPr>
        <xdr:cNvSpPr/>
      </xdr:nvSpPr>
      <xdr:spPr>
        <a:xfrm>
          <a:off x="9588500" y="706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83584</xdr:rowOff>
    </xdr:from>
    <xdr:to>
      <xdr:col>55</xdr:col>
      <xdr:colOff>0</xdr:colOff>
      <xdr:row>41</xdr:row>
      <xdr:rowOff>83655</xdr:rowOff>
    </xdr:to>
    <xdr:cxnSp macro="">
      <xdr:nvCxnSpPr>
        <xdr:cNvPr id="127" name="直線コネクタ 126">
          <a:extLst>
            <a:ext uri="{FF2B5EF4-FFF2-40B4-BE49-F238E27FC236}">
              <a16:creationId xmlns:a16="http://schemas.microsoft.com/office/drawing/2014/main" id="{8634D51D-87B6-4080-945C-56643683FC65}"/>
            </a:ext>
          </a:extLst>
        </xdr:cNvPr>
        <xdr:cNvCxnSpPr/>
      </xdr:nvCxnSpPr>
      <xdr:spPr>
        <a:xfrm>
          <a:off x="9639300" y="7113034"/>
          <a:ext cx="838200" cy="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34912</xdr:rowOff>
    </xdr:from>
    <xdr:to>
      <xdr:col>46</xdr:col>
      <xdr:colOff>38100</xdr:colOff>
      <xdr:row>41</xdr:row>
      <xdr:rowOff>136512</xdr:rowOff>
    </xdr:to>
    <xdr:sp macro="" textlink="">
      <xdr:nvSpPr>
        <xdr:cNvPr id="128" name="楕円 127">
          <a:extLst>
            <a:ext uri="{FF2B5EF4-FFF2-40B4-BE49-F238E27FC236}">
              <a16:creationId xmlns:a16="http://schemas.microsoft.com/office/drawing/2014/main" id="{A85E3B04-81AD-4A06-A2FB-1570B4996CF0}"/>
            </a:ext>
          </a:extLst>
        </xdr:cNvPr>
        <xdr:cNvSpPr/>
      </xdr:nvSpPr>
      <xdr:spPr>
        <a:xfrm>
          <a:off x="8699500" y="706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83584</xdr:rowOff>
    </xdr:from>
    <xdr:to>
      <xdr:col>50</xdr:col>
      <xdr:colOff>114300</xdr:colOff>
      <xdr:row>41</xdr:row>
      <xdr:rowOff>85712</xdr:rowOff>
    </xdr:to>
    <xdr:cxnSp macro="">
      <xdr:nvCxnSpPr>
        <xdr:cNvPr id="129" name="直線コネクタ 128">
          <a:extLst>
            <a:ext uri="{FF2B5EF4-FFF2-40B4-BE49-F238E27FC236}">
              <a16:creationId xmlns:a16="http://schemas.microsoft.com/office/drawing/2014/main" id="{BD8ED4B9-0762-4C87-AF5F-6EB82EDAC55E}"/>
            </a:ext>
          </a:extLst>
        </xdr:cNvPr>
        <xdr:cNvCxnSpPr/>
      </xdr:nvCxnSpPr>
      <xdr:spPr>
        <a:xfrm flipV="1">
          <a:off x="8750300" y="7113034"/>
          <a:ext cx="889000" cy="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72638</xdr:rowOff>
    </xdr:from>
    <xdr:to>
      <xdr:col>41</xdr:col>
      <xdr:colOff>101600</xdr:colOff>
      <xdr:row>42</xdr:row>
      <xdr:rowOff>2788</xdr:rowOff>
    </xdr:to>
    <xdr:sp macro="" textlink="">
      <xdr:nvSpPr>
        <xdr:cNvPr id="130" name="楕円 129">
          <a:extLst>
            <a:ext uri="{FF2B5EF4-FFF2-40B4-BE49-F238E27FC236}">
              <a16:creationId xmlns:a16="http://schemas.microsoft.com/office/drawing/2014/main" id="{35AB1205-B21D-4AD2-AB8D-646162907614}"/>
            </a:ext>
          </a:extLst>
        </xdr:cNvPr>
        <xdr:cNvSpPr/>
      </xdr:nvSpPr>
      <xdr:spPr>
        <a:xfrm>
          <a:off x="7810500" y="710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85712</xdr:rowOff>
    </xdr:from>
    <xdr:to>
      <xdr:col>45</xdr:col>
      <xdr:colOff>177800</xdr:colOff>
      <xdr:row>41</xdr:row>
      <xdr:rowOff>123438</xdr:rowOff>
    </xdr:to>
    <xdr:cxnSp macro="">
      <xdr:nvCxnSpPr>
        <xdr:cNvPr id="131" name="直線コネクタ 130">
          <a:extLst>
            <a:ext uri="{FF2B5EF4-FFF2-40B4-BE49-F238E27FC236}">
              <a16:creationId xmlns:a16="http://schemas.microsoft.com/office/drawing/2014/main" id="{4A46C9F5-7A57-4500-9B33-3B7B2AB54C3E}"/>
            </a:ext>
          </a:extLst>
        </xdr:cNvPr>
        <xdr:cNvCxnSpPr/>
      </xdr:nvCxnSpPr>
      <xdr:spPr>
        <a:xfrm flipV="1">
          <a:off x="7861300" y="7115162"/>
          <a:ext cx="889000" cy="3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32" name="n_1aveValue【道路】&#10;一人当たり延長">
          <a:extLst>
            <a:ext uri="{FF2B5EF4-FFF2-40B4-BE49-F238E27FC236}">
              <a16:creationId xmlns:a16="http://schemas.microsoft.com/office/drawing/2014/main" id="{E95EFD31-6DFA-4040-88FA-8EB49366C808}"/>
            </a:ext>
          </a:extLst>
        </xdr:cNvPr>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33" name="n_2aveValue【道路】&#10;一人当たり延長">
          <a:extLst>
            <a:ext uri="{FF2B5EF4-FFF2-40B4-BE49-F238E27FC236}">
              <a16:creationId xmlns:a16="http://schemas.microsoft.com/office/drawing/2014/main" id="{74D47E03-B202-4BBF-ACE7-37B973147922}"/>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34" name="n_3aveValue【道路】&#10;一人当たり延長">
          <a:extLst>
            <a:ext uri="{FF2B5EF4-FFF2-40B4-BE49-F238E27FC236}">
              <a16:creationId xmlns:a16="http://schemas.microsoft.com/office/drawing/2014/main" id="{18A13ECC-7F6F-49E5-92F7-E34E6A399052}"/>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125511</xdr:rowOff>
    </xdr:from>
    <xdr:ext cx="534377" cy="259045"/>
    <xdr:sp macro="" textlink="">
      <xdr:nvSpPr>
        <xdr:cNvPr id="135" name="n_1mainValue【道路】&#10;一人当たり延長">
          <a:extLst>
            <a:ext uri="{FF2B5EF4-FFF2-40B4-BE49-F238E27FC236}">
              <a16:creationId xmlns:a16="http://schemas.microsoft.com/office/drawing/2014/main" id="{982BD236-7790-4BEC-A016-329EEC734063}"/>
            </a:ext>
          </a:extLst>
        </xdr:cNvPr>
        <xdr:cNvSpPr txBox="1"/>
      </xdr:nvSpPr>
      <xdr:spPr>
        <a:xfrm>
          <a:off x="9359411" y="715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127639</xdr:rowOff>
    </xdr:from>
    <xdr:ext cx="534377" cy="259045"/>
    <xdr:sp macro="" textlink="">
      <xdr:nvSpPr>
        <xdr:cNvPr id="136" name="n_2mainValue【道路】&#10;一人当たり延長">
          <a:extLst>
            <a:ext uri="{FF2B5EF4-FFF2-40B4-BE49-F238E27FC236}">
              <a16:creationId xmlns:a16="http://schemas.microsoft.com/office/drawing/2014/main" id="{5AF5FCDA-EB3D-449C-9AAB-E7F5F2BCA6E5}"/>
            </a:ext>
          </a:extLst>
        </xdr:cNvPr>
        <xdr:cNvSpPr txBox="1"/>
      </xdr:nvSpPr>
      <xdr:spPr>
        <a:xfrm>
          <a:off x="8483111" y="715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165365</xdr:rowOff>
    </xdr:from>
    <xdr:ext cx="534377" cy="259045"/>
    <xdr:sp macro="" textlink="">
      <xdr:nvSpPr>
        <xdr:cNvPr id="137" name="n_3mainValue【道路】&#10;一人当たり延長">
          <a:extLst>
            <a:ext uri="{FF2B5EF4-FFF2-40B4-BE49-F238E27FC236}">
              <a16:creationId xmlns:a16="http://schemas.microsoft.com/office/drawing/2014/main" id="{F977F1CC-87B9-4D44-A136-6D0AA19F0600}"/>
            </a:ext>
          </a:extLst>
        </xdr:cNvPr>
        <xdr:cNvSpPr txBox="1"/>
      </xdr:nvSpPr>
      <xdr:spPr>
        <a:xfrm>
          <a:off x="7594111" y="719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72F76712-5EB8-4F1A-AF6E-717C290B2AF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A2FB3860-8FF4-4E01-B536-BCC189BAB6D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E00B131B-5F0C-4E5A-8F61-988FCD7F789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EB9577F4-4446-4A98-BB4C-39D95C8CD7E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972CF740-5C68-410E-842B-71EC6D3D436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EB36E599-2E0B-4C0C-B78D-329E9A4DD0D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2A30F0D7-0F78-4A61-AC01-5957777C388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F00575D5-757A-48AE-8E4E-A4E5208E98C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35B81D66-F139-45CA-97FA-6B7315A2A00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256858C5-25BE-49EE-BC68-D477866B511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3D6E7590-43DA-4586-90C4-6A3C5C1B1FA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45AF9DAB-6A65-45B0-9F01-69C438939FE5}"/>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EB897E-E431-4D9A-8B13-B63C0E9A560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6991799B-9EFF-44A5-9BCA-738CF223F41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4C5F547C-0E4B-475E-93E7-74601FCB45C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153141E7-556C-470E-BE24-C83A4359926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B7FFA6CE-958E-4F1D-9435-3E067786254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8E03043D-B36D-462D-B763-B5E5203B4A7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492B29F8-B34C-4A3B-B908-498CF671119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62A57056-D384-417E-BF3D-0AF3CCAE1FE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6E6C233A-08C9-4EAC-BA1C-54CD5A7DC7F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AF3C0526-EA02-4EBC-B268-D4E0F1B814D5}"/>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A30F9DCB-2C26-4316-B5B6-714C575537E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ED5C198F-7D33-4DBA-BD67-8F6A8A6FDE3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1CAE2E6B-AEDF-47F2-B1CC-D1476D9CBDE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2E9BBCD6-D266-421D-9684-33721C96275D}"/>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8E1515B8-2243-41BA-A42D-DAA50C5F0879}"/>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F7DD6C9E-5369-4A83-8A24-27C4BCE59398}"/>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74E2DDDE-5F9B-41A9-A7D6-0441D5D87BC1}"/>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id="{4F19E0F3-7F0A-4992-9852-E4E9C78E1586}"/>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2EEC40D0-9311-4D62-9660-2B46B443010B}"/>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AF1E11EA-C5D2-4E62-A776-9D398B921B6F}"/>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id="{238A4761-2744-44C4-B7F5-7F903900A9EF}"/>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id="{03176D23-B5A6-4F40-91E6-3CF358B8049F}"/>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a:extLst>
            <a:ext uri="{FF2B5EF4-FFF2-40B4-BE49-F238E27FC236}">
              <a16:creationId xmlns:a16="http://schemas.microsoft.com/office/drawing/2014/main" id="{FA61565A-0DBC-4E22-B251-7E3D35FAE4D0}"/>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EFD4DA0C-79AE-4BEB-A649-6C3C58367F7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D4C0208F-8343-4FEF-B30E-BFAE1A352F3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66A09FCA-2BFC-476B-9904-5FE1BD1CFCA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84398495-4F7B-4AA2-91B7-3E8DB03AA6C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CC63FBDA-2BB5-44B5-9919-65954ED23AE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25944</xdr:rowOff>
    </xdr:from>
    <xdr:to>
      <xdr:col>24</xdr:col>
      <xdr:colOff>114300</xdr:colOff>
      <xdr:row>60</xdr:row>
      <xdr:rowOff>127544</xdr:rowOff>
    </xdr:to>
    <xdr:sp macro="" textlink="">
      <xdr:nvSpPr>
        <xdr:cNvPr id="178" name="楕円 177">
          <a:extLst>
            <a:ext uri="{FF2B5EF4-FFF2-40B4-BE49-F238E27FC236}">
              <a16:creationId xmlns:a16="http://schemas.microsoft.com/office/drawing/2014/main" id="{CCA4C4B2-66CE-470C-A214-D4AEF3A90D6D}"/>
            </a:ext>
          </a:extLst>
        </xdr:cNvPr>
        <xdr:cNvSpPr/>
      </xdr:nvSpPr>
      <xdr:spPr>
        <a:xfrm>
          <a:off x="45847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4371</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E80416C5-B3C0-4C33-A5CD-C20BF8CF6C7E}"/>
            </a:ext>
          </a:extLst>
        </xdr:cNvPr>
        <xdr:cNvSpPr txBox="1"/>
      </xdr:nvSpPr>
      <xdr:spPr>
        <a:xfrm>
          <a:off x="4673600"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53703</xdr:rowOff>
    </xdr:from>
    <xdr:to>
      <xdr:col>20</xdr:col>
      <xdr:colOff>38100</xdr:colOff>
      <xdr:row>60</xdr:row>
      <xdr:rowOff>155303</xdr:rowOff>
    </xdr:to>
    <xdr:sp macro="" textlink="">
      <xdr:nvSpPr>
        <xdr:cNvPr id="180" name="楕円 179">
          <a:extLst>
            <a:ext uri="{FF2B5EF4-FFF2-40B4-BE49-F238E27FC236}">
              <a16:creationId xmlns:a16="http://schemas.microsoft.com/office/drawing/2014/main" id="{BBAE1E29-55F5-44AF-8215-C8088E402C38}"/>
            </a:ext>
          </a:extLst>
        </xdr:cNvPr>
        <xdr:cNvSpPr/>
      </xdr:nvSpPr>
      <xdr:spPr>
        <a:xfrm>
          <a:off x="3746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76744</xdr:rowOff>
    </xdr:from>
    <xdr:to>
      <xdr:col>24</xdr:col>
      <xdr:colOff>63500</xdr:colOff>
      <xdr:row>60</xdr:row>
      <xdr:rowOff>104503</xdr:rowOff>
    </xdr:to>
    <xdr:cxnSp macro="">
      <xdr:nvCxnSpPr>
        <xdr:cNvPr id="181" name="直線コネクタ 180">
          <a:extLst>
            <a:ext uri="{FF2B5EF4-FFF2-40B4-BE49-F238E27FC236}">
              <a16:creationId xmlns:a16="http://schemas.microsoft.com/office/drawing/2014/main" id="{0F47BF54-6DF3-48C2-B68C-07B9CD323E44}"/>
            </a:ext>
          </a:extLst>
        </xdr:cNvPr>
        <xdr:cNvCxnSpPr/>
      </xdr:nvCxnSpPr>
      <xdr:spPr>
        <a:xfrm flipV="1">
          <a:off x="3797300" y="1036374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99423</xdr:rowOff>
    </xdr:from>
    <xdr:to>
      <xdr:col>15</xdr:col>
      <xdr:colOff>101600</xdr:colOff>
      <xdr:row>60</xdr:row>
      <xdr:rowOff>29573</xdr:rowOff>
    </xdr:to>
    <xdr:sp macro="" textlink="">
      <xdr:nvSpPr>
        <xdr:cNvPr id="182" name="楕円 181">
          <a:extLst>
            <a:ext uri="{FF2B5EF4-FFF2-40B4-BE49-F238E27FC236}">
              <a16:creationId xmlns:a16="http://schemas.microsoft.com/office/drawing/2014/main" id="{3BA5004D-5A0F-42D7-9670-9E7AB89F4827}"/>
            </a:ext>
          </a:extLst>
        </xdr:cNvPr>
        <xdr:cNvSpPr/>
      </xdr:nvSpPr>
      <xdr:spPr>
        <a:xfrm>
          <a:off x="28575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150223</xdr:rowOff>
    </xdr:from>
    <xdr:to>
      <xdr:col>19</xdr:col>
      <xdr:colOff>177800</xdr:colOff>
      <xdr:row>60</xdr:row>
      <xdr:rowOff>104503</xdr:rowOff>
    </xdr:to>
    <xdr:cxnSp macro="">
      <xdr:nvCxnSpPr>
        <xdr:cNvPr id="183" name="直線コネクタ 182">
          <a:extLst>
            <a:ext uri="{FF2B5EF4-FFF2-40B4-BE49-F238E27FC236}">
              <a16:creationId xmlns:a16="http://schemas.microsoft.com/office/drawing/2014/main" id="{63078F22-015C-4E48-9051-6B715FCF55A8}"/>
            </a:ext>
          </a:extLst>
        </xdr:cNvPr>
        <xdr:cNvCxnSpPr/>
      </xdr:nvCxnSpPr>
      <xdr:spPr>
        <a:xfrm>
          <a:off x="2908300" y="10265773"/>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127181</xdr:rowOff>
    </xdr:from>
    <xdr:to>
      <xdr:col>10</xdr:col>
      <xdr:colOff>165100</xdr:colOff>
      <xdr:row>60</xdr:row>
      <xdr:rowOff>57331</xdr:rowOff>
    </xdr:to>
    <xdr:sp macro="" textlink="">
      <xdr:nvSpPr>
        <xdr:cNvPr id="184" name="楕円 183">
          <a:extLst>
            <a:ext uri="{FF2B5EF4-FFF2-40B4-BE49-F238E27FC236}">
              <a16:creationId xmlns:a16="http://schemas.microsoft.com/office/drawing/2014/main" id="{116BA6EE-5D93-47D6-8B4B-3D3FB205E9A7}"/>
            </a:ext>
          </a:extLst>
        </xdr:cNvPr>
        <xdr:cNvSpPr/>
      </xdr:nvSpPr>
      <xdr:spPr>
        <a:xfrm>
          <a:off x="1968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150223</xdr:rowOff>
    </xdr:from>
    <xdr:to>
      <xdr:col>15</xdr:col>
      <xdr:colOff>50800</xdr:colOff>
      <xdr:row>60</xdr:row>
      <xdr:rowOff>6531</xdr:rowOff>
    </xdr:to>
    <xdr:cxnSp macro="">
      <xdr:nvCxnSpPr>
        <xdr:cNvPr id="185" name="直線コネクタ 184">
          <a:extLst>
            <a:ext uri="{FF2B5EF4-FFF2-40B4-BE49-F238E27FC236}">
              <a16:creationId xmlns:a16="http://schemas.microsoft.com/office/drawing/2014/main" id="{9ECC0BF1-CA13-432E-B2CB-BF9F3875A340}"/>
            </a:ext>
          </a:extLst>
        </xdr:cNvPr>
        <xdr:cNvCxnSpPr/>
      </xdr:nvCxnSpPr>
      <xdr:spPr>
        <a:xfrm flipV="1">
          <a:off x="2019300" y="102657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6DDDF53E-BB19-4DF7-B009-E006ADE51450}"/>
            </a:ext>
          </a:extLst>
        </xdr:cNvPr>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440A646F-11FD-4DAE-BBA0-42B5406BB919}"/>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2252BD83-C00A-4FFB-95ED-88BCBC83261B}"/>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146430</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C8119C27-3FF5-44A8-AA7F-58BE3C541C5B}"/>
            </a:ext>
          </a:extLst>
        </xdr:cNvPr>
        <xdr:cNvSpPr txBox="1"/>
      </xdr:nvSpPr>
      <xdr:spPr>
        <a:xfrm>
          <a:off x="35820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20700</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C7537DCD-C0A1-4DCF-AC0A-A9EC8489FE69}"/>
            </a:ext>
          </a:extLst>
        </xdr:cNvPr>
        <xdr:cNvSpPr txBox="1"/>
      </xdr:nvSpPr>
      <xdr:spPr>
        <a:xfrm>
          <a:off x="2705744"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48458</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6D8625CA-3ECE-4711-A895-864EFA817357}"/>
            </a:ext>
          </a:extLst>
        </xdr:cNvPr>
        <xdr:cNvSpPr txBox="1"/>
      </xdr:nvSpPr>
      <xdr:spPr>
        <a:xfrm>
          <a:off x="1816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E3E3A76-D34B-4E2C-84A1-43BE5185CE3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191AB347-B215-447F-A726-661E84C4ECC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7A7F6330-60DD-49EB-8444-829F490DB21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80D01E13-A0D2-4552-8D47-5E50896BE85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1C3154B-BD1E-4CCF-8B55-34FF182996C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F6BA613-0EDA-4CCA-925A-E0A2DE293A7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71721DD8-1786-4F7D-8FDE-417DBCAB975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68AB037A-094B-49CB-945D-D066EC53CBE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1E5F9272-BC4B-4EFC-B5C7-A1B0423A797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84A33948-63B8-47B7-8F88-C5078D08910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3C44F214-8E89-4401-9164-78DFE97593C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2A2A4766-E868-419D-9BE4-06836E30F2BE}"/>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50DCD9EE-436F-401E-8683-DE2E353BA06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id="{3A067D76-8BF6-4456-A90C-0EEC4160A314}"/>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9545B76B-141B-4DAB-B6C6-0BA60FA8E97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4F5193A3-A7DB-46E1-97E6-B839642A9902}"/>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10BC4C1F-E265-4E14-AAB4-8FE9971AF0A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BCE5410D-CF86-4026-A54B-758FC325B77F}"/>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D08D51C2-F033-489B-87F6-93732BC0FEF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E0CA2B08-30EE-4E0E-9B0A-8B57BF37E44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E87F31CA-9284-41F4-BF24-88F4D9DA284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id="{E70C853A-8DE6-4B6A-B988-20C19A2DCD45}"/>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AE0DF21A-DB6C-4647-A0CC-346FFA851253}"/>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id="{46AF922B-B128-4C85-8ADC-CCBCC825AC14}"/>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B44E2C91-7ED1-4372-A4CD-7F87570DF060}"/>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id="{B2B9172F-1FD8-45D9-8FD1-4FBCF5CFDEF9}"/>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id="{9D11A681-74CD-446C-8560-A5BA81AD5EAD}"/>
            </a:ext>
          </a:extLst>
        </xdr:cNvPr>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id="{CB726044-236F-4324-BD24-EC519A6630E5}"/>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id="{E53E24AB-D79D-4675-A2DC-CED262D2E822}"/>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id="{8A2B7A81-18D6-4440-8D82-96C2732BF01E}"/>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a:extLst>
            <a:ext uri="{FF2B5EF4-FFF2-40B4-BE49-F238E27FC236}">
              <a16:creationId xmlns:a16="http://schemas.microsoft.com/office/drawing/2014/main" id="{3E82049B-8A2D-4C64-9454-2F19BA2F51CB}"/>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9AB1C0A8-5B35-4169-8167-918916BC9D8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A288BBE-802A-48E1-815F-EAE1D8FFB9B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F49133C5-8D0B-45C5-BA21-EBE217418D0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151A6823-95B9-449F-AEC8-BA72001B5E0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9D570700-2039-4230-B33E-197B72C6658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29490</xdr:rowOff>
    </xdr:from>
    <xdr:to>
      <xdr:col>55</xdr:col>
      <xdr:colOff>50800</xdr:colOff>
      <xdr:row>63</xdr:row>
      <xdr:rowOff>131090</xdr:rowOff>
    </xdr:to>
    <xdr:sp macro="" textlink="">
      <xdr:nvSpPr>
        <xdr:cNvPr id="228" name="楕円 227">
          <a:extLst>
            <a:ext uri="{FF2B5EF4-FFF2-40B4-BE49-F238E27FC236}">
              <a16:creationId xmlns:a16="http://schemas.microsoft.com/office/drawing/2014/main" id="{D89CBECA-183E-4D4B-97E0-C244E1299AFB}"/>
            </a:ext>
          </a:extLst>
        </xdr:cNvPr>
        <xdr:cNvSpPr/>
      </xdr:nvSpPr>
      <xdr:spPr>
        <a:xfrm>
          <a:off x="10426700" y="1083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115867</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0780B155-7F10-427F-9AC4-6DD834B06B4F}"/>
            </a:ext>
          </a:extLst>
        </xdr:cNvPr>
        <xdr:cNvSpPr txBox="1"/>
      </xdr:nvSpPr>
      <xdr:spPr>
        <a:xfrm>
          <a:off x="10515600" y="10745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29440</xdr:rowOff>
    </xdr:from>
    <xdr:to>
      <xdr:col>50</xdr:col>
      <xdr:colOff>165100</xdr:colOff>
      <xdr:row>63</xdr:row>
      <xdr:rowOff>131040</xdr:rowOff>
    </xdr:to>
    <xdr:sp macro="" textlink="">
      <xdr:nvSpPr>
        <xdr:cNvPr id="230" name="楕円 229">
          <a:extLst>
            <a:ext uri="{FF2B5EF4-FFF2-40B4-BE49-F238E27FC236}">
              <a16:creationId xmlns:a16="http://schemas.microsoft.com/office/drawing/2014/main" id="{1A9D8F44-889A-44E4-AF01-E609498F6B32}"/>
            </a:ext>
          </a:extLst>
        </xdr:cNvPr>
        <xdr:cNvSpPr/>
      </xdr:nvSpPr>
      <xdr:spPr>
        <a:xfrm>
          <a:off x="9588500" y="1083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80240</xdr:rowOff>
    </xdr:from>
    <xdr:to>
      <xdr:col>55</xdr:col>
      <xdr:colOff>0</xdr:colOff>
      <xdr:row>63</xdr:row>
      <xdr:rowOff>80290</xdr:rowOff>
    </xdr:to>
    <xdr:cxnSp macro="">
      <xdr:nvCxnSpPr>
        <xdr:cNvPr id="231" name="直線コネクタ 230">
          <a:extLst>
            <a:ext uri="{FF2B5EF4-FFF2-40B4-BE49-F238E27FC236}">
              <a16:creationId xmlns:a16="http://schemas.microsoft.com/office/drawing/2014/main" id="{7241C319-BA65-4BE4-B587-E11E430BF087}"/>
            </a:ext>
          </a:extLst>
        </xdr:cNvPr>
        <xdr:cNvCxnSpPr/>
      </xdr:nvCxnSpPr>
      <xdr:spPr>
        <a:xfrm>
          <a:off x="9639300" y="10881590"/>
          <a:ext cx="8382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47042</xdr:rowOff>
    </xdr:from>
    <xdr:to>
      <xdr:col>46</xdr:col>
      <xdr:colOff>38100</xdr:colOff>
      <xdr:row>63</xdr:row>
      <xdr:rowOff>148642</xdr:rowOff>
    </xdr:to>
    <xdr:sp macro="" textlink="">
      <xdr:nvSpPr>
        <xdr:cNvPr id="232" name="楕円 231">
          <a:extLst>
            <a:ext uri="{FF2B5EF4-FFF2-40B4-BE49-F238E27FC236}">
              <a16:creationId xmlns:a16="http://schemas.microsoft.com/office/drawing/2014/main" id="{C820EAAB-03A8-41E6-A439-FB7477B06933}"/>
            </a:ext>
          </a:extLst>
        </xdr:cNvPr>
        <xdr:cNvSpPr/>
      </xdr:nvSpPr>
      <xdr:spPr>
        <a:xfrm>
          <a:off x="8699500" y="1084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80240</xdr:rowOff>
    </xdr:from>
    <xdr:to>
      <xdr:col>50</xdr:col>
      <xdr:colOff>114300</xdr:colOff>
      <xdr:row>63</xdr:row>
      <xdr:rowOff>97842</xdr:rowOff>
    </xdr:to>
    <xdr:cxnSp macro="">
      <xdr:nvCxnSpPr>
        <xdr:cNvPr id="233" name="直線コネクタ 232">
          <a:extLst>
            <a:ext uri="{FF2B5EF4-FFF2-40B4-BE49-F238E27FC236}">
              <a16:creationId xmlns:a16="http://schemas.microsoft.com/office/drawing/2014/main" id="{725AD049-3EDC-43E8-AE69-AA29AD3E959B}"/>
            </a:ext>
          </a:extLst>
        </xdr:cNvPr>
        <xdr:cNvCxnSpPr/>
      </xdr:nvCxnSpPr>
      <xdr:spPr>
        <a:xfrm flipV="1">
          <a:off x="8750300" y="10881590"/>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35926</xdr:rowOff>
    </xdr:from>
    <xdr:to>
      <xdr:col>41</xdr:col>
      <xdr:colOff>101600</xdr:colOff>
      <xdr:row>61</xdr:row>
      <xdr:rowOff>137526</xdr:rowOff>
    </xdr:to>
    <xdr:sp macro="" textlink="">
      <xdr:nvSpPr>
        <xdr:cNvPr id="234" name="楕円 233">
          <a:extLst>
            <a:ext uri="{FF2B5EF4-FFF2-40B4-BE49-F238E27FC236}">
              <a16:creationId xmlns:a16="http://schemas.microsoft.com/office/drawing/2014/main" id="{06E9E020-39DD-4B58-8FCA-E00C1F3D7A8F}"/>
            </a:ext>
          </a:extLst>
        </xdr:cNvPr>
        <xdr:cNvSpPr/>
      </xdr:nvSpPr>
      <xdr:spPr>
        <a:xfrm>
          <a:off x="7810500" y="1049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86726</xdr:rowOff>
    </xdr:from>
    <xdr:to>
      <xdr:col>45</xdr:col>
      <xdr:colOff>177800</xdr:colOff>
      <xdr:row>63</xdr:row>
      <xdr:rowOff>97842</xdr:rowOff>
    </xdr:to>
    <xdr:cxnSp macro="">
      <xdr:nvCxnSpPr>
        <xdr:cNvPr id="235" name="直線コネクタ 234">
          <a:extLst>
            <a:ext uri="{FF2B5EF4-FFF2-40B4-BE49-F238E27FC236}">
              <a16:creationId xmlns:a16="http://schemas.microsoft.com/office/drawing/2014/main" id="{1260F2DF-6703-48B6-B82D-4B4FBBD369C1}"/>
            </a:ext>
          </a:extLst>
        </xdr:cNvPr>
        <xdr:cNvCxnSpPr/>
      </xdr:nvCxnSpPr>
      <xdr:spPr>
        <a:xfrm>
          <a:off x="7861300" y="10545176"/>
          <a:ext cx="889000" cy="35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id="{759C1C4F-C9DD-475D-AD55-9D97A70547BF}"/>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id="{C7BF69E9-AE7A-4E93-BFFA-F5004748E71A}"/>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5547</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5C4620EA-977F-4E68-9D32-010D17068C12}"/>
            </a:ext>
          </a:extLst>
        </xdr:cNvPr>
        <xdr:cNvSpPr txBox="1"/>
      </xdr:nvSpPr>
      <xdr:spPr>
        <a:xfrm>
          <a:off x="7561795" y="1080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122167</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B82888A9-7467-4A73-AD3F-13D107082C35}"/>
            </a:ext>
          </a:extLst>
        </xdr:cNvPr>
        <xdr:cNvSpPr txBox="1"/>
      </xdr:nvSpPr>
      <xdr:spPr>
        <a:xfrm>
          <a:off x="9327095" y="1092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139769</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CDFA22C4-8CE7-4799-8A7E-47E8D9759934}"/>
            </a:ext>
          </a:extLst>
        </xdr:cNvPr>
        <xdr:cNvSpPr txBox="1"/>
      </xdr:nvSpPr>
      <xdr:spPr>
        <a:xfrm>
          <a:off x="8450795" y="1094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154053</xdr:rowOff>
    </xdr:from>
    <xdr:ext cx="690189" cy="259045"/>
    <xdr:sp macro="" textlink="">
      <xdr:nvSpPr>
        <xdr:cNvPr id="241" name="n_3mainValue【橋りょう・トンネル】&#10;一人当たり有形固定資産（償却資産）額">
          <a:extLst>
            <a:ext uri="{FF2B5EF4-FFF2-40B4-BE49-F238E27FC236}">
              <a16:creationId xmlns:a16="http://schemas.microsoft.com/office/drawing/2014/main" id="{82DFF800-884A-4393-B150-D9E7645328A4}"/>
            </a:ext>
          </a:extLst>
        </xdr:cNvPr>
        <xdr:cNvSpPr txBox="1"/>
      </xdr:nvSpPr>
      <xdr:spPr>
        <a:xfrm>
          <a:off x="7516205" y="102696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EE54B7EE-5C33-4A25-BE1C-8895DF4D301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714BB542-D243-46C5-A558-B89DE6B7F25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B6F3B75C-560D-47FA-900E-232A6F6C091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E84FB06B-E323-4538-89EA-5C4A2D87E07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236C723A-C737-4A56-A7CF-699036A6175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FF68B199-824D-4AD2-8526-368A6108CB1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A7F14A82-AE87-4651-8B9D-9C9C6CE59CE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E23EDC29-86B8-46DA-91E5-2E9EBB8D906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69DC1526-18AA-4259-BC5B-6FF9F86C222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CD8C04E7-A578-4F54-9917-F46C4A0C170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7FA5B7E3-A6A8-482D-B6CD-08AC157F58D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26F8C90F-AFF9-482A-B65D-EA4DC297A50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2DFF1887-0FAF-4D85-9A56-6ACFFAC11DA5}"/>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1AD0805E-6581-41B6-A03F-A0919431EB1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3A7D9ABA-BCF3-4644-8DA4-025707A28D1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66962512-AE0B-4070-A0BA-195245E19DD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C0720738-0431-484D-9C82-8ACA1FCAB4D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3AEF5D3E-D0F3-4F13-8608-47750D828F6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C6C21D37-4C59-48A1-8855-7D91E38F0C9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6DEE0C31-EE44-46F2-A904-A4DCD8EADA8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D510DA8C-580D-4046-9E83-B0580307D44E}"/>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1E031952-6637-404E-89C3-E90EB4A2EF9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9AF7C2A7-D602-4EAB-9AA9-2F9B51D0089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2742C2D6-502C-4DB0-9FAC-E949605F11D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id="{B7C28ED2-FFC2-4841-87D7-22DD920CE7F4}"/>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E3FD94A1-721A-49CD-B400-2331DF64FFD8}"/>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id="{A08109FB-1823-4A77-BF60-06BD0C3AD12B}"/>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id="{BC695B59-BF8B-4236-8D6B-527544D630FD}"/>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a16="http://schemas.microsoft.com/office/drawing/2014/main" id="{0BFE5CBC-1400-4846-8867-A89C2D15005A}"/>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0F4E6D84-5836-475E-A59D-CB0533B41BCA}"/>
            </a:ext>
          </a:extLst>
        </xdr:cNvPr>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a16="http://schemas.microsoft.com/office/drawing/2014/main" id="{E3307DDF-8CBF-4170-AA63-EBA41E932C3D}"/>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a16="http://schemas.microsoft.com/office/drawing/2014/main" id="{7C8A782C-4808-4E7A-8B3A-3EE4C9507972}"/>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a16="http://schemas.microsoft.com/office/drawing/2014/main" id="{6DFED88C-BE8A-428A-BA34-03F09B31BD99}"/>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a:extLst>
            <a:ext uri="{FF2B5EF4-FFF2-40B4-BE49-F238E27FC236}">
              <a16:creationId xmlns:a16="http://schemas.microsoft.com/office/drawing/2014/main" id="{78E49354-C987-41A9-B4E4-556F475DC211}"/>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AB40ECBE-C12E-4471-8192-10A6A17CE2F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7B68763D-0EA6-4290-B4EB-422265D20BE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5B7DA6A5-39B8-459E-8582-AA11FEF38A3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CD2DFAFC-F08F-450C-9673-DDE0C61B6A1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FF0435D0-6882-415A-A678-7CCD064EF76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156845</xdr:rowOff>
    </xdr:from>
    <xdr:to>
      <xdr:col>24</xdr:col>
      <xdr:colOff>114300</xdr:colOff>
      <xdr:row>84</xdr:row>
      <xdr:rowOff>86995</xdr:rowOff>
    </xdr:to>
    <xdr:sp macro="" textlink="">
      <xdr:nvSpPr>
        <xdr:cNvPr id="281" name="楕円 280">
          <a:extLst>
            <a:ext uri="{FF2B5EF4-FFF2-40B4-BE49-F238E27FC236}">
              <a16:creationId xmlns:a16="http://schemas.microsoft.com/office/drawing/2014/main" id="{6BED2072-5B8E-4AC2-B45F-DEFA7C747E42}"/>
            </a:ext>
          </a:extLst>
        </xdr:cNvPr>
        <xdr:cNvSpPr/>
      </xdr:nvSpPr>
      <xdr:spPr>
        <a:xfrm>
          <a:off x="45847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135272</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311F9EC5-6050-4EA3-9406-33EAE90D9AD6}"/>
            </a:ext>
          </a:extLst>
        </xdr:cNvPr>
        <xdr:cNvSpPr txBox="1"/>
      </xdr:nvSpPr>
      <xdr:spPr>
        <a:xfrm>
          <a:off x="4673600"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4445</xdr:rowOff>
    </xdr:from>
    <xdr:to>
      <xdr:col>20</xdr:col>
      <xdr:colOff>38100</xdr:colOff>
      <xdr:row>84</xdr:row>
      <xdr:rowOff>106045</xdr:rowOff>
    </xdr:to>
    <xdr:sp macro="" textlink="">
      <xdr:nvSpPr>
        <xdr:cNvPr id="283" name="楕円 282">
          <a:extLst>
            <a:ext uri="{FF2B5EF4-FFF2-40B4-BE49-F238E27FC236}">
              <a16:creationId xmlns:a16="http://schemas.microsoft.com/office/drawing/2014/main" id="{1FA9BB59-3B71-4815-B147-398F67A4CC1F}"/>
            </a:ext>
          </a:extLst>
        </xdr:cNvPr>
        <xdr:cNvSpPr/>
      </xdr:nvSpPr>
      <xdr:spPr>
        <a:xfrm>
          <a:off x="3746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36195</xdr:rowOff>
    </xdr:from>
    <xdr:to>
      <xdr:col>24</xdr:col>
      <xdr:colOff>63500</xdr:colOff>
      <xdr:row>84</xdr:row>
      <xdr:rowOff>55245</xdr:rowOff>
    </xdr:to>
    <xdr:cxnSp macro="">
      <xdr:nvCxnSpPr>
        <xdr:cNvPr id="284" name="直線コネクタ 283">
          <a:extLst>
            <a:ext uri="{FF2B5EF4-FFF2-40B4-BE49-F238E27FC236}">
              <a16:creationId xmlns:a16="http://schemas.microsoft.com/office/drawing/2014/main" id="{BFE65BC2-FBA7-4222-91E4-C5B3892AD360}"/>
            </a:ext>
          </a:extLst>
        </xdr:cNvPr>
        <xdr:cNvCxnSpPr/>
      </xdr:nvCxnSpPr>
      <xdr:spPr>
        <a:xfrm flipV="1">
          <a:off x="3797300" y="1443799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99695</xdr:rowOff>
    </xdr:from>
    <xdr:to>
      <xdr:col>15</xdr:col>
      <xdr:colOff>101600</xdr:colOff>
      <xdr:row>84</xdr:row>
      <xdr:rowOff>29845</xdr:rowOff>
    </xdr:to>
    <xdr:sp macro="" textlink="">
      <xdr:nvSpPr>
        <xdr:cNvPr id="285" name="楕円 284">
          <a:extLst>
            <a:ext uri="{FF2B5EF4-FFF2-40B4-BE49-F238E27FC236}">
              <a16:creationId xmlns:a16="http://schemas.microsoft.com/office/drawing/2014/main" id="{1704C0C5-B522-4735-9E8B-E7E01D6808E2}"/>
            </a:ext>
          </a:extLst>
        </xdr:cNvPr>
        <xdr:cNvSpPr/>
      </xdr:nvSpPr>
      <xdr:spPr>
        <a:xfrm>
          <a:off x="2857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150495</xdr:rowOff>
    </xdr:from>
    <xdr:to>
      <xdr:col>19</xdr:col>
      <xdr:colOff>177800</xdr:colOff>
      <xdr:row>84</xdr:row>
      <xdr:rowOff>55245</xdr:rowOff>
    </xdr:to>
    <xdr:cxnSp macro="">
      <xdr:nvCxnSpPr>
        <xdr:cNvPr id="286" name="直線コネクタ 285">
          <a:extLst>
            <a:ext uri="{FF2B5EF4-FFF2-40B4-BE49-F238E27FC236}">
              <a16:creationId xmlns:a16="http://schemas.microsoft.com/office/drawing/2014/main" id="{F730E544-CBA0-43A7-9256-CE969C75FDE0}"/>
            </a:ext>
          </a:extLst>
        </xdr:cNvPr>
        <xdr:cNvCxnSpPr/>
      </xdr:nvCxnSpPr>
      <xdr:spPr>
        <a:xfrm>
          <a:off x="2908300" y="1438084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29211</xdr:rowOff>
    </xdr:from>
    <xdr:to>
      <xdr:col>10</xdr:col>
      <xdr:colOff>165100</xdr:colOff>
      <xdr:row>82</xdr:row>
      <xdr:rowOff>130811</xdr:rowOff>
    </xdr:to>
    <xdr:sp macro="" textlink="">
      <xdr:nvSpPr>
        <xdr:cNvPr id="287" name="楕円 286">
          <a:extLst>
            <a:ext uri="{FF2B5EF4-FFF2-40B4-BE49-F238E27FC236}">
              <a16:creationId xmlns:a16="http://schemas.microsoft.com/office/drawing/2014/main" id="{F14DE7DD-1E8B-4FF6-AE40-998179528AB6}"/>
            </a:ext>
          </a:extLst>
        </xdr:cNvPr>
        <xdr:cNvSpPr/>
      </xdr:nvSpPr>
      <xdr:spPr>
        <a:xfrm>
          <a:off x="1968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80011</xdr:rowOff>
    </xdr:from>
    <xdr:to>
      <xdr:col>15</xdr:col>
      <xdr:colOff>50800</xdr:colOff>
      <xdr:row>83</xdr:row>
      <xdr:rowOff>150495</xdr:rowOff>
    </xdr:to>
    <xdr:cxnSp macro="">
      <xdr:nvCxnSpPr>
        <xdr:cNvPr id="288" name="直線コネクタ 287">
          <a:extLst>
            <a:ext uri="{FF2B5EF4-FFF2-40B4-BE49-F238E27FC236}">
              <a16:creationId xmlns:a16="http://schemas.microsoft.com/office/drawing/2014/main" id="{8AE591B3-94AD-42A3-B9F3-9B5F5FAD523F}"/>
            </a:ext>
          </a:extLst>
        </xdr:cNvPr>
        <xdr:cNvCxnSpPr/>
      </xdr:nvCxnSpPr>
      <xdr:spPr>
        <a:xfrm>
          <a:off x="2019300" y="14138911"/>
          <a:ext cx="889000" cy="24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89" name="n_1aveValue【公営住宅】&#10;有形固定資産減価償却率">
          <a:extLst>
            <a:ext uri="{FF2B5EF4-FFF2-40B4-BE49-F238E27FC236}">
              <a16:creationId xmlns:a16="http://schemas.microsoft.com/office/drawing/2014/main" id="{B0991753-FD07-4D6F-8769-9DC71DD2193A}"/>
            </a:ext>
          </a:extLst>
        </xdr:cNvPr>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90" name="n_2aveValue【公営住宅】&#10;有形固定資産減価償却率">
          <a:extLst>
            <a:ext uri="{FF2B5EF4-FFF2-40B4-BE49-F238E27FC236}">
              <a16:creationId xmlns:a16="http://schemas.microsoft.com/office/drawing/2014/main" id="{4860A110-666C-4E44-AB6B-13C0C2E7A08D}"/>
            </a:ext>
          </a:extLst>
        </xdr:cNvPr>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91" name="n_3aveValue【公営住宅】&#10;有形固定資産減価償却率">
          <a:extLst>
            <a:ext uri="{FF2B5EF4-FFF2-40B4-BE49-F238E27FC236}">
              <a16:creationId xmlns:a16="http://schemas.microsoft.com/office/drawing/2014/main" id="{626A7249-091B-4560-B7FE-F7A6FF8E8741}"/>
            </a:ext>
          </a:extLst>
        </xdr:cNvPr>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97172</xdr:rowOff>
    </xdr:from>
    <xdr:ext cx="405111" cy="259045"/>
    <xdr:sp macro="" textlink="">
      <xdr:nvSpPr>
        <xdr:cNvPr id="292" name="n_1mainValue【公営住宅】&#10;有形固定資産減価償却率">
          <a:extLst>
            <a:ext uri="{FF2B5EF4-FFF2-40B4-BE49-F238E27FC236}">
              <a16:creationId xmlns:a16="http://schemas.microsoft.com/office/drawing/2014/main" id="{D3C840E1-DDB6-4F1C-BA86-E5DC052DE579}"/>
            </a:ext>
          </a:extLst>
        </xdr:cNvPr>
        <xdr:cNvSpPr txBox="1"/>
      </xdr:nvSpPr>
      <xdr:spPr>
        <a:xfrm>
          <a:off x="3582044" y="1449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20972</xdr:rowOff>
    </xdr:from>
    <xdr:ext cx="405111" cy="259045"/>
    <xdr:sp macro="" textlink="">
      <xdr:nvSpPr>
        <xdr:cNvPr id="293" name="n_2mainValue【公営住宅】&#10;有形固定資産減価償却率">
          <a:extLst>
            <a:ext uri="{FF2B5EF4-FFF2-40B4-BE49-F238E27FC236}">
              <a16:creationId xmlns:a16="http://schemas.microsoft.com/office/drawing/2014/main" id="{7AE4191F-D8D6-4E5D-A37E-E80208A77DD0}"/>
            </a:ext>
          </a:extLst>
        </xdr:cNvPr>
        <xdr:cNvSpPr txBox="1"/>
      </xdr:nvSpPr>
      <xdr:spPr>
        <a:xfrm>
          <a:off x="27057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147338</xdr:rowOff>
    </xdr:from>
    <xdr:ext cx="405111" cy="259045"/>
    <xdr:sp macro="" textlink="">
      <xdr:nvSpPr>
        <xdr:cNvPr id="294" name="n_3mainValue【公営住宅】&#10;有形固定資産減価償却率">
          <a:extLst>
            <a:ext uri="{FF2B5EF4-FFF2-40B4-BE49-F238E27FC236}">
              <a16:creationId xmlns:a16="http://schemas.microsoft.com/office/drawing/2014/main" id="{9D19F384-E286-4F91-842B-309A1DA6B24E}"/>
            </a:ext>
          </a:extLst>
        </xdr:cNvPr>
        <xdr:cNvSpPr txBox="1"/>
      </xdr:nvSpPr>
      <xdr:spPr>
        <a:xfrm>
          <a:off x="1816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A7F90DB3-EB53-43C5-8AC2-D3188BF9B46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4DD48E54-02F2-4123-9567-EC76AF9A992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C196F081-4635-4FDE-9A25-617CD239611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13FB7514-B5A2-49E5-8E55-E5C6DC4A8F2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E4CEA65A-DD30-41B9-AC07-FD25DC1FE93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D8C35B21-5E57-4160-A696-B2B4DF63560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1DC1AE7C-FD8C-454D-9B2F-65AEFA86795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94882000-4327-4453-99E7-BA80BC4433D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E176BCC4-1D9E-4579-9EF6-4D881925A2E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CC676B73-AF82-4ABF-A5B4-D818FA68CF8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5DE5B61C-9CAC-47BD-9030-95D8AAF69C3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D5439EC2-87BF-4C97-A9F9-52B5F8CE2F8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E469D3BC-55C7-4CEC-BC9A-02FE7F3C0D5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a16="http://schemas.microsoft.com/office/drawing/2014/main" id="{F167116A-7F78-4FFA-A16A-E56D27FAF725}"/>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289AA625-A7C6-40C2-B4B3-A34705D8FE4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id="{0F375114-A826-4F72-9128-2724CE3B6865}"/>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BC5FBC27-F5DE-4AB3-9CCC-BD17B0BCC3D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id="{B220E1A9-5B46-4C49-B612-6CB8375A5ED4}"/>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0F6578C3-E187-4107-BDA7-30C79F47CBE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id="{8041F4DC-AB48-4191-90D1-729B4A405932}"/>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25DADF38-9AEE-47C4-A312-089CC3A370C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C1A0A41C-C50C-48E5-8B0B-AC0F56C09625}"/>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9A096FCC-B0DE-4E33-969C-F415A7D06B8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a16="http://schemas.microsoft.com/office/drawing/2014/main" id="{F5C6DA71-F456-42F7-B0C0-BDA670059095}"/>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a16="http://schemas.microsoft.com/office/drawing/2014/main" id="{AC338A3B-0BFD-4B63-9BBF-63BEA41E4A5E}"/>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a16="http://schemas.microsoft.com/office/drawing/2014/main" id="{29E3508E-B416-40D6-8272-B9C309AA7689}"/>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a16="http://schemas.microsoft.com/office/drawing/2014/main" id="{2691DBA8-9CDE-4A54-B99A-CA770EFFB729}"/>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a16="http://schemas.microsoft.com/office/drawing/2014/main" id="{A065EAC9-E803-44EE-8024-5C7A705B4986}"/>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323" name="【公営住宅】&#10;一人当たり面積平均値テキスト">
          <a:extLst>
            <a:ext uri="{FF2B5EF4-FFF2-40B4-BE49-F238E27FC236}">
              <a16:creationId xmlns:a16="http://schemas.microsoft.com/office/drawing/2014/main" id="{CBD572BE-1DAA-4CE7-8C57-3CE85942381C}"/>
            </a:ext>
          </a:extLst>
        </xdr:cNvPr>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a16="http://schemas.microsoft.com/office/drawing/2014/main" id="{748A0622-C865-43D6-9001-C8BD63D55C45}"/>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a16="http://schemas.microsoft.com/office/drawing/2014/main" id="{D7590C95-97F6-4A09-8E8B-18707CD387CC}"/>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a16="http://schemas.microsoft.com/office/drawing/2014/main" id="{FF45101E-B08F-455D-9005-B3D7F82258C2}"/>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a:extLst>
            <a:ext uri="{FF2B5EF4-FFF2-40B4-BE49-F238E27FC236}">
              <a16:creationId xmlns:a16="http://schemas.microsoft.com/office/drawing/2014/main" id="{CE24BE7D-8A6F-4551-94C1-5124670D2A01}"/>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F1CA6C5D-FF93-4523-AFC8-3A2B4C1F502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809C88D8-AC66-496A-AB26-7E493307F44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43AB9F05-4B96-45B9-85F1-2C0CBA90B84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CB7734A9-061A-4997-AC4E-B6D41BC3A08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45A47D72-2207-4141-8BB3-0440A838584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57290</xdr:rowOff>
    </xdr:from>
    <xdr:to>
      <xdr:col>55</xdr:col>
      <xdr:colOff>50800</xdr:colOff>
      <xdr:row>85</xdr:row>
      <xdr:rowOff>158890</xdr:rowOff>
    </xdr:to>
    <xdr:sp macro="" textlink="">
      <xdr:nvSpPr>
        <xdr:cNvPr id="333" name="楕円 332">
          <a:extLst>
            <a:ext uri="{FF2B5EF4-FFF2-40B4-BE49-F238E27FC236}">
              <a16:creationId xmlns:a16="http://schemas.microsoft.com/office/drawing/2014/main" id="{87598A16-5ADC-491A-8586-2AAAE7D9C1D1}"/>
            </a:ext>
          </a:extLst>
        </xdr:cNvPr>
        <xdr:cNvSpPr/>
      </xdr:nvSpPr>
      <xdr:spPr>
        <a:xfrm>
          <a:off x="10426700" y="1463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80167</xdr:rowOff>
    </xdr:from>
    <xdr:ext cx="469744" cy="259045"/>
    <xdr:sp macro="" textlink="">
      <xdr:nvSpPr>
        <xdr:cNvPr id="334" name="【公営住宅】&#10;一人当たり面積該当値テキスト">
          <a:extLst>
            <a:ext uri="{FF2B5EF4-FFF2-40B4-BE49-F238E27FC236}">
              <a16:creationId xmlns:a16="http://schemas.microsoft.com/office/drawing/2014/main" id="{3932D477-352F-4C13-AD1B-8A717EDE42F7}"/>
            </a:ext>
          </a:extLst>
        </xdr:cNvPr>
        <xdr:cNvSpPr txBox="1"/>
      </xdr:nvSpPr>
      <xdr:spPr>
        <a:xfrm>
          <a:off x="10515600" y="1448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57175</xdr:rowOff>
    </xdr:from>
    <xdr:to>
      <xdr:col>50</xdr:col>
      <xdr:colOff>165100</xdr:colOff>
      <xdr:row>85</xdr:row>
      <xdr:rowOff>158775</xdr:rowOff>
    </xdr:to>
    <xdr:sp macro="" textlink="">
      <xdr:nvSpPr>
        <xdr:cNvPr id="335" name="楕円 334">
          <a:extLst>
            <a:ext uri="{FF2B5EF4-FFF2-40B4-BE49-F238E27FC236}">
              <a16:creationId xmlns:a16="http://schemas.microsoft.com/office/drawing/2014/main" id="{AB6BEE83-2256-4E0E-B283-1F2C854B82D6}"/>
            </a:ext>
          </a:extLst>
        </xdr:cNvPr>
        <xdr:cNvSpPr/>
      </xdr:nvSpPr>
      <xdr:spPr>
        <a:xfrm>
          <a:off x="9588500" y="1463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107975</xdr:rowOff>
    </xdr:from>
    <xdr:to>
      <xdr:col>55</xdr:col>
      <xdr:colOff>0</xdr:colOff>
      <xdr:row>85</xdr:row>
      <xdr:rowOff>108090</xdr:rowOff>
    </xdr:to>
    <xdr:cxnSp macro="">
      <xdr:nvCxnSpPr>
        <xdr:cNvPr id="336" name="直線コネクタ 335">
          <a:extLst>
            <a:ext uri="{FF2B5EF4-FFF2-40B4-BE49-F238E27FC236}">
              <a16:creationId xmlns:a16="http://schemas.microsoft.com/office/drawing/2014/main" id="{A5AD834B-D5B3-42C5-8DB3-7710D548F5B5}"/>
            </a:ext>
          </a:extLst>
        </xdr:cNvPr>
        <xdr:cNvCxnSpPr/>
      </xdr:nvCxnSpPr>
      <xdr:spPr>
        <a:xfrm>
          <a:off x="9639300" y="14681225"/>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82665</xdr:rowOff>
    </xdr:from>
    <xdr:to>
      <xdr:col>46</xdr:col>
      <xdr:colOff>38100</xdr:colOff>
      <xdr:row>86</xdr:row>
      <xdr:rowOff>12815</xdr:rowOff>
    </xdr:to>
    <xdr:sp macro="" textlink="">
      <xdr:nvSpPr>
        <xdr:cNvPr id="337" name="楕円 336">
          <a:extLst>
            <a:ext uri="{FF2B5EF4-FFF2-40B4-BE49-F238E27FC236}">
              <a16:creationId xmlns:a16="http://schemas.microsoft.com/office/drawing/2014/main" id="{939B7100-FF06-4CEF-9DE7-6B700DD98886}"/>
            </a:ext>
          </a:extLst>
        </xdr:cNvPr>
        <xdr:cNvSpPr/>
      </xdr:nvSpPr>
      <xdr:spPr>
        <a:xfrm>
          <a:off x="8699500" y="1465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107975</xdr:rowOff>
    </xdr:from>
    <xdr:to>
      <xdr:col>50</xdr:col>
      <xdr:colOff>114300</xdr:colOff>
      <xdr:row>85</xdr:row>
      <xdr:rowOff>133465</xdr:rowOff>
    </xdr:to>
    <xdr:cxnSp macro="">
      <xdr:nvCxnSpPr>
        <xdr:cNvPr id="338" name="直線コネクタ 337">
          <a:extLst>
            <a:ext uri="{FF2B5EF4-FFF2-40B4-BE49-F238E27FC236}">
              <a16:creationId xmlns:a16="http://schemas.microsoft.com/office/drawing/2014/main" id="{36D9F0DB-4D09-4B23-AEEB-B299C71A6925}"/>
            </a:ext>
          </a:extLst>
        </xdr:cNvPr>
        <xdr:cNvCxnSpPr/>
      </xdr:nvCxnSpPr>
      <xdr:spPr>
        <a:xfrm flipV="1">
          <a:off x="8750300" y="14681225"/>
          <a:ext cx="889000" cy="2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118402</xdr:rowOff>
    </xdr:from>
    <xdr:to>
      <xdr:col>41</xdr:col>
      <xdr:colOff>101600</xdr:colOff>
      <xdr:row>86</xdr:row>
      <xdr:rowOff>48552</xdr:rowOff>
    </xdr:to>
    <xdr:sp macro="" textlink="">
      <xdr:nvSpPr>
        <xdr:cNvPr id="339" name="楕円 338">
          <a:extLst>
            <a:ext uri="{FF2B5EF4-FFF2-40B4-BE49-F238E27FC236}">
              <a16:creationId xmlns:a16="http://schemas.microsoft.com/office/drawing/2014/main" id="{AFF41A5B-9001-4CF6-9C27-C427B856C5D7}"/>
            </a:ext>
          </a:extLst>
        </xdr:cNvPr>
        <xdr:cNvSpPr/>
      </xdr:nvSpPr>
      <xdr:spPr>
        <a:xfrm>
          <a:off x="7810500" y="146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133465</xdr:rowOff>
    </xdr:from>
    <xdr:to>
      <xdr:col>45</xdr:col>
      <xdr:colOff>177800</xdr:colOff>
      <xdr:row>85</xdr:row>
      <xdr:rowOff>169202</xdr:rowOff>
    </xdr:to>
    <xdr:cxnSp macro="">
      <xdr:nvCxnSpPr>
        <xdr:cNvPr id="340" name="直線コネクタ 339">
          <a:extLst>
            <a:ext uri="{FF2B5EF4-FFF2-40B4-BE49-F238E27FC236}">
              <a16:creationId xmlns:a16="http://schemas.microsoft.com/office/drawing/2014/main" id="{B68FC4FC-FAFA-4E59-B127-61B84C372292}"/>
            </a:ext>
          </a:extLst>
        </xdr:cNvPr>
        <xdr:cNvCxnSpPr/>
      </xdr:nvCxnSpPr>
      <xdr:spPr>
        <a:xfrm flipV="1">
          <a:off x="7861300" y="14706715"/>
          <a:ext cx="889000" cy="3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154131</xdr:rowOff>
    </xdr:from>
    <xdr:ext cx="469744" cy="259045"/>
    <xdr:sp macro="" textlink="">
      <xdr:nvSpPr>
        <xdr:cNvPr id="341" name="n_1aveValue【公営住宅】&#10;一人当たり面積">
          <a:extLst>
            <a:ext uri="{FF2B5EF4-FFF2-40B4-BE49-F238E27FC236}">
              <a16:creationId xmlns:a16="http://schemas.microsoft.com/office/drawing/2014/main" id="{111CFAAA-578A-4725-A413-47376BC486A1}"/>
            </a:ext>
          </a:extLst>
        </xdr:cNvPr>
        <xdr:cNvSpPr txBox="1"/>
      </xdr:nvSpPr>
      <xdr:spPr>
        <a:xfrm>
          <a:off x="93917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a:extLst>
            <a:ext uri="{FF2B5EF4-FFF2-40B4-BE49-F238E27FC236}">
              <a16:creationId xmlns:a16="http://schemas.microsoft.com/office/drawing/2014/main" id="{27AD05B6-659D-46F5-BF7C-516495D3F7FA}"/>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43" name="n_3aveValue【公営住宅】&#10;一人当たり面積">
          <a:extLst>
            <a:ext uri="{FF2B5EF4-FFF2-40B4-BE49-F238E27FC236}">
              <a16:creationId xmlns:a16="http://schemas.microsoft.com/office/drawing/2014/main" id="{B8703E54-3F8C-48D7-932F-B10BF989FFF4}"/>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3852</xdr:rowOff>
    </xdr:from>
    <xdr:ext cx="469744" cy="259045"/>
    <xdr:sp macro="" textlink="">
      <xdr:nvSpPr>
        <xdr:cNvPr id="344" name="n_1mainValue【公営住宅】&#10;一人当たり面積">
          <a:extLst>
            <a:ext uri="{FF2B5EF4-FFF2-40B4-BE49-F238E27FC236}">
              <a16:creationId xmlns:a16="http://schemas.microsoft.com/office/drawing/2014/main" id="{6E970278-5366-410F-A707-3019A14670E4}"/>
            </a:ext>
          </a:extLst>
        </xdr:cNvPr>
        <xdr:cNvSpPr txBox="1"/>
      </xdr:nvSpPr>
      <xdr:spPr>
        <a:xfrm>
          <a:off x="9391727" y="1440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3942</xdr:rowOff>
    </xdr:from>
    <xdr:ext cx="469744" cy="259045"/>
    <xdr:sp macro="" textlink="">
      <xdr:nvSpPr>
        <xdr:cNvPr id="345" name="n_2mainValue【公営住宅】&#10;一人当たり面積">
          <a:extLst>
            <a:ext uri="{FF2B5EF4-FFF2-40B4-BE49-F238E27FC236}">
              <a16:creationId xmlns:a16="http://schemas.microsoft.com/office/drawing/2014/main" id="{E40A2B8F-CA21-4674-9CCC-45BFFEE5590A}"/>
            </a:ext>
          </a:extLst>
        </xdr:cNvPr>
        <xdr:cNvSpPr txBox="1"/>
      </xdr:nvSpPr>
      <xdr:spPr>
        <a:xfrm>
          <a:off x="8515427" y="1474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39679</xdr:rowOff>
    </xdr:from>
    <xdr:ext cx="469744" cy="259045"/>
    <xdr:sp macro="" textlink="">
      <xdr:nvSpPr>
        <xdr:cNvPr id="346" name="n_3mainValue【公営住宅】&#10;一人当たり面積">
          <a:extLst>
            <a:ext uri="{FF2B5EF4-FFF2-40B4-BE49-F238E27FC236}">
              <a16:creationId xmlns:a16="http://schemas.microsoft.com/office/drawing/2014/main" id="{AC10A256-B518-44C5-84A1-BACAA7409C8E}"/>
            </a:ext>
          </a:extLst>
        </xdr:cNvPr>
        <xdr:cNvSpPr txBox="1"/>
      </xdr:nvSpPr>
      <xdr:spPr>
        <a:xfrm>
          <a:off x="7626427" y="1478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4EDB9A23-E782-4A83-BD73-3DB2C4D475C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31873758-B2A5-4399-A6AB-5FDC8065C04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0976A68D-C1F0-48B6-B034-1D75A10FA32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437754C1-9AB2-4BA5-9EB5-46CBCA2BAAB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FBD82E44-692F-46FB-A001-A6E6DF3CC83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D03F95DA-A331-46FC-B2F6-5105A4F60C0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1FD13314-7CDE-4B3F-BBAE-B5ACFCF8E32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EC98D873-CDDC-4A84-856F-A3B8400C621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a:extLst>
            <a:ext uri="{FF2B5EF4-FFF2-40B4-BE49-F238E27FC236}">
              <a16:creationId xmlns:a16="http://schemas.microsoft.com/office/drawing/2014/main" id="{C140D0E1-869A-43EC-B4D7-F43A6438B34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a:extLst>
            <a:ext uri="{FF2B5EF4-FFF2-40B4-BE49-F238E27FC236}">
              <a16:creationId xmlns:a16="http://schemas.microsoft.com/office/drawing/2014/main" id="{C75E20E7-48F9-40AA-B7D5-CE124773007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7" name="直線コネクタ 356">
          <a:extLst>
            <a:ext uri="{FF2B5EF4-FFF2-40B4-BE49-F238E27FC236}">
              <a16:creationId xmlns:a16="http://schemas.microsoft.com/office/drawing/2014/main" id="{9F081FEB-36DC-4E4A-B4C4-7B6A6C10CC8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8" name="テキスト ボックス 357">
          <a:extLst>
            <a:ext uri="{FF2B5EF4-FFF2-40B4-BE49-F238E27FC236}">
              <a16:creationId xmlns:a16="http://schemas.microsoft.com/office/drawing/2014/main" id="{1C91F250-CC60-49B3-AC0A-F4656E2FE62B}"/>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9" name="直線コネクタ 358">
          <a:extLst>
            <a:ext uri="{FF2B5EF4-FFF2-40B4-BE49-F238E27FC236}">
              <a16:creationId xmlns:a16="http://schemas.microsoft.com/office/drawing/2014/main" id="{A157C714-A0CF-4C0E-ACFF-43F488EF1D8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0" name="テキスト ボックス 359">
          <a:extLst>
            <a:ext uri="{FF2B5EF4-FFF2-40B4-BE49-F238E27FC236}">
              <a16:creationId xmlns:a16="http://schemas.microsoft.com/office/drawing/2014/main" id="{C50AB953-F26C-4120-B0EA-B121387BD5A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1" name="直線コネクタ 360">
          <a:extLst>
            <a:ext uri="{FF2B5EF4-FFF2-40B4-BE49-F238E27FC236}">
              <a16:creationId xmlns:a16="http://schemas.microsoft.com/office/drawing/2014/main" id="{C7D1EF8E-EF06-4045-B860-02884F23B21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2" name="テキスト ボックス 361">
          <a:extLst>
            <a:ext uri="{FF2B5EF4-FFF2-40B4-BE49-F238E27FC236}">
              <a16:creationId xmlns:a16="http://schemas.microsoft.com/office/drawing/2014/main" id="{895C2133-2BF3-4DC1-8EBC-1E75C55E81C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3" name="直線コネクタ 362">
          <a:extLst>
            <a:ext uri="{FF2B5EF4-FFF2-40B4-BE49-F238E27FC236}">
              <a16:creationId xmlns:a16="http://schemas.microsoft.com/office/drawing/2014/main" id="{37E32280-1973-4BB0-BF17-B51C96541B8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4" name="テキスト ボックス 363">
          <a:extLst>
            <a:ext uri="{FF2B5EF4-FFF2-40B4-BE49-F238E27FC236}">
              <a16:creationId xmlns:a16="http://schemas.microsoft.com/office/drawing/2014/main" id="{64B4E05D-62EA-4DCC-B795-E00D59A5879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5" name="直線コネクタ 364">
          <a:extLst>
            <a:ext uri="{FF2B5EF4-FFF2-40B4-BE49-F238E27FC236}">
              <a16:creationId xmlns:a16="http://schemas.microsoft.com/office/drawing/2014/main" id="{EFBD1138-7574-427B-95C0-D6EC3C03391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6" name="テキスト ボックス 365">
          <a:extLst>
            <a:ext uri="{FF2B5EF4-FFF2-40B4-BE49-F238E27FC236}">
              <a16:creationId xmlns:a16="http://schemas.microsoft.com/office/drawing/2014/main" id="{EB24F592-58AE-4842-AE64-CD73CD499FF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7" name="直線コネクタ 366">
          <a:extLst>
            <a:ext uri="{FF2B5EF4-FFF2-40B4-BE49-F238E27FC236}">
              <a16:creationId xmlns:a16="http://schemas.microsoft.com/office/drawing/2014/main" id="{825E2437-572B-47FA-884B-7A5A8CC25C6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8" name="テキスト ボックス 367">
          <a:extLst>
            <a:ext uri="{FF2B5EF4-FFF2-40B4-BE49-F238E27FC236}">
              <a16:creationId xmlns:a16="http://schemas.microsoft.com/office/drawing/2014/main" id="{BFBDCE78-651A-4477-80E1-F30F897ECA62}"/>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a:extLst>
            <a:ext uri="{FF2B5EF4-FFF2-40B4-BE49-F238E27FC236}">
              <a16:creationId xmlns:a16="http://schemas.microsoft.com/office/drawing/2014/main" id="{378D7C47-909C-4BD1-8801-B0AA3A76961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0" name="テキスト ボックス 369">
          <a:extLst>
            <a:ext uri="{FF2B5EF4-FFF2-40B4-BE49-F238E27FC236}">
              <a16:creationId xmlns:a16="http://schemas.microsoft.com/office/drawing/2014/main" id="{7D8DEC74-567E-4E9A-B0AE-A10751DEC3B9}"/>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港湾・漁港】&#10;有形固定資産減価償却率グラフ枠">
          <a:extLst>
            <a:ext uri="{FF2B5EF4-FFF2-40B4-BE49-F238E27FC236}">
              <a16:creationId xmlns:a16="http://schemas.microsoft.com/office/drawing/2014/main" id="{E1CB6B9E-3F2E-43C2-AA09-C666D50681A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4355</xdr:rowOff>
    </xdr:from>
    <xdr:to>
      <xdr:col>24</xdr:col>
      <xdr:colOff>62865</xdr:colOff>
      <xdr:row>108</xdr:row>
      <xdr:rowOff>68036</xdr:rowOff>
    </xdr:to>
    <xdr:cxnSp macro="">
      <xdr:nvCxnSpPr>
        <xdr:cNvPr id="372" name="直線コネクタ 371">
          <a:extLst>
            <a:ext uri="{FF2B5EF4-FFF2-40B4-BE49-F238E27FC236}">
              <a16:creationId xmlns:a16="http://schemas.microsoft.com/office/drawing/2014/main" id="{6474DF38-E44E-405F-A7E1-35D013970D75}"/>
            </a:ext>
          </a:extLst>
        </xdr:cNvPr>
        <xdr:cNvCxnSpPr/>
      </xdr:nvCxnSpPr>
      <xdr:spPr>
        <a:xfrm flipV="1">
          <a:off x="4634865" y="1714935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373" name="【港湾・漁港】&#10;有形固定資産減価償却率最小値テキスト">
          <a:extLst>
            <a:ext uri="{FF2B5EF4-FFF2-40B4-BE49-F238E27FC236}">
              <a16:creationId xmlns:a16="http://schemas.microsoft.com/office/drawing/2014/main" id="{0CD86C27-600D-4831-A643-CEC169D267AF}"/>
            </a:ext>
          </a:extLst>
        </xdr:cNvPr>
        <xdr:cNvSpPr txBox="1"/>
      </xdr:nvSpPr>
      <xdr:spPr>
        <a:xfrm>
          <a:off x="4673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374" name="直線コネクタ 373">
          <a:extLst>
            <a:ext uri="{FF2B5EF4-FFF2-40B4-BE49-F238E27FC236}">
              <a16:creationId xmlns:a16="http://schemas.microsoft.com/office/drawing/2014/main" id="{2B9F12EF-B5B3-4157-931D-65B92D034482}"/>
            </a:ext>
          </a:extLst>
        </xdr:cNvPr>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122482</xdr:rowOff>
    </xdr:from>
    <xdr:ext cx="405111" cy="259045"/>
    <xdr:sp macro="" textlink="">
      <xdr:nvSpPr>
        <xdr:cNvPr id="375" name="【港湾・漁港】&#10;有形固定資産減価償却率最大値テキスト">
          <a:extLst>
            <a:ext uri="{FF2B5EF4-FFF2-40B4-BE49-F238E27FC236}">
              <a16:creationId xmlns:a16="http://schemas.microsoft.com/office/drawing/2014/main" id="{18B43ABE-1FB1-41AC-9907-469411A1FDDF}"/>
            </a:ext>
          </a:extLst>
        </xdr:cNvPr>
        <xdr:cNvSpPr txBox="1"/>
      </xdr:nvSpPr>
      <xdr:spPr>
        <a:xfrm>
          <a:off x="4673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4355</xdr:rowOff>
    </xdr:from>
    <xdr:to>
      <xdr:col>24</xdr:col>
      <xdr:colOff>152400</xdr:colOff>
      <xdr:row>100</xdr:row>
      <xdr:rowOff>4355</xdr:rowOff>
    </xdr:to>
    <xdr:cxnSp macro="">
      <xdr:nvCxnSpPr>
        <xdr:cNvPr id="376" name="直線コネクタ 375">
          <a:extLst>
            <a:ext uri="{FF2B5EF4-FFF2-40B4-BE49-F238E27FC236}">
              <a16:creationId xmlns:a16="http://schemas.microsoft.com/office/drawing/2014/main" id="{8B9B7218-549B-455C-9158-86AA280D93C4}"/>
            </a:ext>
          </a:extLst>
        </xdr:cNvPr>
        <xdr:cNvCxnSpPr/>
      </xdr:nvCxnSpPr>
      <xdr:spPr>
        <a:xfrm>
          <a:off x="4546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105064</xdr:rowOff>
    </xdr:from>
    <xdr:ext cx="405111" cy="259045"/>
    <xdr:sp macro="" textlink="">
      <xdr:nvSpPr>
        <xdr:cNvPr id="377" name="【港湾・漁港】&#10;有形固定資産減価償却率平均値テキスト">
          <a:extLst>
            <a:ext uri="{FF2B5EF4-FFF2-40B4-BE49-F238E27FC236}">
              <a16:creationId xmlns:a16="http://schemas.microsoft.com/office/drawing/2014/main" id="{4693B71F-7DED-402C-86DE-2978DA4AA01A}"/>
            </a:ext>
          </a:extLst>
        </xdr:cNvPr>
        <xdr:cNvSpPr txBox="1"/>
      </xdr:nvSpPr>
      <xdr:spPr>
        <a:xfrm>
          <a:off x="4673600" y="1776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126637</xdr:rowOff>
    </xdr:from>
    <xdr:to>
      <xdr:col>24</xdr:col>
      <xdr:colOff>114300</xdr:colOff>
      <xdr:row>104</xdr:row>
      <xdr:rowOff>56787</xdr:rowOff>
    </xdr:to>
    <xdr:sp macro="" textlink="">
      <xdr:nvSpPr>
        <xdr:cNvPr id="378" name="フローチャート: 判断 377">
          <a:extLst>
            <a:ext uri="{FF2B5EF4-FFF2-40B4-BE49-F238E27FC236}">
              <a16:creationId xmlns:a16="http://schemas.microsoft.com/office/drawing/2014/main" id="{F8DD0ED4-2DB4-4776-B806-4143ED1CCC38}"/>
            </a:ext>
          </a:extLst>
        </xdr:cNvPr>
        <xdr:cNvSpPr/>
      </xdr:nvSpPr>
      <xdr:spPr>
        <a:xfrm>
          <a:off x="45847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79" name="フローチャート: 判断 378">
          <a:extLst>
            <a:ext uri="{FF2B5EF4-FFF2-40B4-BE49-F238E27FC236}">
              <a16:creationId xmlns:a16="http://schemas.microsoft.com/office/drawing/2014/main" id="{6CCB552E-05F3-41D1-80B0-8FD3868A019E}"/>
            </a:ext>
          </a:extLst>
        </xdr:cNvPr>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80" name="フローチャート: 判断 379">
          <a:extLst>
            <a:ext uri="{FF2B5EF4-FFF2-40B4-BE49-F238E27FC236}">
              <a16:creationId xmlns:a16="http://schemas.microsoft.com/office/drawing/2014/main" id="{E1D05209-69D9-4103-AA10-E5A64340983E}"/>
            </a:ext>
          </a:extLst>
        </xdr:cNvPr>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66221</xdr:rowOff>
    </xdr:from>
    <xdr:to>
      <xdr:col>10</xdr:col>
      <xdr:colOff>165100</xdr:colOff>
      <xdr:row>103</xdr:row>
      <xdr:rowOff>167821</xdr:rowOff>
    </xdr:to>
    <xdr:sp macro="" textlink="">
      <xdr:nvSpPr>
        <xdr:cNvPr id="381" name="フローチャート: 判断 380">
          <a:extLst>
            <a:ext uri="{FF2B5EF4-FFF2-40B4-BE49-F238E27FC236}">
              <a16:creationId xmlns:a16="http://schemas.microsoft.com/office/drawing/2014/main" id="{D9EA5567-AB7A-44EF-A357-0EB7BA4B593F}"/>
            </a:ext>
          </a:extLst>
        </xdr:cNvPr>
        <xdr:cNvSpPr/>
      </xdr:nvSpPr>
      <xdr:spPr>
        <a:xfrm>
          <a:off x="1968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5B5A3E79-803C-4E64-87DB-2140F458316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9BC1C77B-F46B-4DC8-8E97-45A5EC840DA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7B53FE7B-67D6-4A77-ABF6-43205CCD06E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7249AEF2-D2E7-47B4-B7B7-68CAB693930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8DEA1C76-9B2D-4AE8-B566-D803915D600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116839</xdr:rowOff>
    </xdr:from>
    <xdr:to>
      <xdr:col>24</xdr:col>
      <xdr:colOff>114300</xdr:colOff>
      <xdr:row>103</xdr:row>
      <xdr:rowOff>46989</xdr:rowOff>
    </xdr:to>
    <xdr:sp macro="" textlink="">
      <xdr:nvSpPr>
        <xdr:cNvPr id="387" name="楕円 386">
          <a:extLst>
            <a:ext uri="{FF2B5EF4-FFF2-40B4-BE49-F238E27FC236}">
              <a16:creationId xmlns:a16="http://schemas.microsoft.com/office/drawing/2014/main" id="{D6025321-A331-45CA-91AF-442287B64553}"/>
            </a:ext>
          </a:extLst>
        </xdr:cNvPr>
        <xdr:cNvSpPr/>
      </xdr:nvSpPr>
      <xdr:spPr>
        <a:xfrm>
          <a:off x="45847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139716</xdr:rowOff>
    </xdr:from>
    <xdr:ext cx="405111" cy="259045"/>
    <xdr:sp macro="" textlink="">
      <xdr:nvSpPr>
        <xdr:cNvPr id="388" name="【港湾・漁港】&#10;有形固定資産減価償却率該当値テキスト">
          <a:extLst>
            <a:ext uri="{FF2B5EF4-FFF2-40B4-BE49-F238E27FC236}">
              <a16:creationId xmlns:a16="http://schemas.microsoft.com/office/drawing/2014/main" id="{D7019C96-1167-4035-8282-E649501F55B7}"/>
            </a:ext>
          </a:extLst>
        </xdr:cNvPr>
        <xdr:cNvSpPr txBox="1"/>
      </xdr:nvSpPr>
      <xdr:spPr>
        <a:xfrm>
          <a:off x="4673600"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149498</xdr:rowOff>
    </xdr:from>
    <xdr:to>
      <xdr:col>20</xdr:col>
      <xdr:colOff>38100</xdr:colOff>
      <xdr:row>103</xdr:row>
      <xdr:rowOff>79648</xdr:rowOff>
    </xdr:to>
    <xdr:sp macro="" textlink="">
      <xdr:nvSpPr>
        <xdr:cNvPr id="389" name="楕円 388">
          <a:extLst>
            <a:ext uri="{FF2B5EF4-FFF2-40B4-BE49-F238E27FC236}">
              <a16:creationId xmlns:a16="http://schemas.microsoft.com/office/drawing/2014/main" id="{56944330-202E-49EB-83AE-BF149613D9E4}"/>
            </a:ext>
          </a:extLst>
        </xdr:cNvPr>
        <xdr:cNvSpPr/>
      </xdr:nvSpPr>
      <xdr:spPr>
        <a:xfrm>
          <a:off x="37465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167639</xdr:rowOff>
    </xdr:from>
    <xdr:to>
      <xdr:col>24</xdr:col>
      <xdr:colOff>63500</xdr:colOff>
      <xdr:row>103</xdr:row>
      <xdr:rowOff>28848</xdr:rowOff>
    </xdr:to>
    <xdr:cxnSp macro="">
      <xdr:nvCxnSpPr>
        <xdr:cNvPr id="390" name="直線コネクタ 389">
          <a:extLst>
            <a:ext uri="{FF2B5EF4-FFF2-40B4-BE49-F238E27FC236}">
              <a16:creationId xmlns:a16="http://schemas.microsoft.com/office/drawing/2014/main" id="{E572DC11-DB1C-4BCB-BD14-BB04F1EF1EA5}"/>
            </a:ext>
          </a:extLst>
        </xdr:cNvPr>
        <xdr:cNvCxnSpPr/>
      </xdr:nvCxnSpPr>
      <xdr:spPr>
        <a:xfrm flipV="1">
          <a:off x="3797300" y="1765553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15602</xdr:rowOff>
    </xdr:from>
    <xdr:to>
      <xdr:col>15</xdr:col>
      <xdr:colOff>101600</xdr:colOff>
      <xdr:row>102</xdr:row>
      <xdr:rowOff>117202</xdr:rowOff>
    </xdr:to>
    <xdr:sp macro="" textlink="">
      <xdr:nvSpPr>
        <xdr:cNvPr id="391" name="楕円 390">
          <a:extLst>
            <a:ext uri="{FF2B5EF4-FFF2-40B4-BE49-F238E27FC236}">
              <a16:creationId xmlns:a16="http://schemas.microsoft.com/office/drawing/2014/main" id="{3639FF20-8F84-4D49-81B9-068CB4D6BAF9}"/>
            </a:ext>
          </a:extLst>
        </xdr:cNvPr>
        <xdr:cNvSpPr/>
      </xdr:nvSpPr>
      <xdr:spPr>
        <a:xfrm>
          <a:off x="28575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66402</xdr:rowOff>
    </xdr:from>
    <xdr:to>
      <xdr:col>19</xdr:col>
      <xdr:colOff>177800</xdr:colOff>
      <xdr:row>103</xdr:row>
      <xdr:rowOff>28848</xdr:rowOff>
    </xdr:to>
    <xdr:cxnSp macro="">
      <xdr:nvCxnSpPr>
        <xdr:cNvPr id="392" name="直線コネクタ 391">
          <a:extLst>
            <a:ext uri="{FF2B5EF4-FFF2-40B4-BE49-F238E27FC236}">
              <a16:creationId xmlns:a16="http://schemas.microsoft.com/office/drawing/2014/main" id="{92D9AF9E-513A-4B5D-8E84-5D35DB95115E}"/>
            </a:ext>
          </a:extLst>
        </xdr:cNvPr>
        <xdr:cNvCxnSpPr/>
      </xdr:nvCxnSpPr>
      <xdr:spPr>
        <a:xfrm>
          <a:off x="2908300" y="17554302"/>
          <a:ext cx="889000" cy="13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160927</xdr:rowOff>
    </xdr:from>
    <xdr:to>
      <xdr:col>10</xdr:col>
      <xdr:colOff>165100</xdr:colOff>
      <xdr:row>102</xdr:row>
      <xdr:rowOff>91077</xdr:rowOff>
    </xdr:to>
    <xdr:sp macro="" textlink="">
      <xdr:nvSpPr>
        <xdr:cNvPr id="393" name="楕円 392">
          <a:extLst>
            <a:ext uri="{FF2B5EF4-FFF2-40B4-BE49-F238E27FC236}">
              <a16:creationId xmlns:a16="http://schemas.microsoft.com/office/drawing/2014/main" id="{9C77A13D-AC44-4D95-94C4-3929F538F737}"/>
            </a:ext>
          </a:extLst>
        </xdr:cNvPr>
        <xdr:cNvSpPr/>
      </xdr:nvSpPr>
      <xdr:spPr>
        <a:xfrm>
          <a:off x="1968500" y="174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40277</xdr:rowOff>
    </xdr:from>
    <xdr:to>
      <xdr:col>15</xdr:col>
      <xdr:colOff>50800</xdr:colOff>
      <xdr:row>102</xdr:row>
      <xdr:rowOff>66402</xdr:rowOff>
    </xdr:to>
    <xdr:cxnSp macro="">
      <xdr:nvCxnSpPr>
        <xdr:cNvPr id="394" name="直線コネクタ 393">
          <a:extLst>
            <a:ext uri="{FF2B5EF4-FFF2-40B4-BE49-F238E27FC236}">
              <a16:creationId xmlns:a16="http://schemas.microsoft.com/office/drawing/2014/main" id="{C344573D-FC28-4902-977F-FB92ADC62EDB}"/>
            </a:ext>
          </a:extLst>
        </xdr:cNvPr>
        <xdr:cNvCxnSpPr/>
      </xdr:nvCxnSpPr>
      <xdr:spPr>
        <a:xfrm>
          <a:off x="2019300" y="1752817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77306</xdr:rowOff>
    </xdr:from>
    <xdr:ext cx="405111" cy="259045"/>
    <xdr:sp macro="" textlink="">
      <xdr:nvSpPr>
        <xdr:cNvPr id="395" name="n_1aveValue【港湾・漁港】&#10;有形固定資産減価償却率">
          <a:extLst>
            <a:ext uri="{FF2B5EF4-FFF2-40B4-BE49-F238E27FC236}">
              <a16:creationId xmlns:a16="http://schemas.microsoft.com/office/drawing/2014/main" id="{0A7FCBF1-E187-4D8C-85EA-896DB420341D}"/>
            </a:ext>
          </a:extLst>
        </xdr:cNvPr>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396" name="n_2aveValue【港湾・漁港】&#10;有形固定資産減価償却率">
          <a:extLst>
            <a:ext uri="{FF2B5EF4-FFF2-40B4-BE49-F238E27FC236}">
              <a16:creationId xmlns:a16="http://schemas.microsoft.com/office/drawing/2014/main" id="{B34044E6-F410-4F26-984C-CA6936BC5857}"/>
            </a:ext>
          </a:extLst>
        </xdr:cNvPr>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158948</xdr:rowOff>
    </xdr:from>
    <xdr:ext cx="405111" cy="259045"/>
    <xdr:sp macro="" textlink="">
      <xdr:nvSpPr>
        <xdr:cNvPr id="397" name="n_3aveValue【港湾・漁港】&#10;有形固定資産減価償却率">
          <a:extLst>
            <a:ext uri="{FF2B5EF4-FFF2-40B4-BE49-F238E27FC236}">
              <a16:creationId xmlns:a16="http://schemas.microsoft.com/office/drawing/2014/main" id="{6C885746-3FA5-44F2-B18F-0D4DA1C51F68}"/>
            </a:ext>
          </a:extLst>
        </xdr:cNvPr>
        <xdr:cNvSpPr txBox="1"/>
      </xdr:nvSpPr>
      <xdr:spPr>
        <a:xfrm>
          <a:off x="18167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96175</xdr:rowOff>
    </xdr:from>
    <xdr:ext cx="405111" cy="259045"/>
    <xdr:sp macro="" textlink="">
      <xdr:nvSpPr>
        <xdr:cNvPr id="398" name="n_1mainValue【港湾・漁港】&#10;有形固定資産減価償却率">
          <a:extLst>
            <a:ext uri="{FF2B5EF4-FFF2-40B4-BE49-F238E27FC236}">
              <a16:creationId xmlns:a16="http://schemas.microsoft.com/office/drawing/2014/main" id="{30BDBA29-2D5F-4055-AAE0-C471F8B39D24}"/>
            </a:ext>
          </a:extLst>
        </xdr:cNvPr>
        <xdr:cNvSpPr txBox="1"/>
      </xdr:nvSpPr>
      <xdr:spPr>
        <a:xfrm>
          <a:off x="35820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133729</xdr:rowOff>
    </xdr:from>
    <xdr:ext cx="405111" cy="259045"/>
    <xdr:sp macro="" textlink="">
      <xdr:nvSpPr>
        <xdr:cNvPr id="399" name="n_2mainValue【港湾・漁港】&#10;有形固定資産減価償却率">
          <a:extLst>
            <a:ext uri="{FF2B5EF4-FFF2-40B4-BE49-F238E27FC236}">
              <a16:creationId xmlns:a16="http://schemas.microsoft.com/office/drawing/2014/main" id="{2D2C6013-8D5A-46B9-89B8-9763452445F1}"/>
            </a:ext>
          </a:extLst>
        </xdr:cNvPr>
        <xdr:cNvSpPr txBox="1"/>
      </xdr:nvSpPr>
      <xdr:spPr>
        <a:xfrm>
          <a:off x="2705744" y="1727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107604</xdr:rowOff>
    </xdr:from>
    <xdr:ext cx="405111" cy="259045"/>
    <xdr:sp macro="" textlink="">
      <xdr:nvSpPr>
        <xdr:cNvPr id="400" name="n_3mainValue【港湾・漁港】&#10;有形固定資産減価償却率">
          <a:extLst>
            <a:ext uri="{FF2B5EF4-FFF2-40B4-BE49-F238E27FC236}">
              <a16:creationId xmlns:a16="http://schemas.microsoft.com/office/drawing/2014/main" id="{F83DC73D-C0A4-47A8-9032-EBFC34B7CEAB}"/>
            </a:ext>
          </a:extLst>
        </xdr:cNvPr>
        <xdr:cNvSpPr txBox="1"/>
      </xdr:nvSpPr>
      <xdr:spPr>
        <a:xfrm>
          <a:off x="1816744" y="1725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a:extLst>
            <a:ext uri="{FF2B5EF4-FFF2-40B4-BE49-F238E27FC236}">
              <a16:creationId xmlns:a16="http://schemas.microsoft.com/office/drawing/2014/main" id="{8EFD85D9-FD5F-40A4-B87F-EB22CD23760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2" name="正方形/長方形 401">
          <a:extLst>
            <a:ext uri="{FF2B5EF4-FFF2-40B4-BE49-F238E27FC236}">
              <a16:creationId xmlns:a16="http://schemas.microsoft.com/office/drawing/2014/main" id="{13947BC0-3DB1-4966-B083-81E41E7AAEF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3" name="正方形/長方形 402">
          <a:extLst>
            <a:ext uri="{FF2B5EF4-FFF2-40B4-BE49-F238E27FC236}">
              <a16:creationId xmlns:a16="http://schemas.microsoft.com/office/drawing/2014/main" id="{B1229CE7-7DE0-4C1B-A43F-9E2BBB7672E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4" name="正方形/長方形 403">
          <a:extLst>
            <a:ext uri="{FF2B5EF4-FFF2-40B4-BE49-F238E27FC236}">
              <a16:creationId xmlns:a16="http://schemas.microsoft.com/office/drawing/2014/main" id="{3B0380F5-F096-40FF-B3B4-8DEE4F9DDEA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5" name="正方形/長方形 404">
          <a:extLst>
            <a:ext uri="{FF2B5EF4-FFF2-40B4-BE49-F238E27FC236}">
              <a16:creationId xmlns:a16="http://schemas.microsoft.com/office/drawing/2014/main" id="{3BAF853F-F103-46DF-A161-7B08A051802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6" name="正方形/長方形 405">
          <a:extLst>
            <a:ext uri="{FF2B5EF4-FFF2-40B4-BE49-F238E27FC236}">
              <a16:creationId xmlns:a16="http://schemas.microsoft.com/office/drawing/2014/main" id="{CEF85DE8-BBA8-4128-B3AB-6E3CF7AEE37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7" name="正方形/長方形 406">
          <a:extLst>
            <a:ext uri="{FF2B5EF4-FFF2-40B4-BE49-F238E27FC236}">
              <a16:creationId xmlns:a16="http://schemas.microsoft.com/office/drawing/2014/main" id="{690C9AB8-97E5-4ED0-91BD-C3012CDE8B1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8" name="正方形/長方形 407">
          <a:extLst>
            <a:ext uri="{FF2B5EF4-FFF2-40B4-BE49-F238E27FC236}">
              <a16:creationId xmlns:a16="http://schemas.microsoft.com/office/drawing/2014/main" id="{B1122ABB-2BF0-4D8D-9329-66B8D3E63A3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9" name="テキスト ボックス 408">
          <a:extLst>
            <a:ext uri="{FF2B5EF4-FFF2-40B4-BE49-F238E27FC236}">
              <a16:creationId xmlns:a16="http://schemas.microsoft.com/office/drawing/2014/main" id="{D64CB381-F1EC-4685-AADB-2BBFF6FEB89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0" name="直線コネクタ 409">
          <a:extLst>
            <a:ext uri="{FF2B5EF4-FFF2-40B4-BE49-F238E27FC236}">
              <a16:creationId xmlns:a16="http://schemas.microsoft.com/office/drawing/2014/main" id="{1CEF19E7-9287-4AFC-A66B-36CAEA5C1EB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1" name="直線コネクタ 410">
          <a:extLst>
            <a:ext uri="{FF2B5EF4-FFF2-40B4-BE49-F238E27FC236}">
              <a16:creationId xmlns:a16="http://schemas.microsoft.com/office/drawing/2014/main" id="{4CE05F95-51BD-4D3E-A1DC-46EBF130206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2" name="テキスト ボックス 411">
          <a:extLst>
            <a:ext uri="{FF2B5EF4-FFF2-40B4-BE49-F238E27FC236}">
              <a16:creationId xmlns:a16="http://schemas.microsoft.com/office/drawing/2014/main" id="{CA2F25C9-AD47-478D-9625-E37352370003}"/>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3" name="直線コネクタ 412">
          <a:extLst>
            <a:ext uri="{FF2B5EF4-FFF2-40B4-BE49-F238E27FC236}">
              <a16:creationId xmlns:a16="http://schemas.microsoft.com/office/drawing/2014/main" id="{DFC2210C-8A8A-4D2F-80A7-5423CA45975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14" name="テキスト ボックス 413">
          <a:extLst>
            <a:ext uri="{FF2B5EF4-FFF2-40B4-BE49-F238E27FC236}">
              <a16:creationId xmlns:a16="http://schemas.microsoft.com/office/drawing/2014/main" id="{AECD05F4-E389-426C-BEC7-AEA63A9DAA90}"/>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5" name="直線コネクタ 414">
          <a:extLst>
            <a:ext uri="{FF2B5EF4-FFF2-40B4-BE49-F238E27FC236}">
              <a16:creationId xmlns:a16="http://schemas.microsoft.com/office/drawing/2014/main" id="{36834EED-21D3-4EF7-B3D3-7DEE2FA940A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16" name="テキスト ボックス 415">
          <a:extLst>
            <a:ext uri="{FF2B5EF4-FFF2-40B4-BE49-F238E27FC236}">
              <a16:creationId xmlns:a16="http://schemas.microsoft.com/office/drawing/2014/main" id="{662DA569-4C53-408B-968F-9CA8D9B0C09A}"/>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7" name="直線コネクタ 416">
          <a:extLst>
            <a:ext uri="{FF2B5EF4-FFF2-40B4-BE49-F238E27FC236}">
              <a16:creationId xmlns:a16="http://schemas.microsoft.com/office/drawing/2014/main" id="{06F9C7E9-C02E-4BD8-87A1-6E2889EA2248}"/>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18" name="テキスト ボックス 417">
          <a:extLst>
            <a:ext uri="{FF2B5EF4-FFF2-40B4-BE49-F238E27FC236}">
              <a16:creationId xmlns:a16="http://schemas.microsoft.com/office/drawing/2014/main" id="{87A86F1A-14EE-4950-80DF-770827417B7E}"/>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9" name="直線コネクタ 418">
          <a:extLst>
            <a:ext uri="{FF2B5EF4-FFF2-40B4-BE49-F238E27FC236}">
              <a16:creationId xmlns:a16="http://schemas.microsoft.com/office/drawing/2014/main" id="{73F87411-09D3-448E-AE4D-D4D9D4816962}"/>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20" name="テキスト ボックス 419">
          <a:extLst>
            <a:ext uri="{FF2B5EF4-FFF2-40B4-BE49-F238E27FC236}">
              <a16:creationId xmlns:a16="http://schemas.microsoft.com/office/drawing/2014/main" id="{9DDFE062-5DE3-4945-AF3C-0ED8233CAE6B}"/>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a:extLst>
            <a:ext uri="{FF2B5EF4-FFF2-40B4-BE49-F238E27FC236}">
              <a16:creationId xmlns:a16="http://schemas.microsoft.com/office/drawing/2014/main" id="{25E1E4E9-12D7-48F0-8FDC-6861702FF00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22" name="テキスト ボックス 421">
          <a:extLst>
            <a:ext uri="{FF2B5EF4-FFF2-40B4-BE49-F238E27FC236}">
              <a16:creationId xmlns:a16="http://schemas.microsoft.com/office/drawing/2014/main" id="{026EDC8E-A5CD-41D8-BDBC-8B430056C124}"/>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a:extLst>
            <a:ext uri="{FF2B5EF4-FFF2-40B4-BE49-F238E27FC236}">
              <a16:creationId xmlns:a16="http://schemas.microsoft.com/office/drawing/2014/main" id="{82FD3349-50A4-42CC-AB1E-5E9399CA030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103294</xdr:rowOff>
    </xdr:from>
    <xdr:to>
      <xdr:col>54</xdr:col>
      <xdr:colOff>189865</xdr:colOff>
      <xdr:row>108</xdr:row>
      <xdr:rowOff>152397</xdr:rowOff>
    </xdr:to>
    <xdr:cxnSp macro="">
      <xdr:nvCxnSpPr>
        <xdr:cNvPr id="424" name="直線コネクタ 423">
          <a:extLst>
            <a:ext uri="{FF2B5EF4-FFF2-40B4-BE49-F238E27FC236}">
              <a16:creationId xmlns:a16="http://schemas.microsoft.com/office/drawing/2014/main" id="{D9689D60-E0EE-47D9-A3E1-B5A4662145B0}"/>
            </a:ext>
          </a:extLst>
        </xdr:cNvPr>
        <xdr:cNvCxnSpPr/>
      </xdr:nvCxnSpPr>
      <xdr:spPr>
        <a:xfrm flipV="1">
          <a:off x="10476865" y="17248294"/>
          <a:ext cx="0" cy="142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1212</xdr:rowOff>
    </xdr:from>
    <xdr:ext cx="378565" cy="259045"/>
    <xdr:sp macro="" textlink="">
      <xdr:nvSpPr>
        <xdr:cNvPr id="425" name="【港湾・漁港】&#10;一人当たり有形固定資産（償却資産）額最小値テキスト">
          <a:extLst>
            <a:ext uri="{FF2B5EF4-FFF2-40B4-BE49-F238E27FC236}">
              <a16:creationId xmlns:a16="http://schemas.microsoft.com/office/drawing/2014/main" id="{1C81B29B-EBDB-4D4A-AA74-4F719A40F554}"/>
            </a:ext>
          </a:extLst>
        </xdr:cNvPr>
        <xdr:cNvSpPr txBox="1"/>
      </xdr:nvSpPr>
      <xdr:spPr>
        <a:xfrm>
          <a:off x="10515600" y="18689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26" name="直線コネクタ 425">
          <a:extLst>
            <a:ext uri="{FF2B5EF4-FFF2-40B4-BE49-F238E27FC236}">
              <a16:creationId xmlns:a16="http://schemas.microsoft.com/office/drawing/2014/main" id="{E16D147E-9B75-4369-98BB-CCE9F8BAF02C}"/>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49971</xdr:rowOff>
    </xdr:from>
    <xdr:ext cx="819455" cy="259045"/>
    <xdr:sp macro="" textlink="">
      <xdr:nvSpPr>
        <xdr:cNvPr id="427" name="【港湾・漁港】&#10;一人当たり有形固定資産（償却資産）額最大値テキスト">
          <a:extLst>
            <a:ext uri="{FF2B5EF4-FFF2-40B4-BE49-F238E27FC236}">
              <a16:creationId xmlns:a16="http://schemas.microsoft.com/office/drawing/2014/main" id="{32C49C34-94CF-4145-B218-A024A5378435}"/>
            </a:ext>
          </a:extLst>
        </xdr:cNvPr>
        <xdr:cNvSpPr txBox="1"/>
      </xdr:nvSpPr>
      <xdr:spPr>
        <a:xfrm>
          <a:off x="10515600" y="17023521"/>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111,866,567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103294</xdr:rowOff>
    </xdr:from>
    <xdr:to>
      <xdr:col>55</xdr:col>
      <xdr:colOff>88900</xdr:colOff>
      <xdr:row>100</xdr:row>
      <xdr:rowOff>103294</xdr:rowOff>
    </xdr:to>
    <xdr:cxnSp macro="">
      <xdr:nvCxnSpPr>
        <xdr:cNvPr id="428" name="直線コネクタ 427">
          <a:extLst>
            <a:ext uri="{FF2B5EF4-FFF2-40B4-BE49-F238E27FC236}">
              <a16:creationId xmlns:a16="http://schemas.microsoft.com/office/drawing/2014/main" id="{640D478D-A550-46FE-8F33-EA2ACB73E4C5}"/>
            </a:ext>
          </a:extLst>
        </xdr:cNvPr>
        <xdr:cNvCxnSpPr/>
      </xdr:nvCxnSpPr>
      <xdr:spPr>
        <a:xfrm>
          <a:off x="10388600" y="1724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90112</xdr:rowOff>
    </xdr:from>
    <xdr:ext cx="690189" cy="259045"/>
    <xdr:sp macro="" textlink="">
      <xdr:nvSpPr>
        <xdr:cNvPr id="429" name="【港湾・漁港】&#10;一人当たり有形固定資産（償却資産）額平均値テキスト">
          <a:extLst>
            <a:ext uri="{FF2B5EF4-FFF2-40B4-BE49-F238E27FC236}">
              <a16:creationId xmlns:a16="http://schemas.microsoft.com/office/drawing/2014/main" id="{81299E7B-650D-4C38-8EF4-D1C32B383FDA}"/>
            </a:ext>
          </a:extLst>
        </xdr:cNvPr>
        <xdr:cNvSpPr txBox="1"/>
      </xdr:nvSpPr>
      <xdr:spPr>
        <a:xfrm>
          <a:off x="10515600" y="184352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2,705,954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67235</xdr:rowOff>
    </xdr:from>
    <xdr:to>
      <xdr:col>55</xdr:col>
      <xdr:colOff>50800</xdr:colOff>
      <xdr:row>108</xdr:row>
      <xdr:rowOff>168835</xdr:rowOff>
    </xdr:to>
    <xdr:sp macro="" textlink="">
      <xdr:nvSpPr>
        <xdr:cNvPr id="430" name="フローチャート: 判断 429">
          <a:extLst>
            <a:ext uri="{FF2B5EF4-FFF2-40B4-BE49-F238E27FC236}">
              <a16:creationId xmlns:a16="http://schemas.microsoft.com/office/drawing/2014/main" id="{04B608FD-846C-48E3-B03F-D1C7AD774838}"/>
            </a:ext>
          </a:extLst>
        </xdr:cNvPr>
        <xdr:cNvSpPr/>
      </xdr:nvSpPr>
      <xdr:spPr>
        <a:xfrm>
          <a:off x="10426700" y="185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69757</xdr:rowOff>
    </xdr:from>
    <xdr:to>
      <xdr:col>50</xdr:col>
      <xdr:colOff>165100</xdr:colOff>
      <xdr:row>108</xdr:row>
      <xdr:rowOff>171357</xdr:rowOff>
    </xdr:to>
    <xdr:sp macro="" textlink="">
      <xdr:nvSpPr>
        <xdr:cNvPr id="431" name="フローチャート: 判断 430">
          <a:extLst>
            <a:ext uri="{FF2B5EF4-FFF2-40B4-BE49-F238E27FC236}">
              <a16:creationId xmlns:a16="http://schemas.microsoft.com/office/drawing/2014/main" id="{A7192D0E-30AE-4183-AA45-3CA747C39FAB}"/>
            </a:ext>
          </a:extLst>
        </xdr:cNvPr>
        <xdr:cNvSpPr/>
      </xdr:nvSpPr>
      <xdr:spPr>
        <a:xfrm>
          <a:off x="9588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70915</xdr:rowOff>
    </xdr:from>
    <xdr:to>
      <xdr:col>46</xdr:col>
      <xdr:colOff>38100</xdr:colOff>
      <xdr:row>109</xdr:row>
      <xdr:rowOff>1065</xdr:rowOff>
    </xdr:to>
    <xdr:sp macro="" textlink="">
      <xdr:nvSpPr>
        <xdr:cNvPr id="432" name="フローチャート: 判断 431">
          <a:extLst>
            <a:ext uri="{FF2B5EF4-FFF2-40B4-BE49-F238E27FC236}">
              <a16:creationId xmlns:a16="http://schemas.microsoft.com/office/drawing/2014/main" id="{C1601620-383B-4468-9C91-3D06AACE49AE}"/>
            </a:ext>
          </a:extLst>
        </xdr:cNvPr>
        <xdr:cNvSpPr/>
      </xdr:nvSpPr>
      <xdr:spPr>
        <a:xfrm>
          <a:off x="8699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86478</xdr:rowOff>
    </xdr:from>
    <xdr:to>
      <xdr:col>41</xdr:col>
      <xdr:colOff>101600</xdr:colOff>
      <xdr:row>109</xdr:row>
      <xdr:rowOff>16628</xdr:rowOff>
    </xdr:to>
    <xdr:sp macro="" textlink="">
      <xdr:nvSpPr>
        <xdr:cNvPr id="433" name="フローチャート: 判断 432">
          <a:extLst>
            <a:ext uri="{FF2B5EF4-FFF2-40B4-BE49-F238E27FC236}">
              <a16:creationId xmlns:a16="http://schemas.microsoft.com/office/drawing/2014/main" id="{2C7C860C-E1B4-4736-826E-9B705BAAC06E}"/>
            </a:ext>
          </a:extLst>
        </xdr:cNvPr>
        <xdr:cNvSpPr/>
      </xdr:nvSpPr>
      <xdr:spPr>
        <a:xfrm>
          <a:off x="7810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9CACB659-6C56-40FF-865A-68922A5B146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650AEBA-B142-452B-B6D8-07B699C2B9C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8AC3BDAA-ADDB-4879-BBAF-E5F62FCA34B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17D17D24-CDE8-4D45-9C00-CC570FB6D95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E976223F-CC82-4D08-B4C0-9BA100614DE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83714</xdr:rowOff>
    </xdr:from>
    <xdr:to>
      <xdr:col>55</xdr:col>
      <xdr:colOff>50800</xdr:colOff>
      <xdr:row>109</xdr:row>
      <xdr:rowOff>13864</xdr:rowOff>
    </xdr:to>
    <xdr:sp macro="" textlink="">
      <xdr:nvSpPr>
        <xdr:cNvPr id="439" name="楕円 438">
          <a:extLst>
            <a:ext uri="{FF2B5EF4-FFF2-40B4-BE49-F238E27FC236}">
              <a16:creationId xmlns:a16="http://schemas.microsoft.com/office/drawing/2014/main" id="{602FFF5B-2F8B-443B-B701-A38C90754205}"/>
            </a:ext>
          </a:extLst>
        </xdr:cNvPr>
        <xdr:cNvSpPr/>
      </xdr:nvSpPr>
      <xdr:spPr>
        <a:xfrm>
          <a:off x="10426700" y="186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45661</xdr:rowOff>
    </xdr:from>
    <xdr:ext cx="690189" cy="259045"/>
    <xdr:sp macro="" textlink="">
      <xdr:nvSpPr>
        <xdr:cNvPr id="440" name="【港湾・漁港】&#10;一人当たり有形固定資産（償却資産）額該当値テキスト">
          <a:extLst>
            <a:ext uri="{FF2B5EF4-FFF2-40B4-BE49-F238E27FC236}">
              <a16:creationId xmlns:a16="http://schemas.microsoft.com/office/drawing/2014/main" id="{C4622CAE-661C-4C99-82FC-B4683442F7B4}"/>
            </a:ext>
          </a:extLst>
        </xdr:cNvPr>
        <xdr:cNvSpPr txBox="1"/>
      </xdr:nvSpPr>
      <xdr:spPr>
        <a:xfrm>
          <a:off x="10515600" y="18562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83705</xdr:rowOff>
    </xdr:from>
    <xdr:to>
      <xdr:col>50</xdr:col>
      <xdr:colOff>165100</xdr:colOff>
      <xdr:row>109</xdr:row>
      <xdr:rowOff>13855</xdr:rowOff>
    </xdr:to>
    <xdr:sp macro="" textlink="">
      <xdr:nvSpPr>
        <xdr:cNvPr id="441" name="楕円 440">
          <a:extLst>
            <a:ext uri="{FF2B5EF4-FFF2-40B4-BE49-F238E27FC236}">
              <a16:creationId xmlns:a16="http://schemas.microsoft.com/office/drawing/2014/main" id="{9C31BFB7-6D7A-4F56-B2FD-0050D62BC79A}"/>
            </a:ext>
          </a:extLst>
        </xdr:cNvPr>
        <xdr:cNvSpPr/>
      </xdr:nvSpPr>
      <xdr:spPr>
        <a:xfrm>
          <a:off x="9588500" y="1860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134505</xdr:rowOff>
    </xdr:from>
    <xdr:to>
      <xdr:col>55</xdr:col>
      <xdr:colOff>0</xdr:colOff>
      <xdr:row>108</xdr:row>
      <xdr:rowOff>134514</xdr:rowOff>
    </xdr:to>
    <xdr:cxnSp macro="">
      <xdr:nvCxnSpPr>
        <xdr:cNvPr id="442" name="直線コネクタ 441">
          <a:extLst>
            <a:ext uri="{FF2B5EF4-FFF2-40B4-BE49-F238E27FC236}">
              <a16:creationId xmlns:a16="http://schemas.microsoft.com/office/drawing/2014/main" id="{8E39434A-6A59-4FAB-B02C-2452B12A621E}"/>
            </a:ext>
          </a:extLst>
        </xdr:cNvPr>
        <xdr:cNvCxnSpPr/>
      </xdr:nvCxnSpPr>
      <xdr:spPr>
        <a:xfrm>
          <a:off x="9639300" y="18651105"/>
          <a:ext cx="8382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86438</xdr:rowOff>
    </xdr:from>
    <xdr:to>
      <xdr:col>46</xdr:col>
      <xdr:colOff>38100</xdr:colOff>
      <xdr:row>109</xdr:row>
      <xdr:rowOff>16588</xdr:rowOff>
    </xdr:to>
    <xdr:sp macro="" textlink="">
      <xdr:nvSpPr>
        <xdr:cNvPr id="443" name="楕円 442">
          <a:extLst>
            <a:ext uri="{FF2B5EF4-FFF2-40B4-BE49-F238E27FC236}">
              <a16:creationId xmlns:a16="http://schemas.microsoft.com/office/drawing/2014/main" id="{A6AEE33C-BFF6-4EB2-B01E-60F284A605B0}"/>
            </a:ext>
          </a:extLst>
        </xdr:cNvPr>
        <xdr:cNvSpPr/>
      </xdr:nvSpPr>
      <xdr:spPr>
        <a:xfrm>
          <a:off x="8699500" y="1860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134505</xdr:rowOff>
    </xdr:from>
    <xdr:to>
      <xdr:col>50</xdr:col>
      <xdr:colOff>114300</xdr:colOff>
      <xdr:row>108</xdr:row>
      <xdr:rowOff>137238</xdr:rowOff>
    </xdr:to>
    <xdr:cxnSp macro="">
      <xdr:nvCxnSpPr>
        <xdr:cNvPr id="444" name="直線コネクタ 443">
          <a:extLst>
            <a:ext uri="{FF2B5EF4-FFF2-40B4-BE49-F238E27FC236}">
              <a16:creationId xmlns:a16="http://schemas.microsoft.com/office/drawing/2014/main" id="{B11D54FA-4F16-4618-935E-F73DF31F1D66}"/>
            </a:ext>
          </a:extLst>
        </xdr:cNvPr>
        <xdr:cNvCxnSpPr/>
      </xdr:nvCxnSpPr>
      <xdr:spPr>
        <a:xfrm flipV="1">
          <a:off x="8750300" y="18651105"/>
          <a:ext cx="889000" cy="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86798</xdr:rowOff>
    </xdr:from>
    <xdr:to>
      <xdr:col>41</xdr:col>
      <xdr:colOff>101600</xdr:colOff>
      <xdr:row>109</xdr:row>
      <xdr:rowOff>16948</xdr:rowOff>
    </xdr:to>
    <xdr:sp macro="" textlink="">
      <xdr:nvSpPr>
        <xdr:cNvPr id="445" name="楕円 444">
          <a:extLst>
            <a:ext uri="{FF2B5EF4-FFF2-40B4-BE49-F238E27FC236}">
              <a16:creationId xmlns:a16="http://schemas.microsoft.com/office/drawing/2014/main" id="{22F1AB5B-B733-442D-B9F7-BCFB5076F4F3}"/>
            </a:ext>
          </a:extLst>
        </xdr:cNvPr>
        <xdr:cNvSpPr/>
      </xdr:nvSpPr>
      <xdr:spPr>
        <a:xfrm>
          <a:off x="7810500" y="1860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137238</xdr:rowOff>
    </xdr:from>
    <xdr:to>
      <xdr:col>45</xdr:col>
      <xdr:colOff>177800</xdr:colOff>
      <xdr:row>108</xdr:row>
      <xdr:rowOff>137598</xdr:rowOff>
    </xdr:to>
    <xdr:cxnSp macro="">
      <xdr:nvCxnSpPr>
        <xdr:cNvPr id="446" name="直線コネクタ 445">
          <a:extLst>
            <a:ext uri="{FF2B5EF4-FFF2-40B4-BE49-F238E27FC236}">
              <a16:creationId xmlns:a16="http://schemas.microsoft.com/office/drawing/2014/main" id="{66D290EE-A9A1-43C8-8C58-C94154A1C8D8}"/>
            </a:ext>
          </a:extLst>
        </xdr:cNvPr>
        <xdr:cNvCxnSpPr/>
      </xdr:nvCxnSpPr>
      <xdr:spPr>
        <a:xfrm flipV="1">
          <a:off x="7861300" y="18653838"/>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16434</xdr:rowOff>
    </xdr:from>
    <xdr:ext cx="690189" cy="259045"/>
    <xdr:sp macro="" textlink="">
      <xdr:nvSpPr>
        <xdr:cNvPr id="447" name="n_1aveValue【港湾・漁港】&#10;一人当たり有形固定資産（償却資産）額">
          <a:extLst>
            <a:ext uri="{FF2B5EF4-FFF2-40B4-BE49-F238E27FC236}">
              <a16:creationId xmlns:a16="http://schemas.microsoft.com/office/drawing/2014/main" id="{260A0738-A771-4A96-8281-DC5DBE05C7A4}"/>
            </a:ext>
          </a:extLst>
        </xdr:cNvPr>
        <xdr:cNvSpPr txBox="1"/>
      </xdr:nvSpPr>
      <xdr:spPr>
        <a:xfrm>
          <a:off x="92815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17592</xdr:rowOff>
    </xdr:from>
    <xdr:ext cx="690189" cy="259045"/>
    <xdr:sp macro="" textlink="">
      <xdr:nvSpPr>
        <xdr:cNvPr id="448" name="n_2aveValue【港湾・漁港】&#10;一人当たり有形固定資産（償却資産）額">
          <a:extLst>
            <a:ext uri="{FF2B5EF4-FFF2-40B4-BE49-F238E27FC236}">
              <a16:creationId xmlns:a16="http://schemas.microsoft.com/office/drawing/2014/main" id="{7ADF3DC7-555C-4B3D-AC4C-5F03AE959AD5}"/>
            </a:ext>
          </a:extLst>
        </xdr:cNvPr>
        <xdr:cNvSpPr txBox="1"/>
      </xdr:nvSpPr>
      <xdr:spPr>
        <a:xfrm>
          <a:off x="8405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33155</xdr:rowOff>
    </xdr:from>
    <xdr:ext cx="690189" cy="259045"/>
    <xdr:sp macro="" textlink="">
      <xdr:nvSpPr>
        <xdr:cNvPr id="449" name="n_3aveValue【港湾・漁港】&#10;一人当たり有形固定資産（償却資産）額">
          <a:extLst>
            <a:ext uri="{FF2B5EF4-FFF2-40B4-BE49-F238E27FC236}">
              <a16:creationId xmlns:a16="http://schemas.microsoft.com/office/drawing/2014/main" id="{9AAE1FC6-B6FA-4873-9214-37CFE09F26F5}"/>
            </a:ext>
          </a:extLst>
        </xdr:cNvPr>
        <xdr:cNvSpPr txBox="1"/>
      </xdr:nvSpPr>
      <xdr:spPr>
        <a:xfrm>
          <a:off x="7516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109</xdr:row>
      <xdr:rowOff>4982</xdr:rowOff>
    </xdr:from>
    <xdr:ext cx="690189" cy="259045"/>
    <xdr:sp macro="" textlink="">
      <xdr:nvSpPr>
        <xdr:cNvPr id="450" name="n_1mainValue【港湾・漁港】&#10;一人当たり有形固定資産（償却資産）額">
          <a:extLst>
            <a:ext uri="{FF2B5EF4-FFF2-40B4-BE49-F238E27FC236}">
              <a16:creationId xmlns:a16="http://schemas.microsoft.com/office/drawing/2014/main" id="{A6DE9C1C-3FA0-4B36-8049-40D14E7E4F03}"/>
            </a:ext>
          </a:extLst>
        </xdr:cNvPr>
        <xdr:cNvSpPr txBox="1"/>
      </xdr:nvSpPr>
      <xdr:spPr>
        <a:xfrm>
          <a:off x="9281505" y="186930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109</xdr:row>
      <xdr:rowOff>7715</xdr:rowOff>
    </xdr:from>
    <xdr:ext cx="690189" cy="259045"/>
    <xdr:sp macro="" textlink="">
      <xdr:nvSpPr>
        <xdr:cNvPr id="451" name="n_2mainValue【港湾・漁港】&#10;一人当たり有形固定資産（償却資産）額">
          <a:extLst>
            <a:ext uri="{FF2B5EF4-FFF2-40B4-BE49-F238E27FC236}">
              <a16:creationId xmlns:a16="http://schemas.microsoft.com/office/drawing/2014/main" id="{6258F7DA-07E9-4DEB-B517-1FC10CC7C32C}"/>
            </a:ext>
          </a:extLst>
        </xdr:cNvPr>
        <xdr:cNvSpPr txBox="1"/>
      </xdr:nvSpPr>
      <xdr:spPr>
        <a:xfrm>
          <a:off x="8405205" y="18695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109</xdr:row>
      <xdr:rowOff>8075</xdr:rowOff>
    </xdr:from>
    <xdr:ext cx="690189" cy="259045"/>
    <xdr:sp macro="" textlink="">
      <xdr:nvSpPr>
        <xdr:cNvPr id="452" name="n_3mainValue【港湾・漁港】&#10;一人当たり有形固定資産（償却資産）額">
          <a:extLst>
            <a:ext uri="{FF2B5EF4-FFF2-40B4-BE49-F238E27FC236}">
              <a16:creationId xmlns:a16="http://schemas.microsoft.com/office/drawing/2014/main" id="{71CC0ADE-E71F-4A3B-A644-A650BFA5D761}"/>
            </a:ext>
          </a:extLst>
        </xdr:cNvPr>
        <xdr:cNvSpPr txBox="1"/>
      </xdr:nvSpPr>
      <xdr:spPr>
        <a:xfrm>
          <a:off x="7516205" y="186961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a:extLst>
            <a:ext uri="{FF2B5EF4-FFF2-40B4-BE49-F238E27FC236}">
              <a16:creationId xmlns:a16="http://schemas.microsoft.com/office/drawing/2014/main" id="{1CDB155F-AE23-4ED9-A82B-DE226535111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a:extLst>
            <a:ext uri="{FF2B5EF4-FFF2-40B4-BE49-F238E27FC236}">
              <a16:creationId xmlns:a16="http://schemas.microsoft.com/office/drawing/2014/main" id="{2C56838B-02B6-4FF5-B0E9-6411E9E41ED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a:extLst>
            <a:ext uri="{FF2B5EF4-FFF2-40B4-BE49-F238E27FC236}">
              <a16:creationId xmlns:a16="http://schemas.microsoft.com/office/drawing/2014/main" id="{AF9B5803-450D-42E3-97C8-CBA667D1092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a:extLst>
            <a:ext uri="{FF2B5EF4-FFF2-40B4-BE49-F238E27FC236}">
              <a16:creationId xmlns:a16="http://schemas.microsoft.com/office/drawing/2014/main" id="{45A56EB9-464F-4272-B44D-04128FA73A6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a:extLst>
            <a:ext uri="{FF2B5EF4-FFF2-40B4-BE49-F238E27FC236}">
              <a16:creationId xmlns:a16="http://schemas.microsoft.com/office/drawing/2014/main" id="{F15095F1-44FB-46A6-8F4F-011EF4EB2D2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a:extLst>
            <a:ext uri="{FF2B5EF4-FFF2-40B4-BE49-F238E27FC236}">
              <a16:creationId xmlns:a16="http://schemas.microsoft.com/office/drawing/2014/main" id="{68C93EF6-6ABB-4882-A914-DBD39F52B41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a:extLst>
            <a:ext uri="{FF2B5EF4-FFF2-40B4-BE49-F238E27FC236}">
              <a16:creationId xmlns:a16="http://schemas.microsoft.com/office/drawing/2014/main" id="{CC286CB1-F629-408B-B19B-6B0AD052192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a:extLst>
            <a:ext uri="{FF2B5EF4-FFF2-40B4-BE49-F238E27FC236}">
              <a16:creationId xmlns:a16="http://schemas.microsoft.com/office/drawing/2014/main" id="{12E4F7B6-DE03-4CEF-A212-88856CCEF72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a:extLst>
            <a:ext uri="{FF2B5EF4-FFF2-40B4-BE49-F238E27FC236}">
              <a16:creationId xmlns:a16="http://schemas.microsoft.com/office/drawing/2014/main" id="{AB13E7D9-7087-4D85-B846-399490F7820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a:extLst>
            <a:ext uri="{FF2B5EF4-FFF2-40B4-BE49-F238E27FC236}">
              <a16:creationId xmlns:a16="http://schemas.microsoft.com/office/drawing/2014/main" id="{7FFE7371-3AE3-44FD-8490-D17C2993031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a:extLst>
            <a:ext uri="{FF2B5EF4-FFF2-40B4-BE49-F238E27FC236}">
              <a16:creationId xmlns:a16="http://schemas.microsoft.com/office/drawing/2014/main" id="{A1D04057-6DEB-4DD0-8B8A-EB7CFD46C34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a:extLst>
            <a:ext uri="{FF2B5EF4-FFF2-40B4-BE49-F238E27FC236}">
              <a16:creationId xmlns:a16="http://schemas.microsoft.com/office/drawing/2014/main" id="{CD6D6855-6009-4635-B451-3415C9C464A9}"/>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a:extLst>
            <a:ext uri="{FF2B5EF4-FFF2-40B4-BE49-F238E27FC236}">
              <a16:creationId xmlns:a16="http://schemas.microsoft.com/office/drawing/2014/main" id="{21C90FA2-9B5B-4B74-927F-E7FEBFB71A7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a:extLst>
            <a:ext uri="{FF2B5EF4-FFF2-40B4-BE49-F238E27FC236}">
              <a16:creationId xmlns:a16="http://schemas.microsoft.com/office/drawing/2014/main" id="{B75A6A02-0C8E-49D9-8B0D-77F493F89A6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a:extLst>
            <a:ext uri="{FF2B5EF4-FFF2-40B4-BE49-F238E27FC236}">
              <a16:creationId xmlns:a16="http://schemas.microsoft.com/office/drawing/2014/main" id="{A5E9E75E-8FBA-4B21-A0A5-1813B445E9A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a:extLst>
            <a:ext uri="{FF2B5EF4-FFF2-40B4-BE49-F238E27FC236}">
              <a16:creationId xmlns:a16="http://schemas.microsoft.com/office/drawing/2014/main" id="{B4CF147C-8886-4FD8-BC6C-3F669363864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a:extLst>
            <a:ext uri="{FF2B5EF4-FFF2-40B4-BE49-F238E27FC236}">
              <a16:creationId xmlns:a16="http://schemas.microsoft.com/office/drawing/2014/main" id="{625E9615-7BF0-4485-9D31-F7BE42FEEEA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a:extLst>
            <a:ext uri="{FF2B5EF4-FFF2-40B4-BE49-F238E27FC236}">
              <a16:creationId xmlns:a16="http://schemas.microsoft.com/office/drawing/2014/main" id="{9484F698-3CEF-4DF6-A4C4-679F8B25F21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a:extLst>
            <a:ext uri="{FF2B5EF4-FFF2-40B4-BE49-F238E27FC236}">
              <a16:creationId xmlns:a16="http://schemas.microsoft.com/office/drawing/2014/main" id="{C9481A97-9CD8-46A3-90BE-379CF742749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a:extLst>
            <a:ext uri="{FF2B5EF4-FFF2-40B4-BE49-F238E27FC236}">
              <a16:creationId xmlns:a16="http://schemas.microsoft.com/office/drawing/2014/main" id="{E7707FDB-6840-44ED-9BDC-450ADC1AE48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a:extLst>
            <a:ext uri="{FF2B5EF4-FFF2-40B4-BE49-F238E27FC236}">
              <a16:creationId xmlns:a16="http://schemas.microsoft.com/office/drawing/2014/main" id="{9F70ECC3-F04C-45D3-B5F2-1430AFADD1A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a:extLst>
            <a:ext uri="{FF2B5EF4-FFF2-40B4-BE49-F238E27FC236}">
              <a16:creationId xmlns:a16="http://schemas.microsoft.com/office/drawing/2014/main" id="{98229FC9-DC09-486E-BB45-CD7ED724494E}"/>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a:extLst>
            <a:ext uri="{FF2B5EF4-FFF2-40B4-BE49-F238E27FC236}">
              <a16:creationId xmlns:a16="http://schemas.microsoft.com/office/drawing/2014/main" id="{2A494C71-4555-461F-8CB7-84D477EECFA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21C2C1FC-55C0-451D-8B27-59AB8FC70B2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a:extLst>
            <a:ext uri="{FF2B5EF4-FFF2-40B4-BE49-F238E27FC236}">
              <a16:creationId xmlns:a16="http://schemas.microsoft.com/office/drawing/2014/main" id="{1FB3E699-1EFB-4FC2-8DB6-9C89F90A7B1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478" name="直線コネクタ 477">
          <a:extLst>
            <a:ext uri="{FF2B5EF4-FFF2-40B4-BE49-F238E27FC236}">
              <a16:creationId xmlns:a16="http://schemas.microsoft.com/office/drawing/2014/main" id="{8369AB4C-93BC-44AE-B1B5-DE7BD43DCF33}"/>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479" name="【認定こども園・幼稚園・保育所】&#10;有形固定資産減価償却率最小値テキスト">
          <a:extLst>
            <a:ext uri="{FF2B5EF4-FFF2-40B4-BE49-F238E27FC236}">
              <a16:creationId xmlns:a16="http://schemas.microsoft.com/office/drawing/2014/main" id="{F3059C12-2125-4F2C-B2A8-B9B60B8C591C}"/>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480" name="直線コネクタ 479">
          <a:extLst>
            <a:ext uri="{FF2B5EF4-FFF2-40B4-BE49-F238E27FC236}">
              <a16:creationId xmlns:a16="http://schemas.microsoft.com/office/drawing/2014/main" id="{A6B1C8A8-5D15-4797-9BD2-F3881C3419CF}"/>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a:extLst>
            <a:ext uri="{FF2B5EF4-FFF2-40B4-BE49-F238E27FC236}">
              <a16:creationId xmlns:a16="http://schemas.microsoft.com/office/drawing/2014/main" id="{894B136D-1488-4DD4-954F-57BF389D0549}"/>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a:extLst>
            <a:ext uri="{FF2B5EF4-FFF2-40B4-BE49-F238E27FC236}">
              <a16:creationId xmlns:a16="http://schemas.microsoft.com/office/drawing/2014/main" id="{6E1108A5-4C62-4C42-9ED3-64AD6494691C}"/>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35214</xdr:rowOff>
    </xdr:from>
    <xdr:ext cx="405111" cy="259045"/>
    <xdr:sp macro="" textlink="">
      <xdr:nvSpPr>
        <xdr:cNvPr id="483" name="【認定こども園・幼稚園・保育所】&#10;有形固定資産減価償却率平均値テキスト">
          <a:extLst>
            <a:ext uri="{FF2B5EF4-FFF2-40B4-BE49-F238E27FC236}">
              <a16:creationId xmlns:a16="http://schemas.microsoft.com/office/drawing/2014/main" id="{592546C5-D4D8-4A11-84BE-A3A7109873D2}"/>
            </a:ext>
          </a:extLst>
        </xdr:cNvPr>
        <xdr:cNvSpPr txBox="1"/>
      </xdr:nvSpPr>
      <xdr:spPr>
        <a:xfrm>
          <a:off x="16357600" y="620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484" name="フローチャート: 判断 483">
          <a:extLst>
            <a:ext uri="{FF2B5EF4-FFF2-40B4-BE49-F238E27FC236}">
              <a16:creationId xmlns:a16="http://schemas.microsoft.com/office/drawing/2014/main" id="{EE124F3F-1166-482B-98C6-4B9B054F7CDB}"/>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485" name="フローチャート: 判断 484">
          <a:extLst>
            <a:ext uri="{FF2B5EF4-FFF2-40B4-BE49-F238E27FC236}">
              <a16:creationId xmlns:a16="http://schemas.microsoft.com/office/drawing/2014/main" id="{51761D63-0C11-479C-87A1-4CC797C76567}"/>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486" name="フローチャート: 判断 485">
          <a:extLst>
            <a:ext uri="{FF2B5EF4-FFF2-40B4-BE49-F238E27FC236}">
              <a16:creationId xmlns:a16="http://schemas.microsoft.com/office/drawing/2014/main" id="{75D804AB-3779-4D96-BCD4-F0524AE575CF}"/>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87" name="フローチャート: 判断 486">
          <a:extLst>
            <a:ext uri="{FF2B5EF4-FFF2-40B4-BE49-F238E27FC236}">
              <a16:creationId xmlns:a16="http://schemas.microsoft.com/office/drawing/2014/main" id="{18255D61-5506-4445-9554-DCB50F3273EE}"/>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63735D9A-5AFE-4651-9710-5B676AEFBEB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25E3164D-7B3F-493F-9B9C-BC1BC46FD48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45D8D1A-8767-4209-A32F-A0A745F9258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6C2A736-99AC-4C84-A36B-88D4409911C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41E27275-90A5-4F2E-985D-A8EDB02162B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71120</xdr:rowOff>
    </xdr:from>
    <xdr:to>
      <xdr:col>85</xdr:col>
      <xdr:colOff>177800</xdr:colOff>
      <xdr:row>40</xdr:row>
      <xdr:rowOff>1270</xdr:rowOff>
    </xdr:to>
    <xdr:sp macro="" textlink="">
      <xdr:nvSpPr>
        <xdr:cNvPr id="493" name="楕円 492">
          <a:extLst>
            <a:ext uri="{FF2B5EF4-FFF2-40B4-BE49-F238E27FC236}">
              <a16:creationId xmlns:a16="http://schemas.microsoft.com/office/drawing/2014/main" id="{2E0D31D8-F7FF-4092-89F2-07AA1877EAA5}"/>
            </a:ext>
          </a:extLst>
        </xdr:cNvPr>
        <xdr:cNvSpPr/>
      </xdr:nvSpPr>
      <xdr:spPr>
        <a:xfrm>
          <a:off x="162687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49547</xdr:rowOff>
    </xdr:from>
    <xdr:ext cx="405111" cy="259045"/>
    <xdr:sp macro="" textlink="">
      <xdr:nvSpPr>
        <xdr:cNvPr id="494" name="【認定こども園・幼稚園・保育所】&#10;有形固定資産減価償却率該当値テキスト">
          <a:extLst>
            <a:ext uri="{FF2B5EF4-FFF2-40B4-BE49-F238E27FC236}">
              <a16:creationId xmlns:a16="http://schemas.microsoft.com/office/drawing/2014/main" id="{37805A4A-3F8E-488A-842A-E47BE5E1B2E7}"/>
            </a:ext>
          </a:extLst>
        </xdr:cNvPr>
        <xdr:cNvSpPr txBox="1"/>
      </xdr:nvSpPr>
      <xdr:spPr>
        <a:xfrm>
          <a:off x="16357600"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907</xdr:rowOff>
    </xdr:from>
    <xdr:to>
      <xdr:col>81</xdr:col>
      <xdr:colOff>101600</xdr:colOff>
      <xdr:row>39</xdr:row>
      <xdr:rowOff>102507</xdr:rowOff>
    </xdr:to>
    <xdr:sp macro="" textlink="">
      <xdr:nvSpPr>
        <xdr:cNvPr id="495" name="楕円 494">
          <a:extLst>
            <a:ext uri="{FF2B5EF4-FFF2-40B4-BE49-F238E27FC236}">
              <a16:creationId xmlns:a16="http://schemas.microsoft.com/office/drawing/2014/main" id="{3A69C90C-790D-4D17-A4AD-2B8DE9C59173}"/>
            </a:ext>
          </a:extLst>
        </xdr:cNvPr>
        <xdr:cNvSpPr/>
      </xdr:nvSpPr>
      <xdr:spPr>
        <a:xfrm>
          <a:off x="15430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51707</xdr:rowOff>
    </xdr:from>
    <xdr:to>
      <xdr:col>85</xdr:col>
      <xdr:colOff>127000</xdr:colOff>
      <xdr:row>39</xdr:row>
      <xdr:rowOff>121920</xdr:rowOff>
    </xdr:to>
    <xdr:cxnSp macro="">
      <xdr:nvCxnSpPr>
        <xdr:cNvPr id="496" name="直線コネクタ 495">
          <a:extLst>
            <a:ext uri="{FF2B5EF4-FFF2-40B4-BE49-F238E27FC236}">
              <a16:creationId xmlns:a16="http://schemas.microsoft.com/office/drawing/2014/main" id="{751721E6-0AA2-4D19-B475-66C39E779199}"/>
            </a:ext>
          </a:extLst>
        </xdr:cNvPr>
        <xdr:cNvCxnSpPr/>
      </xdr:nvCxnSpPr>
      <xdr:spPr>
        <a:xfrm>
          <a:off x="15481300" y="6738257"/>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56424</xdr:rowOff>
    </xdr:from>
    <xdr:to>
      <xdr:col>76</xdr:col>
      <xdr:colOff>165100</xdr:colOff>
      <xdr:row>39</xdr:row>
      <xdr:rowOff>158024</xdr:rowOff>
    </xdr:to>
    <xdr:sp macro="" textlink="">
      <xdr:nvSpPr>
        <xdr:cNvPr id="497" name="楕円 496">
          <a:extLst>
            <a:ext uri="{FF2B5EF4-FFF2-40B4-BE49-F238E27FC236}">
              <a16:creationId xmlns:a16="http://schemas.microsoft.com/office/drawing/2014/main" id="{BD5F3E80-5C78-45A9-8C6C-104FD8D2CEED}"/>
            </a:ext>
          </a:extLst>
        </xdr:cNvPr>
        <xdr:cNvSpPr/>
      </xdr:nvSpPr>
      <xdr:spPr>
        <a:xfrm>
          <a:off x="14541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51707</xdr:rowOff>
    </xdr:from>
    <xdr:to>
      <xdr:col>81</xdr:col>
      <xdr:colOff>50800</xdr:colOff>
      <xdr:row>39</xdr:row>
      <xdr:rowOff>107224</xdr:rowOff>
    </xdr:to>
    <xdr:cxnSp macro="">
      <xdr:nvCxnSpPr>
        <xdr:cNvPr id="498" name="直線コネクタ 497">
          <a:extLst>
            <a:ext uri="{FF2B5EF4-FFF2-40B4-BE49-F238E27FC236}">
              <a16:creationId xmlns:a16="http://schemas.microsoft.com/office/drawing/2014/main" id="{ABA882F0-7959-42CF-9948-819C1B07F597}"/>
            </a:ext>
          </a:extLst>
        </xdr:cNvPr>
        <xdr:cNvCxnSpPr/>
      </xdr:nvCxnSpPr>
      <xdr:spPr>
        <a:xfrm flipV="1">
          <a:off x="14592300" y="673825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120106</xdr:rowOff>
    </xdr:from>
    <xdr:to>
      <xdr:col>72</xdr:col>
      <xdr:colOff>38100</xdr:colOff>
      <xdr:row>42</xdr:row>
      <xdr:rowOff>50256</xdr:rowOff>
    </xdr:to>
    <xdr:sp macro="" textlink="">
      <xdr:nvSpPr>
        <xdr:cNvPr id="499" name="楕円 498">
          <a:extLst>
            <a:ext uri="{FF2B5EF4-FFF2-40B4-BE49-F238E27FC236}">
              <a16:creationId xmlns:a16="http://schemas.microsoft.com/office/drawing/2014/main" id="{7CD18B71-40C5-4B6E-A470-2C49B25F3B24}"/>
            </a:ext>
          </a:extLst>
        </xdr:cNvPr>
        <xdr:cNvSpPr/>
      </xdr:nvSpPr>
      <xdr:spPr>
        <a:xfrm>
          <a:off x="13652500" y="71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107224</xdr:rowOff>
    </xdr:from>
    <xdr:to>
      <xdr:col>76</xdr:col>
      <xdr:colOff>114300</xdr:colOff>
      <xdr:row>41</xdr:row>
      <xdr:rowOff>170906</xdr:rowOff>
    </xdr:to>
    <xdr:cxnSp macro="">
      <xdr:nvCxnSpPr>
        <xdr:cNvPr id="500" name="直線コネクタ 499">
          <a:extLst>
            <a:ext uri="{FF2B5EF4-FFF2-40B4-BE49-F238E27FC236}">
              <a16:creationId xmlns:a16="http://schemas.microsoft.com/office/drawing/2014/main" id="{38F69423-3A2C-4EDD-85E7-5EF0BC00C561}"/>
            </a:ext>
          </a:extLst>
        </xdr:cNvPr>
        <xdr:cNvCxnSpPr/>
      </xdr:nvCxnSpPr>
      <xdr:spPr>
        <a:xfrm flipV="1">
          <a:off x="13703300" y="6793774"/>
          <a:ext cx="889000" cy="40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125566</xdr:rowOff>
    </xdr:from>
    <xdr:ext cx="405111" cy="259045"/>
    <xdr:sp macro="" textlink="">
      <xdr:nvSpPr>
        <xdr:cNvPr id="501" name="n_1aveValue【認定こども園・幼稚園・保育所】&#10;有形固定資産減価償却率">
          <a:extLst>
            <a:ext uri="{FF2B5EF4-FFF2-40B4-BE49-F238E27FC236}">
              <a16:creationId xmlns:a16="http://schemas.microsoft.com/office/drawing/2014/main" id="{E9531607-6CF2-4CC9-9C0E-59CF429EDBE0}"/>
            </a:ext>
          </a:extLst>
        </xdr:cNvPr>
        <xdr:cNvSpPr txBox="1"/>
      </xdr:nvSpPr>
      <xdr:spPr>
        <a:xfrm>
          <a:off x="15266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502" name="n_2aveValue【認定こども園・幼稚園・保育所】&#10;有形固定資産減価償却率">
          <a:extLst>
            <a:ext uri="{FF2B5EF4-FFF2-40B4-BE49-F238E27FC236}">
              <a16:creationId xmlns:a16="http://schemas.microsoft.com/office/drawing/2014/main" id="{58FEC3ED-8B50-4DFD-9605-3806E9C51EB6}"/>
            </a:ext>
          </a:extLst>
        </xdr:cNvPr>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503" name="n_3aveValue【認定こども園・幼稚園・保育所】&#10;有形固定資産減価償却率">
          <a:extLst>
            <a:ext uri="{FF2B5EF4-FFF2-40B4-BE49-F238E27FC236}">
              <a16:creationId xmlns:a16="http://schemas.microsoft.com/office/drawing/2014/main" id="{FE3A7EE1-F25E-46F9-B83B-A9DC281EBEBC}"/>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93634</xdr:rowOff>
    </xdr:from>
    <xdr:ext cx="405111" cy="259045"/>
    <xdr:sp macro="" textlink="">
      <xdr:nvSpPr>
        <xdr:cNvPr id="504" name="n_1mainValue【認定こども園・幼稚園・保育所】&#10;有形固定資産減価償却率">
          <a:extLst>
            <a:ext uri="{FF2B5EF4-FFF2-40B4-BE49-F238E27FC236}">
              <a16:creationId xmlns:a16="http://schemas.microsoft.com/office/drawing/2014/main" id="{5CF41AC0-3E24-485F-AB8A-05909BC4AEBE}"/>
            </a:ext>
          </a:extLst>
        </xdr:cNvPr>
        <xdr:cNvSpPr txBox="1"/>
      </xdr:nvSpPr>
      <xdr:spPr>
        <a:xfrm>
          <a:off x="152660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149151</xdr:rowOff>
    </xdr:from>
    <xdr:ext cx="405111" cy="259045"/>
    <xdr:sp macro="" textlink="">
      <xdr:nvSpPr>
        <xdr:cNvPr id="505" name="n_2mainValue【認定こども園・幼稚園・保育所】&#10;有形固定資産減価償却率">
          <a:extLst>
            <a:ext uri="{FF2B5EF4-FFF2-40B4-BE49-F238E27FC236}">
              <a16:creationId xmlns:a16="http://schemas.microsoft.com/office/drawing/2014/main" id="{2520161C-BE09-4F57-8E25-733F31E1D9CC}"/>
            </a:ext>
          </a:extLst>
        </xdr:cNvPr>
        <xdr:cNvSpPr txBox="1"/>
      </xdr:nvSpPr>
      <xdr:spPr>
        <a:xfrm>
          <a:off x="143897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42</xdr:row>
      <xdr:rowOff>41383</xdr:rowOff>
    </xdr:from>
    <xdr:ext cx="340478" cy="259045"/>
    <xdr:sp macro="" textlink="">
      <xdr:nvSpPr>
        <xdr:cNvPr id="506" name="n_3mainValue【認定こども園・幼稚園・保育所】&#10;有形固定資産減価償却率">
          <a:extLst>
            <a:ext uri="{FF2B5EF4-FFF2-40B4-BE49-F238E27FC236}">
              <a16:creationId xmlns:a16="http://schemas.microsoft.com/office/drawing/2014/main" id="{F85963A3-26D3-4CA1-8BE3-6E31EB44666C}"/>
            </a:ext>
          </a:extLst>
        </xdr:cNvPr>
        <xdr:cNvSpPr txBox="1"/>
      </xdr:nvSpPr>
      <xdr:spPr>
        <a:xfrm>
          <a:off x="13533061" y="72422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a:extLst>
            <a:ext uri="{FF2B5EF4-FFF2-40B4-BE49-F238E27FC236}">
              <a16:creationId xmlns:a16="http://schemas.microsoft.com/office/drawing/2014/main" id="{9100C776-04F9-485E-884D-E209727698D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a:extLst>
            <a:ext uri="{FF2B5EF4-FFF2-40B4-BE49-F238E27FC236}">
              <a16:creationId xmlns:a16="http://schemas.microsoft.com/office/drawing/2014/main" id="{62B46E73-7982-4457-9DA7-387EB6522AA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a:extLst>
            <a:ext uri="{FF2B5EF4-FFF2-40B4-BE49-F238E27FC236}">
              <a16:creationId xmlns:a16="http://schemas.microsoft.com/office/drawing/2014/main" id="{5408A87B-6CF8-41F7-9869-45E18F435B6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a:extLst>
            <a:ext uri="{FF2B5EF4-FFF2-40B4-BE49-F238E27FC236}">
              <a16:creationId xmlns:a16="http://schemas.microsoft.com/office/drawing/2014/main" id="{11794D32-C942-438F-843B-4E63851B2DE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a:extLst>
            <a:ext uri="{FF2B5EF4-FFF2-40B4-BE49-F238E27FC236}">
              <a16:creationId xmlns:a16="http://schemas.microsoft.com/office/drawing/2014/main" id="{9C3C4F52-FB68-4AD6-918B-80B08B4A023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a:extLst>
            <a:ext uri="{FF2B5EF4-FFF2-40B4-BE49-F238E27FC236}">
              <a16:creationId xmlns:a16="http://schemas.microsoft.com/office/drawing/2014/main" id="{C1FF22DF-86FC-43B2-98B0-76100276B5D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a:extLst>
            <a:ext uri="{FF2B5EF4-FFF2-40B4-BE49-F238E27FC236}">
              <a16:creationId xmlns:a16="http://schemas.microsoft.com/office/drawing/2014/main" id="{C9EB9051-097B-4E6B-BA6A-14FE69003EA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a:extLst>
            <a:ext uri="{FF2B5EF4-FFF2-40B4-BE49-F238E27FC236}">
              <a16:creationId xmlns:a16="http://schemas.microsoft.com/office/drawing/2014/main" id="{DFB6D233-F702-4778-BC1D-0E535C20C9C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a:extLst>
            <a:ext uri="{FF2B5EF4-FFF2-40B4-BE49-F238E27FC236}">
              <a16:creationId xmlns:a16="http://schemas.microsoft.com/office/drawing/2014/main" id="{F63F52F5-1487-440C-A16A-804B9C1CE41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a:extLst>
            <a:ext uri="{FF2B5EF4-FFF2-40B4-BE49-F238E27FC236}">
              <a16:creationId xmlns:a16="http://schemas.microsoft.com/office/drawing/2014/main" id="{46072BF5-5425-4AAE-9778-51FB3FCF5C9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7" name="直線コネクタ 516">
          <a:extLst>
            <a:ext uri="{FF2B5EF4-FFF2-40B4-BE49-F238E27FC236}">
              <a16:creationId xmlns:a16="http://schemas.microsoft.com/office/drawing/2014/main" id="{F235A621-A795-4359-82E0-E31F047F97F7}"/>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8" name="テキスト ボックス 517">
          <a:extLst>
            <a:ext uri="{FF2B5EF4-FFF2-40B4-BE49-F238E27FC236}">
              <a16:creationId xmlns:a16="http://schemas.microsoft.com/office/drawing/2014/main" id="{1A8DB8D2-7A52-4B6D-B46D-3770A6A75E56}"/>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9" name="直線コネクタ 518">
          <a:extLst>
            <a:ext uri="{FF2B5EF4-FFF2-40B4-BE49-F238E27FC236}">
              <a16:creationId xmlns:a16="http://schemas.microsoft.com/office/drawing/2014/main" id="{D46F265D-AE5E-41AC-A7BA-BD2A9EADCFB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20" name="テキスト ボックス 519">
          <a:extLst>
            <a:ext uri="{FF2B5EF4-FFF2-40B4-BE49-F238E27FC236}">
              <a16:creationId xmlns:a16="http://schemas.microsoft.com/office/drawing/2014/main" id="{86A51EA4-B0B0-4BFB-95B2-7767328C4DC1}"/>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1" name="直線コネクタ 520">
          <a:extLst>
            <a:ext uri="{FF2B5EF4-FFF2-40B4-BE49-F238E27FC236}">
              <a16:creationId xmlns:a16="http://schemas.microsoft.com/office/drawing/2014/main" id="{6B787BE9-DB0F-4116-8D55-7C1B8606F3D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22" name="テキスト ボックス 521">
          <a:extLst>
            <a:ext uri="{FF2B5EF4-FFF2-40B4-BE49-F238E27FC236}">
              <a16:creationId xmlns:a16="http://schemas.microsoft.com/office/drawing/2014/main" id="{DB54F648-4B37-4F55-8521-862D935581C8}"/>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3" name="直線コネクタ 522">
          <a:extLst>
            <a:ext uri="{FF2B5EF4-FFF2-40B4-BE49-F238E27FC236}">
              <a16:creationId xmlns:a16="http://schemas.microsoft.com/office/drawing/2014/main" id="{F682DF82-B05F-46DB-8BAB-BEFB4A97DA4A}"/>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24" name="テキスト ボックス 523">
          <a:extLst>
            <a:ext uri="{FF2B5EF4-FFF2-40B4-BE49-F238E27FC236}">
              <a16:creationId xmlns:a16="http://schemas.microsoft.com/office/drawing/2014/main" id="{C0282647-B634-46D6-A46E-55E0CFBE9A2D}"/>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5" name="直線コネクタ 524">
          <a:extLst>
            <a:ext uri="{FF2B5EF4-FFF2-40B4-BE49-F238E27FC236}">
              <a16:creationId xmlns:a16="http://schemas.microsoft.com/office/drawing/2014/main" id="{92BF70E1-D726-4876-B48D-1F4221BA9C9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6" name="テキスト ボックス 525">
          <a:extLst>
            <a:ext uri="{FF2B5EF4-FFF2-40B4-BE49-F238E27FC236}">
              <a16:creationId xmlns:a16="http://schemas.microsoft.com/office/drawing/2014/main" id="{697DDB67-238D-4A19-A327-EEE39D20980A}"/>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7" name="直線コネクタ 526">
          <a:extLst>
            <a:ext uri="{FF2B5EF4-FFF2-40B4-BE49-F238E27FC236}">
              <a16:creationId xmlns:a16="http://schemas.microsoft.com/office/drawing/2014/main" id="{AA013323-BE7C-4355-B9AE-EEA974A1BD9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8" name="テキスト ボックス 527">
          <a:extLst>
            <a:ext uri="{FF2B5EF4-FFF2-40B4-BE49-F238E27FC236}">
              <a16:creationId xmlns:a16="http://schemas.microsoft.com/office/drawing/2014/main" id="{EB8FB793-01C6-4E82-BFC6-848DE76AB7BD}"/>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9" name="直線コネクタ 528">
          <a:extLst>
            <a:ext uri="{FF2B5EF4-FFF2-40B4-BE49-F238E27FC236}">
              <a16:creationId xmlns:a16="http://schemas.microsoft.com/office/drawing/2014/main" id="{F98C90DF-3E50-4F0A-8203-14D5FBECCA2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0" name="テキスト ボックス 529">
          <a:extLst>
            <a:ext uri="{FF2B5EF4-FFF2-40B4-BE49-F238E27FC236}">
              <a16:creationId xmlns:a16="http://schemas.microsoft.com/office/drawing/2014/main" id="{A89B6251-67D8-46DB-AAA4-B38B8192493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1" name="【認定こども園・幼稚園・保育所】&#10;一人当たり面積グラフ枠">
          <a:extLst>
            <a:ext uri="{FF2B5EF4-FFF2-40B4-BE49-F238E27FC236}">
              <a16:creationId xmlns:a16="http://schemas.microsoft.com/office/drawing/2014/main" id="{2CC1B6D1-9D6F-4AFA-844C-D3CB3B88644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532" name="直線コネクタ 531">
          <a:extLst>
            <a:ext uri="{FF2B5EF4-FFF2-40B4-BE49-F238E27FC236}">
              <a16:creationId xmlns:a16="http://schemas.microsoft.com/office/drawing/2014/main" id="{9438E87C-2664-42F5-99B5-390CD398A824}"/>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533" name="【認定こども園・幼稚園・保育所】&#10;一人当たり面積最小値テキスト">
          <a:extLst>
            <a:ext uri="{FF2B5EF4-FFF2-40B4-BE49-F238E27FC236}">
              <a16:creationId xmlns:a16="http://schemas.microsoft.com/office/drawing/2014/main" id="{B26B2AAE-36A9-4E00-8174-4B8963E41ACE}"/>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534" name="直線コネクタ 533">
          <a:extLst>
            <a:ext uri="{FF2B5EF4-FFF2-40B4-BE49-F238E27FC236}">
              <a16:creationId xmlns:a16="http://schemas.microsoft.com/office/drawing/2014/main" id="{25242233-6F26-4E24-A84A-844E6802482C}"/>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535" name="【認定こども園・幼稚園・保育所】&#10;一人当たり面積最大値テキスト">
          <a:extLst>
            <a:ext uri="{FF2B5EF4-FFF2-40B4-BE49-F238E27FC236}">
              <a16:creationId xmlns:a16="http://schemas.microsoft.com/office/drawing/2014/main" id="{CB1BDE3E-F2FC-486E-B870-CD51843C51E6}"/>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536" name="直線コネクタ 535">
          <a:extLst>
            <a:ext uri="{FF2B5EF4-FFF2-40B4-BE49-F238E27FC236}">
              <a16:creationId xmlns:a16="http://schemas.microsoft.com/office/drawing/2014/main" id="{A8B3B23C-1147-4A61-BBF2-0535E4CE7013}"/>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537" name="【認定こども園・幼稚園・保育所】&#10;一人当たり面積平均値テキスト">
          <a:extLst>
            <a:ext uri="{FF2B5EF4-FFF2-40B4-BE49-F238E27FC236}">
              <a16:creationId xmlns:a16="http://schemas.microsoft.com/office/drawing/2014/main" id="{0CD959EF-46FB-46DE-BCD4-C07E258BCA4C}"/>
            </a:ext>
          </a:extLst>
        </xdr:cNvPr>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538" name="フローチャート: 判断 537">
          <a:extLst>
            <a:ext uri="{FF2B5EF4-FFF2-40B4-BE49-F238E27FC236}">
              <a16:creationId xmlns:a16="http://schemas.microsoft.com/office/drawing/2014/main" id="{B60CA8C6-4674-4844-83F1-89A6BA21FEE5}"/>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539" name="フローチャート: 判断 538">
          <a:extLst>
            <a:ext uri="{FF2B5EF4-FFF2-40B4-BE49-F238E27FC236}">
              <a16:creationId xmlns:a16="http://schemas.microsoft.com/office/drawing/2014/main" id="{93B1FAE9-D8A7-4323-BB49-AE58A7E2B7C8}"/>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540" name="フローチャート: 判断 539">
          <a:extLst>
            <a:ext uri="{FF2B5EF4-FFF2-40B4-BE49-F238E27FC236}">
              <a16:creationId xmlns:a16="http://schemas.microsoft.com/office/drawing/2014/main" id="{EAFD79D3-E149-4F74-99A1-31B146328273}"/>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541" name="フローチャート: 判断 540">
          <a:extLst>
            <a:ext uri="{FF2B5EF4-FFF2-40B4-BE49-F238E27FC236}">
              <a16:creationId xmlns:a16="http://schemas.microsoft.com/office/drawing/2014/main" id="{F6F48536-52DB-429E-9727-5A0A1F001020}"/>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8D2A07E6-A26C-483A-89D6-772E25482A3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CDEBBBCD-D74C-4C90-A9FA-CF1995D8963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7098CFE0-903E-4AC2-BBBD-38427FCF137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5" name="テキスト ボックス 544">
          <a:extLst>
            <a:ext uri="{FF2B5EF4-FFF2-40B4-BE49-F238E27FC236}">
              <a16:creationId xmlns:a16="http://schemas.microsoft.com/office/drawing/2014/main" id="{80ED2E06-4812-4F74-979C-3B2D723DBF8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6" name="テキスト ボックス 545">
          <a:extLst>
            <a:ext uri="{FF2B5EF4-FFF2-40B4-BE49-F238E27FC236}">
              <a16:creationId xmlns:a16="http://schemas.microsoft.com/office/drawing/2014/main" id="{8B5E15E4-ECB0-497C-A5A0-BA7FA9B8022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127181</xdr:rowOff>
    </xdr:from>
    <xdr:to>
      <xdr:col>116</xdr:col>
      <xdr:colOff>114300</xdr:colOff>
      <xdr:row>40</xdr:row>
      <xdr:rowOff>57331</xdr:rowOff>
    </xdr:to>
    <xdr:sp macro="" textlink="">
      <xdr:nvSpPr>
        <xdr:cNvPr id="547" name="楕円 546">
          <a:extLst>
            <a:ext uri="{FF2B5EF4-FFF2-40B4-BE49-F238E27FC236}">
              <a16:creationId xmlns:a16="http://schemas.microsoft.com/office/drawing/2014/main" id="{799FBC2F-29BF-44B9-BBC4-F1F71B224BE0}"/>
            </a:ext>
          </a:extLst>
        </xdr:cNvPr>
        <xdr:cNvSpPr/>
      </xdr:nvSpPr>
      <xdr:spPr>
        <a:xfrm>
          <a:off x="22110700" y="681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105608</xdr:rowOff>
    </xdr:from>
    <xdr:ext cx="469744" cy="259045"/>
    <xdr:sp macro="" textlink="">
      <xdr:nvSpPr>
        <xdr:cNvPr id="548" name="【認定こども園・幼稚園・保育所】&#10;一人当たり面積該当値テキスト">
          <a:extLst>
            <a:ext uri="{FF2B5EF4-FFF2-40B4-BE49-F238E27FC236}">
              <a16:creationId xmlns:a16="http://schemas.microsoft.com/office/drawing/2014/main" id="{2F538848-7DBB-42B0-A953-144CF87DB328}"/>
            </a:ext>
          </a:extLst>
        </xdr:cNvPr>
        <xdr:cNvSpPr txBox="1"/>
      </xdr:nvSpPr>
      <xdr:spPr>
        <a:xfrm>
          <a:off x="22199600" y="679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127181</xdr:rowOff>
    </xdr:from>
    <xdr:to>
      <xdr:col>112</xdr:col>
      <xdr:colOff>38100</xdr:colOff>
      <xdr:row>40</xdr:row>
      <xdr:rowOff>57331</xdr:rowOff>
    </xdr:to>
    <xdr:sp macro="" textlink="">
      <xdr:nvSpPr>
        <xdr:cNvPr id="549" name="楕円 548">
          <a:extLst>
            <a:ext uri="{FF2B5EF4-FFF2-40B4-BE49-F238E27FC236}">
              <a16:creationId xmlns:a16="http://schemas.microsoft.com/office/drawing/2014/main" id="{B4D3B4AE-0D98-467D-B207-6B9DF9D601AD}"/>
            </a:ext>
          </a:extLst>
        </xdr:cNvPr>
        <xdr:cNvSpPr/>
      </xdr:nvSpPr>
      <xdr:spPr>
        <a:xfrm>
          <a:off x="21272500" y="681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6531</xdr:rowOff>
    </xdr:from>
    <xdr:to>
      <xdr:col>116</xdr:col>
      <xdr:colOff>63500</xdr:colOff>
      <xdr:row>40</xdr:row>
      <xdr:rowOff>6531</xdr:rowOff>
    </xdr:to>
    <xdr:cxnSp macro="">
      <xdr:nvCxnSpPr>
        <xdr:cNvPr id="550" name="直線コネクタ 549">
          <a:extLst>
            <a:ext uri="{FF2B5EF4-FFF2-40B4-BE49-F238E27FC236}">
              <a16:creationId xmlns:a16="http://schemas.microsoft.com/office/drawing/2014/main" id="{8BE33D85-CE5B-45EF-A214-688589FC9FE4}"/>
            </a:ext>
          </a:extLst>
        </xdr:cNvPr>
        <xdr:cNvCxnSpPr/>
      </xdr:nvCxnSpPr>
      <xdr:spPr>
        <a:xfrm>
          <a:off x="21323300" y="68645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141333</xdr:rowOff>
    </xdr:from>
    <xdr:to>
      <xdr:col>107</xdr:col>
      <xdr:colOff>101600</xdr:colOff>
      <xdr:row>40</xdr:row>
      <xdr:rowOff>71483</xdr:rowOff>
    </xdr:to>
    <xdr:sp macro="" textlink="">
      <xdr:nvSpPr>
        <xdr:cNvPr id="551" name="楕円 550">
          <a:extLst>
            <a:ext uri="{FF2B5EF4-FFF2-40B4-BE49-F238E27FC236}">
              <a16:creationId xmlns:a16="http://schemas.microsoft.com/office/drawing/2014/main" id="{AB10E8A7-FFF3-4DFE-BEF5-D45E4C60B2CE}"/>
            </a:ext>
          </a:extLst>
        </xdr:cNvPr>
        <xdr:cNvSpPr/>
      </xdr:nvSpPr>
      <xdr:spPr>
        <a:xfrm>
          <a:off x="203835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6531</xdr:rowOff>
    </xdr:from>
    <xdr:to>
      <xdr:col>111</xdr:col>
      <xdr:colOff>177800</xdr:colOff>
      <xdr:row>40</xdr:row>
      <xdr:rowOff>20683</xdr:rowOff>
    </xdr:to>
    <xdr:cxnSp macro="">
      <xdr:nvCxnSpPr>
        <xdr:cNvPr id="552" name="直線コネクタ 551">
          <a:extLst>
            <a:ext uri="{FF2B5EF4-FFF2-40B4-BE49-F238E27FC236}">
              <a16:creationId xmlns:a16="http://schemas.microsoft.com/office/drawing/2014/main" id="{F7827E66-47D0-45F6-B235-748B4EAD0DFC}"/>
            </a:ext>
          </a:extLst>
        </xdr:cNvPr>
        <xdr:cNvCxnSpPr/>
      </xdr:nvCxnSpPr>
      <xdr:spPr>
        <a:xfrm flipV="1">
          <a:off x="20434300" y="6864531"/>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45538</xdr:rowOff>
    </xdr:from>
    <xdr:to>
      <xdr:col>102</xdr:col>
      <xdr:colOff>165100</xdr:colOff>
      <xdr:row>39</xdr:row>
      <xdr:rowOff>147138</xdr:rowOff>
    </xdr:to>
    <xdr:sp macro="" textlink="">
      <xdr:nvSpPr>
        <xdr:cNvPr id="553" name="楕円 552">
          <a:extLst>
            <a:ext uri="{FF2B5EF4-FFF2-40B4-BE49-F238E27FC236}">
              <a16:creationId xmlns:a16="http://schemas.microsoft.com/office/drawing/2014/main" id="{23B6AAED-7665-4014-96A6-BE7B19F2BBA9}"/>
            </a:ext>
          </a:extLst>
        </xdr:cNvPr>
        <xdr:cNvSpPr/>
      </xdr:nvSpPr>
      <xdr:spPr>
        <a:xfrm>
          <a:off x="19494500" y="673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96338</xdr:rowOff>
    </xdr:from>
    <xdr:to>
      <xdr:col>107</xdr:col>
      <xdr:colOff>50800</xdr:colOff>
      <xdr:row>40</xdr:row>
      <xdr:rowOff>20683</xdr:rowOff>
    </xdr:to>
    <xdr:cxnSp macro="">
      <xdr:nvCxnSpPr>
        <xdr:cNvPr id="554" name="直線コネクタ 553">
          <a:extLst>
            <a:ext uri="{FF2B5EF4-FFF2-40B4-BE49-F238E27FC236}">
              <a16:creationId xmlns:a16="http://schemas.microsoft.com/office/drawing/2014/main" id="{2F60ED6A-587A-4432-B5EE-B1C50C539145}"/>
            </a:ext>
          </a:extLst>
        </xdr:cNvPr>
        <xdr:cNvCxnSpPr/>
      </xdr:nvCxnSpPr>
      <xdr:spPr>
        <a:xfrm>
          <a:off x="19545300" y="6782888"/>
          <a:ext cx="889000" cy="9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555" name="n_1aveValue【認定こども園・幼稚園・保育所】&#10;一人当たり面積">
          <a:extLst>
            <a:ext uri="{FF2B5EF4-FFF2-40B4-BE49-F238E27FC236}">
              <a16:creationId xmlns:a16="http://schemas.microsoft.com/office/drawing/2014/main" id="{12DF6A61-632A-4CE0-84DC-CE101834EC95}"/>
            </a:ext>
          </a:extLst>
        </xdr:cNvPr>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556" name="n_2aveValue【認定こども園・幼稚園・保育所】&#10;一人当たり面積">
          <a:extLst>
            <a:ext uri="{FF2B5EF4-FFF2-40B4-BE49-F238E27FC236}">
              <a16:creationId xmlns:a16="http://schemas.microsoft.com/office/drawing/2014/main" id="{507F2D2A-8BBC-43BA-A6A9-D4C4DB31464A}"/>
            </a:ext>
          </a:extLst>
        </xdr:cNvPr>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66964</xdr:rowOff>
    </xdr:from>
    <xdr:ext cx="469744" cy="259045"/>
    <xdr:sp macro="" textlink="">
      <xdr:nvSpPr>
        <xdr:cNvPr id="557" name="n_3aveValue【認定こども園・幼稚園・保育所】&#10;一人当たり面積">
          <a:extLst>
            <a:ext uri="{FF2B5EF4-FFF2-40B4-BE49-F238E27FC236}">
              <a16:creationId xmlns:a16="http://schemas.microsoft.com/office/drawing/2014/main" id="{028462E1-5378-4555-8B12-1A9B1EF97018}"/>
            </a:ext>
          </a:extLst>
        </xdr:cNvPr>
        <xdr:cNvSpPr txBox="1"/>
      </xdr:nvSpPr>
      <xdr:spPr>
        <a:xfrm>
          <a:off x="19310427" y="692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48458</xdr:rowOff>
    </xdr:from>
    <xdr:ext cx="469744" cy="259045"/>
    <xdr:sp macro="" textlink="">
      <xdr:nvSpPr>
        <xdr:cNvPr id="558" name="n_1mainValue【認定こども園・幼稚園・保育所】&#10;一人当たり面積">
          <a:extLst>
            <a:ext uri="{FF2B5EF4-FFF2-40B4-BE49-F238E27FC236}">
              <a16:creationId xmlns:a16="http://schemas.microsoft.com/office/drawing/2014/main" id="{4401D22F-0A33-41C5-A3DA-9A9B8DC0CCDE}"/>
            </a:ext>
          </a:extLst>
        </xdr:cNvPr>
        <xdr:cNvSpPr txBox="1"/>
      </xdr:nvSpPr>
      <xdr:spPr>
        <a:xfrm>
          <a:off x="21075727" y="690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62610</xdr:rowOff>
    </xdr:from>
    <xdr:ext cx="469744" cy="259045"/>
    <xdr:sp macro="" textlink="">
      <xdr:nvSpPr>
        <xdr:cNvPr id="559" name="n_2mainValue【認定こども園・幼稚園・保育所】&#10;一人当たり面積">
          <a:extLst>
            <a:ext uri="{FF2B5EF4-FFF2-40B4-BE49-F238E27FC236}">
              <a16:creationId xmlns:a16="http://schemas.microsoft.com/office/drawing/2014/main" id="{285CE0E8-0A88-4A6A-BE85-E7951E2D6381}"/>
            </a:ext>
          </a:extLst>
        </xdr:cNvPr>
        <xdr:cNvSpPr txBox="1"/>
      </xdr:nvSpPr>
      <xdr:spPr>
        <a:xfrm>
          <a:off x="20199427" y="692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163665</xdr:rowOff>
    </xdr:from>
    <xdr:ext cx="469744" cy="259045"/>
    <xdr:sp macro="" textlink="">
      <xdr:nvSpPr>
        <xdr:cNvPr id="560" name="n_3mainValue【認定こども園・幼稚園・保育所】&#10;一人当たり面積">
          <a:extLst>
            <a:ext uri="{FF2B5EF4-FFF2-40B4-BE49-F238E27FC236}">
              <a16:creationId xmlns:a16="http://schemas.microsoft.com/office/drawing/2014/main" id="{0D5D755A-8035-49D7-8562-8791F853CE14}"/>
            </a:ext>
          </a:extLst>
        </xdr:cNvPr>
        <xdr:cNvSpPr txBox="1"/>
      </xdr:nvSpPr>
      <xdr:spPr>
        <a:xfrm>
          <a:off x="19310427" y="650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1" name="正方形/長方形 560">
          <a:extLst>
            <a:ext uri="{FF2B5EF4-FFF2-40B4-BE49-F238E27FC236}">
              <a16:creationId xmlns:a16="http://schemas.microsoft.com/office/drawing/2014/main" id="{633502F4-3940-44CC-BF4B-75B43F22327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2" name="正方形/長方形 561">
          <a:extLst>
            <a:ext uri="{FF2B5EF4-FFF2-40B4-BE49-F238E27FC236}">
              <a16:creationId xmlns:a16="http://schemas.microsoft.com/office/drawing/2014/main" id="{6402DE5D-D24A-4CD1-ADAA-E6A15145558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3" name="正方形/長方形 562">
          <a:extLst>
            <a:ext uri="{FF2B5EF4-FFF2-40B4-BE49-F238E27FC236}">
              <a16:creationId xmlns:a16="http://schemas.microsoft.com/office/drawing/2014/main" id="{94702464-A9AB-4B0D-B231-74551B4D0ED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4" name="正方形/長方形 563">
          <a:extLst>
            <a:ext uri="{FF2B5EF4-FFF2-40B4-BE49-F238E27FC236}">
              <a16:creationId xmlns:a16="http://schemas.microsoft.com/office/drawing/2014/main" id="{25672BC3-837C-44C8-AC5E-2882EDE9027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5" name="正方形/長方形 564">
          <a:extLst>
            <a:ext uri="{FF2B5EF4-FFF2-40B4-BE49-F238E27FC236}">
              <a16:creationId xmlns:a16="http://schemas.microsoft.com/office/drawing/2014/main" id="{00837701-7BB3-4B0F-B0AA-9DDE65E7134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6" name="正方形/長方形 565">
          <a:extLst>
            <a:ext uri="{FF2B5EF4-FFF2-40B4-BE49-F238E27FC236}">
              <a16:creationId xmlns:a16="http://schemas.microsoft.com/office/drawing/2014/main" id="{6072B152-A27A-4095-8D8A-EC650EB1337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7" name="正方形/長方形 566">
          <a:extLst>
            <a:ext uri="{FF2B5EF4-FFF2-40B4-BE49-F238E27FC236}">
              <a16:creationId xmlns:a16="http://schemas.microsoft.com/office/drawing/2014/main" id="{415AD017-FEE2-4DF1-A29D-8864A9AC0EA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8" name="正方形/長方形 567">
          <a:extLst>
            <a:ext uri="{FF2B5EF4-FFF2-40B4-BE49-F238E27FC236}">
              <a16:creationId xmlns:a16="http://schemas.microsoft.com/office/drawing/2014/main" id="{A0229417-3B2A-4310-8A8C-60A52F1A235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9" name="テキスト ボックス 568">
          <a:extLst>
            <a:ext uri="{FF2B5EF4-FFF2-40B4-BE49-F238E27FC236}">
              <a16:creationId xmlns:a16="http://schemas.microsoft.com/office/drawing/2014/main" id="{25575B8A-F513-46C2-889A-90DF05785F7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0" name="直線コネクタ 569">
          <a:extLst>
            <a:ext uri="{FF2B5EF4-FFF2-40B4-BE49-F238E27FC236}">
              <a16:creationId xmlns:a16="http://schemas.microsoft.com/office/drawing/2014/main" id="{2EF51A42-DFA2-429E-9459-BA3D5DFD3E4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71" name="直線コネクタ 570">
          <a:extLst>
            <a:ext uri="{FF2B5EF4-FFF2-40B4-BE49-F238E27FC236}">
              <a16:creationId xmlns:a16="http://schemas.microsoft.com/office/drawing/2014/main" id="{235728CD-77A7-4A71-A634-B56C1AC76D6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2" name="テキスト ボックス 571">
          <a:extLst>
            <a:ext uri="{FF2B5EF4-FFF2-40B4-BE49-F238E27FC236}">
              <a16:creationId xmlns:a16="http://schemas.microsoft.com/office/drawing/2014/main" id="{0657F891-DC2F-4844-8AC1-0EEE248A45F9}"/>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3" name="直線コネクタ 572">
          <a:extLst>
            <a:ext uri="{FF2B5EF4-FFF2-40B4-BE49-F238E27FC236}">
              <a16:creationId xmlns:a16="http://schemas.microsoft.com/office/drawing/2014/main" id="{835BD654-CA94-489D-A6C8-42DC92C1962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4" name="テキスト ボックス 573">
          <a:extLst>
            <a:ext uri="{FF2B5EF4-FFF2-40B4-BE49-F238E27FC236}">
              <a16:creationId xmlns:a16="http://schemas.microsoft.com/office/drawing/2014/main" id="{6D9AB4E8-F8FB-49A2-B36A-81F06BC4901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5" name="直線コネクタ 574">
          <a:extLst>
            <a:ext uri="{FF2B5EF4-FFF2-40B4-BE49-F238E27FC236}">
              <a16:creationId xmlns:a16="http://schemas.microsoft.com/office/drawing/2014/main" id="{69E704F5-19FD-4177-A657-70901032A79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6" name="テキスト ボックス 575">
          <a:extLst>
            <a:ext uri="{FF2B5EF4-FFF2-40B4-BE49-F238E27FC236}">
              <a16:creationId xmlns:a16="http://schemas.microsoft.com/office/drawing/2014/main" id="{4367E51E-57B9-486B-B45B-A92D43179B7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7" name="直線コネクタ 576">
          <a:extLst>
            <a:ext uri="{FF2B5EF4-FFF2-40B4-BE49-F238E27FC236}">
              <a16:creationId xmlns:a16="http://schemas.microsoft.com/office/drawing/2014/main" id="{7BB95AF8-1554-403D-B6FF-651A89D6777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8" name="テキスト ボックス 577">
          <a:extLst>
            <a:ext uri="{FF2B5EF4-FFF2-40B4-BE49-F238E27FC236}">
              <a16:creationId xmlns:a16="http://schemas.microsoft.com/office/drawing/2014/main" id="{DA9FB5B7-B7C5-45BF-9B0A-B8104450D61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9" name="直線コネクタ 578">
          <a:extLst>
            <a:ext uri="{FF2B5EF4-FFF2-40B4-BE49-F238E27FC236}">
              <a16:creationId xmlns:a16="http://schemas.microsoft.com/office/drawing/2014/main" id="{F4CE80FE-4953-433D-86F4-ED3B7DAF185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0" name="テキスト ボックス 579">
          <a:extLst>
            <a:ext uri="{FF2B5EF4-FFF2-40B4-BE49-F238E27FC236}">
              <a16:creationId xmlns:a16="http://schemas.microsoft.com/office/drawing/2014/main" id="{9DF3CD9A-8632-4217-B526-61A7318CC12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1" name="直線コネクタ 580">
          <a:extLst>
            <a:ext uri="{FF2B5EF4-FFF2-40B4-BE49-F238E27FC236}">
              <a16:creationId xmlns:a16="http://schemas.microsoft.com/office/drawing/2014/main" id="{1C6E2B29-4E25-4F35-9DCC-F4434DEBF7E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2" name="テキスト ボックス 581">
          <a:extLst>
            <a:ext uri="{FF2B5EF4-FFF2-40B4-BE49-F238E27FC236}">
              <a16:creationId xmlns:a16="http://schemas.microsoft.com/office/drawing/2014/main" id="{E87059AC-5BD3-4021-B764-7F5B20F4BF6D}"/>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3" name="直線コネクタ 582">
          <a:extLst>
            <a:ext uri="{FF2B5EF4-FFF2-40B4-BE49-F238E27FC236}">
              <a16:creationId xmlns:a16="http://schemas.microsoft.com/office/drawing/2014/main" id="{31EAE379-97F7-4E03-8276-E15732AA0A4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72351B54-8560-42ED-9CF6-3955296C1D72}"/>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5" name="【学校施設】&#10;有形固定資産減価償却率グラフ枠">
          <a:extLst>
            <a:ext uri="{FF2B5EF4-FFF2-40B4-BE49-F238E27FC236}">
              <a16:creationId xmlns:a16="http://schemas.microsoft.com/office/drawing/2014/main" id="{28610777-19CA-455D-8CB8-0211E1CC227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586" name="直線コネクタ 585">
          <a:extLst>
            <a:ext uri="{FF2B5EF4-FFF2-40B4-BE49-F238E27FC236}">
              <a16:creationId xmlns:a16="http://schemas.microsoft.com/office/drawing/2014/main" id="{8CC7080A-3AC4-45C9-91D1-05121387EB31}"/>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87" name="【学校施設】&#10;有形固定資産減価償却率最小値テキスト">
          <a:extLst>
            <a:ext uri="{FF2B5EF4-FFF2-40B4-BE49-F238E27FC236}">
              <a16:creationId xmlns:a16="http://schemas.microsoft.com/office/drawing/2014/main" id="{BFDB403F-CB08-4668-8742-CD342DC7D785}"/>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88" name="直線コネクタ 587">
          <a:extLst>
            <a:ext uri="{FF2B5EF4-FFF2-40B4-BE49-F238E27FC236}">
              <a16:creationId xmlns:a16="http://schemas.microsoft.com/office/drawing/2014/main" id="{36B048B7-8752-4B2D-B1A1-28E7C368928C}"/>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9" name="【学校施設】&#10;有形固定資産減価償却率最大値テキスト">
          <a:extLst>
            <a:ext uri="{FF2B5EF4-FFF2-40B4-BE49-F238E27FC236}">
              <a16:creationId xmlns:a16="http://schemas.microsoft.com/office/drawing/2014/main" id="{39E54DE1-3944-488B-8935-AF328320215C}"/>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0" name="直線コネクタ 589">
          <a:extLst>
            <a:ext uri="{FF2B5EF4-FFF2-40B4-BE49-F238E27FC236}">
              <a16:creationId xmlns:a16="http://schemas.microsoft.com/office/drawing/2014/main" id="{77F33A35-1D49-4900-84F7-3A0F3EC12AD8}"/>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591" name="【学校施設】&#10;有形固定資産減価償却率平均値テキスト">
          <a:extLst>
            <a:ext uri="{FF2B5EF4-FFF2-40B4-BE49-F238E27FC236}">
              <a16:creationId xmlns:a16="http://schemas.microsoft.com/office/drawing/2014/main" id="{50A29CC2-E7AD-41A2-AA0E-B54422BA2CD0}"/>
            </a:ext>
          </a:extLst>
        </xdr:cNvPr>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92" name="フローチャート: 判断 591">
          <a:extLst>
            <a:ext uri="{FF2B5EF4-FFF2-40B4-BE49-F238E27FC236}">
              <a16:creationId xmlns:a16="http://schemas.microsoft.com/office/drawing/2014/main" id="{BE6061E4-FD01-4B11-B755-DF8B035867FB}"/>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93" name="フローチャート: 判断 592">
          <a:extLst>
            <a:ext uri="{FF2B5EF4-FFF2-40B4-BE49-F238E27FC236}">
              <a16:creationId xmlns:a16="http://schemas.microsoft.com/office/drawing/2014/main" id="{D6CD7DD2-37E2-461C-87C0-0C24BFFE60FD}"/>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94" name="フローチャート: 判断 593">
          <a:extLst>
            <a:ext uri="{FF2B5EF4-FFF2-40B4-BE49-F238E27FC236}">
              <a16:creationId xmlns:a16="http://schemas.microsoft.com/office/drawing/2014/main" id="{CC54F81E-CAA2-4113-9F72-51BC936635A8}"/>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95" name="フローチャート: 判断 594">
          <a:extLst>
            <a:ext uri="{FF2B5EF4-FFF2-40B4-BE49-F238E27FC236}">
              <a16:creationId xmlns:a16="http://schemas.microsoft.com/office/drawing/2014/main" id="{3C0651D8-7106-4D67-835D-B0FAF0ECBF96}"/>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2D85A248-77AF-4065-AA4C-EA9593316A0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72BF22B1-F728-4AB7-A1B1-7760212D94F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B9DA8BD5-A4C1-4603-809B-A8462C0102F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B731C52E-233B-420A-9B63-E96495F4269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241A279F-5879-4FA7-A8AF-4DA0564A259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79828</xdr:rowOff>
    </xdr:from>
    <xdr:to>
      <xdr:col>85</xdr:col>
      <xdr:colOff>177800</xdr:colOff>
      <xdr:row>61</xdr:row>
      <xdr:rowOff>9978</xdr:rowOff>
    </xdr:to>
    <xdr:sp macro="" textlink="">
      <xdr:nvSpPr>
        <xdr:cNvPr id="601" name="楕円 600">
          <a:extLst>
            <a:ext uri="{FF2B5EF4-FFF2-40B4-BE49-F238E27FC236}">
              <a16:creationId xmlns:a16="http://schemas.microsoft.com/office/drawing/2014/main" id="{E2C7FFE0-81F4-4150-B19D-813E6CF06A9A}"/>
            </a:ext>
          </a:extLst>
        </xdr:cNvPr>
        <xdr:cNvSpPr/>
      </xdr:nvSpPr>
      <xdr:spPr>
        <a:xfrm>
          <a:off x="162687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58255</xdr:rowOff>
    </xdr:from>
    <xdr:ext cx="405111" cy="259045"/>
    <xdr:sp macro="" textlink="">
      <xdr:nvSpPr>
        <xdr:cNvPr id="602" name="【学校施設】&#10;有形固定資産減価償却率該当値テキスト">
          <a:extLst>
            <a:ext uri="{FF2B5EF4-FFF2-40B4-BE49-F238E27FC236}">
              <a16:creationId xmlns:a16="http://schemas.microsoft.com/office/drawing/2014/main" id="{D29B28D0-C640-41EE-B568-F4F5C3B35365}"/>
            </a:ext>
          </a:extLst>
        </xdr:cNvPr>
        <xdr:cNvSpPr txBox="1"/>
      </xdr:nvSpPr>
      <xdr:spPr>
        <a:xfrm>
          <a:off x="16357600"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119017</xdr:rowOff>
    </xdr:from>
    <xdr:to>
      <xdr:col>81</xdr:col>
      <xdr:colOff>101600</xdr:colOff>
      <xdr:row>61</xdr:row>
      <xdr:rowOff>49167</xdr:rowOff>
    </xdr:to>
    <xdr:sp macro="" textlink="">
      <xdr:nvSpPr>
        <xdr:cNvPr id="603" name="楕円 602">
          <a:extLst>
            <a:ext uri="{FF2B5EF4-FFF2-40B4-BE49-F238E27FC236}">
              <a16:creationId xmlns:a16="http://schemas.microsoft.com/office/drawing/2014/main" id="{60D00E56-981E-49D0-A300-39B18061CDB1}"/>
            </a:ext>
          </a:extLst>
        </xdr:cNvPr>
        <xdr:cNvSpPr/>
      </xdr:nvSpPr>
      <xdr:spPr>
        <a:xfrm>
          <a:off x="15430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130628</xdr:rowOff>
    </xdr:from>
    <xdr:to>
      <xdr:col>85</xdr:col>
      <xdr:colOff>127000</xdr:colOff>
      <xdr:row>60</xdr:row>
      <xdr:rowOff>169817</xdr:rowOff>
    </xdr:to>
    <xdr:cxnSp macro="">
      <xdr:nvCxnSpPr>
        <xdr:cNvPr id="604" name="直線コネクタ 603">
          <a:extLst>
            <a:ext uri="{FF2B5EF4-FFF2-40B4-BE49-F238E27FC236}">
              <a16:creationId xmlns:a16="http://schemas.microsoft.com/office/drawing/2014/main" id="{79600932-1BF2-4A84-BFCF-741AF02F4B4C}"/>
            </a:ext>
          </a:extLst>
        </xdr:cNvPr>
        <xdr:cNvCxnSpPr/>
      </xdr:nvCxnSpPr>
      <xdr:spPr>
        <a:xfrm flipV="1">
          <a:off x="15481300" y="1041762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156573</xdr:rowOff>
    </xdr:from>
    <xdr:to>
      <xdr:col>76</xdr:col>
      <xdr:colOff>165100</xdr:colOff>
      <xdr:row>61</xdr:row>
      <xdr:rowOff>86723</xdr:rowOff>
    </xdr:to>
    <xdr:sp macro="" textlink="">
      <xdr:nvSpPr>
        <xdr:cNvPr id="605" name="楕円 604">
          <a:extLst>
            <a:ext uri="{FF2B5EF4-FFF2-40B4-BE49-F238E27FC236}">
              <a16:creationId xmlns:a16="http://schemas.microsoft.com/office/drawing/2014/main" id="{613CE462-C1D1-4CE5-9D73-0B0EA56A84CC}"/>
            </a:ext>
          </a:extLst>
        </xdr:cNvPr>
        <xdr:cNvSpPr/>
      </xdr:nvSpPr>
      <xdr:spPr>
        <a:xfrm>
          <a:off x="14541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169817</xdr:rowOff>
    </xdr:from>
    <xdr:to>
      <xdr:col>81</xdr:col>
      <xdr:colOff>50800</xdr:colOff>
      <xdr:row>61</xdr:row>
      <xdr:rowOff>35923</xdr:rowOff>
    </xdr:to>
    <xdr:cxnSp macro="">
      <xdr:nvCxnSpPr>
        <xdr:cNvPr id="606" name="直線コネクタ 605">
          <a:extLst>
            <a:ext uri="{FF2B5EF4-FFF2-40B4-BE49-F238E27FC236}">
              <a16:creationId xmlns:a16="http://schemas.microsoft.com/office/drawing/2014/main" id="{128D5EE1-7EC0-4DD3-A741-8E22F8F0B3E1}"/>
            </a:ext>
          </a:extLst>
        </xdr:cNvPr>
        <xdr:cNvCxnSpPr/>
      </xdr:nvCxnSpPr>
      <xdr:spPr>
        <a:xfrm flipV="1">
          <a:off x="14592300" y="1045681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3084</xdr:rowOff>
    </xdr:from>
    <xdr:to>
      <xdr:col>72</xdr:col>
      <xdr:colOff>38100</xdr:colOff>
      <xdr:row>62</xdr:row>
      <xdr:rowOff>104684</xdr:rowOff>
    </xdr:to>
    <xdr:sp macro="" textlink="">
      <xdr:nvSpPr>
        <xdr:cNvPr id="607" name="楕円 606">
          <a:extLst>
            <a:ext uri="{FF2B5EF4-FFF2-40B4-BE49-F238E27FC236}">
              <a16:creationId xmlns:a16="http://schemas.microsoft.com/office/drawing/2014/main" id="{0A55ECB1-B4C2-4A1C-ACC7-4DA202D84400}"/>
            </a:ext>
          </a:extLst>
        </xdr:cNvPr>
        <xdr:cNvSpPr/>
      </xdr:nvSpPr>
      <xdr:spPr>
        <a:xfrm>
          <a:off x="13652500" y="106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35923</xdr:rowOff>
    </xdr:from>
    <xdr:to>
      <xdr:col>76</xdr:col>
      <xdr:colOff>114300</xdr:colOff>
      <xdr:row>62</xdr:row>
      <xdr:rowOff>53884</xdr:rowOff>
    </xdr:to>
    <xdr:cxnSp macro="">
      <xdr:nvCxnSpPr>
        <xdr:cNvPr id="608" name="直線コネクタ 607">
          <a:extLst>
            <a:ext uri="{FF2B5EF4-FFF2-40B4-BE49-F238E27FC236}">
              <a16:creationId xmlns:a16="http://schemas.microsoft.com/office/drawing/2014/main" id="{267109E9-F928-406E-A745-35292BB9B8BA}"/>
            </a:ext>
          </a:extLst>
        </xdr:cNvPr>
        <xdr:cNvCxnSpPr/>
      </xdr:nvCxnSpPr>
      <xdr:spPr>
        <a:xfrm flipV="1">
          <a:off x="13703300" y="10494373"/>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609" name="n_1aveValue【学校施設】&#10;有形固定資産減価償却率">
          <a:extLst>
            <a:ext uri="{FF2B5EF4-FFF2-40B4-BE49-F238E27FC236}">
              <a16:creationId xmlns:a16="http://schemas.microsoft.com/office/drawing/2014/main" id="{F7BC29BB-046D-4BDA-903C-1BF5C8539EE1}"/>
            </a:ext>
          </a:extLst>
        </xdr:cNvPr>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610" name="n_2aveValue【学校施設】&#10;有形固定資産減価償却率">
          <a:extLst>
            <a:ext uri="{FF2B5EF4-FFF2-40B4-BE49-F238E27FC236}">
              <a16:creationId xmlns:a16="http://schemas.microsoft.com/office/drawing/2014/main" id="{CAED58F1-F9C5-473E-93B0-0AC2B68D8CCF}"/>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611" name="n_3aveValue【学校施設】&#10;有形固定資産減価償却率">
          <a:extLst>
            <a:ext uri="{FF2B5EF4-FFF2-40B4-BE49-F238E27FC236}">
              <a16:creationId xmlns:a16="http://schemas.microsoft.com/office/drawing/2014/main" id="{D0E988B7-0716-451D-830A-932A3676A481}"/>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40294</xdr:rowOff>
    </xdr:from>
    <xdr:ext cx="405111" cy="259045"/>
    <xdr:sp macro="" textlink="">
      <xdr:nvSpPr>
        <xdr:cNvPr id="612" name="n_1mainValue【学校施設】&#10;有形固定資産減価償却率">
          <a:extLst>
            <a:ext uri="{FF2B5EF4-FFF2-40B4-BE49-F238E27FC236}">
              <a16:creationId xmlns:a16="http://schemas.microsoft.com/office/drawing/2014/main" id="{A42475B6-A5A0-43FF-9CE9-53A0AD708AC8}"/>
            </a:ext>
          </a:extLst>
        </xdr:cNvPr>
        <xdr:cNvSpPr txBox="1"/>
      </xdr:nvSpPr>
      <xdr:spPr>
        <a:xfrm>
          <a:off x="15266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77850</xdr:rowOff>
    </xdr:from>
    <xdr:ext cx="405111" cy="259045"/>
    <xdr:sp macro="" textlink="">
      <xdr:nvSpPr>
        <xdr:cNvPr id="613" name="n_2mainValue【学校施設】&#10;有形固定資産減価償却率">
          <a:extLst>
            <a:ext uri="{FF2B5EF4-FFF2-40B4-BE49-F238E27FC236}">
              <a16:creationId xmlns:a16="http://schemas.microsoft.com/office/drawing/2014/main" id="{4C61B6D0-0C8B-4B9E-B289-A72E81A2E901}"/>
            </a:ext>
          </a:extLst>
        </xdr:cNvPr>
        <xdr:cNvSpPr txBox="1"/>
      </xdr:nvSpPr>
      <xdr:spPr>
        <a:xfrm>
          <a:off x="14389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95811</xdr:rowOff>
    </xdr:from>
    <xdr:ext cx="405111" cy="259045"/>
    <xdr:sp macro="" textlink="">
      <xdr:nvSpPr>
        <xdr:cNvPr id="614" name="n_3mainValue【学校施設】&#10;有形固定資産減価償却率">
          <a:extLst>
            <a:ext uri="{FF2B5EF4-FFF2-40B4-BE49-F238E27FC236}">
              <a16:creationId xmlns:a16="http://schemas.microsoft.com/office/drawing/2014/main" id="{528C1757-6FE0-4E0F-93A2-92187EEF98A3}"/>
            </a:ext>
          </a:extLst>
        </xdr:cNvPr>
        <xdr:cNvSpPr txBox="1"/>
      </xdr:nvSpPr>
      <xdr:spPr>
        <a:xfrm>
          <a:off x="13500744" y="1072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5" name="正方形/長方形 614">
          <a:extLst>
            <a:ext uri="{FF2B5EF4-FFF2-40B4-BE49-F238E27FC236}">
              <a16:creationId xmlns:a16="http://schemas.microsoft.com/office/drawing/2014/main" id="{7190B7C8-EDC2-4305-B9FD-25ACCBB94E1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6" name="正方形/長方形 615">
          <a:extLst>
            <a:ext uri="{FF2B5EF4-FFF2-40B4-BE49-F238E27FC236}">
              <a16:creationId xmlns:a16="http://schemas.microsoft.com/office/drawing/2014/main" id="{458C8D91-1B1B-449D-A0DC-050CE0D6B60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7" name="正方形/長方形 616">
          <a:extLst>
            <a:ext uri="{FF2B5EF4-FFF2-40B4-BE49-F238E27FC236}">
              <a16:creationId xmlns:a16="http://schemas.microsoft.com/office/drawing/2014/main" id="{45D4261E-7702-4D45-B612-BBC9E2A98C9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8" name="正方形/長方形 617">
          <a:extLst>
            <a:ext uri="{FF2B5EF4-FFF2-40B4-BE49-F238E27FC236}">
              <a16:creationId xmlns:a16="http://schemas.microsoft.com/office/drawing/2014/main" id="{2785E117-B391-4511-B0C6-131D1CE9F92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9" name="正方形/長方形 618">
          <a:extLst>
            <a:ext uri="{FF2B5EF4-FFF2-40B4-BE49-F238E27FC236}">
              <a16:creationId xmlns:a16="http://schemas.microsoft.com/office/drawing/2014/main" id="{785158C1-F7EA-4809-922D-6BD4C01CEDC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0" name="正方形/長方形 619">
          <a:extLst>
            <a:ext uri="{FF2B5EF4-FFF2-40B4-BE49-F238E27FC236}">
              <a16:creationId xmlns:a16="http://schemas.microsoft.com/office/drawing/2014/main" id="{D267EAFD-7594-423A-B38F-5BD4497C3E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1" name="正方形/長方形 620">
          <a:extLst>
            <a:ext uri="{FF2B5EF4-FFF2-40B4-BE49-F238E27FC236}">
              <a16:creationId xmlns:a16="http://schemas.microsoft.com/office/drawing/2014/main" id="{42906F9A-BB1B-4E2E-92AD-3CE89BE3162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2" name="正方形/長方形 621">
          <a:extLst>
            <a:ext uri="{FF2B5EF4-FFF2-40B4-BE49-F238E27FC236}">
              <a16:creationId xmlns:a16="http://schemas.microsoft.com/office/drawing/2014/main" id="{90F9B898-C61B-4EDE-BDCF-864469E6828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3" name="テキスト ボックス 622">
          <a:extLst>
            <a:ext uri="{FF2B5EF4-FFF2-40B4-BE49-F238E27FC236}">
              <a16:creationId xmlns:a16="http://schemas.microsoft.com/office/drawing/2014/main" id="{77082DFC-7BEF-4867-BD35-3F2B7EC02E6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4" name="直線コネクタ 623">
          <a:extLst>
            <a:ext uri="{FF2B5EF4-FFF2-40B4-BE49-F238E27FC236}">
              <a16:creationId xmlns:a16="http://schemas.microsoft.com/office/drawing/2014/main" id="{B386B97A-AB7E-4F9C-98A9-27F3BE2356B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5" name="直線コネクタ 624">
          <a:extLst>
            <a:ext uri="{FF2B5EF4-FFF2-40B4-BE49-F238E27FC236}">
              <a16:creationId xmlns:a16="http://schemas.microsoft.com/office/drawing/2014/main" id="{F95D1D39-C750-4CDE-AB6F-D75E92F58E57}"/>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6" name="テキスト ボックス 625">
          <a:extLst>
            <a:ext uri="{FF2B5EF4-FFF2-40B4-BE49-F238E27FC236}">
              <a16:creationId xmlns:a16="http://schemas.microsoft.com/office/drawing/2014/main" id="{16B2110F-E79C-45D3-8C57-FC03BA7AAAC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7" name="直線コネクタ 626">
          <a:extLst>
            <a:ext uri="{FF2B5EF4-FFF2-40B4-BE49-F238E27FC236}">
              <a16:creationId xmlns:a16="http://schemas.microsoft.com/office/drawing/2014/main" id="{C67FEBD2-84F1-4135-AA88-55F38B29E3B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628" name="テキスト ボックス 627">
          <a:extLst>
            <a:ext uri="{FF2B5EF4-FFF2-40B4-BE49-F238E27FC236}">
              <a16:creationId xmlns:a16="http://schemas.microsoft.com/office/drawing/2014/main" id="{0D211CC6-65BB-403C-9C6B-667EA490FC76}"/>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9" name="直線コネクタ 628">
          <a:extLst>
            <a:ext uri="{FF2B5EF4-FFF2-40B4-BE49-F238E27FC236}">
              <a16:creationId xmlns:a16="http://schemas.microsoft.com/office/drawing/2014/main" id="{6C5B3A5A-56EC-4CA2-8080-462A502D4DD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630" name="テキスト ボックス 629">
          <a:extLst>
            <a:ext uri="{FF2B5EF4-FFF2-40B4-BE49-F238E27FC236}">
              <a16:creationId xmlns:a16="http://schemas.microsoft.com/office/drawing/2014/main" id="{FC4092E7-97A3-4B96-912D-7BD0CC8F2EBE}"/>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1" name="直線コネクタ 630">
          <a:extLst>
            <a:ext uri="{FF2B5EF4-FFF2-40B4-BE49-F238E27FC236}">
              <a16:creationId xmlns:a16="http://schemas.microsoft.com/office/drawing/2014/main" id="{E35DBD3A-569A-4D3E-81AB-673A1C6F546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632" name="テキスト ボックス 631">
          <a:extLst>
            <a:ext uri="{FF2B5EF4-FFF2-40B4-BE49-F238E27FC236}">
              <a16:creationId xmlns:a16="http://schemas.microsoft.com/office/drawing/2014/main" id="{BBEAB8FF-5189-4642-9AF8-294827168895}"/>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3" name="直線コネクタ 632">
          <a:extLst>
            <a:ext uri="{FF2B5EF4-FFF2-40B4-BE49-F238E27FC236}">
              <a16:creationId xmlns:a16="http://schemas.microsoft.com/office/drawing/2014/main" id="{67384BC9-0C5F-437F-9143-0BCE345A396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34" name="テキスト ボックス 633">
          <a:extLst>
            <a:ext uri="{FF2B5EF4-FFF2-40B4-BE49-F238E27FC236}">
              <a16:creationId xmlns:a16="http://schemas.microsoft.com/office/drawing/2014/main" id="{C625D93C-4FB7-424C-9A89-37B9E5879861}"/>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5" name="直線コネクタ 634">
          <a:extLst>
            <a:ext uri="{FF2B5EF4-FFF2-40B4-BE49-F238E27FC236}">
              <a16:creationId xmlns:a16="http://schemas.microsoft.com/office/drawing/2014/main" id="{0EE6E055-113F-4487-9213-079385BAC6A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36" name="テキスト ボックス 635">
          <a:extLst>
            <a:ext uri="{FF2B5EF4-FFF2-40B4-BE49-F238E27FC236}">
              <a16:creationId xmlns:a16="http://schemas.microsoft.com/office/drawing/2014/main" id="{E41C2A36-D5D3-4875-AFBB-29CAF91F53EE}"/>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7" name="直線コネクタ 636">
          <a:extLst>
            <a:ext uri="{FF2B5EF4-FFF2-40B4-BE49-F238E27FC236}">
              <a16:creationId xmlns:a16="http://schemas.microsoft.com/office/drawing/2014/main" id="{C25D091F-F440-4DBD-937B-F5AEFBFDB67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38" name="テキスト ボックス 637">
          <a:extLst>
            <a:ext uri="{FF2B5EF4-FFF2-40B4-BE49-F238E27FC236}">
              <a16:creationId xmlns:a16="http://schemas.microsoft.com/office/drawing/2014/main" id="{4CD8813B-F9A5-4289-BFB5-15A10781E9F3}"/>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9" name="【学校施設】&#10;一人当たり面積グラフ枠">
          <a:extLst>
            <a:ext uri="{FF2B5EF4-FFF2-40B4-BE49-F238E27FC236}">
              <a16:creationId xmlns:a16="http://schemas.microsoft.com/office/drawing/2014/main" id="{1111138A-D584-4114-B6D3-2F45A0272FA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640" name="直線コネクタ 639">
          <a:extLst>
            <a:ext uri="{FF2B5EF4-FFF2-40B4-BE49-F238E27FC236}">
              <a16:creationId xmlns:a16="http://schemas.microsoft.com/office/drawing/2014/main" id="{419E0AF0-F9BE-4B8A-8575-595B19746314}"/>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641" name="【学校施設】&#10;一人当たり面積最小値テキスト">
          <a:extLst>
            <a:ext uri="{FF2B5EF4-FFF2-40B4-BE49-F238E27FC236}">
              <a16:creationId xmlns:a16="http://schemas.microsoft.com/office/drawing/2014/main" id="{079D9518-1F03-451D-A26A-D58CC103B0AE}"/>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642" name="直線コネクタ 641">
          <a:extLst>
            <a:ext uri="{FF2B5EF4-FFF2-40B4-BE49-F238E27FC236}">
              <a16:creationId xmlns:a16="http://schemas.microsoft.com/office/drawing/2014/main" id="{6C99FC90-8219-4E9F-B454-F9315453E0DD}"/>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643" name="【学校施設】&#10;一人当たり面積最大値テキスト">
          <a:extLst>
            <a:ext uri="{FF2B5EF4-FFF2-40B4-BE49-F238E27FC236}">
              <a16:creationId xmlns:a16="http://schemas.microsoft.com/office/drawing/2014/main" id="{E6E48926-3CEE-4755-8410-176EFA6BF93B}"/>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644" name="直線コネクタ 643">
          <a:extLst>
            <a:ext uri="{FF2B5EF4-FFF2-40B4-BE49-F238E27FC236}">
              <a16:creationId xmlns:a16="http://schemas.microsoft.com/office/drawing/2014/main" id="{137C2695-2F59-4950-A14C-44626876A7A5}"/>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645" name="【学校施設】&#10;一人当たり面積平均値テキスト">
          <a:extLst>
            <a:ext uri="{FF2B5EF4-FFF2-40B4-BE49-F238E27FC236}">
              <a16:creationId xmlns:a16="http://schemas.microsoft.com/office/drawing/2014/main" id="{2AF22769-B182-4F04-B269-985079BDACCA}"/>
            </a:ext>
          </a:extLst>
        </xdr:cNvPr>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646" name="フローチャート: 判断 645">
          <a:extLst>
            <a:ext uri="{FF2B5EF4-FFF2-40B4-BE49-F238E27FC236}">
              <a16:creationId xmlns:a16="http://schemas.microsoft.com/office/drawing/2014/main" id="{5F5A6AA1-CE6A-4AB0-BBB5-517AA63C8E0B}"/>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647" name="フローチャート: 判断 646">
          <a:extLst>
            <a:ext uri="{FF2B5EF4-FFF2-40B4-BE49-F238E27FC236}">
              <a16:creationId xmlns:a16="http://schemas.microsoft.com/office/drawing/2014/main" id="{721E16F2-631F-49AA-A6C2-BD1F3AAAAC8E}"/>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648" name="フローチャート: 判断 647">
          <a:extLst>
            <a:ext uri="{FF2B5EF4-FFF2-40B4-BE49-F238E27FC236}">
              <a16:creationId xmlns:a16="http://schemas.microsoft.com/office/drawing/2014/main" id="{5DBADF31-8F1B-49E1-92BE-DE24B29EA81F}"/>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649" name="フローチャート: 判断 648">
          <a:extLst>
            <a:ext uri="{FF2B5EF4-FFF2-40B4-BE49-F238E27FC236}">
              <a16:creationId xmlns:a16="http://schemas.microsoft.com/office/drawing/2014/main" id="{C80FFB8E-AA7D-4AB8-96D5-8AD7D0F6BB03}"/>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4AF5D15-1690-4269-A929-20869826B75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3B7A9FC8-9DD4-43A6-9501-BE1E1D08991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67CAD820-5A34-4759-BD58-5F090019C6D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C28C6411-AA68-45F2-B7ED-E014C508530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8DD51B18-9A72-4BDA-87A3-8524DC0619D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46028</xdr:rowOff>
    </xdr:from>
    <xdr:to>
      <xdr:col>116</xdr:col>
      <xdr:colOff>114300</xdr:colOff>
      <xdr:row>63</xdr:row>
      <xdr:rowOff>147628</xdr:rowOff>
    </xdr:to>
    <xdr:sp macro="" textlink="">
      <xdr:nvSpPr>
        <xdr:cNvPr id="655" name="楕円 654">
          <a:extLst>
            <a:ext uri="{FF2B5EF4-FFF2-40B4-BE49-F238E27FC236}">
              <a16:creationId xmlns:a16="http://schemas.microsoft.com/office/drawing/2014/main" id="{2E25EC14-EF1D-4BCD-B40F-79997223CCE2}"/>
            </a:ext>
          </a:extLst>
        </xdr:cNvPr>
        <xdr:cNvSpPr/>
      </xdr:nvSpPr>
      <xdr:spPr>
        <a:xfrm>
          <a:off x="22110700" y="1084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68905</xdr:rowOff>
    </xdr:from>
    <xdr:ext cx="469744" cy="259045"/>
    <xdr:sp macro="" textlink="">
      <xdr:nvSpPr>
        <xdr:cNvPr id="656" name="【学校施設】&#10;一人当たり面積該当値テキスト">
          <a:extLst>
            <a:ext uri="{FF2B5EF4-FFF2-40B4-BE49-F238E27FC236}">
              <a16:creationId xmlns:a16="http://schemas.microsoft.com/office/drawing/2014/main" id="{3F92C13C-30FF-41D2-AE71-5EA2A04F4296}"/>
            </a:ext>
          </a:extLst>
        </xdr:cNvPr>
        <xdr:cNvSpPr txBox="1"/>
      </xdr:nvSpPr>
      <xdr:spPr>
        <a:xfrm>
          <a:off x="22199600" y="1069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45931</xdr:rowOff>
    </xdr:from>
    <xdr:to>
      <xdr:col>112</xdr:col>
      <xdr:colOff>38100</xdr:colOff>
      <xdr:row>63</xdr:row>
      <xdr:rowOff>147531</xdr:rowOff>
    </xdr:to>
    <xdr:sp macro="" textlink="">
      <xdr:nvSpPr>
        <xdr:cNvPr id="657" name="楕円 656">
          <a:extLst>
            <a:ext uri="{FF2B5EF4-FFF2-40B4-BE49-F238E27FC236}">
              <a16:creationId xmlns:a16="http://schemas.microsoft.com/office/drawing/2014/main" id="{16C751BC-2D67-482A-8062-D73F646F8C8C}"/>
            </a:ext>
          </a:extLst>
        </xdr:cNvPr>
        <xdr:cNvSpPr/>
      </xdr:nvSpPr>
      <xdr:spPr>
        <a:xfrm>
          <a:off x="21272500" y="1084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96731</xdr:rowOff>
    </xdr:from>
    <xdr:to>
      <xdr:col>116</xdr:col>
      <xdr:colOff>63500</xdr:colOff>
      <xdr:row>63</xdr:row>
      <xdr:rowOff>96828</xdr:rowOff>
    </xdr:to>
    <xdr:cxnSp macro="">
      <xdr:nvCxnSpPr>
        <xdr:cNvPr id="658" name="直線コネクタ 657">
          <a:extLst>
            <a:ext uri="{FF2B5EF4-FFF2-40B4-BE49-F238E27FC236}">
              <a16:creationId xmlns:a16="http://schemas.microsoft.com/office/drawing/2014/main" id="{1CEAE370-137E-49A9-B37B-CA32824755CB}"/>
            </a:ext>
          </a:extLst>
        </xdr:cNvPr>
        <xdr:cNvCxnSpPr/>
      </xdr:nvCxnSpPr>
      <xdr:spPr>
        <a:xfrm>
          <a:off x="21323300" y="10898081"/>
          <a:ext cx="8382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49392</xdr:rowOff>
    </xdr:from>
    <xdr:to>
      <xdr:col>107</xdr:col>
      <xdr:colOff>101600</xdr:colOff>
      <xdr:row>63</xdr:row>
      <xdr:rowOff>150992</xdr:rowOff>
    </xdr:to>
    <xdr:sp macro="" textlink="">
      <xdr:nvSpPr>
        <xdr:cNvPr id="659" name="楕円 658">
          <a:extLst>
            <a:ext uri="{FF2B5EF4-FFF2-40B4-BE49-F238E27FC236}">
              <a16:creationId xmlns:a16="http://schemas.microsoft.com/office/drawing/2014/main" id="{F36A12BF-E03D-4D67-B921-7A1FCA6B4972}"/>
            </a:ext>
          </a:extLst>
        </xdr:cNvPr>
        <xdr:cNvSpPr/>
      </xdr:nvSpPr>
      <xdr:spPr>
        <a:xfrm>
          <a:off x="20383500" y="108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96731</xdr:rowOff>
    </xdr:from>
    <xdr:to>
      <xdr:col>111</xdr:col>
      <xdr:colOff>177800</xdr:colOff>
      <xdr:row>63</xdr:row>
      <xdr:rowOff>100192</xdr:rowOff>
    </xdr:to>
    <xdr:cxnSp macro="">
      <xdr:nvCxnSpPr>
        <xdr:cNvPr id="660" name="直線コネクタ 659">
          <a:extLst>
            <a:ext uri="{FF2B5EF4-FFF2-40B4-BE49-F238E27FC236}">
              <a16:creationId xmlns:a16="http://schemas.microsoft.com/office/drawing/2014/main" id="{C9DA4BB8-A1C7-4332-9618-C0FD89C21B16}"/>
            </a:ext>
          </a:extLst>
        </xdr:cNvPr>
        <xdr:cNvCxnSpPr/>
      </xdr:nvCxnSpPr>
      <xdr:spPr>
        <a:xfrm flipV="1">
          <a:off x="20434300" y="10898081"/>
          <a:ext cx="889000" cy="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103211</xdr:rowOff>
    </xdr:from>
    <xdr:to>
      <xdr:col>102</xdr:col>
      <xdr:colOff>165100</xdr:colOff>
      <xdr:row>63</xdr:row>
      <xdr:rowOff>33361</xdr:rowOff>
    </xdr:to>
    <xdr:sp macro="" textlink="">
      <xdr:nvSpPr>
        <xdr:cNvPr id="661" name="楕円 660">
          <a:extLst>
            <a:ext uri="{FF2B5EF4-FFF2-40B4-BE49-F238E27FC236}">
              <a16:creationId xmlns:a16="http://schemas.microsoft.com/office/drawing/2014/main" id="{6CAFF030-DEBB-431D-9B87-72E389D0E5D3}"/>
            </a:ext>
          </a:extLst>
        </xdr:cNvPr>
        <xdr:cNvSpPr/>
      </xdr:nvSpPr>
      <xdr:spPr>
        <a:xfrm>
          <a:off x="19494500" y="1073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154011</xdr:rowOff>
    </xdr:from>
    <xdr:to>
      <xdr:col>107</xdr:col>
      <xdr:colOff>50800</xdr:colOff>
      <xdr:row>63</xdr:row>
      <xdr:rowOff>100192</xdr:rowOff>
    </xdr:to>
    <xdr:cxnSp macro="">
      <xdr:nvCxnSpPr>
        <xdr:cNvPr id="662" name="直線コネクタ 661">
          <a:extLst>
            <a:ext uri="{FF2B5EF4-FFF2-40B4-BE49-F238E27FC236}">
              <a16:creationId xmlns:a16="http://schemas.microsoft.com/office/drawing/2014/main" id="{14CD0B36-A108-4717-B100-E10DB4B30CD1}"/>
            </a:ext>
          </a:extLst>
        </xdr:cNvPr>
        <xdr:cNvCxnSpPr/>
      </xdr:nvCxnSpPr>
      <xdr:spPr>
        <a:xfrm>
          <a:off x="19545300" y="10783911"/>
          <a:ext cx="889000" cy="11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663" name="n_1aveValue【学校施設】&#10;一人当たり面積">
          <a:extLst>
            <a:ext uri="{FF2B5EF4-FFF2-40B4-BE49-F238E27FC236}">
              <a16:creationId xmlns:a16="http://schemas.microsoft.com/office/drawing/2014/main" id="{177A8123-2E21-43F1-BDA8-57301A218541}"/>
            </a:ext>
          </a:extLst>
        </xdr:cNvPr>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664" name="n_2aveValue【学校施設】&#10;一人当たり面積">
          <a:extLst>
            <a:ext uri="{FF2B5EF4-FFF2-40B4-BE49-F238E27FC236}">
              <a16:creationId xmlns:a16="http://schemas.microsoft.com/office/drawing/2014/main" id="{88129E00-334B-492A-8371-BB730C6B619D}"/>
            </a:ext>
          </a:extLst>
        </xdr:cNvPr>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49438</xdr:rowOff>
    </xdr:from>
    <xdr:ext cx="469744" cy="259045"/>
    <xdr:sp macro="" textlink="">
      <xdr:nvSpPr>
        <xdr:cNvPr id="665" name="n_3aveValue【学校施設】&#10;一人当たり面積">
          <a:extLst>
            <a:ext uri="{FF2B5EF4-FFF2-40B4-BE49-F238E27FC236}">
              <a16:creationId xmlns:a16="http://schemas.microsoft.com/office/drawing/2014/main" id="{D6031F34-768C-49CA-BC61-B8918F92DD2F}"/>
            </a:ext>
          </a:extLst>
        </xdr:cNvPr>
        <xdr:cNvSpPr txBox="1"/>
      </xdr:nvSpPr>
      <xdr:spPr>
        <a:xfrm>
          <a:off x="19310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164058</xdr:rowOff>
    </xdr:from>
    <xdr:ext cx="469744" cy="259045"/>
    <xdr:sp macro="" textlink="">
      <xdr:nvSpPr>
        <xdr:cNvPr id="666" name="n_1mainValue【学校施設】&#10;一人当たり面積">
          <a:extLst>
            <a:ext uri="{FF2B5EF4-FFF2-40B4-BE49-F238E27FC236}">
              <a16:creationId xmlns:a16="http://schemas.microsoft.com/office/drawing/2014/main" id="{DBDED882-94F4-4D84-82B4-52A11D6BBF66}"/>
            </a:ext>
          </a:extLst>
        </xdr:cNvPr>
        <xdr:cNvSpPr txBox="1"/>
      </xdr:nvSpPr>
      <xdr:spPr>
        <a:xfrm>
          <a:off x="21075727" y="1062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167519</xdr:rowOff>
    </xdr:from>
    <xdr:ext cx="469744" cy="259045"/>
    <xdr:sp macro="" textlink="">
      <xdr:nvSpPr>
        <xdr:cNvPr id="667" name="n_2mainValue【学校施設】&#10;一人当たり面積">
          <a:extLst>
            <a:ext uri="{FF2B5EF4-FFF2-40B4-BE49-F238E27FC236}">
              <a16:creationId xmlns:a16="http://schemas.microsoft.com/office/drawing/2014/main" id="{517EF7BC-DF7E-4406-AB0F-FE521FAAA25A}"/>
            </a:ext>
          </a:extLst>
        </xdr:cNvPr>
        <xdr:cNvSpPr txBox="1"/>
      </xdr:nvSpPr>
      <xdr:spPr>
        <a:xfrm>
          <a:off x="20199427" y="1062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49888</xdr:rowOff>
    </xdr:from>
    <xdr:ext cx="469744" cy="259045"/>
    <xdr:sp macro="" textlink="">
      <xdr:nvSpPr>
        <xdr:cNvPr id="668" name="n_3mainValue【学校施設】&#10;一人当たり面積">
          <a:extLst>
            <a:ext uri="{FF2B5EF4-FFF2-40B4-BE49-F238E27FC236}">
              <a16:creationId xmlns:a16="http://schemas.microsoft.com/office/drawing/2014/main" id="{FEFA75F1-8CE2-4C73-971D-C1EECE8D281E}"/>
            </a:ext>
          </a:extLst>
        </xdr:cNvPr>
        <xdr:cNvSpPr txBox="1"/>
      </xdr:nvSpPr>
      <xdr:spPr>
        <a:xfrm>
          <a:off x="19310427" y="1050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9" name="正方形/長方形 668">
          <a:extLst>
            <a:ext uri="{FF2B5EF4-FFF2-40B4-BE49-F238E27FC236}">
              <a16:creationId xmlns:a16="http://schemas.microsoft.com/office/drawing/2014/main" id="{8050621F-471A-44CB-AD82-BAB57E7FAAF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0" name="正方形/長方形 669">
          <a:extLst>
            <a:ext uri="{FF2B5EF4-FFF2-40B4-BE49-F238E27FC236}">
              <a16:creationId xmlns:a16="http://schemas.microsoft.com/office/drawing/2014/main" id="{6E418336-D8AB-4296-8A54-EA802C506AD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1" name="正方形/長方形 670">
          <a:extLst>
            <a:ext uri="{FF2B5EF4-FFF2-40B4-BE49-F238E27FC236}">
              <a16:creationId xmlns:a16="http://schemas.microsoft.com/office/drawing/2014/main" id="{669C9D59-E932-44E7-9324-93557758899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2" name="正方形/長方形 671">
          <a:extLst>
            <a:ext uri="{FF2B5EF4-FFF2-40B4-BE49-F238E27FC236}">
              <a16:creationId xmlns:a16="http://schemas.microsoft.com/office/drawing/2014/main" id="{811177FD-BA84-48FC-89D3-0BEAEB4E13F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3" name="正方形/長方形 672">
          <a:extLst>
            <a:ext uri="{FF2B5EF4-FFF2-40B4-BE49-F238E27FC236}">
              <a16:creationId xmlns:a16="http://schemas.microsoft.com/office/drawing/2014/main" id="{86CF5E4F-EB31-404C-80F3-78B8DA0B354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4" name="正方形/長方形 673">
          <a:extLst>
            <a:ext uri="{FF2B5EF4-FFF2-40B4-BE49-F238E27FC236}">
              <a16:creationId xmlns:a16="http://schemas.microsoft.com/office/drawing/2014/main" id="{3D80C277-15B8-44FB-9A64-12949C9FBD7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5" name="正方形/長方形 674">
          <a:extLst>
            <a:ext uri="{FF2B5EF4-FFF2-40B4-BE49-F238E27FC236}">
              <a16:creationId xmlns:a16="http://schemas.microsoft.com/office/drawing/2014/main" id="{6BB32FB6-3682-4B1B-ABDD-999C28295AF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6" name="正方形/長方形 675">
          <a:extLst>
            <a:ext uri="{FF2B5EF4-FFF2-40B4-BE49-F238E27FC236}">
              <a16:creationId xmlns:a16="http://schemas.microsoft.com/office/drawing/2014/main" id="{6BF437CE-8E11-4D76-B4AE-36EFE30F816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B5782265-9C65-4456-A26E-F26D48FCA7E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B7839A53-F5BB-4210-A918-5EA6130F4F1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EAD588D1-FA2B-4619-BB8B-5481A309D28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4A8D3581-FF89-4A79-B480-71C1D15818C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662544A1-6F59-468B-A732-AB3210F7577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7068BD8A-0828-4E40-B2EC-C290095A7D5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02C8B47E-D71B-4DBC-9C9D-AC9369D997F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21C3F12F-B769-4CBF-93D9-3C577D17A0E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85" name="正方形/長方形 684">
          <a:extLst>
            <a:ext uri="{FF2B5EF4-FFF2-40B4-BE49-F238E27FC236}">
              <a16:creationId xmlns:a16="http://schemas.microsoft.com/office/drawing/2014/main" id="{14EA75FE-6244-436E-97EB-80CD3A26E5A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6" name="正方形/長方形 685">
          <a:extLst>
            <a:ext uri="{FF2B5EF4-FFF2-40B4-BE49-F238E27FC236}">
              <a16:creationId xmlns:a16="http://schemas.microsoft.com/office/drawing/2014/main" id="{7A2B3BC6-2ACB-4C61-AA8B-9E1CB2630E6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7" name="正方形/長方形 686">
          <a:extLst>
            <a:ext uri="{FF2B5EF4-FFF2-40B4-BE49-F238E27FC236}">
              <a16:creationId xmlns:a16="http://schemas.microsoft.com/office/drawing/2014/main" id="{FAF93FF2-5CDF-42B2-A8DB-5CE83961C2F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8" name="正方形/長方形 687">
          <a:extLst>
            <a:ext uri="{FF2B5EF4-FFF2-40B4-BE49-F238E27FC236}">
              <a16:creationId xmlns:a16="http://schemas.microsoft.com/office/drawing/2014/main" id="{7B7E5438-3011-4A4E-8432-3A95BEDAF0C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9" name="正方形/長方形 688">
          <a:extLst>
            <a:ext uri="{FF2B5EF4-FFF2-40B4-BE49-F238E27FC236}">
              <a16:creationId xmlns:a16="http://schemas.microsoft.com/office/drawing/2014/main" id="{3E565200-354F-49DC-B7F8-37E009FB7E2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0" name="正方形/長方形 689">
          <a:extLst>
            <a:ext uri="{FF2B5EF4-FFF2-40B4-BE49-F238E27FC236}">
              <a16:creationId xmlns:a16="http://schemas.microsoft.com/office/drawing/2014/main" id="{182A1844-D42D-46FB-8A73-8C0301C7902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1" name="正方形/長方形 690">
          <a:extLst>
            <a:ext uri="{FF2B5EF4-FFF2-40B4-BE49-F238E27FC236}">
              <a16:creationId xmlns:a16="http://schemas.microsoft.com/office/drawing/2014/main" id="{7A2DAAAC-4558-4F75-9A04-71817E91490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正方形/長方形 691">
          <a:extLst>
            <a:ext uri="{FF2B5EF4-FFF2-40B4-BE49-F238E27FC236}">
              <a16:creationId xmlns:a16="http://schemas.microsoft.com/office/drawing/2014/main" id="{1E1324CD-ECC7-430F-B837-EDA0257E705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3" name="テキスト ボックス 692">
          <a:extLst>
            <a:ext uri="{FF2B5EF4-FFF2-40B4-BE49-F238E27FC236}">
              <a16:creationId xmlns:a16="http://schemas.microsoft.com/office/drawing/2014/main" id="{9CFCA49E-2CEC-4A63-A041-1DEAB0E0801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4" name="直線コネクタ 693">
          <a:extLst>
            <a:ext uri="{FF2B5EF4-FFF2-40B4-BE49-F238E27FC236}">
              <a16:creationId xmlns:a16="http://schemas.microsoft.com/office/drawing/2014/main" id="{585DC541-DBB9-43DF-B990-895F74F7E20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5" name="直線コネクタ 694">
          <a:extLst>
            <a:ext uri="{FF2B5EF4-FFF2-40B4-BE49-F238E27FC236}">
              <a16:creationId xmlns:a16="http://schemas.microsoft.com/office/drawing/2014/main" id="{231E0C2E-997F-48EB-8B8D-D68CBC44B7F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6" name="テキスト ボックス 695">
          <a:extLst>
            <a:ext uri="{FF2B5EF4-FFF2-40B4-BE49-F238E27FC236}">
              <a16:creationId xmlns:a16="http://schemas.microsoft.com/office/drawing/2014/main" id="{229640A9-8445-4D7B-94E8-A81D2C2F4E44}"/>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7" name="直線コネクタ 696">
          <a:extLst>
            <a:ext uri="{FF2B5EF4-FFF2-40B4-BE49-F238E27FC236}">
              <a16:creationId xmlns:a16="http://schemas.microsoft.com/office/drawing/2014/main" id="{675672E5-07DA-40CD-9AD5-D52CD0CA191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8" name="テキスト ボックス 697">
          <a:extLst>
            <a:ext uri="{FF2B5EF4-FFF2-40B4-BE49-F238E27FC236}">
              <a16:creationId xmlns:a16="http://schemas.microsoft.com/office/drawing/2014/main" id="{D7582554-E008-4AF4-81D4-59DBE851682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9" name="直線コネクタ 698">
          <a:extLst>
            <a:ext uri="{FF2B5EF4-FFF2-40B4-BE49-F238E27FC236}">
              <a16:creationId xmlns:a16="http://schemas.microsoft.com/office/drawing/2014/main" id="{CC23080C-E347-451A-85E5-0CF0667FA82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0" name="テキスト ボックス 699">
          <a:extLst>
            <a:ext uri="{FF2B5EF4-FFF2-40B4-BE49-F238E27FC236}">
              <a16:creationId xmlns:a16="http://schemas.microsoft.com/office/drawing/2014/main" id="{15EF5D95-28D9-4559-AFB3-2C7178251D1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1" name="直線コネクタ 700">
          <a:extLst>
            <a:ext uri="{FF2B5EF4-FFF2-40B4-BE49-F238E27FC236}">
              <a16:creationId xmlns:a16="http://schemas.microsoft.com/office/drawing/2014/main" id="{1F1A8647-96EA-4204-BC63-8CB0BA910C5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2" name="テキスト ボックス 701">
          <a:extLst>
            <a:ext uri="{FF2B5EF4-FFF2-40B4-BE49-F238E27FC236}">
              <a16:creationId xmlns:a16="http://schemas.microsoft.com/office/drawing/2014/main" id="{B3746E9A-0F58-45E4-90B0-42823667497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3" name="直線コネクタ 702">
          <a:extLst>
            <a:ext uri="{FF2B5EF4-FFF2-40B4-BE49-F238E27FC236}">
              <a16:creationId xmlns:a16="http://schemas.microsoft.com/office/drawing/2014/main" id="{4D6DB127-EB5F-48A1-8E37-66A1154F196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4" name="テキスト ボックス 703">
          <a:extLst>
            <a:ext uri="{FF2B5EF4-FFF2-40B4-BE49-F238E27FC236}">
              <a16:creationId xmlns:a16="http://schemas.microsoft.com/office/drawing/2014/main" id="{1E31FD94-98E8-4ACC-8121-21351C3BE59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5" name="直線コネクタ 704">
          <a:extLst>
            <a:ext uri="{FF2B5EF4-FFF2-40B4-BE49-F238E27FC236}">
              <a16:creationId xmlns:a16="http://schemas.microsoft.com/office/drawing/2014/main" id="{9DE99C92-10D2-4F19-8EAA-E4AE178123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6" name="テキスト ボックス 705">
          <a:extLst>
            <a:ext uri="{FF2B5EF4-FFF2-40B4-BE49-F238E27FC236}">
              <a16:creationId xmlns:a16="http://schemas.microsoft.com/office/drawing/2014/main" id="{0FD870DF-8E4F-427A-9163-27AAC20595E1}"/>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a:extLst>
            <a:ext uri="{FF2B5EF4-FFF2-40B4-BE49-F238E27FC236}">
              <a16:creationId xmlns:a16="http://schemas.microsoft.com/office/drawing/2014/main" id="{A2228814-34C7-4ECD-B056-7341B0F35DE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8" name="テキスト ボックス 707">
          <a:extLst>
            <a:ext uri="{FF2B5EF4-FFF2-40B4-BE49-F238E27FC236}">
              <a16:creationId xmlns:a16="http://schemas.microsoft.com/office/drawing/2014/main" id="{CD45AC6D-83E1-40CC-96AC-518F4B76940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9" name="【公民館】&#10;有形固定資産減価償却率グラフ枠">
          <a:extLst>
            <a:ext uri="{FF2B5EF4-FFF2-40B4-BE49-F238E27FC236}">
              <a16:creationId xmlns:a16="http://schemas.microsoft.com/office/drawing/2014/main" id="{2E45097D-0B10-44B7-94F4-77ED4DB212F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710" name="直線コネクタ 709">
          <a:extLst>
            <a:ext uri="{FF2B5EF4-FFF2-40B4-BE49-F238E27FC236}">
              <a16:creationId xmlns:a16="http://schemas.microsoft.com/office/drawing/2014/main" id="{B0964F64-DF53-4AB6-AC02-514D23223696}"/>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711" name="【公民館】&#10;有形固定資産減価償却率最小値テキスト">
          <a:extLst>
            <a:ext uri="{FF2B5EF4-FFF2-40B4-BE49-F238E27FC236}">
              <a16:creationId xmlns:a16="http://schemas.microsoft.com/office/drawing/2014/main" id="{49D1059B-98F9-4E8A-A422-A32902F07E33}"/>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712" name="直線コネクタ 711">
          <a:extLst>
            <a:ext uri="{FF2B5EF4-FFF2-40B4-BE49-F238E27FC236}">
              <a16:creationId xmlns:a16="http://schemas.microsoft.com/office/drawing/2014/main" id="{4911314B-57C5-4935-8858-2115EEBE00AF}"/>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3" name="【公民館】&#10;有形固定資産減価償却率最大値テキスト">
          <a:extLst>
            <a:ext uri="{FF2B5EF4-FFF2-40B4-BE49-F238E27FC236}">
              <a16:creationId xmlns:a16="http://schemas.microsoft.com/office/drawing/2014/main" id="{FBA5A000-076C-4457-B5CF-3D44089E3DF3}"/>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4" name="直線コネクタ 713">
          <a:extLst>
            <a:ext uri="{FF2B5EF4-FFF2-40B4-BE49-F238E27FC236}">
              <a16:creationId xmlns:a16="http://schemas.microsoft.com/office/drawing/2014/main" id="{EF06649A-3F8E-4D69-8103-807C792E7C1F}"/>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715" name="【公民館】&#10;有形固定資産減価償却率平均値テキスト">
          <a:extLst>
            <a:ext uri="{FF2B5EF4-FFF2-40B4-BE49-F238E27FC236}">
              <a16:creationId xmlns:a16="http://schemas.microsoft.com/office/drawing/2014/main" id="{676EBC3B-E0B2-4047-885A-E4E8D97BE286}"/>
            </a:ext>
          </a:extLst>
        </xdr:cNvPr>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16" name="フローチャート: 判断 715">
          <a:extLst>
            <a:ext uri="{FF2B5EF4-FFF2-40B4-BE49-F238E27FC236}">
              <a16:creationId xmlns:a16="http://schemas.microsoft.com/office/drawing/2014/main" id="{76340A9C-071B-41D6-87B0-8ED374C16851}"/>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717" name="フローチャート: 判断 716">
          <a:extLst>
            <a:ext uri="{FF2B5EF4-FFF2-40B4-BE49-F238E27FC236}">
              <a16:creationId xmlns:a16="http://schemas.microsoft.com/office/drawing/2014/main" id="{1227EA5E-8FA9-4B40-9D8B-756C2BBF3C20}"/>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718" name="フローチャート: 判断 717">
          <a:extLst>
            <a:ext uri="{FF2B5EF4-FFF2-40B4-BE49-F238E27FC236}">
              <a16:creationId xmlns:a16="http://schemas.microsoft.com/office/drawing/2014/main" id="{70A3E014-E69A-4974-A409-0DD9EF2C0A86}"/>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719" name="フローチャート: 判断 718">
          <a:extLst>
            <a:ext uri="{FF2B5EF4-FFF2-40B4-BE49-F238E27FC236}">
              <a16:creationId xmlns:a16="http://schemas.microsoft.com/office/drawing/2014/main" id="{7D514B83-03EA-4F02-BCAA-B93193D2B6E4}"/>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46BC9850-D0FB-44FB-A54A-72D5FFFC220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95912BA2-6CDE-4744-87D5-73D1484E598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1DB27B40-79AF-4514-8F5C-D4E5E402527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78BC907-48D8-4D95-AD28-4E7CD2D84E5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6C0A1F73-CB26-4FC0-AEDA-6F533276913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56424</xdr:rowOff>
    </xdr:from>
    <xdr:to>
      <xdr:col>85</xdr:col>
      <xdr:colOff>177800</xdr:colOff>
      <xdr:row>104</xdr:row>
      <xdr:rowOff>158024</xdr:rowOff>
    </xdr:to>
    <xdr:sp macro="" textlink="">
      <xdr:nvSpPr>
        <xdr:cNvPr id="725" name="楕円 724">
          <a:extLst>
            <a:ext uri="{FF2B5EF4-FFF2-40B4-BE49-F238E27FC236}">
              <a16:creationId xmlns:a16="http://schemas.microsoft.com/office/drawing/2014/main" id="{C44CD621-42B9-4D6C-9469-B9031E4C1C1F}"/>
            </a:ext>
          </a:extLst>
        </xdr:cNvPr>
        <xdr:cNvSpPr/>
      </xdr:nvSpPr>
      <xdr:spPr>
        <a:xfrm>
          <a:off x="162687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34851</xdr:rowOff>
    </xdr:from>
    <xdr:ext cx="405111" cy="259045"/>
    <xdr:sp macro="" textlink="">
      <xdr:nvSpPr>
        <xdr:cNvPr id="726" name="【公民館】&#10;有形固定資産減価償却率該当値テキスト">
          <a:extLst>
            <a:ext uri="{FF2B5EF4-FFF2-40B4-BE49-F238E27FC236}">
              <a16:creationId xmlns:a16="http://schemas.microsoft.com/office/drawing/2014/main" id="{E154CB4C-8962-43A2-89E3-C62C211E1537}"/>
            </a:ext>
          </a:extLst>
        </xdr:cNvPr>
        <xdr:cNvSpPr txBox="1"/>
      </xdr:nvSpPr>
      <xdr:spPr>
        <a:xfrm>
          <a:off x="16357600" y="1786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89081</xdr:rowOff>
    </xdr:from>
    <xdr:to>
      <xdr:col>81</xdr:col>
      <xdr:colOff>101600</xdr:colOff>
      <xdr:row>105</xdr:row>
      <xdr:rowOff>19231</xdr:rowOff>
    </xdr:to>
    <xdr:sp macro="" textlink="">
      <xdr:nvSpPr>
        <xdr:cNvPr id="727" name="楕円 726">
          <a:extLst>
            <a:ext uri="{FF2B5EF4-FFF2-40B4-BE49-F238E27FC236}">
              <a16:creationId xmlns:a16="http://schemas.microsoft.com/office/drawing/2014/main" id="{8AFFDAD4-0C68-4876-B316-92F3BC9E1357}"/>
            </a:ext>
          </a:extLst>
        </xdr:cNvPr>
        <xdr:cNvSpPr/>
      </xdr:nvSpPr>
      <xdr:spPr>
        <a:xfrm>
          <a:off x="15430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107224</xdr:rowOff>
    </xdr:from>
    <xdr:to>
      <xdr:col>85</xdr:col>
      <xdr:colOff>127000</xdr:colOff>
      <xdr:row>104</xdr:row>
      <xdr:rowOff>139881</xdr:rowOff>
    </xdr:to>
    <xdr:cxnSp macro="">
      <xdr:nvCxnSpPr>
        <xdr:cNvPr id="728" name="直線コネクタ 727">
          <a:extLst>
            <a:ext uri="{FF2B5EF4-FFF2-40B4-BE49-F238E27FC236}">
              <a16:creationId xmlns:a16="http://schemas.microsoft.com/office/drawing/2014/main" id="{0C13A1B3-3F46-4ACA-9936-558C9F4E8F40}"/>
            </a:ext>
          </a:extLst>
        </xdr:cNvPr>
        <xdr:cNvCxnSpPr/>
      </xdr:nvCxnSpPr>
      <xdr:spPr>
        <a:xfrm flipV="1">
          <a:off x="15481300" y="179380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121738</xdr:rowOff>
    </xdr:from>
    <xdr:to>
      <xdr:col>76</xdr:col>
      <xdr:colOff>165100</xdr:colOff>
      <xdr:row>105</xdr:row>
      <xdr:rowOff>51888</xdr:rowOff>
    </xdr:to>
    <xdr:sp macro="" textlink="">
      <xdr:nvSpPr>
        <xdr:cNvPr id="729" name="楕円 728">
          <a:extLst>
            <a:ext uri="{FF2B5EF4-FFF2-40B4-BE49-F238E27FC236}">
              <a16:creationId xmlns:a16="http://schemas.microsoft.com/office/drawing/2014/main" id="{C27DA540-6CF8-42BF-A30B-2414F018922A}"/>
            </a:ext>
          </a:extLst>
        </xdr:cNvPr>
        <xdr:cNvSpPr/>
      </xdr:nvSpPr>
      <xdr:spPr>
        <a:xfrm>
          <a:off x="14541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139881</xdr:rowOff>
    </xdr:from>
    <xdr:to>
      <xdr:col>81</xdr:col>
      <xdr:colOff>50800</xdr:colOff>
      <xdr:row>105</xdr:row>
      <xdr:rowOff>1088</xdr:rowOff>
    </xdr:to>
    <xdr:cxnSp macro="">
      <xdr:nvCxnSpPr>
        <xdr:cNvPr id="730" name="直線コネクタ 729">
          <a:extLst>
            <a:ext uri="{FF2B5EF4-FFF2-40B4-BE49-F238E27FC236}">
              <a16:creationId xmlns:a16="http://schemas.microsoft.com/office/drawing/2014/main" id="{E58D74EF-3D8D-4936-B904-BEE5A209F105}"/>
            </a:ext>
          </a:extLst>
        </xdr:cNvPr>
        <xdr:cNvCxnSpPr/>
      </xdr:nvCxnSpPr>
      <xdr:spPr>
        <a:xfrm flipV="1">
          <a:off x="14592300" y="179706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51526</xdr:rowOff>
    </xdr:from>
    <xdr:to>
      <xdr:col>72</xdr:col>
      <xdr:colOff>38100</xdr:colOff>
      <xdr:row>106</xdr:row>
      <xdr:rowOff>153126</xdr:rowOff>
    </xdr:to>
    <xdr:sp macro="" textlink="">
      <xdr:nvSpPr>
        <xdr:cNvPr id="731" name="楕円 730">
          <a:extLst>
            <a:ext uri="{FF2B5EF4-FFF2-40B4-BE49-F238E27FC236}">
              <a16:creationId xmlns:a16="http://schemas.microsoft.com/office/drawing/2014/main" id="{3FE5249E-AD52-4A1F-A73F-85ACF11B3E48}"/>
            </a:ext>
          </a:extLst>
        </xdr:cNvPr>
        <xdr:cNvSpPr/>
      </xdr:nvSpPr>
      <xdr:spPr>
        <a:xfrm>
          <a:off x="13652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1088</xdr:rowOff>
    </xdr:from>
    <xdr:to>
      <xdr:col>76</xdr:col>
      <xdr:colOff>114300</xdr:colOff>
      <xdr:row>106</xdr:row>
      <xdr:rowOff>102326</xdr:rowOff>
    </xdr:to>
    <xdr:cxnSp macro="">
      <xdr:nvCxnSpPr>
        <xdr:cNvPr id="732" name="直線コネクタ 731">
          <a:extLst>
            <a:ext uri="{FF2B5EF4-FFF2-40B4-BE49-F238E27FC236}">
              <a16:creationId xmlns:a16="http://schemas.microsoft.com/office/drawing/2014/main" id="{A7FC4CCD-F6CE-4BA9-8F0B-4F4C8100501E}"/>
            </a:ext>
          </a:extLst>
        </xdr:cNvPr>
        <xdr:cNvCxnSpPr/>
      </xdr:nvCxnSpPr>
      <xdr:spPr>
        <a:xfrm flipV="1">
          <a:off x="13703300" y="18003338"/>
          <a:ext cx="889000" cy="27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125565</xdr:rowOff>
    </xdr:from>
    <xdr:ext cx="405111" cy="259045"/>
    <xdr:sp macro="" textlink="">
      <xdr:nvSpPr>
        <xdr:cNvPr id="733" name="n_1aveValue【公民館】&#10;有形固定資産減価償却率">
          <a:extLst>
            <a:ext uri="{FF2B5EF4-FFF2-40B4-BE49-F238E27FC236}">
              <a16:creationId xmlns:a16="http://schemas.microsoft.com/office/drawing/2014/main" id="{32B560E6-D1CC-42C9-9D0C-0C61B1934D71}"/>
            </a:ext>
          </a:extLst>
        </xdr:cNvPr>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734" name="n_2aveValue【公民館】&#10;有形固定資産減価償却率">
          <a:extLst>
            <a:ext uri="{FF2B5EF4-FFF2-40B4-BE49-F238E27FC236}">
              <a16:creationId xmlns:a16="http://schemas.microsoft.com/office/drawing/2014/main" id="{90D68E01-0D13-4EA2-9B3B-F8E82E339C40}"/>
            </a:ext>
          </a:extLst>
        </xdr:cNvPr>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735" name="n_3aveValue【公民館】&#10;有形固定資産減価償却率">
          <a:extLst>
            <a:ext uri="{FF2B5EF4-FFF2-40B4-BE49-F238E27FC236}">
              <a16:creationId xmlns:a16="http://schemas.microsoft.com/office/drawing/2014/main" id="{15DE607A-49AF-4472-BD3E-789BEE2A9B87}"/>
            </a:ext>
          </a:extLst>
        </xdr:cNvPr>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10358</xdr:rowOff>
    </xdr:from>
    <xdr:ext cx="405111" cy="259045"/>
    <xdr:sp macro="" textlink="">
      <xdr:nvSpPr>
        <xdr:cNvPr id="736" name="n_1mainValue【公民館】&#10;有形固定資産減価償却率">
          <a:extLst>
            <a:ext uri="{FF2B5EF4-FFF2-40B4-BE49-F238E27FC236}">
              <a16:creationId xmlns:a16="http://schemas.microsoft.com/office/drawing/2014/main" id="{FF889950-5A60-4C59-BD72-7E90A0AC254E}"/>
            </a:ext>
          </a:extLst>
        </xdr:cNvPr>
        <xdr:cNvSpPr txBox="1"/>
      </xdr:nvSpPr>
      <xdr:spPr>
        <a:xfrm>
          <a:off x="152660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43015</xdr:rowOff>
    </xdr:from>
    <xdr:ext cx="405111" cy="259045"/>
    <xdr:sp macro="" textlink="">
      <xdr:nvSpPr>
        <xdr:cNvPr id="737" name="n_2mainValue【公民館】&#10;有形固定資産減価償却率">
          <a:extLst>
            <a:ext uri="{FF2B5EF4-FFF2-40B4-BE49-F238E27FC236}">
              <a16:creationId xmlns:a16="http://schemas.microsoft.com/office/drawing/2014/main" id="{FB6CACB5-5EDF-466D-9DCC-6F08BC86A222}"/>
            </a:ext>
          </a:extLst>
        </xdr:cNvPr>
        <xdr:cNvSpPr txBox="1"/>
      </xdr:nvSpPr>
      <xdr:spPr>
        <a:xfrm>
          <a:off x="143897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144253</xdr:rowOff>
    </xdr:from>
    <xdr:ext cx="405111" cy="259045"/>
    <xdr:sp macro="" textlink="">
      <xdr:nvSpPr>
        <xdr:cNvPr id="738" name="n_3mainValue【公民館】&#10;有形固定資産減価償却率">
          <a:extLst>
            <a:ext uri="{FF2B5EF4-FFF2-40B4-BE49-F238E27FC236}">
              <a16:creationId xmlns:a16="http://schemas.microsoft.com/office/drawing/2014/main" id="{F72CA473-3986-440B-A0FB-312A6495A166}"/>
            </a:ext>
          </a:extLst>
        </xdr:cNvPr>
        <xdr:cNvSpPr txBox="1"/>
      </xdr:nvSpPr>
      <xdr:spPr>
        <a:xfrm>
          <a:off x="13500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9" name="正方形/長方形 738">
          <a:extLst>
            <a:ext uri="{FF2B5EF4-FFF2-40B4-BE49-F238E27FC236}">
              <a16:creationId xmlns:a16="http://schemas.microsoft.com/office/drawing/2014/main" id="{1E14B54A-E1C7-4D8A-BD53-C8BE237FF47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0" name="正方形/長方形 739">
          <a:extLst>
            <a:ext uri="{FF2B5EF4-FFF2-40B4-BE49-F238E27FC236}">
              <a16:creationId xmlns:a16="http://schemas.microsoft.com/office/drawing/2014/main" id="{01989D0D-3CE4-4CC1-AD3C-9E637260DCC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1" name="正方形/長方形 740">
          <a:extLst>
            <a:ext uri="{FF2B5EF4-FFF2-40B4-BE49-F238E27FC236}">
              <a16:creationId xmlns:a16="http://schemas.microsoft.com/office/drawing/2014/main" id="{8415BDD9-939C-4BDD-AFA2-8BE5213EA57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2" name="正方形/長方形 741">
          <a:extLst>
            <a:ext uri="{FF2B5EF4-FFF2-40B4-BE49-F238E27FC236}">
              <a16:creationId xmlns:a16="http://schemas.microsoft.com/office/drawing/2014/main" id="{43FFFB18-3BB4-41ED-A1FC-21739F26752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3" name="正方形/長方形 742">
          <a:extLst>
            <a:ext uri="{FF2B5EF4-FFF2-40B4-BE49-F238E27FC236}">
              <a16:creationId xmlns:a16="http://schemas.microsoft.com/office/drawing/2014/main" id="{1C368369-632E-474A-BAEB-CE1D4EF507C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4" name="正方形/長方形 743">
          <a:extLst>
            <a:ext uri="{FF2B5EF4-FFF2-40B4-BE49-F238E27FC236}">
              <a16:creationId xmlns:a16="http://schemas.microsoft.com/office/drawing/2014/main" id="{9F56B6DE-288A-4E88-9552-0276234C2A8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5" name="正方形/長方形 744">
          <a:extLst>
            <a:ext uri="{FF2B5EF4-FFF2-40B4-BE49-F238E27FC236}">
              <a16:creationId xmlns:a16="http://schemas.microsoft.com/office/drawing/2014/main" id="{FFBF1184-95CB-459D-8542-23C8C8BA663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6" name="正方形/長方形 745">
          <a:extLst>
            <a:ext uri="{FF2B5EF4-FFF2-40B4-BE49-F238E27FC236}">
              <a16:creationId xmlns:a16="http://schemas.microsoft.com/office/drawing/2014/main" id="{E4B3FDEA-F0FE-4BFD-BB6D-6A4BF227601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7" name="テキスト ボックス 746">
          <a:extLst>
            <a:ext uri="{FF2B5EF4-FFF2-40B4-BE49-F238E27FC236}">
              <a16:creationId xmlns:a16="http://schemas.microsoft.com/office/drawing/2014/main" id="{B0A5B777-73EB-4137-9350-DD5A8F52B6E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8" name="直線コネクタ 747">
          <a:extLst>
            <a:ext uri="{FF2B5EF4-FFF2-40B4-BE49-F238E27FC236}">
              <a16:creationId xmlns:a16="http://schemas.microsoft.com/office/drawing/2014/main" id="{8F6797D8-BF79-47EB-9F7B-CD6DF0F84B3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9" name="直線コネクタ 748">
          <a:extLst>
            <a:ext uri="{FF2B5EF4-FFF2-40B4-BE49-F238E27FC236}">
              <a16:creationId xmlns:a16="http://schemas.microsoft.com/office/drawing/2014/main" id="{F64E21F8-9E53-4ADD-BD48-BBC3DE54450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0" name="テキスト ボックス 749">
          <a:extLst>
            <a:ext uri="{FF2B5EF4-FFF2-40B4-BE49-F238E27FC236}">
              <a16:creationId xmlns:a16="http://schemas.microsoft.com/office/drawing/2014/main" id="{E6C27B3E-546D-460A-9964-B5C1589DA13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1" name="直線コネクタ 750">
          <a:extLst>
            <a:ext uri="{FF2B5EF4-FFF2-40B4-BE49-F238E27FC236}">
              <a16:creationId xmlns:a16="http://schemas.microsoft.com/office/drawing/2014/main" id="{74C45D8B-BBA9-4162-9BAC-2EB5976F2C5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2" name="テキスト ボックス 751">
          <a:extLst>
            <a:ext uri="{FF2B5EF4-FFF2-40B4-BE49-F238E27FC236}">
              <a16:creationId xmlns:a16="http://schemas.microsoft.com/office/drawing/2014/main" id="{215405E8-8B6B-42D6-8377-AC4B450D082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3" name="直線コネクタ 752">
          <a:extLst>
            <a:ext uri="{FF2B5EF4-FFF2-40B4-BE49-F238E27FC236}">
              <a16:creationId xmlns:a16="http://schemas.microsoft.com/office/drawing/2014/main" id="{B8D1FA3E-8A8A-4127-AB1D-D0314BD7ED6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54" name="テキスト ボックス 753">
          <a:extLst>
            <a:ext uri="{FF2B5EF4-FFF2-40B4-BE49-F238E27FC236}">
              <a16:creationId xmlns:a16="http://schemas.microsoft.com/office/drawing/2014/main" id="{8FAA8A7C-7E64-48D4-AD16-9B8A3ECB2AC7}"/>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5" name="直線コネクタ 754">
          <a:extLst>
            <a:ext uri="{FF2B5EF4-FFF2-40B4-BE49-F238E27FC236}">
              <a16:creationId xmlns:a16="http://schemas.microsoft.com/office/drawing/2014/main" id="{9C9A48F5-1E68-411E-BB02-B9255A7A6A3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56" name="テキスト ボックス 755">
          <a:extLst>
            <a:ext uri="{FF2B5EF4-FFF2-40B4-BE49-F238E27FC236}">
              <a16:creationId xmlns:a16="http://schemas.microsoft.com/office/drawing/2014/main" id="{BCEC67F2-377C-4584-8707-DD8DCB84D235}"/>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7" name="直線コネクタ 756">
          <a:extLst>
            <a:ext uri="{FF2B5EF4-FFF2-40B4-BE49-F238E27FC236}">
              <a16:creationId xmlns:a16="http://schemas.microsoft.com/office/drawing/2014/main" id="{DAB0E75F-DF8C-41FD-ABEC-63CCCEB1AA0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58" name="テキスト ボックス 757">
          <a:extLst>
            <a:ext uri="{FF2B5EF4-FFF2-40B4-BE49-F238E27FC236}">
              <a16:creationId xmlns:a16="http://schemas.microsoft.com/office/drawing/2014/main" id="{5A4E592D-C434-4E67-A3E6-31467D9F33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9" name="直線コネクタ 758">
          <a:extLst>
            <a:ext uri="{FF2B5EF4-FFF2-40B4-BE49-F238E27FC236}">
              <a16:creationId xmlns:a16="http://schemas.microsoft.com/office/drawing/2014/main" id="{634EDEE2-6929-430A-BB01-151BB77E356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60" name="テキスト ボックス 759">
          <a:extLst>
            <a:ext uri="{FF2B5EF4-FFF2-40B4-BE49-F238E27FC236}">
              <a16:creationId xmlns:a16="http://schemas.microsoft.com/office/drawing/2014/main" id="{4002C326-5EF5-4648-8835-0B49CB90ECDC}"/>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1" name="【公民館】&#10;一人当たり面積グラフ枠">
          <a:extLst>
            <a:ext uri="{FF2B5EF4-FFF2-40B4-BE49-F238E27FC236}">
              <a16:creationId xmlns:a16="http://schemas.microsoft.com/office/drawing/2014/main" id="{0DF98B34-0683-4676-A17E-64E375C6C74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762" name="直線コネクタ 761">
          <a:extLst>
            <a:ext uri="{FF2B5EF4-FFF2-40B4-BE49-F238E27FC236}">
              <a16:creationId xmlns:a16="http://schemas.microsoft.com/office/drawing/2014/main" id="{4F64AA52-54C6-4AC9-815D-34A289F6B8F7}"/>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763" name="【公民館】&#10;一人当たり面積最小値テキスト">
          <a:extLst>
            <a:ext uri="{FF2B5EF4-FFF2-40B4-BE49-F238E27FC236}">
              <a16:creationId xmlns:a16="http://schemas.microsoft.com/office/drawing/2014/main" id="{582F07B9-7BF6-4BE9-B0C4-5D07366BD9DC}"/>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764" name="直線コネクタ 763">
          <a:extLst>
            <a:ext uri="{FF2B5EF4-FFF2-40B4-BE49-F238E27FC236}">
              <a16:creationId xmlns:a16="http://schemas.microsoft.com/office/drawing/2014/main" id="{3FE1EE42-7F70-47F3-9243-72635AD32AD5}"/>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765" name="【公民館】&#10;一人当たり面積最大値テキスト">
          <a:extLst>
            <a:ext uri="{FF2B5EF4-FFF2-40B4-BE49-F238E27FC236}">
              <a16:creationId xmlns:a16="http://schemas.microsoft.com/office/drawing/2014/main" id="{7BD62120-73D3-4F6B-AA5A-36E78578DE88}"/>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766" name="直線コネクタ 765">
          <a:extLst>
            <a:ext uri="{FF2B5EF4-FFF2-40B4-BE49-F238E27FC236}">
              <a16:creationId xmlns:a16="http://schemas.microsoft.com/office/drawing/2014/main" id="{7722A51A-83E3-40F4-BB63-2CE2E7FF43DF}"/>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767" name="【公民館】&#10;一人当たり面積平均値テキスト">
          <a:extLst>
            <a:ext uri="{FF2B5EF4-FFF2-40B4-BE49-F238E27FC236}">
              <a16:creationId xmlns:a16="http://schemas.microsoft.com/office/drawing/2014/main" id="{A0BFCDD0-150B-4ADE-A65E-7522DCC507A4}"/>
            </a:ext>
          </a:extLst>
        </xdr:cNvPr>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768" name="フローチャート: 判断 767">
          <a:extLst>
            <a:ext uri="{FF2B5EF4-FFF2-40B4-BE49-F238E27FC236}">
              <a16:creationId xmlns:a16="http://schemas.microsoft.com/office/drawing/2014/main" id="{2485274F-C817-434B-B86C-579817687CC3}"/>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769" name="フローチャート: 判断 768">
          <a:extLst>
            <a:ext uri="{FF2B5EF4-FFF2-40B4-BE49-F238E27FC236}">
              <a16:creationId xmlns:a16="http://schemas.microsoft.com/office/drawing/2014/main" id="{7AAEF5D5-E8A6-4D32-BD4E-1FF2B0507AB6}"/>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770" name="フローチャート: 判断 769">
          <a:extLst>
            <a:ext uri="{FF2B5EF4-FFF2-40B4-BE49-F238E27FC236}">
              <a16:creationId xmlns:a16="http://schemas.microsoft.com/office/drawing/2014/main" id="{1F27C3C2-3706-40E8-BA8F-6AFA359B881D}"/>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771" name="フローチャート: 判断 770">
          <a:extLst>
            <a:ext uri="{FF2B5EF4-FFF2-40B4-BE49-F238E27FC236}">
              <a16:creationId xmlns:a16="http://schemas.microsoft.com/office/drawing/2014/main" id="{7CBDD29E-6C80-4BEB-BFE2-B4D74C036D35}"/>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23E942F2-0CF8-4450-AB80-05B4E2AB6B6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E140157D-823C-4087-A4CC-31E66E4F3DA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BA0813B7-4664-45F5-93C5-B84EB55876E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CBE12BCB-44F0-4DC6-BA80-275B269928A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7628FFF6-3659-48E3-9D8E-5D49F86B59B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24561</xdr:rowOff>
    </xdr:from>
    <xdr:to>
      <xdr:col>116</xdr:col>
      <xdr:colOff>114300</xdr:colOff>
      <xdr:row>108</xdr:row>
      <xdr:rowOff>126161</xdr:rowOff>
    </xdr:to>
    <xdr:sp macro="" textlink="">
      <xdr:nvSpPr>
        <xdr:cNvPr id="777" name="楕円 776">
          <a:extLst>
            <a:ext uri="{FF2B5EF4-FFF2-40B4-BE49-F238E27FC236}">
              <a16:creationId xmlns:a16="http://schemas.microsoft.com/office/drawing/2014/main" id="{9429591B-C840-4A7E-8639-4CE82C1D659B}"/>
            </a:ext>
          </a:extLst>
        </xdr:cNvPr>
        <xdr:cNvSpPr/>
      </xdr:nvSpPr>
      <xdr:spPr>
        <a:xfrm>
          <a:off x="22110700" y="185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1540</xdr:rowOff>
    </xdr:from>
    <xdr:ext cx="469744" cy="259045"/>
    <xdr:sp macro="" textlink="">
      <xdr:nvSpPr>
        <xdr:cNvPr id="778" name="【公民館】&#10;一人当たり面積該当値テキスト">
          <a:extLst>
            <a:ext uri="{FF2B5EF4-FFF2-40B4-BE49-F238E27FC236}">
              <a16:creationId xmlns:a16="http://schemas.microsoft.com/office/drawing/2014/main" id="{19B9F1F5-153F-49CE-8997-809A13B2C4ED}"/>
            </a:ext>
          </a:extLst>
        </xdr:cNvPr>
        <xdr:cNvSpPr txBox="1"/>
      </xdr:nvSpPr>
      <xdr:spPr>
        <a:xfrm>
          <a:off x="22199600" y="185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24485</xdr:rowOff>
    </xdr:from>
    <xdr:to>
      <xdr:col>112</xdr:col>
      <xdr:colOff>38100</xdr:colOff>
      <xdr:row>108</xdr:row>
      <xdr:rowOff>126085</xdr:rowOff>
    </xdr:to>
    <xdr:sp macro="" textlink="">
      <xdr:nvSpPr>
        <xdr:cNvPr id="779" name="楕円 778">
          <a:extLst>
            <a:ext uri="{FF2B5EF4-FFF2-40B4-BE49-F238E27FC236}">
              <a16:creationId xmlns:a16="http://schemas.microsoft.com/office/drawing/2014/main" id="{02D8964E-8399-4029-BAFE-B78B5F9681E1}"/>
            </a:ext>
          </a:extLst>
        </xdr:cNvPr>
        <xdr:cNvSpPr/>
      </xdr:nvSpPr>
      <xdr:spPr>
        <a:xfrm>
          <a:off x="21272500" y="185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75285</xdr:rowOff>
    </xdr:from>
    <xdr:to>
      <xdr:col>116</xdr:col>
      <xdr:colOff>63500</xdr:colOff>
      <xdr:row>108</xdr:row>
      <xdr:rowOff>75361</xdr:rowOff>
    </xdr:to>
    <xdr:cxnSp macro="">
      <xdr:nvCxnSpPr>
        <xdr:cNvPr id="780" name="直線コネクタ 779">
          <a:extLst>
            <a:ext uri="{FF2B5EF4-FFF2-40B4-BE49-F238E27FC236}">
              <a16:creationId xmlns:a16="http://schemas.microsoft.com/office/drawing/2014/main" id="{4B60DB47-E287-4B1E-8C89-30E2513AC922}"/>
            </a:ext>
          </a:extLst>
        </xdr:cNvPr>
        <xdr:cNvCxnSpPr/>
      </xdr:nvCxnSpPr>
      <xdr:spPr>
        <a:xfrm>
          <a:off x="21323300" y="18591885"/>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25781</xdr:rowOff>
    </xdr:from>
    <xdr:to>
      <xdr:col>107</xdr:col>
      <xdr:colOff>101600</xdr:colOff>
      <xdr:row>108</xdr:row>
      <xdr:rowOff>127381</xdr:rowOff>
    </xdr:to>
    <xdr:sp macro="" textlink="">
      <xdr:nvSpPr>
        <xdr:cNvPr id="781" name="楕円 780">
          <a:extLst>
            <a:ext uri="{FF2B5EF4-FFF2-40B4-BE49-F238E27FC236}">
              <a16:creationId xmlns:a16="http://schemas.microsoft.com/office/drawing/2014/main" id="{4BFF6F00-1811-4533-8B7A-9DDD7A66D270}"/>
            </a:ext>
          </a:extLst>
        </xdr:cNvPr>
        <xdr:cNvSpPr/>
      </xdr:nvSpPr>
      <xdr:spPr>
        <a:xfrm>
          <a:off x="20383500" y="1854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75285</xdr:rowOff>
    </xdr:from>
    <xdr:to>
      <xdr:col>111</xdr:col>
      <xdr:colOff>177800</xdr:colOff>
      <xdr:row>108</xdr:row>
      <xdr:rowOff>76581</xdr:rowOff>
    </xdr:to>
    <xdr:cxnSp macro="">
      <xdr:nvCxnSpPr>
        <xdr:cNvPr id="782" name="直線コネクタ 781">
          <a:extLst>
            <a:ext uri="{FF2B5EF4-FFF2-40B4-BE49-F238E27FC236}">
              <a16:creationId xmlns:a16="http://schemas.microsoft.com/office/drawing/2014/main" id="{CCD15A20-7049-4810-8CC4-4166042B2D42}"/>
            </a:ext>
          </a:extLst>
        </xdr:cNvPr>
        <xdr:cNvCxnSpPr/>
      </xdr:nvCxnSpPr>
      <xdr:spPr>
        <a:xfrm flipV="1">
          <a:off x="20434300" y="18591885"/>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159131</xdr:rowOff>
    </xdr:from>
    <xdr:to>
      <xdr:col>102</xdr:col>
      <xdr:colOff>165100</xdr:colOff>
      <xdr:row>108</xdr:row>
      <xdr:rowOff>89281</xdr:rowOff>
    </xdr:to>
    <xdr:sp macro="" textlink="">
      <xdr:nvSpPr>
        <xdr:cNvPr id="783" name="楕円 782">
          <a:extLst>
            <a:ext uri="{FF2B5EF4-FFF2-40B4-BE49-F238E27FC236}">
              <a16:creationId xmlns:a16="http://schemas.microsoft.com/office/drawing/2014/main" id="{A4837F6B-6C04-4909-ADBA-317129CAA2DE}"/>
            </a:ext>
          </a:extLst>
        </xdr:cNvPr>
        <xdr:cNvSpPr/>
      </xdr:nvSpPr>
      <xdr:spPr>
        <a:xfrm>
          <a:off x="19494500" y="185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38481</xdr:rowOff>
    </xdr:from>
    <xdr:to>
      <xdr:col>107</xdr:col>
      <xdr:colOff>50800</xdr:colOff>
      <xdr:row>108</xdr:row>
      <xdr:rowOff>76581</xdr:rowOff>
    </xdr:to>
    <xdr:cxnSp macro="">
      <xdr:nvCxnSpPr>
        <xdr:cNvPr id="784" name="直線コネクタ 783">
          <a:extLst>
            <a:ext uri="{FF2B5EF4-FFF2-40B4-BE49-F238E27FC236}">
              <a16:creationId xmlns:a16="http://schemas.microsoft.com/office/drawing/2014/main" id="{C1276594-39DD-4C09-A647-8C14659AE705}"/>
            </a:ext>
          </a:extLst>
        </xdr:cNvPr>
        <xdr:cNvCxnSpPr/>
      </xdr:nvCxnSpPr>
      <xdr:spPr>
        <a:xfrm>
          <a:off x="19545300" y="1855508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118736</xdr:rowOff>
    </xdr:from>
    <xdr:ext cx="469744" cy="259045"/>
    <xdr:sp macro="" textlink="">
      <xdr:nvSpPr>
        <xdr:cNvPr id="785" name="n_1aveValue【公民館】&#10;一人当たり面積">
          <a:extLst>
            <a:ext uri="{FF2B5EF4-FFF2-40B4-BE49-F238E27FC236}">
              <a16:creationId xmlns:a16="http://schemas.microsoft.com/office/drawing/2014/main" id="{A1740963-84C2-4EA8-88DC-DF69CE39C826}"/>
            </a:ext>
          </a:extLst>
        </xdr:cNvPr>
        <xdr:cNvSpPr txBox="1"/>
      </xdr:nvSpPr>
      <xdr:spPr>
        <a:xfrm>
          <a:off x="210757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130624</xdr:rowOff>
    </xdr:from>
    <xdr:ext cx="469744" cy="259045"/>
    <xdr:sp macro="" textlink="">
      <xdr:nvSpPr>
        <xdr:cNvPr id="786" name="n_2aveValue【公民館】&#10;一人当たり面積">
          <a:extLst>
            <a:ext uri="{FF2B5EF4-FFF2-40B4-BE49-F238E27FC236}">
              <a16:creationId xmlns:a16="http://schemas.microsoft.com/office/drawing/2014/main" id="{A8695B8B-7DE7-4C52-A177-748E05D88498}"/>
            </a:ext>
          </a:extLst>
        </xdr:cNvPr>
        <xdr:cNvSpPr txBox="1"/>
      </xdr:nvSpPr>
      <xdr:spPr>
        <a:xfrm>
          <a:off x="20199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144187</xdr:rowOff>
    </xdr:from>
    <xdr:ext cx="469744" cy="259045"/>
    <xdr:sp macro="" textlink="">
      <xdr:nvSpPr>
        <xdr:cNvPr id="787" name="n_3aveValue【公民館】&#10;一人当たり面積">
          <a:extLst>
            <a:ext uri="{FF2B5EF4-FFF2-40B4-BE49-F238E27FC236}">
              <a16:creationId xmlns:a16="http://schemas.microsoft.com/office/drawing/2014/main" id="{D742E2EA-2D6B-4887-ABAE-82D0C9FCFD98}"/>
            </a:ext>
          </a:extLst>
        </xdr:cNvPr>
        <xdr:cNvSpPr txBox="1"/>
      </xdr:nvSpPr>
      <xdr:spPr>
        <a:xfrm>
          <a:off x="19310427" y="186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142612</xdr:rowOff>
    </xdr:from>
    <xdr:ext cx="469744" cy="259045"/>
    <xdr:sp macro="" textlink="">
      <xdr:nvSpPr>
        <xdr:cNvPr id="788" name="n_1mainValue【公民館】&#10;一人当たり面積">
          <a:extLst>
            <a:ext uri="{FF2B5EF4-FFF2-40B4-BE49-F238E27FC236}">
              <a16:creationId xmlns:a16="http://schemas.microsoft.com/office/drawing/2014/main" id="{EB0FE43D-4E5F-4F76-A71D-7073A166E3BA}"/>
            </a:ext>
          </a:extLst>
        </xdr:cNvPr>
        <xdr:cNvSpPr txBox="1"/>
      </xdr:nvSpPr>
      <xdr:spPr>
        <a:xfrm>
          <a:off x="21075727" y="1831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143908</xdr:rowOff>
    </xdr:from>
    <xdr:ext cx="469744" cy="259045"/>
    <xdr:sp macro="" textlink="">
      <xdr:nvSpPr>
        <xdr:cNvPr id="789" name="n_2mainValue【公民館】&#10;一人当たり面積">
          <a:extLst>
            <a:ext uri="{FF2B5EF4-FFF2-40B4-BE49-F238E27FC236}">
              <a16:creationId xmlns:a16="http://schemas.microsoft.com/office/drawing/2014/main" id="{C66A6F05-A52E-40EE-9B0D-486C7092B727}"/>
            </a:ext>
          </a:extLst>
        </xdr:cNvPr>
        <xdr:cNvSpPr txBox="1"/>
      </xdr:nvSpPr>
      <xdr:spPr>
        <a:xfrm>
          <a:off x="20199427" y="1831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105808</xdr:rowOff>
    </xdr:from>
    <xdr:ext cx="469744" cy="259045"/>
    <xdr:sp macro="" textlink="">
      <xdr:nvSpPr>
        <xdr:cNvPr id="790" name="n_3mainValue【公民館】&#10;一人当たり面積">
          <a:extLst>
            <a:ext uri="{FF2B5EF4-FFF2-40B4-BE49-F238E27FC236}">
              <a16:creationId xmlns:a16="http://schemas.microsoft.com/office/drawing/2014/main" id="{BE23D135-CC4D-4FA5-8B03-EC01802BCB4D}"/>
            </a:ext>
          </a:extLst>
        </xdr:cNvPr>
        <xdr:cNvSpPr txBox="1"/>
      </xdr:nvSpPr>
      <xdr:spPr>
        <a:xfrm>
          <a:off x="19310427" y="1827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1" name="正方形/長方形 790">
          <a:extLst>
            <a:ext uri="{FF2B5EF4-FFF2-40B4-BE49-F238E27FC236}">
              <a16:creationId xmlns:a16="http://schemas.microsoft.com/office/drawing/2014/main" id="{CCAA5C7A-8A30-44C1-A209-D20CD47BBA1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2" name="正方形/長方形 791">
          <a:extLst>
            <a:ext uri="{FF2B5EF4-FFF2-40B4-BE49-F238E27FC236}">
              <a16:creationId xmlns:a16="http://schemas.microsoft.com/office/drawing/2014/main" id="{2106ED56-A51A-4993-8022-28FF2F6E309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3" name="テキスト ボックス 792">
          <a:extLst>
            <a:ext uri="{FF2B5EF4-FFF2-40B4-BE49-F238E27FC236}">
              <a16:creationId xmlns:a16="http://schemas.microsoft.com/office/drawing/2014/main" id="{C665FFCF-1313-4557-8687-76EEE01DEFC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本村の施設保有量は全体で</a:t>
          </a:r>
          <a:r>
            <a:rPr kumimoji="1" lang="en-US" altLang="ja-JP" sz="1300">
              <a:latin typeface="ＭＳ Ｐゴシック" panose="020B0600070205080204" pitchFamily="50" charset="-128"/>
              <a:ea typeface="ＭＳ Ｐゴシック" panose="020B0600070205080204" pitchFamily="50" charset="-128"/>
            </a:rPr>
            <a:t>52,217.45</a:t>
          </a:r>
          <a:r>
            <a:rPr kumimoji="1" lang="ja-JP" altLang="en-US" sz="1300">
              <a:latin typeface="ＭＳ Ｐゴシック" panose="020B0600070205080204" pitchFamily="50" charset="-128"/>
              <a:ea typeface="ＭＳ Ｐゴシック" panose="020B0600070205080204" pitchFamily="50" charset="-128"/>
            </a:rPr>
            <a:t>㎡あり、住民１人当たりに換算すると約</a:t>
          </a:r>
          <a:r>
            <a:rPr kumimoji="1" lang="en-US" altLang="ja-JP" sz="1300">
              <a:latin typeface="ＭＳ Ｐゴシック" panose="020B0600070205080204" pitchFamily="50" charset="-128"/>
              <a:ea typeface="ＭＳ Ｐゴシック" panose="020B0600070205080204" pitchFamily="50" charset="-128"/>
            </a:rPr>
            <a:t>30.36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年度国勢調査）となっており、全国平均（</a:t>
          </a:r>
          <a:r>
            <a:rPr kumimoji="1" lang="en-US" altLang="ja-JP" sz="1300">
              <a:latin typeface="ＭＳ Ｐゴシック" panose="020B0600070205080204" pitchFamily="50" charset="-128"/>
              <a:ea typeface="ＭＳ Ｐゴシック" panose="020B0600070205080204" pitchFamily="50" charset="-128"/>
            </a:rPr>
            <a:t>3.22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人）と比べると約９倍以上の面積を保有となっている。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特に学校施設については、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人当たり面積が本村では</a:t>
          </a:r>
          <a:r>
            <a:rPr kumimoji="1" lang="en-US" altLang="ja-JP" sz="1300">
              <a:latin typeface="ＭＳ Ｐゴシック" panose="020B0600070205080204" pitchFamily="50" charset="-128"/>
              <a:ea typeface="ＭＳ Ｐゴシック" panose="020B0600070205080204" pitchFamily="50" charset="-128"/>
            </a:rPr>
            <a:t>6.285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人に対し、類似団体では</a:t>
          </a:r>
          <a:r>
            <a:rPr kumimoji="1" lang="en-US" altLang="ja-JP" sz="1300">
              <a:latin typeface="ＭＳ Ｐゴシック" panose="020B0600070205080204" pitchFamily="50" charset="-128"/>
              <a:ea typeface="ＭＳ Ｐゴシック" panose="020B0600070205080204" pitchFamily="50" charset="-128"/>
            </a:rPr>
            <a:t>4.506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人と類似団体の約</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倍の保有量となっている。また、全国平均（</a:t>
          </a:r>
          <a:r>
            <a:rPr kumimoji="1" lang="en-US" altLang="ja-JP" sz="1300">
              <a:latin typeface="ＭＳ Ｐゴシック" panose="020B0600070205080204" pitchFamily="50" charset="-128"/>
              <a:ea typeface="ＭＳ Ｐゴシック" panose="020B0600070205080204" pitchFamily="50" charset="-128"/>
            </a:rPr>
            <a:t>1.433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人）及び県平均（</a:t>
          </a:r>
          <a:r>
            <a:rPr kumimoji="1" lang="en-US" altLang="ja-JP" sz="1300">
              <a:latin typeface="ＭＳ Ｐゴシック" panose="020B0600070205080204" pitchFamily="50" charset="-128"/>
              <a:ea typeface="ＭＳ Ｐゴシック" panose="020B0600070205080204" pitchFamily="50" charset="-128"/>
            </a:rPr>
            <a:t>1,862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人）と比較しても保有率が高くなっている。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今後の人口の推移やむらづくりの方針などをふまえ、公共施設については新規整備を抑制するとともに施設の複合化を検討する。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E938A4A-A590-4984-9A8A-D02240051C5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83E9C7F-F4A3-4FE2-842E-836D71BF10A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EB2317B-F0B1-4184-9A35-CAE5A05101A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5C8161E-5850-4F7B-9585-DAA00D58ADA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F61142E-252B-499C-9B1C-FF9CA87FFB5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DB852FB-1A3E-4648-9FE0-DC9311C8DEA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463A079-5F25-4874-A389-7BBC8239224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70D0201-F0D9-4A2D-ADA2-4C4AA78DA60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B668B34-B1EA-4E26-90EE-5005704D2FB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AF0AB06-6747-4BAE-8663-D71EFA60009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1,805
1,801
81.88
3,976,378
3,793,837
156,969
1,498,418
3,281,316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31E6869-BE62-4813-8165-1DE4002F8F8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9C24363-C768-4E0E-8007-57E7F921C93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7D23CFD-5DDA-4507-A3FE-B75EF093221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D02575E-708C-4F71-9A60-93393708BD0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68D8055-A6BD-4242-BCC6-6FB7E719BDC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CBE1A53-6FFE-47FE-8FC3-DA25AB00B6D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DCBF949-F29B-4871-B1C4-20BE820B2E9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652EFC8-8C36-4C91-A679-DB3C4642061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E942DE7-5B63-4690-9A48-658C2C3CE41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34B4909-616E-4426-A10C-EDA62423A6F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DDA7708-0977-46B4-AAE6-D5A6EB3BA0D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0DF6CB9-3EE2-43CA-9F78-F89BD01E526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5BDB2D3-A801-4D42-9210-A8B3173C0F5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237BF22-37E9-43E0-9D25-01B9844095F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A11D417-4EB2-43E4-889B-1EFFE0CBFE1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D2469E0-77FF-4AC3-9617-3A014CA3CD7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CEA1DB3-CB12-4988-863C-65FA6B6F715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360C20E-A628-4F25-8E4E-EEFCD8D7A01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1D50DF6-6982-41DA-B7B4-B6E93035FD0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DB17F21-25C9-4654-B161-A6D75EC82FA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BEAAE07-C161-4C33-84B1-49720E39F2F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A007675-65F9-429A-851C-38E9EE1F9D0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5EC697E-B35A-42EF-B81E-B22AF92E70F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4FEFC2C-9BC3-4714-AD3F-12943670DD9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E336631-911D-4E2C-8FD6-65B6B837EE2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30D4613-B19F-4157-8035-CB5476E0AA5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266BAA6-CEED-4607-8438-B716C986910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5164D54-6977-43CD-AA3A-65C1A6D7BE1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6B82EE2A-6149-4F5B-9101-6A33A72EE7C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8406A9D4-4344-451A-AB8A-76112EE6D18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545F3924-A56F-4F5B-8F23-F1974A973D2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B418C45D-456C-47B9-8555-DDFB5888D37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4483A77-2310-40FB-81D0-27E86F5435F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34E85EDD-D620-41E4-8116-613D5A2D39C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88FBEE7B-13E5-4F06-B8FE-A5479AC1BD0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D4DD3C6D-0EE3-4246-8DE6-3D0FB9943ED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74517934-D576-4BF4-9AD0-4C3A6479E81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37840054-B9B6-4367-986C-B652147421C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3C90D8C9-1BA0-4D2D-AED6-E50A2419605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41DFA9CB-D7B4-4721-B0B0-91E4E7922BC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2E75ED0F-64ED-4AA4-83AE-256063C2CED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E1C1B956-6086-4678-A0DE-897EA6274EC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68841E97-071D-4F5C-866A-E11A27F9B62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719DBBBE-8EF5-40AE-96E9-B85E909B4B4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61117139-E710-4435-956A-35D4AA66F22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FB2D6D29-7D95-410E-BC83-F97F14F31D8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77EB0674-2BFC-4F50-95E1-C34D8D60BC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8145E0D0-6291-4D7A-BCC9-E32FE4924DA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7E3B508D-58DB-41A2-B094-E7F09271FC5B}"/>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9BF0ABCD-ED1A-4C87-9E3F-EDE2A7A7598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60001529-840E-4332-B85E-44968155F15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1B73EA97-3C1C-4A36-95CE-75DCA6CB0D2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74DC127C-5938-4EC7-A406-D79BF510495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16A69814-337D-46AF-802F-9BB14C39774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1D88AD51-8767-40CE-9CF4-B0ADC667C56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D2A75A57-5E64-429B-88EC-EC9D6AE555D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1B12B650-9B55-42BB-9C97-4602D8925A42}"/>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2873266B-5D74-4762-BFF8-241079F4C9F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E3702AA9-A878-4E6E-B247-4F9C5C640DA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CB90F5F-450B-4FC9-8451-BDB347EE7AE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id="{B11F97AA-9815-47BB-A839-8E38417D5099}"/>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2B6BD4D9-D2D4-4BE4-8CEE-1DF8F8AA7B0B}"/>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id="{E5B14A7F-912E-4238-BA7E-09E93F4CF86B}"/>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7E83AE58-DCBE-4319-8077-76F288768E96}"/>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CF7ACAE5-784E-4F25-B22A-57C9C9CC639F}"/>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CA44B085-4340-42D3-9513-B3BC358EE111}"/>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id="{270DC3A2-5021-44D3-A2E1-1DFD28CAF195}"/>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id="{677A744D-22AD-463B-80B4-0B42AB685CBF}"/>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100982</xdr:rowOff>
    </xdr:from>
    <xdr:ext cx="405111" cy="259045"/>
    <xdr:sp macro="" textlink="">
      <xdr:nvSpPr>
        <xdr:cNvPr id="80" name="n_1aveValue【体育館・プール】&#10;有形固定資産減価償却率">
          <a:extLst>
            <a:ext uri="{FF2B5EF4-FFF2-40B4-BE49-F238E27FC236}">
              <a16:creationId xmlns:a16="http://schemas.microsoft.com/office/drawing/2014/main" id="{5ABA5BAD-926A-42F5-95A4-9C2A30E2B5D7}"/>
            </a:ext>
          </a:extLst>
        </xdr:cNvPr>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id="{B31AA22E-6B56-46D0-8A2E-A2268A6AF9E5}"/>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82" name="n_2aveValue【体育館・プール】&#10;有形固定資産減価償却率">
          <a:extLst>
            <a:ext uri="{FF2B5EF4-FFF2-40B4-BE49-F238E27FC236}">
              <a16:creationId xmlns:a16="http://schemas.microsoft.com/office/drawing/2014/main" id="{EBEE149A-64E6-46B9-9E91-6F070B2D54AD}"/>
            </a:ext>
          </a:extLst>
        </xdr:cNvPr>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id="{5C6E9963-ADED-4AAC-AD84-8A182B618CC8}"/>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121937</xdr:rowOff>
    </xdr:from>
    <xdr:ext cx="405111" cy="259045"/>
    <xdr:sp macro="" textlink="">
      <xdr:nvSpPr>
        <xdr:cNvPr id="84" name="n_3aveValue【体育館・プール】&#10;有形固定資産減価償却率">
          <a:extLst>
            <a:ext uri="{FF2B5EF4-FFF2-40B4-BE49-F238E27FC236}">
              <a16:creationId xmlns:a16="http://schemas.microsoft.com/office/drawing/2014/main" id="{716E7BB2-5FFE-44F0-A610-6E6E47C03F97}"/>
            </a:ext>
          </a:extLst>
        </xdr:cNvPr>
        <xdr:cNvSpPr txBox="1"/>
      </xdr:nvSpPr>
      <xdr:spPr>
        <a:xfrm>
          <a:off x="1816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24096B7-E878-4376-B035-4BC9F1E557D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241C33F2-96F8-41B0-B008-9393B30295C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DF594B72-FC7D-4CBC-B93F-9B191BAB623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E2CBFE1-F3C8-4601-AC05-863F457D281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E3178269-D0A5-4F51-987A-87CB99BC35C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29210</xdr:rowOff>
    </xdr:from>
    <xdr:to>
      <xdr:col>24</xdr:col>
      <xdr:colOff>114300</xdr:colOff>
      <xdr:row>58</xdr:row>
      <xdr:rowOff>130810</xdr:rowOff>
    </xdr:to>
    <xdr:sp macro="" textlink="">
      <xdr:nvSpPr>
        <xdr:cNvPr id="90" name="楕円 89">
          <a:extLst>
            <a:ext uri="{FF2B5EF4-FFF2-40B4-BE49-F238E27FC236}">
              <a16:creationId xmlns:a16="http://schemas.microsoft.com/office/drawing/2014/main" id="{481515C0-C339-46CE-93F6-2BB2BFECF827}"/>
            </a:ext>
          </a:extLst>
        </xdr:cNvPr>
        <xdr:cNvSpPr/>
      </xdr:nvSpPr>
      <xdr:spPr>
        <a:xfrm>
          <a:off x="45847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52087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DF9B4F39-C86E-43F4-94B5-FCD5C8B313C2}"/>
            </a:ext>
          </a:extLst>
        </xdr:cNvPr>
        <xdr:cNvSpPr txBox="1"/>
      </xdr:nvSpPr>
      <xdr:spPr>
        <a:xfrm>
          <a:off x="4673600"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71120</xdr:rowOff>
    </xdr:from>
    <xdr:to>
      <xdr:col>20</xdr:col>
      <xdr:colOff>38100</xdr:colOff>
      <xdr:row>59</xdr:row>
      <xdr:rowOff>1270</xdr:rowOff>
    </xdr:to>
    <xdr:sp macro="" textlink="">
      <xdr:nvSpPr>
        <xdr:cNvPr id="92" name="楕円 91">
          <a:extLst>
            <a:ext uri="{FF2B5EF4-FFF2-40B4-BE49-F238E27FC236}">
              <a16:creationId xmlns:a16="http://schemas.microsoft.com/office/drawing/2014/main" id="{BABCECAE-1842-47FF-BE77-804315F72CDF}"/>
            </a:ext>
          </a:extLst>
        </xdr:cNvPr>
        <xdr:cNvSpPr/>
      </xdr:nvSpPr>
      <xdr:spPr>
        <a:xfrm>
          <a:off x="3746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80010</xdr:rowOff>
    </xdr:from>
    <xdr:to>
      <xdr:col>24</xdr:col>
      <xdr:colOff>63500</xdr:colOff>
      <xdr:row>58</xdr:row>
      <xdr:rowOff>121920</xdr:rowOff>
    </xdr:to>
    <xdr:cxnSp macro="">
      <xdr:nvCxnSpPr>
        <xdr:cNvPr id="93" name="直線コネクタ 92">
          <a:extLst>
            <a:ext uri="{FF2B5EF4-FFF2-40B4-BE49-F238E27FC236}">
              <a16:creationId xmlns:a16="http://schemas.microsoft.com/office/drawing/2014/main" id="{C896889A-E649-42A8-AFFC-D9D83AF6AB7F}"/>
            </a:ext>
          </a:extLst>
        </xdr:cNvPr>
        <xdr:cNvCxnSpPr/>
      </xdr:nvCxnSpPr>
      <xdr:spPr>
        <a:xfrm flipV="1">
          <a:off x="3797300" y="100241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113030</xdr:rowOff>
    </xdr:from>
    <xdr:to>
      <xdr:col>15</xdr:col>
      <xdr:colOff>101600</xdr:colOff>
      <xdr:row>59</xdr:row>
      <xdr:rowOff>43180</xdr:rowOff>
    </xdr:to>
    <xdr:sp macro="" textlink="">
      <xdr:nvSpPr>
        <xdr:cNvPr id="94" name="楕円 93">
          <a:extLst>
            <a:ext uri="{FF2B5EF4-FFF2-40B4-BE49-F238E27FC236}">
              <a16:creationId xmlns:a16="http://schemas.microsoft.com/office/drawing/2014/main" id="{68B42E25-BAF2-4082-A065-073DA2A60857}"/>
            </a:ext>
          </a:extLst>
        </xdr:cNvPr>
        <xdr:cNvSpPr/>
      </xdr:nvSpPr>
      <xdr:spPr>
        <a:xfrm>
          <a:off x="2857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121920</xdr:rowOff>
    </xdr:from>
    <xdr:to>
      <xdr:col>19</xdr:col>
      <xdr:colOff>177800</xdr:colOff>
      <xdr:row>58</xdr:row>
      <xdr:rowOff>163830</xdr:rowOff>
    </xdr:to>
    <xdr:cxnSp macro="">
      <xdr:nvCxnSpPr>
        <xdr:cNvPr id="95" name="直線コネクタ 94">
          <a:extLst>
            <a:ext uri="{FF2B5EF4-FFF2-40B4-BE49-F238E27FC236}">
              <a16:creationId xmlns:a16="http://schemas.microsoft.com/office/drawing/2014/main" id="{8C7765BE-64F6-474C-ACC5-E58C7D08C29E}"/>
            </a:ext>
          </a:extLst>
        </xdr:cNvPr>
        <xdr:cNvCxnSpPr/>
      </xdr:nvCxnSpPr>
      <xdr:spPr>
        <a:xfrm flipV="1">
          <a:off x="2908300" y="100660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80645</xdr:rowOff>
    </xdr:from>
    <xdr:to>
      <xdr:col>10</xdr:col>
      <xdr:colOff>165100</xdr:colOff>
      <xdr:row>59</xdr:row>
      <xdr:rowOff>10795</xdr:rowOff>
    </xdr:to>
    <xdr:sp macro="" textlink="">
      <xdr:nvSpPr>
        <xdr:cNvPr id="96" name="楕円 95">
          <a:extLst>
            <a:ext uri="{FF2B5EF4-FFF2-40B4-BE49-F238E27FC236}">
              <a16:creationId xmlns:a16="http://schemas.microsoft.com/office/drawing/2014/main" id="{905C3D80-342B-4C58-B716-E87956EB2C0D}"/>
            </a:ext>
          </a:extLst>
        </xdr:cNvPr>
        <xdr:cNvSpPr/>
      </xdr:nvSpPr>
      <xdr:spPr>
        <a:xfrm>
          <a:off x="1968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131445</xdr:rowOff>
    </xdr:from>
    <xdr:to>
      <xdr:col>15</xdr:col>
      <xdr:colOff>50800</xdr:colOff>
      <xdr:row>58</xdr:row>
      <xdr:rowOff>163830</xdr:rowOff>
    </xdr:to>
    <xdr:cxnSp macro="">
      <xdr:nvCxnSpPr>
        <xdr:cNvPr id="97" name="直線コネクタ 96">
          <a:extLst>
            <a:ext uri="{FF2B5EF4-FFF2-40B4-BE49-F238E27FC236}">
              <a16:creationId xmlns:a16="http://schemas.microsoft.com/office/drawing/2014/main" id="{189FAF18-D96C-4489-8CFF-0C98DBBC547A}"/>
            </a:ext>
          </a:extLst>
        </xdr:cNvPr>
        <xdr:cNvCxnSpPr/>
      </xdr:nvCxnSpPr>
      <xdr:spPr>
        <a:xfrm>
          <a:off x="2019300" y="100755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17797</xdr:rowOff>
    </xdr:from>
    <xdr:ext cx="405111" cy="259045"/>
    <xdr:sp macro="" textlink="">
      <xdr:nvSpPr>
        <xdr:cNvPr id="98" name="n_1mainValue【体育館・プール】&#10;有形固定資産減価償却率">
          <a:extLst>
            <a:ext uri="{FF2B5EF4-FFF2-40B4-BE49-F238E27FC236}">
              <a16:creationId xmlns:a16="http://schemas.microsoft.com/office/drawing/2014/main" id="{925812FE-A769-458C-B40C-6AC0AFA39B0F}"/>
            </a:ext>
          </a:extLst>
        </xdr:cNvPr>
        <xdr:cNvSpPr txBox="1"/>
      </xdr:nvSpPr>
      <xdr:spPr>
        <a:xfrm>
          <a:off x="35820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59707</xdr:rowOff>
    </xdr:from>
    <xdr:ext cx="405111" cy="259045"/>
    <xdr:sp macro="" textlink="">
      <xdr:nvSpPr>
        <xdr:cNvPr id="99" name="n_2mainValue【体育館・プール】&#10;有形固定資産減価償却率">
          <a:extLst>
            <a:ext uri="{FF2B5EF4-FFF2-40B4-BE49-F238E27FC236}">
              <a16:creationId xmlns:a16="http://schemas.microsoft.com/office/drawing/2014/main" id="{BB521717-2F01-4C30-A39A-00C4059B8F39}"/>
            </a:ext>
          </a:extLst>
        </xdr:cNvPr>
        <xdr:cNvSpPr txBox="1"/>
      </xdr:nvSpPr>
      <xdr:spPr>
        <a:xfrm>
          <a:off x="2705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27322</xdr:rowOff>
    </xdr:from>
    <xdr:ext cx="405111" cy="259045"/>
    <xdr:sp macro="" textlink="">
      <xdr:nvSpPr>
        <xdr:cNvPr id="100" name="n_3mainValue【体育館・プール】&#10;有形固定資産減価償却率">
          <a:extLst>
            <a:ext uri="{FF2B5EF4-FFF2-40B4-BE49-F238E27FC236}">
              <a16:creationId xmlns:a16="http://schemas.microsoft.com/office/drawing/2014/main" id="{25F9C46A-7F5D-473D-8F43-E4F8F6BEC31B}"/>
            </a:ext>
          </a:extLst>
        </xdr:cNvPr>
        <xdr:cNvSpPr txBox="1"/>
      </xdr:nvSpPr>
      <xdr:spPr>
        <a:xfrm>
          <a:off x="18167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D5F6D2EB-0D98-488C-87D3-231D5C9A878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F3AE2873-35C2-458A-9609-731EC744645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AD16BACE-C6F5-4594-ACFA-7221C55A96F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33128913-A064-40D2-AF9B-32A4F71CDAB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E0EC6C66-5B54-484B-8576-337E9157794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5822047B-895F-46E6-BE11-D4622F3A68F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1F6A0937-32DB-434B-B57C-80BDFB65BD1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09F1A0F6-372A-4F84-B17D-B7CE3F53434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BE3D70A5-9E2B-4FF6-BDA7-D1EE3BFD023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16DCCEA7-36D8-46F5-ADBD-803CECEB6CC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9579051C-916B-4845-80C7-20848A6BD98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FFC4350B-19E3-4207-829B-4BDE50329643}"/>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43946F05-A228-4AF9-B5FB-CB0FCC7D2D3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E3322500-A30F-4924-B601-E226F161EA48}"/>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F1CD8311-CE22-4E7E-8FD9-046FF5AD92C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1DBE1422-2BF1-483B-A34C-84D6ED8D3B84}"/>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810EFD54-5108-414D-8E22-67778A262E6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CE86DA97-70D9-4461-8847-B65BE0861BFE}"/>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927CC212-1257-480A-8A7B-51A0B30A2B2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D2280CF7-698D-4A48-BC77-2FC319632C64}"/>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9349A2D8-6B37-471B-A761-A2CDEA5B5DB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2" name="テキスト ボックス 121">
          <a:extLst>
            <a:ext uri="{FF2B5EF4-FFF2-40B4-BE49-F238E27FC236}">
              <a16:creationId xmlns:a16="http://schemas.microsoft.com/office/drawing/2014/main" id="{8D66EBE2-2712-4AE0-BFF5-AA1B17672468}"/>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3612C235-41A1-413D-8D0B-DCB2D952DEF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a:extLst>
            <a:ext uri="{FF2B5EF4-FFF2-40B4-BE49-F238E27FC236}">
              <a16:creationId xmlns:a16="http://schemas.microsoft.com/office/drawing/2014/main" id="{FAA7ADCF-C94E-4D22-B4CA-706B6417194B}"/>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AF8F81F0-A3C1-44F3-AA85-7B356432EB6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6" name="直線コネクタ 125">
          <a:extLst>
            <a:ext uri="{FF2B5EF4-FFF2-40B4-BE49-F238E27FC236}">
              <a16:creationId xmlns:a16="http://schemas.microsoft.com/office/drawing/2014/main" id="{B58A880D-B323-44BF-853D-3CC9EC96EB92}"/>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7" name="【体育館・プール】&#10;一人当たり面積最小値テキスト">
          <a:extLst>
            <a:ext uri="{FF2B5EF4-FFF2-40B4-BE49-F238E27FC236}">
              <a16:creationId xmlns:a16="http://schemas.microsoft.com/office/drawing/2014/main" id="{02792B55-B5E5-4913-B4AA-99516C85DD25}"/>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8" name="直線コネクタ 127">
          <a:extLst>
            <a:ext uri="{FF2B5EF4-FFF2-40B4-BE49-F238E27FC236}">
              <a16:creationId xmlns:a16="http://schemas.microsoft.com/office/drawing/2014/main" id="{3BC3E008-864D-478E-AC90-2D953A5CAFF6}"/>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9" name="【体育館・プール】&#10;一人当たり面積最大値テキスト">
          <a:extLst>
            <a:ext uri="{FF2B5EF4-FFF2-40B4-BE49-F238E27FC236}">
              <a16:creationId xmlns:a16="http://schemas.microsoft.com/office/drawing/2014/main" id="{87AF7CBE-EEFA-4B5C-9584-293E106BFD40}"/>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30" name="直線コネクタ 129">
          <a:extLst>
            <a:ext uri="{FF2B5EF4-FFF2-40B4-BE49-F238E27FC236}">
              <a16:creationId xmlns:a16="http://schemas.microsoft.com/office/drawing/2014/main" id="{3A0A0ABD-A15D-42D2-BBAE-3CE5CEAB8344}"/>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31" name="【体育館・プール】&#10;一人当たり面積平均値テキスト">
          <a:extLst>
            <a:ext uri="{FF2B5EF4-FFF2-40B4-BE49-F238E27FC236}">
              <a16:creationId xmlns:a16="http://schemas.microsoft.com/office/drawing/2014/main" id="{2BF23A33-13EC-4C8D-B2D2-E0020BE69423}"/>
            </a:ext>
          </a:extLst>
        </xdr:cNvPr>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32" name="フローチャート: 判断 131">
          <a:extLst>
            <a:ext uri="{FF2B5EF4-FFF2-40B4-BE49-F238E27FC236}">
              <a16:creationId xmlns:a16="http://schemas.microsoft.com/office/drawing/2014/main" id="{2694BAC7-FF65-4D57-B86B-7877A78B156E}"/>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3" name="フローチャート: 判断 132">
          <a:extLst>
            <a:ext uri="{FF2B5EF4-FFF2-40B4-BE49-F238E27FC236}">
              <a16:creationId xmlns:a16="http://schemas.microsoft.com/office/drawing/2014/main" id="{34AB589B-5BE7-4B9B-8E6B-C373E461619E}"/>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1105</xdr:rowOff>
    </xdr:from>
    <xdr:ext cx="469744" cy="259045"/>
    <xdr:sp macro="" textlink="">
      <xdr:nvSpPr>
        <xdr:cNvPr id="134" name="n_1aveValue【体育館・プール】&#10;一人当たり面積">
          <a:extLst>
            <a:ext uri="{FF2B5EF4-FFF2-40B4-BE49-F238E27FC236}">
              <a16:creationId xmlns:a16="http://schemas.microsoft.com/office/drawing/2014/main" id="{C2D18AFD-6436-4479-981F-2CE5757AB55B}"/>
            </a:ext>
          </a:extLst>
        </xdr:cNvPr>
        <xdr:cNvSpPr txBox="1"/>
      </xdr:nvSpPr>
      <xdr:spPr>
        <a:xfrm>
          <a:off x="93917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5" name="フローチャート: 判断 134">
          <a:extLst>
            <a:ext uri="{FF2B5EF4-FFF2-40B4-BE49-F238E27FC236}">
              <a16:creationId xmlns:a16="http://schemas.microsoft.com/office/drawing/2014/main" id="{6CF28BB2-236C-4F43-A32F-552C0142C01A}"/>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168474</xdr:rowOff>
    </xdr:from>
    <xdr:ext cx="469744" cy="259045"/>
    <xdr:sp macro="" textlink="">
      <xdr:nvSpPr>
        <xdr:cNvPr id="136" name="n_2aveValue【体育館・プール】&#10;一人当たり面積">
          <a:extLst>
            <a:ext uri="{FF2B5EF4-FFF2-40B4-BE49-F238E27FC236}">
              <a16:creationId xmlns:a16="http://schemas.microsoft.com/office/drawing/2014/main" id="{9500829C-5322-459E-94E0-ED65A7ADA28C}"/>
            </a:ext>
          </a:extLst>
        </xdr:cNvPr>
        <xdr:cNvSpPr txBox="1"/>
      </xdr:nvSpPr>
      <xdr:spPr>
        <a:xfrm>
          <a:off x="8515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7" name="フローチャート: 判断 136">
          <a:extLst>
            <a:ext uri="{FF2B5EF4-FFF2-40B4-BE49-F238E27FC236}">
              <a16:creationId xmlns:a16="http://schemas.microsoft.com/office/drawing/2014/main" id="{72154FAB-CD2F-4BAD-B752-4B0DB429568D}"/>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64</xdr:row>
      <xdr:rowOff>26251</xdr:rowOff>
    </xdr:from>
    <xdr:ext cx="469744" cy="259045"/>
    <xdr:sp macro="" textlink="">
      <xdr:nvSpPr>
        <xdr:cNvPr id="138" name="n_3aveValue【体育館・プール】&#10;一人当たり面積">
          <a:extLst>
            <a:ext uri="{FF2B5EF4-FFF2-40B4-BE49-F238E27FC236}">
              <a16:creationId xmlns:a16="http://schemas.microsoft.com/office/drawing/2014/main" id="{38C62E17-2261-4745-98AB-400253526A3A}"/>
            </a:ext>
          </a:extLst>
        </xdr:cNvPr>
        <xdr:cNvSpPr txBox="1"/>
      </xdr:nvSpPr>
      <xdr:spPr>
        <a:xfrm>
          <a:off x="7626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1A0021A1-6017-409A-BD64-AD1FEC9E347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52109F6A-13CC-4FA2-A053-5CBF8517836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D5B7A559-2A63-4F69-B9DF-2230957FA2A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AE3EA9D5-4BBD-4578-B111-A9F040325FA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590DC285-EA96-44D8-82F1-C305686A1E2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163757</xdr:rowOff>
    </xdr:from>
    <xdr:to>
      <xdr:col>55</xdr:col>
      <xdr:colOff>50800</xdr:colOff>
      <xdr:row>63</xdr:row>
      <xdr:rowOff>93907</xdr:rowOff>
    </xdr:to>
    <xdr:sp macro="" textlink="">
      <xdr:nvSpPr>
        <xdr:cNvPr id="144" name="楕円 143">
          <a:extLst>
            <a:ext uri="{FF2B5EF4-FFF2-40B4-BE49-F238E27FC236}">
              <a16:creationId xmlns:a16="http://schemas.microsoft.com/office/drawing/2014/main" id="{3688F57B-BF4C-42F6-978D-424FD599AE8A}"/>
            </a:ext>
          </a:extLst>
        </xdr:cNvPr>
        <xdr:cNvSpPr/>
      </xdr:nvSpPr>
      <xdr:spPr>
        <a:xfrm>
          <a:off x="10426700" y="1079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15184</xdr:rowOff>
    </xdr:from>
    <xdr:ext cx="469744" cy="259045"/>
    <xdr:sp macro="" textlink="">
      <xdr:nvSpPr>
        <xdr:cNvPr id="145" name="【体育館・プール】&#10;一人当たり面積該当値テキスト">
          <a:extLst>
            <a:ext uri="{FF2B5EF4-FFF2-40B4-BE49-F238E27FC236}">
              <a16:creationId xmlns:a16="http://schemas.microsoft.com/office/drawing/2014/main" id="{E2D2AA7B-C6B1-4777-A48C-6F487A7E6AA7}"/>
            </a:ext>
          </a:extLst>
        </xdr:cNvPr>
        <xdr:cNvSpPr txBox="1"/>
      </xdr:nvSpPr>
      <xdr:spPr>
        <a:xfrm>
          <a:off x="10515600" y="1064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163594</xdr:rowOff>
    </xdr:from>
    <xdr:to>
      <xdr:col>50</xdr:col>
      <xdr:colOff>165100</xdr:colOff>
      <xdr:row>63</xdr:row>
      <xdr:rowOff>93744</xdr:rowOff>
    </xdr:to>
    <xdr:sp macro="" textlink="">
      <xdr:nvSpPr>
        <xdr:cNvPr id="146" name="楕円 145">
          <a:extLst>
            <a:ext uri="{FF2B5EF4-FFF2-40B4-BE49-F238E27FC236}">
              <a16:creationId xmlns:a16="http://schemas.microsoft.com/office/drawing/2014/main" id="{5FB8DA31-2F9F-4F94-9035-6685F04678B1}"/>
            </a:ext>
          </a:extLst>
        </xdr:cNvPr>
        <xdr:cNvSpPr/>
      </xdr:nvSpPr>
      <xdr:spPr>
        <a:xfrm>
          <a:off x="9588500" y="1079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42944</xdr:rowOff>
    </xdr:from>
    <xdr:to>
      <xdr:col>55</xdr:col>
      <xdr:colOff>0</xdr:colOff>
      <xdr:row>63</xdr:row>
      <xdr:rowOff>43107</xdr:rowOff>
    </xdr:to>
    <xdr:cxnSp macro="">
      <xdr:nvCxnSpPr>
        <xdr:cNvPr id="147" name="直線コネクタ 146">
          <a:extLst>
            <a:ext uri="{FF2B5EF4-FFF2-40B4-BE49-F238E27FC236}">
              <a16:creationId xmlns:a16="http://schemas.microsoft.com/office/drawing/2014/main" id="{104C31DB-046E-4D59-BBA9-D5269C5C4F27}"/>
            </a:ext>
          </a:extLst>
        </xdr:cNvPr>
        <xdr:cNvCxnSpPr/>
      </xdr:nvCxnSpPr>
      <xdr:spPr>
        <a:xfrm>
          <a:off x="9639300" y="10844294"/>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168003</xdr:rowOff>
    </xdr:from>
    <xdr:to>
      <xdr:col>46</xdr:col>
      <xdr:colOff>38100</xdr:colOff>
      <xdr:row>63</xdr:row>
      <xdr:rowOff>98153</xdr:rowOff>
    </xdr:to>
    <xdr:sp macro="" textlink="">
      <xdr:nvSpPr>
        <xdr:cNvPr id="148" name="楕円 147">
          <a:extLst>
            <a:ext uri="{FF2B5EF4-FFF2-40B4-BE49-F238E27FC236}">
              <a16:creationId xmlns:a16="http://schemas.microsoft.com/office/drawing/2014/main" id="{7ADEA043-635E-4DCA-A6D2-469E03F79D56}"/>
            </a:ext>
          </a:extLst>
        </xdr:cNvPr>
        <xdr:cNvSpPr/>
      </xdr:nvSpPr>
      <xdr:spPr>
        <a:xfrm>
          <a:off x="86995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42944</xdr:rowOff>
    </xdr:from>
    <xdr:to>
      <xdr:col>50</xdr:col>
      <xdr:colOff>114300</xdr:colOff>
      <xdr:row>63</xdr:row>
      <xdr:rowOff>47353</xdr:rowOff>
    </xdr:to>
    <xdr:cxnSp macro="">
      <xdr:nvCxnSpPr>
        <xdr:cNvPr id="149" name="直線コネクタ 148">
          <a:extLst>
            <a:ext uri="{FF2B5EF4-FFF2-40B4-BE49-F238E27FC236}">
              <a16:creationId xmlns:a16="http://schemas.microsoft.com/office/drawing/2014/main" id="{1D1F92E0-8384-4DC0-989D-206602B37C7F}"/>
            </a:ext>
          </a:extLst>
        </xdr:cNvPr>
        <xdr:cNvCxnSpPr/>
      </xdr:nvCxnSpPr>
      <xdr:spPr>
        <a:xfrm flipV="1">
          <a:off x="8750300" y="10844294"/>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152001</xdr:rowOff>
    </xdr:from>
    <xdr:to>
      <xdr:col>41</xdr:col>
      <xdr:colOff>101600</xdr:colOff>
      <xdr:row>63</xdr:row>
      <xdr:rowOff>82151</xdr:rowOff>
    </xdr:to>
    <xdr:sp macro="" textlink="">
      <xdr:nvSpPr>
        <xdr:cNvPr id="150" name="楕円 149">
          <a:extLst>
            <a:ext uri="{FF2B5EF4-FFF2-40B4-BE49-F238E27FC236}">
              <a16:creationId xmlns:a16="http://schemas.microsoft.com/office/drawing/2014/main" id="{2ED0377D-3A46-4992-A2A8-2394F6277711}"/>
            </a:ext>
          </a:extLst>
        </xdr:cNvPr>
        <xdr:cNvSpPr/>
      </xdr:nvSpPr>
      <xdr:spPr>
        <a:xfrm>
          <a:off x="7810500" y="1078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31351</xdr:rowOff>
    </xdr:from>
    <xdr:to>
      <xdr:col>45</xdr:col>
      <xdr:colOff>177800</xdr:colOff>
      <xdr:row>63</xdr:row>
      <xdr:rowOff>47353</xdr:rowOff>
    </xdr:to>
    <xdr:cxnSp macro="">
      <xdr:nvCxnSpPr>
        <xdr:cNvPr id="151" name="直線コネクタ 150">
          <a:extLst>
            <a:ext uri="{FF2B5EF4-FFF2-40B4-BE49-F238E27FC236}">
              <a16:creationId xmlns:a16="http://schemas.microsoft.com/office/drawing/2014/main" id="{E2FD494F-7FF6-40B1-8553-204027B7BF09}"/>
            </a:ext>
          </a:extLst>
        </xdr:cNvPr>
        <xdr:cNvCxnSpPr/>
      </xdr:nvCxnSpPr>
      <xdr:spPr>
        <a:xfrm>
          <a:off x="7861300" y="1083270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110271</xdr:rowOff>
    </xdr:from>
    <xdr:ext cx="469744" cy="259045"/>
    <xdr:sp macro="" textlink="">
      <xdr:nvSpPr>
        <xdr:cNvPr id="152" name="n_1mainValue【体育館・プール】&#10;一人当たり面積">
          <a:extLst>
            <a:ext uri="{FF2B5EF4-FFF2-40B4-BE49-F238E27FC236}">
              <a16:creationId xmlns:a16="http://schemas.microsoft.com/office/drawing/2014/main" id="{369EAB36-BABE-45D1-97E9-D76894F84C5C}"/>
            </a:ext>
          </a:extLst>
        </xdr:cNvPr>
        <xdr:cNvSpPr txBox="1"/>
      </xdr:nvSpPr>
      <xdr:spPr>
        <a:xfrm>
          <a:off x="9391727" y="1056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114680</xdr:rowOff>
    </xdr:from>
    <xdr:ext cx="469744" cy="259045"/>
    <xdr:sp macro="" textlink="">
      <xdr:nvSpPr>
        <xdr:cNvPr id="153" name="n_2mainValue【体育館・プール】&#10;一人当たり面積">
          <a:extLst>
            <a:ext uri="{FF2B5EF4-FFF2-40B4-BE49-F238E27FC236}">
              <a16:creationId xmlns:a16="http://schemas.microsoft.com/office/drawing/2014/main" id="{D6BF5445-D50D-4FC3-BA79-FD5E4B36D849}"/>
            </a:ext>
          </a:extLst>
        </xdr:cNvPr>
        <xdr:cNvSpPr txBox="1"/>
      </xdr:nvSpPr>
      <xdr:spPr>
        <a:xfrm>
          <a:off x="8515427" y="1057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98678</xdr:rowOff>
    </xdr:from>
    <xdr:ext cx="469744" cy="259045"/>
    <xdr:sp macro="" textlink="">
      <xdr:nvSpPr>
        <xdr:cNvPr id="154" name="n_3mainValue【体育館・プール】&#10;一人当たり面積">
          <a:extLst>
            <a:ext uri="{FF2B5EF4-FFF2-40B4-BE49-F238E27FC236}">
              <a16:creationId xmlns:a16="http://schemas.microsoft.com/office/drawing/2014/main" id="{A6EDF3AE-2550-4ED5-A187-48FD61E7F590}"/>
            </a:ext>
          </a:extLst>
        </xdr:cNvPr>
        <xdr:cNvSpPr txBox="1"/>
      </xdr:nvSpPr>
      <xdr:spPr>
        <a:xfrm>
          <a:off x="7626427" y="105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74F6E196-2C00-4F0D-BF1A-D76601C9477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582F87DB-85B4-42BF-8B2A-D82574B0195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9BE5821C-9D56-427A-A8A5-2F4B34177FD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C0219A86-FBD1-42D5-8C77-175DFFBF8E7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008DC6FA-9E44-42BF-A4BD-E9E9B317B00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3CAD1102-4B2F-4758-9CBF-7C44679449D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503BC3E9-AE40-4227-B9C2-3B366BFA954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85E24B01-9337-49F0-8EBD-AB8FEC8CEF8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id="{17BF577A-CD1D-4C49-8293-D56FA32E8D2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id="{AC4F73D2-E706-4476-9976-24407192972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5" name="テキスト ボックス 164">
          <a:extLst>
            <a:ext uri="{FF2B5EF4-FFF2-40B4-BE49-F238E27FC236}">
              <a16:creationId xmlns:a16="http://schemas.microsoft.com/office/drawing/2014/main" id="{0FC10CD8-43AE-47DF-B9A2-591BD66D976D}"/>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6" name="直線コネクタ 165">
          <a:extLst>
            <a:ext uri="{FF2B5EF4-FFF2-40B4-BE49-F238E27FC236}">
              <a16:creationId xmlns:a16="http://schemas.microsoft.com/office/drawing/2014/main" id="{F1F040BE-8E70-4567-A071-38D2DB886F0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7" name="テキスト ボックス 166">
          <a:extLst>
            <a:ext uri="{FF2B5EF4-FFF2-40B4-BE49-F238E27FC236}">
              <a16:creationId xmlns:a16="http://schemas.microsoft.com/office/drawing/2014/main" id="{D649C1E7-7F6B-4505-8962-243F0186ECFC}"/>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8" name="直線コネクタ 167">
          <a:extLst>
            <a:ext uri="{FF2B5EF4-FFF2-40B4-BE49-F238E27FC236}">
              <a16:creationId xmlns:a16="http://schemas.microsoft.com/office/drawing/2014/main" id="{129DA133-4D5A-40BE-8508-8CAB8E33648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9" name="テキスト ボックス 168">
          <a:extLst>
            <a:ext uri="{FF2B5EF4-FFF2-40B4-BE49-F238E27FC236}">
              <a16:creationId xmlns:a16="http://schemas.microsoft.com/office/drawing/2014/main" id="{EFF4B1C1-01FE-4E5F-8E2B-F5925C4D928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0" name="直線コネクタ 169">
          <a:extLst>
            <a:ext uri="{FF2B5EF4-FFF2-40B4-BE49-F238E27FC236}">
              <a16:creationId xmlns:a16="http://schemas.microsoft.com/office/drawing/2014/main" id="{A3D777B7-5A19-46C7-8F41-B0A322BF4F0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1" name="テキスト ボックス 170">
          <a:extLst>
            <a:ext uri="{FF2B5EF4-FFF2-40B4-BE49-F238E27FC236}">
              <a16:creationId xmlns:a16="http://schemas.microsoft.com/office/drawing/2014/main" id="{ED548006-35A8-4E4A-A3A4-5EF67DCF1A2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2" name="直線コネクタ 171">
          <a:extLst>
            <a:ext uri="{FF2B5EF4-FFF2-40B4-BE49-F238E27FC236}">
              <a16:creationId xmlns:a16="http://schemas.microsoft.com/office/drawing/2014/main" id="{6883C542-B484-401E-B8BD-E221013F58C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3" name="テキスト ボックス 172">
          <a:extLst>
            <a:ext uri="{FF2B5EF4-FFF2-40B4-BE49-F238E27FC236}">
              <a16:creationId xmlns:a16="http://schemas.microsoft.com/office/drawing/2014/main" id="{69072120-8997-4925-BF06-36DF910AD4F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4" name="直線コネクタ 173">
          <a:extLst>
            <a:ext uri="{FF2B5EF4-FFF2-40B4-BE49-F238E27FC236}">
              <a16:creationId xmlns:a16="http://schemas.microsoft.com/office/drawing/2014/main" id="{FC219B2D-A549-4DAE-9281-1661597DC18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5" name="テキスト ボックス 174">
          <a:extLst>
            <a:ext uri="{FF2B5EF4-FFF2-40B4-BE49-F238E27FC236}">
              <a16:creationId xmlns:a16="http://schemas.microsoft.com/office/drawing/2014/main" id="{375EB2BB-81C8-4C14-8E42-C6D8BFD5A354}"/>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id="{C07F51EC-85EB-49A0-8367-7EAED12A7AD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a:extLst>
            <a:ext uri="{FF2B5EF4-FFF2-40B4-BE49-F238E27FC236}">
              <a16:creationId xmlns:a16="http://schemas.microsoft.com/office/drawing/2014/main" id="{7EA6CCFB-C484-44FF-91F3-AEB1C076319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a16="http://schemas.microsoft.com/office/drawing/2014/main" id="{0329641E-CA0D-4DD3-A96D-10DED551FF1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79" name="直線コネクタ 178">
          <a:extLst>
            <a:ext uri="{FF2B5EF4-FFF2-40B4-BE49-F238E27FC236}">
              <a16:creationId xmlns:a16="http://schemas.microsoft.com/office/drawing/2014/main" id="{0CC037EC-2CBD-4499-BF7C-5550637FD464}"/>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80" name="【福祉施設】&#10;有形固定資産減価償却率最小値テキスト">
          <a:extLst>
            <a:ext uri="{FF2B5EF4-FFF2-40B4-BE49-F238E27FC236}">
              <a16:creationId xmlns:a16="http://schemas.microsoft.com/office/drawing/2014/main" id="{D4E672F7-2F9E-421F-8153-6A1D5850DDDE}"/>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81" name="直線コネクタ 180">
          <a:extLst>
            <a:ext uri="{FF2B5EF4-FFF2-40B4-BE49-F238E27FC236}">
              <a16:creationId xmlns:a16="http://schemas.microsoft.com/office/drawing/2014/main" id="{8EF2E267-52AD-4661-B565-FFFC2F783FD6}"/>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2" name="【福祉施設】&#10;有形固定資産減価償却率最大値テキスト">
          <a:extLst>
            <a:ext uri="{FF2B5EF4-FFF2-40B4-BE49-F238E27FC236}">
              <a16:creationId xmlns:a16="http://schemas.microsoft.com/office/drawing/2014/main" id="{D8DE6F78-B002-4FB5-A4C7-6667D1EF59CA}"/>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3" name="直線コネクタ 182">
          <a:extLst>
            <a:ext uri="{FF2B5EF4-FFF2-40B4-BE49-F238E27FC236}">
              <a16:creationId xmlns:a16="http://schemas.microsoft.com/office/drawing/2014/main" id="{51D23FDC-885C-4BEB-AF30-B5BBF5A49E9C}"/>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84" name="【福祉施設】&#10;有形固定資産減価償却率平均値テキスト">
          <a:extLst>
            <a:ext uri="{FF2B5EF4-FFF2-40B4-BE49-F238E27FC236}">
              <a16:creationId xmlns:a16="http://schemas.microsoft.com/office/drawing/2014/main" id="{20255ECB-0A2C-4DA7-B508-27D565CFDA8D}"/>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85" name="フローチャート: 判断 184">
          <a:extLst>
            <a:ext uri="{FF2B5EF4-FFF2-40B4-BE49-F238E27FC236}">
              <a16:creationId xmlns:a16="http://schemas.microsoft.com/office/drawing/2014/main" id="{73B47FC9-BA4A-455E-9599-92F4836416FD}"/>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86" name="フローチャート: 判断 185">
          <a:extLst>
            <a:ext uri="{FF2B5EF4-FFF2-40B4-BE49-F238E27FC236}">
              <a16:creationId xmlns:a16="http://schemas.microsoft.com/office/drawing/2014/main" id="{2F2B3488-6DFC-4268-B447-09A132791263}"/>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187" name="n_1aveValue【福祉施設】&#10;有形固定資産減価償却率">
          <a:extLst>
            <a:ext uri="{FF2B5EF4-FFF2-40B4-BE49-F238E27FC236}">
              <a16:creationId xmlns:a16="http://schemas.microsoft.com/office/drawing/2014/main" id="{480DBF4F-B000-4B20-9C41-2E77D9B001D1}"/>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88" name="フローチャート: 判断 187">
          <a:extLst>
            <a:ext uri="{FF2B5EF4-FFF2-40B4-BE49-F238E27FC236}">
              <a16:creationId xmlns:a16="http://schemas.microsoft.com/office/drawing/2014/main" id="{377F1AAA-56B1-440F-A4A2-830FA65B19AC}"/>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17163</xdr:rowOff>
    </xdr:from>
    <xdr:ext cx="405111" cy="259045"/>
    <xdr:sp macro="" textlink="">
      <xdr:nvSpPr>
        <xdr:cNvPr id="189" name="n_2aveValue【福祉施設】&#10;有形固定資産減価償却率">
          <a:extLst>
            <a:ext uri="{FF2B5EF4-FFF2-40B4-BE49-F238E27FC236}">
              <a16:creationId xmlns:a16="http://schemas.microsoft.com/office/drawing/2014/main" id="{4714E73C-9648-45E5-8294-1DCF0A9FB2A6}"/>
            </a:ext>
          </a:extLst>
        </xdr:cNvPr>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90" name="フローチャート: 判断 189">
          <a:extLst>
            <a:ext uri="{FF2B5EF4-FFF2-40B4-BE49-F238E27FC236}">
              <a16:creationId xmlns:a16="http://schemas.microsoft.com/office/drawing/2014/main" id="{B0BCEA93-7279-4478-8A17-599F3B8183D1}"/>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15891</xdr:rowOff>
    </xdr:from>
    <xdr:ext cx="405111" cy="259045"/>
    <xdr:sp macro="" textlink="">
      <xdr:nvSpPr>
        <xdr:cNvPr id="191" name="n_3aveValue【福祉施設】&#10;有形固定資産減価償却率">
          <a:extLst>
            <a:ext uri="{FF2B5EF4-FFF2-40B4-BE49-F238E27FC236}">
              <a16:creationId xmlns:a16="http://schemas.microsoft.com/office/drawing/2014/main" id="{C33BF351-EB01-4FD4-B074-F3353B630EDA}"/>
            </a:ext>
          </a:extLst>
        </xdr:cNvPr>
        <xdr:cNvSpPr txBox="1"/>
      </xdr:nvSpPr>
      <xdr:spPr>
        <a:xfrm>
          <a:off x="1816744"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9A9C8518-D109-4A99-8E14-9BFE14FB1FB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6D4C0D7A-698F-4438-A70F-7B91A1240D5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997FCA52-7A53-43D8-B6B0-C1BB4550A1F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8110990B-AF5D-4C76-8661-B692BDB6E08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73F21314-00F3-42B0-800A-7AAD5D4858C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139700</xdr:rowOff>
    </xdr:from>
    <xdr:to>
      <xdr:col>24</xdr:col>
      <xdr:colOff>114300</xdr:colOff>
      <xdr:row>79</xdr:row>
      <xdr:rowOff>69850</xdr:rowOff>
    </xdr:to>
    <xdr:sp macro="" textlink="">
      <xdr:nvSpPr>
        <xdr:cNvPr id="197" name="楕円 196">
          <a:extLst>
            <a:ext uri="{FF2B5EF4-FFF2-40B4-BE49-F238E27FC236}">
              <a16:creationId xmlns:a16="http://schemas.microsoft.com/office/drawing/2014/main" id="{50BABFA0-CE10-48A2-BE38-38872BBABB91}"/>
            </a:ext>
          </a:extLst>
        </xdr:cNvPr>
        <xdr:cNvSpPr/>
      </xdr:nvSpPr>
      <xdr:spPr>
        <a:xfrm>
          <a:off x="45847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162577</xdr:rowOff>
    </xdr:from>
    <xdr:ext cx="405111" cy="259045"/>
    <xdr:sp macro="" textlink="">
      <xdr:nvSpPr>
        <xdr:cNvPr id="198" name="【福祉施設】&#10;有形固定資産減価償却率該当値テキスト">
          <a:extLst>
            <a:ext uri="{FF2B5EF4-FFF2-40B4-BE49-F238E27FC236}">
              <a16:creationId xmlns:a16="http://schemas.microsoft.com/office/drawing/2014/main" id="{B2003FBE-6941-4CDB-91DD-C5834FD53FF0}"/>
            </a:ext>
          </a:extLst>
        </xdr:cNvPr>
        <xdr:cNvSpPr txBox="1"/>
      </xdr:nvSpPr>
      <xdr:spPr>
        <a:xfrm>
          <a:off x="4673600"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10161</xdr:rowOff>
    </xdr:from>
    <xdr:to>
      <xdr:col>20</xdr:col>
      <xdr:colOff>38100</xdr:colOff>
      <xdr:row>79</xdr:row>
      <xdr:rowOff>111761</xdr:rowOff>
    </xdr:to>
    <xdr:sp macro="" textlink="">
      <xdr:nvSpPr>
        <xdr:cNvPr id="199" name="楕円 198">
          <a:extLst>
            <a:ext uri="{FF2B5EF4-FFF2-40B4-BE49-F238E27FC236}">
              <a16:creationId xmlns:a16="http://schemas.microsoft.com/office/drawing/2014/main" id="{60515380-D323-4D32-B136-E92FF49ED524}"/>
            </a:ext>
          </a:extLst>
        </xdr:cNvPr>
        <xdr:cNvSpPr/>
      </xdr:nvSpPr>
      <xdr:spPr>
        <a:xfrm>
          <a:off x="3746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19050</xdr:rowOff>
    </xdr:from>
    <xdr:to>
      <xdr:col>24</xdr:col>
      <xdr:colOff>63500</xdr:colOff>
      <xdr:row>79</xdr:row>
      <xdr:rowOff>60961</xdr:rowOff>
    </xdr:to>
    <xdr:cxnSp macro="">
      <xdr:nvCxnSpPr>
        <xdr:cNvPr id="200" name="直線コネクタ 199">
          <a:extLst>
            <a:ext uri="{FF2B5EF4-FFF2-40B4-BE49-F238E27FC236}">
              <a16:creationId xmlns:a16="http://schemas.microsoft.com/office/drawing/2014/main" id="{0E7567AA-1CC5-4138-9CD2-F479B5EBC943}"/>
            </a:ext>
          </a:extLst>
        </xdr:cNvPr>
        <xdr:cNvCxnSpPr/>
      </xdr:nvCxnSpPr>
      <xdr:spPr>
        <a:xfrm flipV="1">
          <a:off x="3797300" y="135636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52070</xdr:rowOff>
    </xdr:from>
    <xdr:to>
      <xdr:col>15</xdr:col>
      <xdr:colOff>101600</xdr:colOff>
      <xdr:row>79</xdr:row>
      <xdr:rowOff>153670</xdr:rowOff>
    </xdr:to>
    <xdr:sp macro="" textlink="">
      <xdr:nvSpPr>
        <xdr:cNvPr id="201" name="楕円 200">
          <a:extLst>
            <a:ext uri="{FF2B5EF4-FFF2-40B4-BE49-F238E27FC236}">
              <a16:creationId xmlns:a16="http://schemas.microsoft.com/office/drawing/2014/main" id="{B1F2D605-5AFF-4B4B-A63D-2F87AACC3827}"/>
            </a:ext>
          </a:extLst>
        </xdr:cNvPr>
        <xdr:cNvSpPr/>
      </xdr:nvSpPr>
      <xdr:spPr>
        <a:xfrm>
          <a:off x="2857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60961</xdr:rowOff>
    </xdr:from>
    <xdr:to>
      <xdr:col>19</xdr:col>
      <xdr:colOff>177800</xdr:colOff>
      <xdr:row>79</xdr:row>
      <xdr:rowOff>102870</xdr:rowOff>
    </xdr:to>
    <xdr:cxnSp macro="">
      <xdr:nvCxnSpPr>
        <xdr:cNvPr id="202" name="直線コネクタ 201">
          <a:extLst>
            <a:ext uri="{FF2B5EF4-FFF2-40B4-BE49-F238E27FC236}">
              <a16:creationId xmlns:a16="http://schemas.microsoft.com/office/drawing/2014/main" id="{BE272AB6-5EF3-40F0-9AB3-77EBC23E7574}"/>
            </a:ext>
          </a:extLst>
        </xdr:cNvPr>
        <xdr:cNvCxnSpPr/>
      </xdr:nvCxnSpPr>
      <xdr:spPr>
        <a:xfrm flipV="1">
          <a:off x="2908300" y="136055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128288</xdr:rowOff>
    </xdr:from>
    <xdr:ext cx="405111" cy="259045"/>
    <xdr:sp macro="" textlink="">
      <xdr:nvSpPr>
        <xdr:cNvPr id="203" name="n_1mainValue【福祉施設】&#10;有形固定資産減価償却率">
          <a:extLst>
            <a:ext uri="{FF2B5EF4-FFF2-40B4-BE49-F238E27FC236}">
              <a16:creationId xmlns:a16="http://schemas.microsoft.com/office/drawing/2014/main" id="{213784F2-893C-4828-998E-B3175F92016D}"/>
            </a:ext>
          </a:extLst>
        </xdr:cNvPr>
        <xdr:cNvSpPr txBox="1"/>
      </xdr:nvSpPr>
      <xdr:spPr>
        <a:xfrm>
          <a:off x="35820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170197</xdr:rowOff>
    </xdr:from>
    <xdr:ext cx="405111" cy="259045"/>
    <xdr:sp macro="" textlink="">
      <xdr:nvSpPr>
        <xdr:cNvPr id="204" name="n_2mainValue【福祉施設】&#10;有形固定資産減価償却率">
          <a:extLst>
            <a:ext uri="{FF2B5EF4-FFF2-40B4-BE49-F238E27FC236}">
              <a16:creationId xmlns:a16="http://schemas.microsoft.com/office/drawing/2014/main" id="{B6659592-958C-4F05-98EA-BE8C4AAD136E}"/>
            </a:ext>
          </a:extLst>
        </xdr:cNvPr>
        <xdr:cNvSpPr txBox="1"/>
      </xdr:nvSpPr>
      <xdr:spPr>
        <a:xfrm>
          <a:off x="2705744"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a:extLst>
            <a:ext uri="{FF2B5EF4-FFF2-40B4-BE49-F238E27FC236}">
              <a16:creationId xmlns:a16="http://schemas.microsoft.com/office/drawing/2014/main" id="{DFEFB5D3-9B71-4287-950C-1EDE695829D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a:extLst>
            <a:ext uri="{FF2B5EF4-FFF2-40B4-BE49-F238E27FC236}">
              <a16:creationId xmlns:a16="http://schemas.microsoft.com/office/drawing/2014/main" id="{410395AF-13D0-459E-86EC-08BC1E34319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a:extLst>
            <a:ext uri="{FF2B5EF4-FFF2-40B4-BE49-F238E27FC236}">
              <a16:creationId xmlns:a16="http://schemas.microsoft.com/office/drawing/2014/main" id="{316B8B0F-B7AF-4280-AAD0-72BB1DCD4EF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a:extLst>
            <a:ext uri="{FF2B5EF4-FFF2-40B4-BE49-F238E27FC236}">
              <a16:creationId xmlns:a16="http://schemas.microsoft.com/office/drawing/2014/main" id="{73BDA183-021B-4C55-8E16-5E1F809441C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a:extLst>
            <a:ext uri="{FF2B5EF4-FFF2-40B4-BE49-F238E27FC236}">
              <a16:creationId xmlns:a16="http://schemas.microsoft.com/office/drawing/2014/main" id="{FD41466B-E351-4659-8793-B69F376F958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a:extLst>
            <a:ext uri="{FF2B5EF4-FFF2-40B4-BE49-F238E27FC236}">
              <a16:creationId xmlns:a16="http://schemas.microsoft.com/office/drawing/2014/main" id="{B788E944-8A2D-474D-8B2C-60A91BAC998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a:extLst>
            <a:ext uri="{FF2B5EF4-FFF2-40B4-BE49-F238E27FC236}">
              <a16:creationId xmlns:a16="http://schemas.microsoft.com/office/drawing/2014/main" id="{8821F80F-A4B3-4037-A730-B54020E4890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a:extLst>
            <a:ext uri="{FF2B5EF4-FFF2-40B4-BE49-F238E27FC236}">
              <a16:creationId xmlns:a16="http://schemas.microsoft.com/office/drawing/2014/main" id="{037F3B76-58DE-4BFF-8040-3261FCB351A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3" name="テキスト ボックス 212">
          <a:extLst>
            <a:ext uri="{FF2B5EF4-FFF2-40B4-BE49-F238E27FC236}">
              <a16:creationId xmlns:a16="http://schemas.microsoft.com/office/drawing/2014/main" id="{5BD29143-81B8-4DBF-A7FF-FAB7903DFB7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4" name="直線コネクタ 213">
          <a:extLst>
            <a:ext uri="{FF2B5EF4-FFF2-40B4-BE49-F238E27FC236}">
              <a16:creationId xmlns:a16="http://schemas.microsoft.com/office/drawing/2014/main" id="{CF7C3B20-6CAE-4E72-8461-4EC4755DE9E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5" name="直線コネクタ 214">
          <a:extLst>
            <a:ext uri="{FF2B5EF4-FFF2-40B4-BE49-F238E27FC236}">
              <a16:creationId xmlns:a16="http://schemas.microsoft.com/office/drawing/2014/main" id="{EC4925A1-0711-43F9-B55C-8485781EA7E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6" name="テキスト ボックス 215">
          <a:extLst>
            <a:ext uri="{FF2B5EF4-FFF2-40B4-BE49-F238E27FC236}">
              <a16:creationId xmlns:a16="http://schemas.microsoft.com/office/drawing/2014/main" id="{862F60B9-FC93-4E12-9FEB-995C900E9C4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7" name="直線コネクタ 216">
          <a:extLst>
            <a:ext uri="{FF2B5EF4-FFF2-40B4-BE49-F238E27FC236}">
              <a16:creationId xmlns:a16="http://schemas.microsoft.com/office/drawing/2014/main" id="{E24A927E-CACC-4557-B927-13AF7A07C7AD}"/>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8" name="テキスト ボックス 217">
          <a:extLst>
            <a:ext uri="{FF2B5EF4-FFF2-40B4-BE49-F238E27FC236}">
              <a16:creationId xmlns:a16="http://schemas.microsoft.com/office/drawing/2014/main" id="{3F940450-6CE5-4A10-8D91-3CDF28D77D51}"/>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9" name="直線コネクタ 218">
          <a:extLst>
            <a:ext uri="{FF2B5EF4-FFF2-40B4-BE49-F238E27FC236}">
              <a16:creationId xmlns:a16="http://schemas.microsoft.com/office/drawing/2014/main" id="{517A6177-C497-4BAA-BAFC-28A2AE3A7907}"/>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0" name="テキスト ボックス 219">
          <a:extLst>
            <a:ext uri="{FF2B5EF4-FFF2-40B4-BE49-F238E27FC236}">
              <a16:creationId xmlns:a16="http://schemas.microsoft.com/office/drawing/2014/main" id="{4995CF90-86F8-4B00-8072-4F9A7507720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1" name="直線コネクタ 220">
          <a:extLst>
            <a:ext uri="{FF2B5EF4-FFF2-40B4-BE49-F238E27FC236}">
              <a16:creationId xmlns:a16="http://schemas.microsoft.com/office/drawing/2014/main" id="{57EEC1DD-2651-4520-9DD2-509AA2A27EA9}"/>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2" name="テキスト ボックス 221">
          <a:extLst>
            <a:ext uri="{FF2B5EF4-FFF2-40B4-BE49-F238E27FC236}">
              <a16:creationId xmlns:a16="http://schemas.microsoft.com/office/drawing/2014/main" id="{25ECD6B4-60DC-49C0-AEA0-84D732A6FD1C}"/>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3" name="直線コネクタ 222">
          <a:extLst>
            <a:ext uri="{FF2B5EF4-FFF2-40B4-BE49-F238E27FC236}">
              <a16:creationId xmlns:a16="http://schemas.microsoft.com/office/drawing/2014/main" id="{32F93CC3-5CDC-4B9B-A2D3-78F58A0C50E2}"/>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4" name="テキスト ボックス 223">
          <a:extLst>
            <a:ext uri="{FF2B5EF4-FFF2-40B4-BE49-F238E27FC236}">
              <a16:creationId xmlns:a16="http://schemas.microsoft.com/office/drawing/2014/main" id="{9E38532E-C843-4F75-9624-2D82C2857AB6}"/>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5" name="直線コネクタ 224">
          <a:extLst>
            <a:ext uri="{FF2B5EF4-FFF2-40B4-BE49-F238E27FC236}">
              <a16:creationId xmlns:a16="http://schemas.microsoft.com/office/drawing/2014/main" id="{F235AA27-2BC6-4768-89EA-F15220D1D7A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6" name="テキスト ボックス 225">
          <a:extLst>
            <a:ext uri="{FF2B5EF4-FFF2-40B4-BE49-F238E27FC236}">
              <a16:creationId xmlns:a16="http://schemas.microsoft.com/office/drawing/2014/main" id="{C32117BA-FD25-4D00-B4C0-9F7566C54EBE}"/>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7" name="直線コネクタ 226">
          <a:extLst>
            <a:ext uri="{FF2B5EF4-FFF2-40B4-BE49-F238E27FC236}">
              <a16:creationId xmlns:a16="http://schemas.microsoft.com/office/drawing/2014/main" id="{DB0156CF-19B5-4F12-A30D-586BE83B917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8" name="テキスト ボックス 227">
          <a:extLst>
            <a:ext uri="{FF2B5EF4-FFF2-40B4-BE49-F238E27FC236}">
              <a16:creationId xmlns:a16="http://schemas.microsoft.com/office/drawing/2014/main" id="{E1EC978D-A52D-47E1-91A8-504F2180A35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9" name="【福祉施設】&#10;一人当たり面積グラフ枠">
          <a:extLst>
            <a:ext uri="{FF2B5EF4-FFF2-40B4-BE49-F238E27FC236}">
              <a16:creationId xmlns:a16="http://schemas.microsoft.com/office/drawing/2014/main" id="{C1A5F449-120F-4A50-A3D3-7612733BD8F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30" name="直線コネクタ 229">
          <a:extLst>
            <a:ext uri="{FF2B5EF4-FFF2-40B4-BE49-F238E27FC236}">
              <a16:creationId xmlns:a16="http://schemas.microsoft.com/office/drawing/2014/main" id="{8015B200-81FB-4CC6-8599-054EE5ABE2E4}"/>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31" name="【福祉施設】&#10;一人当たり面積最小値テキスト">
          <a:extLst>
            <a:ext uri="{FF2B5EF4-FFF2-40B4-BE49-F238E27FC236}">
              <a16:creationId xmlns:a16="http://schemas.microsoft.com/office/drawing/2014/main" id="{4109398A-ADB9-455A-8EF0-EF8E882A38F2}"/>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32" name="直線コネクタ 231">
          <a:extLst>
            <a:ext uri="{FF2B5EF4-FFF2-40B4-BE49-F238E27FC236}">
              <a16:creationId xmlns:a16="http://schemas.microsoft.com/office/drawing/2014/main" id="{33E331FE-A46D-448C-BD4D-D3CBC98AC26C}"/>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33" name="【福祉施設】&#10;一人当たり面積最大値テキスト">
          <a:extLst>
            <a:ext uri="{FF2B5EF4-FFF2-40B4-BE49-F238E27FC236}">
              <a16:creationId xmlns:a16="http://schemas.microsoft.com/office/drawing/2014/main" id="{9075847F-6E2F-444E-BE6E-C561B0F61B9A}"/>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34" name="直線コネクタ 233">
          <a:extLst>
            <a:ext uri="{FF2B5EF4-FFF2-40B4-BE49-F238E27FC236}">
              <a16:creationId xmlns:a16="http://schemas.microsoft.com/office/drawing/2014/main" id="{E276652E-628F-4E82-A194-772CBB7E8823}"/>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235" name="【福祉施設】&#10;一人当たり面積平均値テキスト">
          <a:extLst>
            <a:ext uri="{FF2B5EF4-FFF2-40B4-BE49-F238E27FC236}">
              <a16:creationId xmlns:a16="http://schemas.microsoft.com/office/drawing/2014/main" id="{69ABAEDC-C20E-43EA-878E-55CB760AEEA2}"/>
            </a:ext>
          </a:extLst>
        </xdr:cNvPr>
        <xdr:cNvSpPr txBox="1"/>
      </xdr:nvSpPr>
      <xdr:spPr>
        <a:xfrm>
          <a:off x="10515600" y="14406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36" name="フローチャート: 判断 235">
          <a:extLst>
            <a:ext uri="{FF2B5EF4-FFF2-40B4-BE49-F238E27FC236}">
              <a16:creationId xmlns:a16="http://schemas.microsoft.com/office/drawing/2014/main" id="{DF6C0B73-8256-4B53-B913-EDA8CE8D2568}"/>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37" name="フローチャート: 判断 236">
          <a:extLst>
            <a:ext uri="{FF2B5EF4-FFF2-40B4-BE49-F238E27FC236}">
              <a16:creationId xmlns:a16="http://schemas.microsoft.com/office/drawing/2014/main" id="{0286752B-A17A-450B-A5F8-69831EB1E815}"/>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238" name="n_1aveValue【福祉施設】&#10;一人当たり面積">
          <a:extLst>
            <a:ext uri="{FF2B5EF4-FFF2-40B4-BE49-F238E27FC236}">
              <a16:creationId xmlns:a16="http://schemas.microsoft.com/office/drawing/2014/main" id="{54EBFAD4-2FD2-4B3C-978F-D16B100EBE31}"/>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39" name="フローチャート: 判断 238">
          <a:extLst>
            <a:ext uri="{FF2B5EF4-FFF2-40B4-BE49-F238E27FC236}">
              <a16:creationId xmlns:a16="http://schemas.microsoft.com/office/drawing/2014/main" id="{1C382B34-9929-4BA9-B919-60B1E36A940F}"/>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240" name="n_2aveValue【福祉施設】&#10;一人当たり面積">
          <a:extLst>
            <a:ext uri="{FF2B5EF4-FFF2-40B4-BE49-F238E27FC236}">
              <a16:creationId xmlns:a16="http://schemas.microsoft.com/office/drawing/2014/main" id="{E7A92395-73FA-4C4B-9998-7CBAE19C3B53}"/>
            </a:ext>
          </a:extLst>
        </xdr:cNvPr>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41" name="フローチャート: 判断 240">
          <a:extLst>
            <a:ext uri="{FF2B5EF4-FFF2-40B4-BE49-F238E27FC236}">
              <a16:creationId xmlns:a16="http://schemas.microsoft.com/office/drawing/2014/main" id="{11FD0DE1-19E7-4B82-A014-57702D6D3BAF}"/>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242" name="n_3aveValue【福祉施設】&#10;一人当たり面積">
          <a:extLst>
            <a:ext uri="{FF2B5EF4-FFF2-40B4-BE49-F238E27FC236}">
              <a16:creationId xmlns:a16="http://schemas.microsoft.com/office/drawing/2014/main" id="{B23012FC-9BD6-4A12-8117-FEB48F8A68D6}"/>
            </a:ext>
          </a:extLst>
        </xdr:cNvPr>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44C283C-9014-426E-BBD0-584151BF862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3BB5FADD-2DEA-4962-9945-B7D981652A9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8E9E497C-8C93-4390-B430-EC13622436A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A252E2C8-6B84-4146-B677-2A40D753973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EF7E9127-02D8-4971-B7B0-3580AC024F2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33999</xdr:rowOff>
    </xdr:from>
    <xdr:to>
      <xdr:col>55</xdr:col>
      <xdr:colOff>50800</xdr:colOff>
      <xdr:row>86</xdr:row>
      <xdr:rowOff>135599</xdr:rowOff>
    </xdr:to>
    <xdr:sp macro="" textlink="">
      <xdr:nvSpPr>
        <xdr:cNvPr id="248" name="楕円 247">
          <a:extLst>
            <a:ext uri="{FF2B5EF4-FFF2-40B4-BE49-F238E27FC236}">
              <a16:creationId xmlns:a16="http://schemas.microsoft.com/office/drawing/2014/main" id="{F7E66E0A-165F-446C-916D-8718AF020041}"/>
            </a:ext>
          </a:extLst>
        </xdr:cNvPr>
        <xdr:cNvSpPr/>
      </xdr:nvSpPr>
      <xdr:spPr>
        <a:xfrm>
          <a:off x="10426700" y="1477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120376</xdr:rowOff>
    </xdr:from>
    <xdr:ext cx="469744" cy="259045"/>
    <xdr:sp macro="" textlink="">
      <xdr:nvSpPr>
        <xdr:cNvPr id="249" name="【福祉施設】&#10;一人当たり面積該当値テキスト">
          <a:extLst>
            <a:ext uri="{FF2B5EF4-FFF2-40B4-BE49-F238E27FC236}">
              <a16:creationId xmlns:a16="http://schemas.microsoft.com/office/drawing/2014/main" id="{8EBE848F-D94F-4962-9835-42EF009D161C}"/>
            </a:ext>
          </a:extLst>
        </xdr:cNvPr>
        <xdr:cNvSpPr txBox="1"/>
      </xdr:nvSpPr>
      <xdr:spPr>
        <a:xfrm>
          <a:off x="10515600" y="1469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33999</xdr:rowOff>
    </xdr:from>
    <xdr:to>
      <xdr:col>50</xdr:col>
      <xdr:colOff>165100</xdr:colOff>
      <xdr:row>86</xdr:row>
      <xdr:rowOff>135599</xdr:rowOff>
    </xdr:to>
    <xdr:sp macro="" textlink="">
      <xdr:nvSpPr>
        <xdr:cNvPr id="250" name="楕円 249">
          <a:extLst>
            <a:ext uri="{FF2B5EF4-FFF2-40B4-BE49-F238E27FC236}">
              <a16:creationId xmlns:a16="http://schemas.microsoft.com/office/drawing/2014/main" id="{5B181879-6013-49EF-973E-B5216519D3C6}"/>
            </a:ext>
          </a:extLst>
        </xdr:cNvPr>
        <xdr:cNvSpPr/>
      </xdr:nvSpPr>
      <xdr:spPr>
        <a:xfrm>
          <a:off x="9588500" y="1477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84799</xdr:rowOff>
    </xdr:from>
    <xdr:to>
      <xdr:col>55</xdr:col>
      <xdr:colOff>0</xdr:colOff>
      <xdr:row>86</xdr:row>
      <xdr:rowOff>84799</xdr:rowOff>
    </xdr:to>
    <xdr:cxnSp macro="">
      <xdr:nvCxnSpPr>
        <xdr:cNvPr id="251" name="直線コネクタ 250">
          <a:extLst>
            <a:ext uri="{FF2B5EF4-FFF2-40B4-BE49-F238E27FC236}">
              <a16:creationId xmlns:a16="http://schemas.microsoft.com/office/drawing/2014/main" id="{C41D2E56-C3B5-4DCF-A349-B1F306AC9D7B}"/>
            </a:ext>
          </a:extLst>
        </xdr:cNvPr>
        <xdr:cNvCxnSpPr/>
      </xdr:nvCxnSpPr>
      <xdr:spPr>
        <a:xfrm>
          <a:off x="9639300" y="1482949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35306</xdr:rowOff>
    </xdr:from>
    <xdr:to>
      <xdr:col>46</xdr:col>
      <xdr:colOff>38100</xdr:colOff>
      <xdr:row>86</xdr:row>
      <xdr:rowOff>136906</xdr:rowOff>
    </xdr:to>
    <xdr:sp macro="" textlink="">
      <xdr:nvSpPr>
        <xdr:cNvPr id="252" name="楕円 251">
          <a:extLst>
            <a:ext uri="{FF2B5EF4-FFF2-40B4-BE49-F238E27FC236}">
              <a16:creationId xmlns:a16="http://schemas.microsoft.com/office/drawing/2014/main" id="{3705F94D-37E1-4D0E-9A4F-FF8CAC25BDBE}"/>
            </a:ext>
          </a:extLst>
        </xdr:cNvPr>
        <xdr:cNvSpPr/>
      </xdr:nvSpPr>
      <xdr:spPr>
        <a:xfrm>
          <a:off x="8699500" y="1478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84799</xdr:rowOff>
    </xdr:from>
    <xdr:to>
      <xdr:col>50</xdr:col>
      <xdr:colOff>114300</xdr:colOff>
      <xdr:row>86</xdr:row>
      <xdr:rowOff>86106</xdr:rowOff>
    </xdr:to>
    <xdr:cxnSp macro="">
      <xdr:nvCxnSpPr>
        <xdr:cNvPr id="253" name="直線コネクタ 252">
          <a:extLst>
            <a:ext uri="{FF2B5EF4-FFF2-40B4-BE49-F238E27FC236}">
              <a16:creationId xmlns:a16="http://schemas.microsoft.com/office/drawing/2014/main" id="{620A288E-777F-4A7D-B793-F2C949E92E59}"/>
            </a:ext>
          </a:extLst>
        </xdr:cNvPr>
        <xdr:cNvCxnSpPr/>
      </xdr:nvCxnSpPr>
      <xdr:spPr>
        <a:xfrm flipV="1">
          <a:off x="8750300" y="14829499"/>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126726</xdr:rowOff>
    </xdr:from>
    <xdr:ext cx="469744" cy="259045"/>
    <xdr:sp macro="" textlink="">
      <xdr:nvSpPr>
        <xdr:cNvPr id="254" name="n_1mainValue【福祉施設】&#10;一人当たり面積">
          <a:extLst>
            <a:ext uri="{FF2B5EF4-FFF2-40B4-BE49-F238E27FC236}">
              <a16:creationId xmlns:a16="http://schemas.microsoft.com/office/drawing/2014/main" id="{179017B5-F5BC-4096-ADC3-59CF8AA92C8A}"/>
            </a:ext>
          </a:extLst>
        </xdr:cNvPr>
        <xdr:cNvSpPr txBox="1"/>
      </xdr:nvSpPr>
      <xdr:spPr>
        <a:xfrm>
          <a:off x="9391727" y="1487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128033</xdr:rowOff>
    </xdr:from>
    <xdr:ext cx="469744" cy="259045"/>
    <xdr:sp macro="" textlink="">
      <xdr:nvSpPr>
        <xdr:cNvPr id="255" name="n_2mainValue【福祉施設】&#10;一人当たり面積">
          <a:extLst>
            <a:ext uri="{FF2B5EF4-FFF2-40B4-BE49-F238E27FC236}">
              <a16:creationId xmlns:a16="http://schemas.microsoft.com/office/drawing/2014/main" id="{84C3CC26-0B9F-4259-ACAD-8EA9C80CD988}"/>
            </a:ext>
          </a:extLst>
        </xdr:cNvPr>
        <xdr:cNvSpPr txBox="1"/>
      </xdr:nvSpPr>
      <xdr:spPr>
        <a:xfrm>
          <a:off x="8515427" y="1487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6" name="正方形/長方形 255">
          <a:extLst>
            <a:ext uri="{FF2B5EF4-FFF2-40B4-BE49-F238E27FC236}">
              <a16:creationId xmlns:a16="http://schemas.microsoft.com/office/drawing/2014/main" id="{C8C40B5B-13C1-49BF-916D-4895466C9FF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7" name="正方形/長方形 256">
          <a:extLst>
            <a:ext uri="{FF2B5EF4-FFF2-40B4-BE49-F238E27FC236}">
              <a16:creationId xmlns:a16="http://schemas.microsoft.com/office/drawing/2014/main" id="{00F2CD17-970F-40A0-8BA7-E0AC62B85F4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8" name="正方形/長方形 257">
          <a:extLst>
            <a:ext uri="{FF2B5EF4-FFF2-40B4-BE49-F238E27FC236}">
              <a16:creationId xmlns:a16="http://schemas.microsoft.com/office/drawing/2014/main" id="{A14C1576-2603-4062-9FF5-D00F14DF318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9" name="正方形/長方形 258">
          <a:extLst>
            <a:ext uri="{FF2B5EF4-FFF2-40B4-BE49-F238E27FC236}">
              <a16:creationId xmlns:a16="http://schemas.microsoft.com/office/drawing/2014/main" id="{F931DF68-9289-4027-9792-FC24A7D302D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0" name="正方形/長方形 259">
          <a:extLst>
            <a:ext uri="{FF2B5EF4-FFF2-40B4-BE49-F238E27FC236}">
              <a16:creationId xmlns:a16="http://schemas.microsoft.com/office/drawing/2014/main" id="{F6212281-C7FC-4DDD-9AE9-272BC27F7D9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1" name="正方形/長方形 260">
          <a:extLst>
            <a:ext uri="{FF2B5EF4-FFF2-40B4-BE49-F238E27FC236}">
              <a16:creationId xmlns:a16="http://schemas.microsoft.com/office/drawing/2014/main" id="{58C545A0-54B3-425B-8417-8BE78E083B3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2" name="正方形/長方形 261">
          <a:extLst>
            <a:ext uri="{FF2B5EF4-FFF2-40B4-BE49-F238E27FC236}">
              <a16:creationId xmlns:a16="http://schemas.microsoft.com/office/drawing/2014/main" id="{9BFD0B7C-D773-4AFC-AA77-74C2582B569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3" name="正方形/長方形 262">
          <a:extLst>
            <a:ext uri="{FF2B5EF4-FFF2-40B4-BE49-F238E27FC236}">
              <a16:creationId xmlns:a16="http://schemas.microsoft.com/office/drawing/2014/main" id="{33687C1A-29FB-446E-8671-FB33AA5AFAC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4" name="正方形/長方形 263">
          <a:extLst>
            <a:ext uri="{FF2B5EF4-FFF2-40B4-BE49-F238E27FC236}">
              <a16:creationId xmlns:a16="http://schemas.microsoft.com/office/drawing/2014/main" id="{83964369-9A15-42BC-B7D7-13B59ECA168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5" name="正方形/長方形 264">
          <a:extLst>
            <a:ext uri="{FF2B5EF4-FFF2-40B4-BE49-F238E27FC236}">
              <a16:creationId xmlns:a16="http://schemas.microsoft.com/office/drawing/2014/main" id="{A7B4D9D0-44D5-4427-8DBB-6EF66F5E7C3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6" name="正方形/長方形 265">
          <a:extLst>
            <a:ext uri="{FF2B5EF4-FFF2-40B4-BE49-F238E27FC236}">
              <a16:creationId xmlns:a16="http://schemas.microsoft.com/office/drawing/2014/main" id="{C016235E-35B0-401D-AF12-EB82D42B057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7" name="正方形/長方形 266">
          <a:extLst>
            <a:ext uri="{FF2B5EF4-FFF2-40B4-BE49-F238E27FC236}">
              <a16:creationId xmlns:a16="http://schemas.microsoft.com/office/drawing/2014/main" id="{19E94E81-EFF8-4A8A-B252-34EE00CE67F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8" name="正方形/長方形 267">
          <a:extLst>
            <a:ext uri="{FF2B5EF4-FFF2-40B4-BE49-F238E27FC236}">
              <a16:creationId xmlns:a16="http://schemas.microsoft.com/office/drawing/2014/main" id="{4A60AA24-7021-47E6-BE5A-056F4A37EA3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9" name="正方形/長方形 268">
          <a:extLst>
            <a:ext uri="{FF2B5EF4-FFF2-40B4-BE49-F238E27FC236}">
              <a16:creationId xmlns:a16="http://schemas.microsoft.com/office/drawing/2014/main" id="{5087DC65-6346-464A-A3E2-45328E4415A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0" name="正方形/長方形 269">
          <a:extLst>
            <a:ext uri="{FF2B5EF4-FFF2-40B4-BE49-F238E27FC236}">
              <a16:creationId xmlns:a16="http://schemas.microsoft.com/office/drawing/2014/main" id="{D1720DB1-1392-4F2D-B319-1CEC0FD23D5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1" name="正方形/長方形 270">
          <a:extLst>
            <a:ext uri="{FF2B5EF4-FFF2-40B4-BE49-F238E27FC236}">
              <a16:creationId xmlns:a16="http://schemas.microsoft.com/office/drawing/2014/main" id="{67F95999-8694-42E3-9873-49BD50A9DF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2" name="正方形/長方形 271">
          <a:extLst>
            <a:ext uri="{FF2B5EF4-FFF2-40B4-BE49-F238E27FC236}">
              <a16:creationId xmlns:a16="http://schemas.microsoft.com/office/drawing/2014/main" id="{D0A69E5B-DF09-48C7-A202-45825CA52D9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3" name="正方形/長方形 272">
          <a:extLst>
            <a:ext uri="{FF2B5EF4-FFF2-40B4-BE49-F238E27FC236}">
              <a16:creationId xmlns:a16="http://schemas.microsoft.com/office/drawing/2014/main" id="{62EF53B6-32BC-418C-89E5-CB9759D30BF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4" name="正方形/長方形 273">
          <a:extLst>
            <a:ext uri="{FF2B5EF4-FFF2-40B4-BE49-F238E27FC236}">
              <a16:creationId xmlns:a16="http://schemas.microsoft.com/office/drawing/2014/main" id="{8107A074-5704-4BBD-82BB-EE7BAF71102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5" name="正方形/長方形 274">
          <a:extLst>
            <a:ext uri="{FF2B5EF4-FFF2-40B4-BE49-F238E27FC236}">
              <a16:creationId xmlns:a16="http://schemas.microsoft.com/office/drawing/2014/main" id="{DB6C12C6-8DE5-44DB-A2E9-C9BDB9E7730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6" name="正方形/長方形 275">
          <a:extLst>
            <a:ext uri="{FF2B5EF4-FFF2-40B4-BE49-F238E27FC236}">
              <a16:creationId xmlns:a16="http://schemas.microsoft.com/office/drawing/2014/main" id="{D24A1047-7577-4762-A93B-7D62A6C0854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7" name="正方形/長方形 276">
          <a:extLst>
            <a:ext uri="{FF2B5EF4-FFF2-40B4-BE49-F238E27FC236}">
              <a16:creationId xmlns:a16="http://schemas.microsoft.com/office/drawing/2014/main" id="{696048CB-4D98-4679-B638-03EAAE8BC1D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8" name="正方形/長方形 277">
          <a:extLst>
            <a:ext uri="{FF2B5EF4-FFF2-40B4-BE49-F238E27FC236}">
              <a16:creationId xmlns:a16="http://schemas.microsoft.com/office/drawing/2014/main" id="{BE8B538C-3142-4D59-B15A-FDC8DEC882F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9" name="正方形/長方形 278">
          <a:extLst>
            <a:ext uri="{FF2B5EF4-FFF2-40B4-BE49-F238E27FC236}">
              <a16:creationId xmlns:a16="http://schemas.microsoft.com/office/drawing/2014/main" id="{159E4AF5-B615-4A1B-A317-B819FB0795F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0" name="テキスト ボックス 279">
          <a:extLst>
            <a:ext uri="{FF2B5EF4-FFF2-40B4-BE49-F238E27FC236}">
              <a16:creationId xmlns:a16="http://schemas.microsoft.com/office/drawing/2014/main" id="{AC17366D-1900-4E73-A397-1B0B0E72F45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1" name="直線コネクタ 280">
          <a:extLst>
            <a:ext uri="{FF2B5EF4-FFF2-40B4-BE49-F238E27FC236}">
              <a16:creationId xmlns:a16="http://schemas.microsoft.com/office/drawing/2014/main" id="{2C6D284C-F0AE-4A1D-9A69-14989A35D03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82" name="直線コネクタ 281">
          <a:extLst>
            <a:ext uri="{FF2B5EF4-FFF2-40B4-BE49-F238E27FC236}">
              <a16:creationId xmlns:a16="http://schemas.microsoft.com/office/drawing/2014/main" id="{DF078F0B-4333-463C-A243-2A89CE9C6AD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83" name="テキスト ボックス 282">
          <a:extLst>
            <a:ext uri="{FF2B5EF4-FFF2-40B4-BE49-F238E27FC236}">
              <a16:creationId xmlns:a16="http://schemas.microsoft.com/office/drawing/2014/main" id="{E2C37DD4-1B70-4021-9B41-83B138B52022}"/>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4" name="直線コネクタ 283">
          <a:extLst>
            <a:ext uri="{FF2B5EF4-FFF2-40B4-BE49-F238E27FC236}">
              <a16:creationId xmlns:a16="http://schemas.microsoft.com/office/drawing/2014/main" id="{B1FDD77C-4E31-4082-9E3B-1AF1A58D68F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5" name="テキスト ボックス 284">
          <a:extLst>
            <a:ext uri="{FF2B5EF4-FFF2-40B4-BE49-F238E27FC236}">
              <a16:creationId xmlns:a16="http://schemas.microsoft.com/office/drawing/2014/main" id="{D467A2C4-621B-480E-A7DB-444BC397A6C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6" name="直線コネクタ 285">
          <a:extLst>
            <a:ext uri="{FF2B5EF4-FFF2-40B4-BE49-F238E27FC236}">
              <a16:creationId xmlns:a16="http://schemas.microsoft.com/office/drawing/2014/main" id="{C186386F-FAF9-4B7C-9AD4-4A2E22F35BA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7" name="テキスト ボックス 286">
          <a:extLst>
            <a:ext uri="{FF2B5EF4-FFF2-40B4-BE49-F238E27FC236}">
              <a16:creationId xmlns:a16="http://schemas.microsoft.com/office/drawing/2014/main" id="{BBB4809F-C8A2-45B8-AF6A-6F3EE1ED531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8" name="直線コネクタ 287">
          <a:extLst>
            <a:ext uri="{FF2B5EF4-FFF2-40B4-BE49-F238E27FC236}">
              <a16:creationId xmlns:a16="http://schemas.microsoft.com/office/drawing/2014/main" id="{88CA5D0F-3E74-44E7-A230-7940DEF0004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9" name="テキスト ボックス 288">
          <a:extLst>
            <a:ext uri="{FF2B5EF4-FFF2-40B4-BE49-F238E27FC236}">
              <a16:creationId xmlns:a16="http://schemas.microsoft.com/office/drawing/2014/main" id="{7CB3FB40-597D-4CD4-8F94-5CEB19E37B6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0" name="直線コネクタ 289">
          <a:extLst>
            <a:ext uri="{FF2B5EF4-FFF2-40B4-BE49-F238E27FC236}">
              <a16:creationId xmlns:a16="http://schemas.microsoft.com/office/drawing/2014/main" id="{7F5FBAB7-10AF-4CD6-9D13-DE2A6F0899C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1" name="テキスト ボックス 290">
          <a:extLst>
            <a:ext uri="{FF2B5EF4-FFF2-40B4-BE49-F238E27FC236}">
              <a16:creationId xmlns:a16="http://schemas.microsoft.com/office/drawing/2014/main" id="{E2D3B6A3-70AB-41B7-BE8C-1F7E944F05CC}"/>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2" name="直線コネクタ 291">
          <a:extLst>
            <a:ext uri="{FF2B5EF4-FFF2-40B4-BE49-F238E27FC236}">
              <a16:creationId xmlns:a16="http://schemas.microsoft.com/office/drawing/2014/main" id="{F395CF83-C966-4B32-9D66-8F2763A2F23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3" name="テキスト ボックス 292">
          <a:extLst>
            <a:ext uri="{FF2B5EF4-FFF2-40B4-BE49-F238E27FC236}">
              <a16:creationId xmlns:a16="http://schemas.microsoft.com/office/drawing/2014/main" id="{B605013E-57A6-48A2-A66C-8F682A935F4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4" name="【一般廃棄物処理施設】&#10;有形固定資産減価償却率グラフ枠">
          <a:extLst>
            <a:ext uri="{FF2B5EF4-FFF2-40B4-BE49-F238E27FC236}">
              <a16:creationId xmlns:a16="http://schemas.microsoft.com/office/drawing/2014/main" id="{F2FF2FBC-8F4A-4705-93F0-0FB7B3CD1D1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295" name="直線コネクタ 294">
          <a:extLst>
            <a:ext uri="{FF2B5EF4-FFF2-40B4-BE49-F238E27FC236}">
              <a16:creationId xmlns:a16="http://schemas.microsoft.com/office/drawing/2014/main" id="{D88712BF-1D0B-4423-B3AC-8A3955E135BC}"/>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296" name="【一般廃棄物処理施設】&#10;有形固定資産減価償却率最小値テキスト">
          <a:extLst>
            <a:ext uri="{FF2B5EF4-FFF2-40B4-BE49-F238E27FC236}">
              <a16:creationId xmlns:a16="http://schemas.microsoft.com/office/drawing/2014/main" id="{F29D6945-B6EF-4A45-9706-1C093EBE1773}"/>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97" name="直線コネクタ 296">
          <a:extLst>
            <a:ext uri="{FF2B5EF4-FFF2-40B4-BE49-F238E27FC236}">
              <a16:creationId xmlns:a16="http://schemas.microsoft.com/office/drawing/2014/main" id="{A5DEA1E1-5694-4396-B25C-9FBB388DCBED}"/>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298" name="【一般廃棄物処理施設】&#10;有形固定資産減価償却率最大値テキスト">
          <a:extLst>
            <a:ext uri="{FF2B5EF4-FFF2-40B4-BE49-F238E27FC236}">
              <a16:creationId xmlns:a16="http://schemas.microsoft.com/office/drawing/2014/main" id="{05DFE6EE-1189-4561-9D2E-6942C61EF7C6}"/>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299" name="直線コネクタ 298">
          <a:extLst>
            <a:ext uri="{FF2B5EF4-FFF2-40B4-BE49-F238E27FC236}">
              <a16:creationId xmlns:a16="http://schemas.microsoft.com/office/drawing/2014/main" id="{804D6DA6-1610-4726-9762-3952A89D7733}"/>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300" name="【一般廃棄物処理施設】&#10;有形固定資産減価償却率平均値テキスト">
          <a:extLst>
            <a:ext uri="{FF2B5EF4-FFF2-40B4-BE49-F238E27FC236}">
              <a16:creationId xmlns:a16="http://schemas.microsoft.com/office/drawing/2014/main" id="{0B1D817F-AC50-4463-B665-B0236CE8C009}"/>
            </a:ext>
          </a:extLst>
        </xdr:cNvPr>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01" name="フローチャート: 判断 300">
          <a:extLst>
            <a:ext uri="{FF2B5EF4-FFF2-40B4-BE49-F238E27FC236}">
              <a16:creationId xmlns:a16="http://schemas.microsoft.com/office/drawing/2014/main" id="{6DBECAF2-9351-4AFC-8247-EB42E7BCD952}"/>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02" name="フローチャート: 判断 301">
          <a:extLst>
            <a:ext uri="{FF2B5EF4-FFF2-40B4-BE49-F238E27FC236}">
              <a16:creationId xmlns:a16="http://schemas.microsoft.com/office/drawing/2014/main" id="{27222120-EAB2-4AEA-83D8-8A68160EAA9C}"/>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303" name="n_1aveValue【一般廃棄物処理施設】&#10;有形固定資産減価償却率">
          <a:extLst>
            <a:ext uri="{FF2B5EF4-FFF2-40B4-BE49-F238E27FC236}">
              <a16:creationId xmlns:a16="http://schemas.microsoft.com/office/drawing/2014/main" id="{30C9898D-E3D5-4F8C-82EF-FD2DE231F194}"/>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04" name="フローチャート: 判断 303">
          <a:extLst>
            <a:ext uri="{FF2B5EF4-FFF2-40B4-BE49-F238E27FC236}">
              <a16:creationId xmlns:a16="http://schemas.microsoft.com/office/drawing/2014/main" id="{8658B7FF-DE70-4AE4-82C2-F4ED47E44D62}"/>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305" name="n_2aveValue【一般廃棄物処理施設】&#10;有形固定資産減価償却率">
          <a:extLst>
            <a:ext uri="{FF2B5EF4-FFF2-40B4-BE49-F238E27FC236}">
              <a16:creationId xmlns:a16="http://schemas.microsoft.com/office/drawing/2014/main" id="{DBFB7126-06AA-40B1-B20A-EC1186F53BC1}"/>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306" name="フローチャート: 判断 305">
          <a:extLst>
            <a:ext uri="{FF2B5EF4-FFF2-40B4-BE49-F238E27FC236}">
              <a16:creationId xmlns:a16="http://schemas.microsoft.com/office/drawing/2014/main" id="{7788BF12-1669-4B5C-8134-EED90BF26E02}"/>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307" name="n_3aveValue【一般廃棄物処理施設】&#10;有形固定資産減価償却率">
          <a:extLst>
            <a:ext uri="{FF2B5EF4-FFF2-40B4-BE49-F238E27FC236}">
              <a16:creationId xmlns:a16="http://schemas.microsoft.com/office/drawing/2014/main" id="{98BF0BEB-CC4A-4984-85AB-AC383DE15E8B}"/>
            </a:ext>
          </a:extLst>
        </xdr:cNvPr>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08" name="テキスト ボックス 307">
          <a:extLst>
            <a:ext uri="{FF2B5EF4-FFF2-40B4-BE49-F238E27FC236}">
              <a16:creationId xmlns:a16="http://schemas.microsoft.com/office/drawing/2014/main" id="{D38C9642-628A-49D0-AEDF-4A0B9DAF056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9" name="テキスト ボックス 308">
          <a:extLst>
            <a:ext uri="{FF2B5EF4-FFF2-40B4-BE49-F238E27FC236}">
              <a16:creationId xmlns:a16="http://schemas.microsoft.com/office/drawing/2014/main" id="{4B3C64FC-6BC2-48C7-A54F-161F42F844A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2B67D0AC-25DC-4025-86E4-6AAEEF3C039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6F4AA6DE-4835-4928-BA1D-3B8375C0CE4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5CDD339C-6166-48DD-A362-C423C59C8C8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93980</xdr:rowOff>
    </xdr:from>
    <xdr:to>
      <xdr:col>85</xdr:col>
      <xdr:colOff>177800</xdr:colOff>
      <xdr:row>41</xdr:row>
      <xdr:rowOff>24130</xdr:rowOff>
    </xdr:to>
    <xdr:sp macro="" textlink="">
      <xdr:nvSpPr>
        <xdr:cNvPr id="313" name="楕円 312">
          <a:extLst>
            <a:ext uri="{FF2B5EF4-FFF2-40B4-BE49-F238E27FC236}">
              <a16:creationId xmlns:a16="http://schemas.microsoft.com/office/drawing/2014/main" id="{0E2ECFD5-EAC6-4647-B8AB-2AA42954A31B}"/>
            </a:ext>
          </a:extLst>
        </xdr:cNvPr>
        <xdr:cNvSpPr/>
      </xdr:nvSpPr>
      <xdr:spPr>
        <a:xfrm>
          <a:off x="16268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72407</xdr:rowOff>
    </xdr:from>
    <xdr:ext cx="405111" cy="259045"/>
    <xdr:sp macro="" textlink="">
      <xdr:nvSpPr>
        <xdr:cNvPr id="314" name="【一般廃棄物処理施設】&#10;有形固定資産減価償却率該当値テキスト">
          <a:extLst>
            <a:ext uri="{FF2B5EF4-FFF2-40B4-BE49-F238E27FC236}">
              <a16:creationId xmlns:a16="http://schemas.microsoft.com/office/drawing/2014/main" id="{25017F1A-B774-4C09-B58C-128F1F3058B1}"/>
            </a:ext>
          </a:extLst>
        </xdr:cNvPr>
        <xdr:cNvSpPr txBox="1"/>
      </xdr:nvSpPr>
      <xdr:spPr>
        <a:xfrm>
          <a:off x="16357600"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132080</xdr:rowOff>
    </xdr:from>
    <xdr:to>
      <xdr:col>81</xdr:col>
      <xdr:colOff>101600</xdr:colOff>
      <xdr:row>41</xdr:row>
      <xdr:rowOff>62230</xdr:rowOff>
    </xdr:to>
    <xdr:sp macro="" textlink="">
      <xdr:nvSpPr>
        <xdr:cNvPr id="315" name="楕円 314">
          <a:extLst>
            <a:ext uri="{FF2B5EF4-FFF2-40B4-BE49-F238E27FC236}">
              <a16:creationId xmlns:a16="http://schemas.microsoft.com/office/drawing/2014/main" id="{BADB6E27-AE6E-4807-8830-993522665D3F}"/>
            </a:ext>
          </a:extLst>
        </xdr:cNvPr>
        <xdr:cNvSpPr/>
      </xdr:nvSpPr>
      <xdr:spPr>
        <a:xfrm>
          <a:off x="15430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144780</xdr:rowOff>
    </xdr:from>
    <xdr:to>
      <xdr:col>85</xdr:col>
      <xdr:colOff>127000</xdr:colOff>
      <xdr:row>41</xdr:row>
      <xdr:rowOff>11430</xdr:rowOff>
    </xdr:to>
    <xdr:cxnSp macro="">
      <xdr:nvCxnSpPr>
        <xdr:cNvPr id="316" name="直線コネクタ 315">
          <a:extLst>
            <a:ext uri="{FF2B5EF4-FFF2-40B4-BE49-F238E27FC236}">
              <a16:creationId xmlns:a16="http://schemas.microsoft.com/office/drawing/2014/main" id="{569310B5-5561-4E53-8823-679F149CE951}"/>
            </a:ext>
          </a:extLst>
        </xdr:cNvPr>
        <xdr:cNvCxnSpPr/>
      </xdr:nvCxnSpPr>
      <xdr:spPr>
        <a:xfrm flipV="1">
          <a:off x="15481300" y="7002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170180</xdr:rowOff>
    </xdr:from>
    <xdr:to>
      <xdr:col>76</xdr:col>
      <xdr:colOff>165100</xdr:colOff>
      <xdr:row>41</xdr:row>
      <xdr:rowOff>100330</xdr:rowOff>
    </xdr:to>
    <xdr:sp macro="" textlink="">
      <xdr:nvSpPr>
        <xdr:cNvPr id="317" name="楕円 316">
          <a:extLst>
            <a:ext uri="{FF2B5EF4-FFF2-40B4-BE49-F238E27FC236}">
              <a16:creationId xmlns:a16="http://schemas.microsoft.com/office/drawing/2014/main" id="{B85D4210-0831-435A-955A-04EFA757E89B}"/>
            </a:ext>
          </a:extLst>
        </xdr:cNvPr>
        <xdr:cNvSpPr/>
      </xdr:nvSpPr>
      <xdr:spPr>
        <a:xfrm>
          <a:off x="14541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11430</xdr:rowOff>
    </xdr:from>
    <xdr:to>
      <xdr:col>81</xdr:col>
      <xdr:colOff>50800</xdr:colOff>
      <xdr:row>41</xdr:row>
      <xdr:rowOff>49530</xdr:rowOff>
    </xdr:to>
    <xdr:cxnSp macro="">
      <xdr:nvCxnSpPr>
        <xdr:cNvPr id="318" name="直線コネクタ 317">
          <a:extLst>
            <a:ext uri="{FF2B5EF4-FFF2-40B4-BE49-F238E27FC236}">
              <a16:creationId xmlns:a16="http://schemas.microsoft.com/office/drawing/2014/main" id="{A3B8480C-097D-452A-860B-650718C98525}"/>
            </a:ext>
          </a:extLst>
        </xdr:cNvPr>
        <xdr:cNvCxnSpPr/>
      </xdr:nvCxnSpPr>
      <xdr:spPr>
        <a:xfrm flipV="1">
          <a:off x="14592300" y="7040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53357</xdr:rowOff>
    </xdr:from>
    <xdr:ext cx="405111" cy="259045"/>
    <xdr:sp macro="" textlink="">
      <xdr:nvSpPr>
        <xdr:cNvPr id="319" name="n_1mainValue【一般廃棄物処理施設】&#10;有形固定資産減価償却率">
          <a:extLst>
            <a:ext uri="{FF2B5EF4-FFF2-40B4-BE49-F238E27FC236}">
              <a16:creationId xmlns:a16="http://schemas.microsoft.com/office/drawing/2014/main" id="{814A9C58-A02B-47B2-8410-A1F80E4F4413}"/>
            </a:ext>
          </a:extLst>
        </xdr:cNvPr>
        <xdr:cNvSpPr txBox="1"/>
      </xdr:nvSpPr>
      <xdr:spPr>
        <a:xfrm>
          <a:off x="15266044" y="708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91457</xdr:rowOff>
    </xdr:from>
    <xdr:ext cx="405111" cy="259045"/>
    <xdr:sp macro="" textlink="">
      <xdr:nvSpPr>
        <xdr:cNvPr id="320" name="n_2mainValue【一般廃棄物処理施設】&#10;有形固定資産減価償却率">
          <a:extLst>
            <a:ext uri="{FF2B5EF4-FFF2-40B4-BE49-F238E27FC236}">
              <a16:creationId xmlns:a16="http://schemas.microsoft.com/office/drawing/2014/main" id="{AC462019-7E18-4C79-A07C-9CDFADA687B3}"/>
            </a:ext>
          </a:extLst>
        </xdr:cNvPr>
        <xdr:cNvSpPr txBox="1"/>
      </xdr:nvSpPr>
      <xdr:spPr>
        <a:xfrm>
          <a:off x="14389744"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1" name="正方形/長方形 320">
          <a:extLst>
            <a:ext uri="{FF2B5EF4-FFF2-40B4-BE49-F238E27FC236}">
              <a16:creationId xmlns:a16="http://schemas.microsoft.com/office/drawing/2014/main" id="{8E182BC9-FBF7-4951-8804-FACA0A46CE2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2" name="正方形/長方形 321">
          <a:extLst>
            <a:ext uri="{FF2B5EF4-FFF2-40B4-BE49-F238E27FC236}">
              <a16:creationId xmlns:a16="http://schemas.microsoft.com/office/drawing/2014/main" id="{2892926D-DB1A-498F-8C51-567F97DD8E8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3" name="正方形/長方形 322">
          <a:extLst>
            <a:ext uri="{FF2B5EF4-FFF2-40B4-BE49-F238E27FC236}">
              <a16:creationId xmlns:a16="http://schemas.microsoft.com/office/drawing/2014/main" id="{307A78EB-FDAB-4732-A47A-58EA851AA25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4" name="正方形/長方形 323">
          <a:extLst>
            <a:ext uri="{FF2B5EF4-FFF2-40B4-BE49-F238E27FC236}">
              <a16:creationId xmlns:a16="http://schemas.microsoft.com/office/drawing/2014/main" id="{5A1BE2A0-2A3E-4085-B229-AB454CF9ABF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5" name="正方形/長方形 324">
          <a:extLst>
            <a:ext uri="{FF2B5EF4-FFF2-40B4-BE49-F238E27FC236}">
              <a16:creationId xmlns:a16="http://schemas.microsoft.com/office/drawing/2014/main" id="{512EA941-52D8-4DB3-9F62-DBD7C04B714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6" name="正方形/長方形 325">
          <a:extLst>
            <a:ext uri="{FF2B5EF4-FFF2-40B4-BE49-F238E27FC236}">
              <a16:creationId xmlns:a16="http://schemas.microsoft.com/office/drawing/2014/main" id="{C0C8E8E2-6D1A-4298-A5B8-FCCD311FEC1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7" name="正方形/長方形 326">
          <a:extLst>
            <a:ext uri="{FF2B5EF4-FFF2-40B4-BE49-F238E27FC236}">
              <a16:creationId xmlns:a16="http://schemas.microsoft.com/office/drawing/2014/main" id="{F116A1F4-96D9-457D-BB5F-118F9BBA3B3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8" name="正方形/長方形 327">
          <a:extLst>
            <a:ext uri="{FF2B5EF4-FFF2-40B4-BE49-F238E27FC236}">
              <a16:creationId xmlns:a16="http://schemas.microsoft.com/office/drawing/2014/main" id="{E56644F4-3539-426F-87AB-C6C29DA8441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9" name="テキスト ボックス 328">
          <a:extLst>
            <a:ext uri="{FF2B5EF4-FFF2-40B4-BE49-F238E27FC236}">
              <a16:creationId xmlns:a16="http://schemas.microsoft.com/office/drawing/2014/main" id="{B009E03C-1476-4D4A-81B6-8D73F692772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0" name="直線コネクタ 329">
          <a:extLst>
            <a:ext uri="{FF2B5EF4-FFF2-40B4-BE49-F238E27FC236}">
              <a16:creationId xmlns:a16="http://schemas.microsoft.com/office/drawing/2014/main" id="{8DC69E83-B337-4F4A-BE34-C39125C0B74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1" name="直線コネクタ 330">
          <a:extLst>
            <a:ext uri="{FF2B5EF4-FFF2-40B4-BE49-F238E27FC236}">
              <a16:creationId xmlns:a16="http://schemas.microsoft.com/office/drawing/2014/main" id="{0D42FD96-950F-42B0-9DCC-8DF827E0B6C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32" name="テキスト ボックス 331">
          <a:extLst>
            <a:ext uri="{FF2B5EF4-FFF2-40B4-BE49-F238E27FC236}">
              <a16:creationId xmlns:a16="http://schemas.microsoft.com/office/drawing/2014/main" id="{7C99238B-D042-40AB-AC84-B9706EACD796}"/>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33" name="直線コネクタ 332">
          <a:extLst>
            <a:ext uri="{FF2B5EF4-FFF2-40B4-BE49-F238E27FC236}">
              <a16:creationId xmlns:a16="http://schemas.microsoft.com/office/drawing/2014/main" id="{D0FE8CE2-D36D-4604-B116-3CB5F9CE9F3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34" name="テキスト ボックス 333">
          <a:extLst>
            <a:ext uri="{FF2B5EF4-FFF2-40B4-BE49-F238E27FC236}">
              <a16:creationId xmlns:a16="http://schemas.microsoft.com/office/drawing/2014/main" id="{32DFD1C6-087C-46D2-A2FE-C806434E0337}"/>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35" name="直線コネクタ 334">
          <a:extLst>
            <a:ext uri="{FF2B5EF4-FFF2-40B4-BE49-F238E27FC236}">
              <a16:creationId xmlns:a16="http://schemas.microsoft.com/office/drawing/2014/main" id="{9BEC799D-4723-4282-BB14-1E4A828157B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36" name="テキスト ボックス 335">
          <a:extLst>
            <a:ext uri="{FF2B5EF4-FFF2-40B4-BE49-F238E27FC236}">
              <a16:creationId xmlns:a16="http://schemas.microsoft.com/office/drawing/2014/main" id="{9C4E5C1F-64B7-4125-BE35-EFC28BFF82C7}"/>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37" name="直線コネクタ 336">
          <a:extLst>
            <a:ext uri="{FF2B5EF4-FFF2-40B4-BE49-F238E27FC236}">
              <a16:creationId xmlns:a16="http://schemas.microsoft.com/office/drawing/2014/main" id="{3E3EA70C-9A59-4344-9659-A64869211B8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38" name="テキスト ボックス 337">
          <a:extLst>
            <a:ext uri="{FF2B5EF4-FFF2-40B4-BE49-F238E27FC236}">
              <a16:creationId xmlns:a16="http://schemas.microsoft.com/office/drawing/2014/main" id="{45FB767B-6FFE-451A-971B-15489AA6F20B}"/>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39" name="直線コネクタ 338">
          <a:extLst>
            <a:ext uri="{FF2B5EF4-FFF2-40B4-BE49-F238E27FC236}">
              <a16:creationId xmlns:a16="http://schemas.microsoft.com/office/drawing/2014/main" id="{60FC18B6-EA14-4C8C-90B2-CE00A0BC481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40" name="テキスト ボックス 339">
          <a:extLst>
            <a:ext uri="{FF2B5EF4-FFF2-40B4-BE49-F238E27FC236}">
              <a16:creationId xmlns:a16="http://schemas.microsoft.com/office/drawing/2014/main" id="{E9BEE2BB-0F04-41B6-8EB1-13961780D30B}"/>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1" name="直線コネクタ 340">
          <a:extLst>
            <a:ext uri="{FF2B5EF4-FFF2-40B4-BE49-F238E27FC236}">
              <a16:creationId xmlns:a16="http://schemas.microsoft.com/office/drawing/2014/main" id="{28038691-CAAC-4F70-A71F-2274511F183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42" name="テキスト ボックス 341">
          <a:extLst>
            <a:ext uri="{FF2B5EF4-FFF2-40B4-BE49-F238E27FC236}">
              <a16:creationId xmlns:a16="http://schemas.microsoft.com/office/drawing/2014/main" id="{65A23D80-A6E8-4E65-AF88-815E00F06499}"/>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3" name="【一般廃棄物処理施設】&#10;一人当たり有形固定資産（償却資産）額グラフ枠">
          <a:extLst>
            <a:ext uri="{FF2B5EF4-FFF2-40B4-BE49-F238E27FC236}">
              <a16:creationId xmlns:a16="http://schemas.microsoft.com/office/drawing/2014/main" id="{E99436F0-D5CF-427C-885B-5169EDE44C6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344" name="直線コネクタ 343">
          <a:extLst>
            <a:ext uri="{FF2B5EF4-FFF2-40B4-BE49-F238E27FC236}">
              <a16:creationId xmlns:a16="http://schemas.microsoft.com/office/drawing/2014/main" id="{55B5D23B-B558-4B16-B436-3B53E2E8D3E0}"/>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345" name="【一般廃棄物処理施設】&#10;一人当たり有形固定資産（償却資産）額最小値テキスト">
          <a:extLst>
            <a:ext uri="{FF2B5EF4-FFF2-40B4-BE49-F238E27FC236}">
              <a16:creationId xmlns:a16="http://schemas.microsoft.com/office/drawing/2014/main" id="{E1AA6903-0A9C-44AF-B398-D22AA20F34AC}"/>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346" name="直線コネクタ 345">
          <a:extLst>
            <a:ext uri="{FF2B5EF4-FFF2-40B4-BE49-F238E27FC236}">
              <a16:creationId xmlns:a16="http://schemas.microsoft.com/office/drawing/2014/main" id="{49D1624B-2C20-4A85-84EF-135779052475}"/>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347" name="【一般廃棄物処理施設】&#10;一人当たり有形固定資産（償却資産）額最大値テキスト">
          <a:extLst>
            <a:ext uri="{FF2B5EF4-FFF2-40B4-BE49-F238E27FC236}">
              <a16:creationId xmlns:a16="http://schemas.microsoft.com/office/drawing/2014/main" id="{E220ED6F-4382-408C-95CA-7B2803DFEB6D}"/>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348" name="直線コネクタ 347">
          <a:extLst>
            <a:ext uri="{FF2B5EF4-FFF2-40B4-BE49-F238E27FC236}">
              <a16:creationId xmlns:a16="http://schemas.microsoft.com/office/drawing/2014/main" id="{16948619-FAC2-41C6-A939-790225B267A0}"/>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349" name="【一般廃棄物処理施設】&#10;一人当たり有形固定資産（償却資産）額平均値テキスト">
          <a:extLst>
            <a:ext uri="{FF2B5EF4-FFF2-40B4-BE49-F238E27FC236}">
              <a16:creationId xmlns:a16="http://schemas.microsoft.com/office/drawing/2014/main" id="{C061B91B-C066-4919-AB29-4AC5DDEEB07A}"/>
            </a:ext>
          </a:extLst>
        </xdr:cNvPr>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350" name="フローチャート: 判断 349">
          <a:extLst>
            <a:ext uri="{FF2B5EF4-FFF2-40B4-BE49-F238E27FC236}">
              <a16:creationId xmlns:a16="http://schemas.microsoft.com/office/drawing/2014/main" id="{DCCFD4D2-66E0-4850-B18D-80643ED2FA1C}"/>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351" name="フローチャート: 判断 350">
          <a:extLst>
            <a:ext uri="{FF2B5EF4-FFF2-40B4-BE49-F238E27FC236}">
              <a16:creationId xmlns:a16="http://schemas.microsoft.com/office/drawing/2014/main" id="{67820F67-8029-4A2B-BB55-E849B881C3F1}"/>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74534</xdr:rowOff>
    </xdr:from>
    <xdr:ext cx="599010" cy="259045"/>
    <xdr:sp macro="" textlink="">
      <xdr:nvSpPr>
        <xdr:cNvPr id="352" name="n_1aveValue【一般廃棄物処理施設】&#10;一人当たり有形固定資産（償却資産）額">
          <a:extLst>
            <a:ext uri="{FF2B5EF4-FFF2-40B4-BE49-F238E27FC236}">
              <a16:creationId xmlns:a16="http://schemas.microsoft.com/office/drawing/2014/main" id="{F68710A2-0CA8-4D3F-9FA5-CAFF9EB1F882}"/>
            </a:ext>
          </a:extLst>
        </xdr:cNvPr>
        <xdr:cNvSpPr txBox="1"/>
      </xdr:nvSpPr>
      <xdr:spPr>
        <a:xfrm>
          <a:off x="21011095" y="710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353" name="フローチャート: 判断 352">
          <a:extLst>
            <a:ext uri="{FF2B5EF4-FFF2-40B4-BE49-F238E27FC236}">
              <a16:creationId xmlns:a16="http://schemas.microsoft.com/office/drawing/2014/main" id="{AE0BC682-72F2-47B6-A968-CF580607AECF}"/>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15553</xdr:rowOff>
    </xdr:from>
    <xdr:ext cx="599010" cy="259045"/>
    <xdr:sp macro="" textlink="">
      <xdr:nvSpPr>
        <xdr:cNvPr id="354" name="n_2aveValue【一般廃棄物処理施設】&#10;一人当たり有形固定資産（償却資産）額">
          <a:extLst>
            <a:ext uri="{FF2B5EF4-FFF2-40B4-BE49-F238E27FC236}">
              <a16:creationId xmlns:a16="http://schemas.microsoft.com/office/drawing/2014/main" id="{61E99A7F-24EA-4344-B4D0-5DE5ACA6E8E1}"/>
            </a:ext>
          </a:extLst>
        </xdr:cNvPr>
        <xdr:cNvSpPr txBox="1"/>
      </xdr:nvSpPr>
      <xdr:spPr>
        <a:xfrm>
          <a:off x="20134795" y="704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355" name="フローチャート: 判断 354">
          <a:extLst>
            <a:ext uri="{FF2B5EF4-FFF2-40B4-BE49-F238E27FC236}">
              <a16:creationId xmlns:a16="http://schemas.microsoft.com/office/drawing/2014/main" id="{8A895248-B115-42EC-A56B-D36967858757}"/>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356" name="n_3aveValue【一般廃棄物処理施設】&#10;一人当たり有形固定資産（償却資産）額">
          <a:extLst>
            <a:ext uri="{FF2B5EF4-FFF2-40B4-BE49-F238E27FC236}">
              <a16:creationId xmlns:a16="http://schemas.microsoft.com/office/drawing/2014/main" id="{5A80CCD2-6726-4829-A0C4-83D020F3D61C}"/>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CAB07BC7-2AC9-4147-AEE9-AF4B2DCEE05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2FEEEDCC-655B-400F-B7AF-DAC1D4B0A74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5232DD3D-C5B5-4470-9E4C-5AAC2762A67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AD80D387-EB6F-48E2-9DFF-17298874EF4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4ACBE7C4-7204-40B7-A78D-559D64CB398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20904</xdr:rowOff>
    </xdr:from>
    <xdr:to>
      <xdr:col>116</xdr:col>
      <xdr:colOff>114300</xdr:colOff>
      <xdr:row>38</xdr:row>
      <xdr:rowOff>122504</xdr:rowOff>
    </xdr:to>
    <xdr:sp macro="" textlink="">
      <xdr:nvSpPr>
        <xdr:cNvPr id="362" name="楕円 361">
          <a:extLst>
            <a:ext uri="{FF2B5EF4-FFF2-40B4-BE49-F238E27FC236}">
              <a16:creationId xmlns:a16="http://schemas.microsoft.com/office/drawing/2014/main" id="{CA7FFE90-0577-491C-ACBE-E832BE71B709}"/>
            </a:ext>
          </a:extLst>
        </xdr:cNvPr>
        <xdr:cNvSpPr/>
      </xdr:nvSpPr>
      <xdr:spPr>
        <a:xfrm>
          <a:off x="22110700" y="65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43781</xdr:rowOff>
    </xdr:from>
    <xdr:ext cx="599010" cy="259045"/>
    <xdr:sp macro="" textlink="">
      <xdr:nvSpPr>
        <xdr:cNvPr id="363" name="【一般廃棄物処理施設】&#10;一人当たり有形固定資産（償却資産）額該当値テキスト">
          <a:extLst>
            <a:ext uri="{FF2B5EF4-FFF2-40B4-BE49-F238E27FC236}">
              <a16:creationId xmlns:a16="http://schemas.microsoft.com/office/drawing/2014/main" id="{E730E19B-0413-4364-BA28-49EDFB852F6F}"/>
            </a:ext>
          </a:extLst>
        </xdr:cNvPr>
        <xdr:cNvSpPr txBox="1"/>
      </xdr:nvSpPr>
      <xdr:spPr>
        <a:xfrm>
          <a:off x="22199600" y="638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20542</xdr:rowOff>
    </xdr:from>
    <xdr:to>
      <xdr:col>112</xdr:col>
      <xdr:colOff>38100</xdr:colOff>
      <xdr:row>38</xdr:row>
      <xdr:rowOff>122142</xdr:rowOff>
    </xdr:to>
    <xdr:sp macro="" textlink="">
      <xdr:nvSpPr>
        <xdr:cNvPr id="364" name="楕円 363">
          <a:extLst>
            <a:ext uri="{FF2B5EF4-FFF2-40B4-BE49-F238E27FC236}">
              <a16:creationId xmlns:a16="http://schemas.microsoft.com/office/drawing/2014/main" id="{7A2CC9C5-5A05-448D-9EA6-CA54F9FA5A38}"/>
            </a:ext>
          </a:extLst>
        </xdr:cNvPr>
        <xdr:cNvSpPr/>
      </xdr:nvSpPr>
      <xdr:spPr>
        <a:xfrm>
          <a:off x="21272500" y="653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71342</xdr:rowOff>
    </xdr:from>
    <xdr:to>
      <xdr:col>116</xdr:col>
      <xdr:colOff>63500</xdr:colOff>
      <xdr:row>38</xdr:row>
      <xdr:rowOff>71704</xdr:rowOff>
    </xdr:to>
    <xdr:cxnSp macro="">
      <xdr:nvCxnSpPr>
        <xdr:cNvPr id="365" name="直線コネクタ 364">
          <a:extLst>
            <a:ext uri="{FF2B5EF4-FFF2-40B4-BE49-F238E27FC236}">
              <a16:creationId xmlns:a16="http://schemas.microsoft.com/office/drawing/2014/main" id="{F80772F0-6476-4F4C-865F-83E85295D036}"/>
            </a:ext>
          </a:extLst>
        </xdr:cNvPr>
        <xdr:cNvCxnSpPr/>
      </xdr:nvCxnSpPr>
      <xdr:spPr>
        <a:xfrm>
          <a:off x="21323300" y="6586442"/>
          <a:ext cx="8382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31567</xdr:rowOff>
    </xdr:from>
    <xdr:to>
      <xdr:col>107</xdr:col>
      <xdr:colOff>101600</xdr:colOff>
      <xdr:row>38</xdr:row>
      <xdr:rowOff>133167</xdr:rowOff>
    </xdr:to>
    <xdr:sp macro="" textlink="">
      <xdr:nvSpPr>
        <xdr:cNvPr id="366" name="楕円 365">
          <a:extLst>
            <a:ext uri="{FF2B5EF4-FFF2-40B4-BE49-F238E27FC236}">
              <a16:creationId xmlns:a16="http://schemas.microsoft.com/office/drawing/2014/main" id="{16F102CC-ACD7-4FA9-8DB5-BC0166D8B69A}"/>
            </a:ext>
          </a:extLst>
        </xdr:cNvPr>
        <xdr:cNvSpPr/>
      </xdr:nvSpPr>
      <xdr:spPr>
        <a:xfrm>
          <a:off x="20383500" y="654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71342</xdr:rowOff>
    </xdr:from>
    <xdr:to>
      <xdr:col>111</xdr:col>
      <xdr:colOff>177800</xdr:colOff>
      <xdr:row>38</xdr:row>
      <xdr:rowOff>82367</xdr:rowOff>
    </xdr:to>
    <xdr:cxnSp macro="">
      <xdr:nvCxnSpPr>
        <xdr:cNvPr id="367" name="直線コネクタ 366">
          <a:extLst>
            <a:ext uri="{FF2B5EF4-FFF2-40B4-BE49-F238E27FC236}">
              <a16:creationId xmlns:a16="http://schemas.microsoft.com/office/drawing/2014/main" id="{4C60D216-8B8F-4F0A-98F0-B7D64FFAC18E}"/>
            </a:ext>
          </a:extLst>
        </xdr:cNvPr>
        <xdr:cNvCxnSpPr/>
      </xdr:nvCxnSpPr>
      <xdr:spPr>
        <a:xfrm flipV="1">
          <a:off x="20434300" y="6586442"/>
          <a:ext cx="889000" cy="1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138669</xdr:rowOff>
    </xdr:from>
    <xdr:ext cx="599010" cy="259045"/>
    <xdr:sp macro="" textlink="">
      <xdr:nvSpPr>
        <xdr:cNvPr id="368" name="n_1mainValue【一般廃棄物処理施設】&#10;一人当たり有形固定資産（償却資産）額">
          <a:extLst>
            <a:ext uri="{FF2B5EF4-FFF2-40B4-BE49-F238E27FC236}">
              <a16:creationId xmlns:a16="http://schemas.microsoft.com/office/drawing/2014/main" id="{2A27B6F8-6BAD-46D0-89EC-0839E73DAC94}"/>
            </a:ext>
          </a:extLst>
        </xdr:cNvPr>
        <xdr:cNvSpPr txBox="1"/>
      </xdr:nvSpPr>
      <xdr:spPr>
        <a:xfrm>
          <a:off x="21011095" y="63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149694</xdr:rowOff>
    </xdr:from>
    <xdr:ext cx="599010" cy="259045"/>
    <xdr:sp macro="" textlink="">
      <xdr:nvSpPr>
        <xdr:cNvPr id="369" name="n_2mainValue【一般廃棄物処理施設】&#10;一人当たり有形固定資産（償却資産）額">
          <a:extLst>
            <a:ext uri="{FF2B5EF4-FFF2-40B4-BE49-F238E27FC236}">
              <a16:creationId xmlns:a16="http://schemas.microsoft.com/office/drawing/2014/main" id="{1D74EA7D-E78F-4265-B0EE-2B1467A93917}"/>
            </a:ext>
          </a:extLst>
        </xdr:cNvPr>
        <xdr:cNvSpPr txBox="1"/>
      </xdr:nvSpPr>
      <xdr:spPr>
        <a:xfrm>
          <a:off x="20134795" y="632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0" name="正方形/長方形 369">
          <a:extLst>
            <a:ext uri="{FF2B5EF4-FFF2-40B4-BE49-F238E27FC236}">
              <a16:creationId xmlns:a16="http://schemas.microsoft.com/office/drawing/2014/main" id="{9A3749C0-C980-4F4D-BC4F-BE3C74AA871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1" name="正方形/長方形 370">
          <a:extLst>
            <a:ext uri="{FF2B5EF4-FFF2-40B4-BE49-F238E27FC236}">
              <a16:creationId xmlns:a16="http://schemas.microsoft.com/office/drawing/2014/main" id="{27EC0913-9796-44C0-BAAF-9FE759A959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2" name="正方形/長方形 371">
          <a:extLst>
            <a:ext uri="{FF2B5EF4-FFF2-40B4-BE49-F238E27FC236}">
              <a16:creationId xmlns:a16="http://schemas.microsoft.com/office/drawing/2014/main" id="{C1082098-36E9-412B-B8C8-66C3B33B5D0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3" name="正方形/長方形 372">
          <a:extLst>
            <a:ext uri="{FF2B5EF4-FFF2-40B4-BE49-F238E27FC236}">
              <a16:creationId xmlns:a16="http://schemas.microsoft.com/office/drawing/2014/main" id="{F03F8DF3-4C0B-41C0-BBD4-B86AD12F2C7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4" name="正方形/長方形 373">
          <a:extLst>
            <a:ext uri="{FF2B5EF4-FFF2-40B4-BE49-F238E27FC236}">
              <a16:creationId xmlns:a16="http://schemas.microsoft.com/office/drawing/2014/main" id="{628D1F87-E7CE-414A-926E-4F8B46BA872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5" name="正方形/長方形 374">
          <a:extLst>
            <a:ext uri="{FF2B5EF4-FFF2-40B4-BE49-F238E27FC236}">
              <a16:creationId xmlns:a16="http://schemas.microsoft.com/office/drawing/2014/main" id="{1E863C9D-76B5-4C5B-ACEC-77A90DA1F52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6" name="正方形/長方形 375">
          <a:extLst>
            <a:ext uri="{FF2B5EF4-FFF2-40B4-BE49-F238E27FC236}">
              <a16:creationId xmlns:a16="http://schemas.microsoft.com/office/drawing/2014/main" id="{981A6222-0366-48C1-B9CD-98DBF672C66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7" name="正方形/長方形 376">
          <a:extLst>
            <a:ext uri="{FF2B5EF4-FFF2-40B4-BE49-F238E27FC236}">
              <a16:creationId xmlns:a16="http://schemas.microsoft.com/office/drawing/2014/main" id="{E1AFC514-B54D-4879-AE0C-2F5FC8908AA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8" name="テキスト ボックス 377">
          <a:extLst>
            <a:ext uri="{FF2B5EF4-FFF2-40B4-BE49-F238E27FC236}">
              <a16:creationId xmlns:a16="http://schemas.microsoft.com/office/drawing/2014/main" id="{913A29BB-600B-48AE-83B3-13801552382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9" name="直線コネクタ 378">
          <a:extLst>
            <a:ext uri="{FF2B5EF4-FFF2-40B4-BE49-F238E27FC236}">
              <a16:creationId xmlns:a16="http://schemas.microsoft.com/office/drawing/2014/main" id="{BE45DC51-4D97-45EA-AA8C-67123043DD2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0" name="直線コネクタ 379">
          <a:extLst>
            <a:ext uri="{FF2B5EF4-FFF2-40B4-BE49-F238E27FC236}">
              <a16:creationId xmlns:a16="http://schemas.microsoft.com/office/drawing/2014/main" id="{9065FBD6-9D39-4AAE-8BA7-D14FEA20AD9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1" name="テキスト ボックス 380">
          <a:extLst>
            <a:ext uri="{FF2B5EF4-FFF2-40B4-BE49-F238E27FC236}">
              <a16:creationId xmlns:a16="http://schemas.microsoft.com/office/drawing/2014/main" id="{7B80F7C2-5E88-4BFB-A614-A0E0D13D6AD1}"/>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2" name="直線コネクタ 381">
          <a:extLst>
            <a:ext uri="{FF2B5EF4-FFF2-40B4-BE49-F238E27FC236}">
              <a16:creationId xmlns:a16="http://schemas.microsoft.com/office/drawing/2014/main" id="{368635F2-C689-4E97-9491-0C037F58061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3" name="テキスト ボックス 382">
          <a:extLst>
            <a:ext uri="{FF2B5EF4-FFF2-40B4-BE49-F238E27FC236}">
              <a16:creationId xmlns:a16="http://schemas.microsoft.com/office/drawing/2014/main" id="{E612281C-1F08-4063-B64A-74B6FDCB400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4" name="直線コネクタ 383">
          <a:extLst>
            <a:ext uri="{FF2B5EF4-FFF2-40B4-BE49-F238E27FC236}">
              <a16:creationId xmlns:a16="http://schemas.microsoft.com/office/drawing/2014/main" id="{1E3E0D36-941B-4C83-8A51-90CC9DF072C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5" name="テキスト ボックス 384">
          <a:extLst>
            <a:ext uri="{FF2B5EF4-FFF2-40B4-BE49-F238E27FC236}">
              <a16:creationId xmlns:a16="http://schemas.microsoft.com/office/drawing/2014/main" id="{5B463B43-8B05-408F-877A-BB84D8E0ECA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6" name="直線コネクタ 385">
          <a:extLst>
            <a:ext uri="{FF2B5EF4-FFF2-40B4-BE49-F238E27FC236}">
              <a16:creationId xmlns:a16="http://schemas.microsoft.com/office/drawing/2014/main" id="{92F75EEE-B4A8-4921-8FFE-2B00A1A2BCB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87" name="テキスト ボックス 386">
          <a:extLst>
            <a:ext uri="{FF2B5EF4-FFF2-40B4-BE49-F238E27FC236}">
              <a16:creationId xmlns:a16="http://schemas.microsoft.com/office/drawing/2014/main" id="{99260BC1-A950-445F-A27C-86658BC73C6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88" name="直線コネクタ 387">
          <a:extLst>
            <a:ext uri="{FF2B5EF4-FFF2-40B4-BE49-F238E27FC236}">
              <a16:creationId xmlns:a16="http://schemas.microsoft.com/office/drawing/2014/main" id="{172978B3-E805-47E5-A636-E5A2368E140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89" name="テキスト ボックス 388">
          <a:extLst>
            <a:ext uri="{FF2B5EF4-FFF2-40B4-BE49-F238E27FC236}">
              <a16:creationId xmlns:a16="http://schemas.microsoft.com/office/drawing/2014/main" id="{3599F3EA-EF3A-451A-8474-191CEB2B5A4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0" name="直線コネクタ 389">
          <a:extLst>
            <a:ext uri="{FF2B5EF4-FFF2-40B4-BE49-F238E27FC236}">
              <a16:creationId xmlns:a16="http://schemas.microsoft.com/office/drawing/2014/main" id="{71DACC56-E01D-4EE0-9D69-281A31702FF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1" name="テキスト ボックス 390">
          <a:extLst>
            <a:ext uri="{FF2B5EF4-FFF2-40B4-BE49-F238E27FC236}">
              <a16:creationId xmlns:a16="http://schemas.microsoft.com/office/drawing/2014/main" id="{5DD82DD2-3D51-4088-8A90-3180B23BDF26}"/>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2" name="直線コネクタ 391">
          <a:extLst>
            <a:ext uri="{FF2B5EF4-FFF2-40B4-BE49-F238E27FC236}">
              <a16:creationId xmlns:a16="http://schemas.microsoft.com/office/drawing/2014/main" id="{B5A1D91B-8D10-47BE-B403-5C62DE4F071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3" name="テキスト ボックス 392">
          <a:extLst>
            <a:ext uri="{FF2B5EF4-FFF2-40B4-BE49-F238E27FC236}">
              <a16:creationId xmlns:a16="http://schemas.microsoft.com/office/drawing/2014/main" id="{AE52B82F-ADC2-493A-BB31-40F052CFBED9}"/>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4" name="【保健センター・保健所】&#10;有形固定資産減価償却率グラフ枠">
          <a:extLst>
            <a:ext uri="{FF2B5EF4-FFF2-40B4-BE49-F238E27FC236}">
              <a16:creationId xmlns:a16="http://schemas.microsoft.com/office/drawing/2014/main" id="{989730CF-20BC-4668-840B-39E1B0BC44D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395" name="直線コネクタ 394">
          <a:extLst>
            <a:ext uri="{FF2B5EF4-FFF2-40B4-BE49-F238E27FC236}">
              <a16:creationId xmlns:a16="http://schemas.microsoft.com/office/drawing/2014/main" id="{F0B46490-48D4-4AF2-B8E6-48AE4ED503C4}"/>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396" name="【保健センター・保健所】&#10;有形固定資産減価償却率最小値テキスト">
          <a:extLst>
            <a:ext uri="{FF2B5EF4-FFF2-40B4-BE49-F238E27FC236}">
              <a16:creationId xmlns:a16="http://schemas.microsoft.com/office/drawing/2014/main" id="{C801E0E8-9CCC-4B3F-A42A-9888AD3828D5}"/>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397" name="直線コネクタ 396">
          <a:extLst>
            <a:ext uri="{FF2B5EF4-FFF2-40B4-BE49-F238E27FC236}">
              <a16:creationId xmlns:a16="http://schemas.microsoft.com/office/drawing/2014/main" id="{ECA78492-D369-406A-AA86-30F53FD7E26B}"/>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398" name="【保健センター・保健所】&#10;有形固定資産減価償却率最大値テキスト">
          <a:extLst>
            <a:ext uri="{FF2B5EF4-FFF2-40B4-BE49-F238E27FC236}">
              <a16:creationId xmlns:a16="http://schemas.microsoft.com/office/drawing/2014/main" id="{06DF0AA9-7BB0-484B-9096-A5CCC1FD52D1}"/>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399" name="直線コネクタ 398">
          <a:extLst>
            <a:ext uri="{FF2B5EF4-FFF2-40B4-BE49-F238E27FC236}">
              <a16:creationId xmlns:a16="http://schemas.microsoft.com/office/drawing/2014/main" id="{C508935F-35A5-485A-BA72-B310FB40510C}"/>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400" name="【保健センター・保健所】&#10;有形固定資産減価償却率平均値テキスト">
          <a:extLst>
            <a:ext uri="{FF2B5EF4-FFF2-40B4-BE49-F238E27FC236}">
              <a16:creationId xmlns:a16="http://schemas.microsoft.com/office/drawing/2014/main" id="{362A5C53-F99A-4AF9-92C2-D23819DC3184}"/>
            </a:ext>
          </a:extLst>
        </xdr:cNvPr>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401" name="フローチャート: 判断 400">
          <a:extLst>
            <a:ext uri="{FF2B5EF4-FFF2-40B4-BE49-F238E27FC236}">
              <a16:creationId xmlns:a16="http://schemas.microsoft.com/office/drawing/2014/main" id="{2B81BE8A-CF91-4E46-BC08-612BEAF12CFD}"/>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02" name="フローチャート: 判断 401">
          <a:extLst>
            <a:ext uri="{FF2B5EF4-FFF2-40B4-BE49-F238E27FC236}">
              <a16:creationId xmlns:a16="http://schemas.microsoft.com/office/drawing/2014/main" id="{FF376997-A332-45DC-ACEA-8265F5223D01}"/>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122844</xdr:rowOff>
    </xdr:from>
    <xdr:ext cx="405111" cy="259045"/>
    <xdr:sp macro="" textlink="">
      <xdr:nvSpPr>
        <xdr:cNvPr id="403" name="n_1aveValue【保健センター・保健所】&#10;有形固定資産減価償却率">
          <a:extLst>
            <a:ext uri="{FF2B5EF4-FFF2-40B4-BE49-F238E27FC236}">
              <a16:creationId xmlns:a16="http://schemas.microsoft.com/office/drawing/2014/main" id="{6DC37094-74AD-48FB-AA49-16666EF94CBF}"/>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404" name="フローチャート: 判断 403">
          <a:extLst>
            <a:ext uri="{FF2B5EF4-FFF2-40B4-BE49-F238E27FC236}">
              <a16:creationId xmlns:a16="http://schemas.microsoft.com/office/drawing/2014/main" id="{27FF16E2-89C4-45C7-B028-C14F07D305D0}"/>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132642</xdr:rowOff>
    </xdr:from>
    <xdr:ext cx="405111" cy="259045"/>
    <xdr:sp macro="" textlink="">
      <xdr:nvSpPr>
        <xdr:cNvPr id="405" name="n_2aveValue【保健センター・保健所】&#10;有形固定資産減価償却率">
          <a:extLst>
            <a:ext uri="{FF2B5EF4-FFF2-40B4-BE49-F238E27FC236}">
              <a16:creationId xmlns:a16="http://schemas.microsoft.com/office/drawing/2014/main" id="{194E6B68-7B1E-4356-8540-09134978A920}"/>
            </a:ext>
          </a:extLst>
        </xdr:cNvPr>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406" name="フローチャート: 判断 405">
          <a:extLst>
            <a:ext uri="{FF2B5EF4-FFF2-40B4-BE49-F238E27FC236}">
              <a16:creationId xmlns:a16="http://schemas.microsoft.com/office/drawing/2014/main" id="{372E7CBF-377E-436C-A8DF-BCCB7A419FEE}"/>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162033</xdr:rowOff>
    </xdr:from>
    <xdr:ext cx="405111" cy="259045"/>
    <xdr:sp macro="" textlink="">
      <xdr:nvSpPr>
        <xdr:cNvPr id="407" name="n_3aveValue【保健センター・保健所】&#10;有形固定資産減価償却率">
          <a:extLst>
            <a:ext uri="{FF2B5EF4-FFF2-40B4-BE49-F238E27FC236}">
              <a16:creationId xmlns:a16="http://schemas.microsoft.com/office/drawing/2014/main" id="{7595B700-D134-4732-B592-61B17984C077}"/>
            </a:ext>
          </a:extLst>
        </xdr:cNvPr>
        <xdr:cNvSpPr txBox="1"/>
      </xdr:nvSpPr>
      <xdr:spPr>
        <a:xfrm>
          <a:off x="13500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CB505789-537B-478B-A976-8B3B4325FEE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2BF4AFA2-6F83-4DED-B8B1-EEB78BFE695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1FD9C735-733D-45D9-A3CF-AC2C98D61F9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E56CE840-0BEB-4B24-AA1F-EB34CCCD7C9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24F831CE-1B69-4C53-92E5-84E669C1CD2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161472</xdr:rowOff>
    </xdr:from>
    <xdr:to>
      <xdr:col>85</xdr:col>
      <xdr:colOff>177800</xdr:colOff>
      <xdr:row>63</xdr:row>
      <xdr:rowOff>91622</xdr:rowOff>
    </xdr:to>
    <xdr:sp macro="" textlink="">
      <xdr:nvSpPr>
        <xdr:cNvPr id="413" name="楕円 412">
          <a:extLst>
            <a:ext uri="{FF2B5EF4-FFF2-40B4-BE49-F238E27FC236}">
              <a16:creationId xmlns:a16="http://schemas.microsoft.com/office/drawing/2014/main" id="{1262D00A-D425-4C65-BF40-9B8E1F668B10}"/>
            </a:ext>
          </a:extLst>
        </xdr:cNvPr>
        <xdr:cNvSpPr/>
      </xdr:nvSpPr>
      <xdr:spPr>
        <a:xfrm>
          <a:off x="162687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139899</xdr:rowOff>
    </xdr:from>
    <xdr:ext cx="405111" cy="259045"/>
    <xdr:sp macro="" textlink="">
      <xdr:nvSpPr>
        <xdr:cNvPr id="414" name="【保健センター・保健所】&#10;有形固定資産減価償却率該当値テキスト">
          <a:extLst>
            <a:ext uri="{FF2B5EF4-FFF2-40B4-BE49-F238E27FC236}">
              <a16:creationId xmlns:a16="http://schemas.microsoft.com/office/drawing/2014/main" id="{0E59BC0A-3F86-47CF-9F7F-CB5BFE52FDF8}"/>
            </a:ext>
          </a:extLst>
        </xdr:cNvPr>
        <xdr:cNvSpPr txBox="1"/>
      </xdr:nvSpPr>
      <xdr:spPr>
        <a:xfrm>
          <a:off x="16357600"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22678</xdr:rowOff>
    </xdr:from>
    <xdr:to>
      <xdr:col>81</xdr:col>
      <xdr:colOff>101600</xdr:colOff>
      <xdr:row>63</xdr:row>
      <xdr:rowOff>124278</xdr:rowOff>
    </xdr:to>
    <xdr:sp macro="" textlink="">
      <xdr:nvSpPr>
        <xdr:cNvPr id="415" name="楕円 414">
          <a:extLst>
            <a:ext uri="{FF2B5EF4-FFF2-40B4-BE49-F238E27FC236}">
              <a16:creationId xmlns:a16="http://schemas.microsoft.com/office/drawing/2014/main" id="{F9694683-1D1F-4513-A45B-733D5A69656B}"/>
            </a:ext>
          </a:extLst>
        </xdr:cNvPr>
        <xdr:cNvSpPr/>
      </xdr:nvSpPr>
      <xdr:spPr>
        <a:xfrm>
          <a:off x="15430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40822</xdr:rowOff>
    </xdr:from>
    <xdr:to>
      <xdr:col>85</xdr:col>
      <xdr:colOff>127000</xdr:colOff>
      <xdr:row>63</xdr:row>
      <xdr:rowOff>73478</xdr:rowOff>
    </xdr:to>
    <xdr:cxnSp macro="">
      <xdr:nvCxnSpPr>
        <xdr:cNvPr id="416" name="直線コネクタ 415">
          <a:extLst>
            <a:ext uri="{FF2B5EF4-FFF2-40B4-BE49-F238E27FC236}">
              <a16:creationId xmlns:a16="http://schemas.microsoft.com/office/drawing/2014/main" id="{A12D793B-2BA6-4263-B24C-72BF15210641}"/>
            </a:ext>
          </a:extLst>
        </xdr:cNvPr>
        <xdr:cNvCxnSpPr/>
      </xdr:nvCxnSpPr>
      <xdr:spPr>
        <a:xfrm flipV="1">
          <a:off x="15481300" y="108421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55335</xdr:rowOff>
    </xdr:from>
    <xdr:to>
      <xdr:col>76</xdr:col>
      <xdr:colOff>165100</xdr:colOff>
      <xdr:row>63</xdr:row>
      <xdr:rowOff>156935</xdr:rowOff>
    </xdr:to>
    <xdr:sp macro="" textlink="">
      <xdr:nvSpPr>
        <xdr:cNvPr id="417" name="楕円 416">
          <a:extLst>
            <a:ext uri="{FF2B5EF4-FFF2-40B4-BE49-F238E27FC236}">
              <a16:creationId xmlns:a16="http://schemas.microsoft.com/office/drawing/2014/main" id="{5D7ECA6F-BCFB-461F-A0C8-D600686886B0}"/>
            </a:ext>
          </a:extLst>
        </xdr:cNvPr>
        <xdr:cNvSpPr/>
      </xdr:nvSpPr>
      <xdr:spPr>
        <a:xfrm>
          <a:off x="14541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73478</xdr:rowOff>
    </xdr:from>
    <xdr:to>
      <xdr:col>81</xdr:col>
      <xdr:colOff>50800</xdr:colOff>
      <xdr:row>63</xdr:row>
      <xdr:rowOff>106135</xdr:rowOff>
    </xdr:to>
    <xdr:cxnSp macro="">
      <xdr:nvCxnSpPr>
        <xdr:cNvPr id="418" name="直線コネクタ 417">
          <a:extLst>
            <a:ext uri="{FF2B5EF4-FFF2-40B4-BE49-F238E27FC236}">
              <a16:creationId xmlns:a16="http://schemas.microsoft.com/office/drawing/2014/main" id="{D8946D1B-8CE5-4FD9-AC30-81EE3C90CB0E}"/>
            </a:ext>
          </a:extLst>
        </xdr:cNvPr>
        <xdr:cNvCxnSpPr/>
      </xdr:nvCxnSpPr>
      <xdr:spPr>
        <a:xfrm flipV="1">
          <a:off x="14592300" y="108748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115405</xdr:rowOff>
    </xdr:from>
    <xdr:ext cx="405111" cy="259045"/>
    <xdr:sp macro="" textlink="">
      <xdr:nvSpPr>
        <xdr:cNvPr id="419" name="n_1mainValue【保健センター・保健所】&#10;有形固定資産減価償却率">
          <a:extLst>
            <a:ext uri="{FF2B5EF4-FFF2-40B4-BE49-F238E27FC236}">
              <a16:creationId xmlns:a16="http://schemas.microsoft.com/office/drawing/2014/main" id="{CDCB1474-A52B-493C-AB76-8E49C13036CF}"/>
            </a:ext>
          </a:extLst>
        </xdr:cNvPr>
        <xdr:cNvSpPr txBox="1"/>
      </xdr:nvSpPr>
      <xdr:spPr>
        <a:xfrm>
          <a:off x="15266044" y="1091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148062</xdr:rowOff>
    </xdr:from>
    <xdr:ext cx="405111" cy="259045"/>
    <xdr:sp macro="" textlink="">
      <xdr:nvSpPr>
        <xdr:cNvPr id="420" name="n_2mainValue【保健センター・保健所】&#10;有形固定資産減価償却率">
          <a:extLst>
            <a:ext uri="{FF2B5EF4-FFF2-40B4-BE49-F238E27FC236}">
              <a16:creationId xmlns:a16="http://schemas.microsoft.com/office/drawing/2014/main" id="{4BC832FB-17E8-49C0-AA0C-726B6C4C1785}"/>
            </a:ext>
          </a:extLst>
        </xdr:cNvPr>
        <xdr:cNvSpPr txBox="1"/>
      </xdr:nvSpPr>
      <xdr:spPr>
        <a:xfrm>
          <a:off x="14389744"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1" name="正方形/長方形 420">
          <a:extLst>
            <a:ext uri="{FF2B5EF4-FFF2-40B4-BE49-F238E27FC236}">
              <a16:creationId xmlns:a16="http://schemas.microsoft.com/office/drawing/2014/main" id="{3E307E27-F570-476E-834E-CA0FF57F4A6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2" name="正方形/長方形 421">
          <a:extLst>
            <a:ext uri="{FF2B5EF4-FFF2-40B4-BE49-F238E27FC236}">
              <a16:creationId xmlns:a16="http://schemas.microsoft.com/office/drawing/2014/main" id="{AAAB6519-B2CD-4E0E-83F1-AE2E2F62DA3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3" name="正方形/長方形 422">
          <a:extLst>
            <a:ext uri="{FF2B5EF4-FFF2-40B4-BE49-F238E27FC236}">
              <a16:creationId xmlns:a16="http://schemas.microsoft.com/office/drawing/2014/main" id="{5F025278-EFDC-421F-9235-D843A51E8EC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4" name="正方形/長方形 423">
          <a:extLst>
            <a:ext uri="{FF2B5EF4-FFF2-40B4-BE49-F238E27FC236}">
              <a16:creationId xmlns:a16="http://schemas.microsoft.com/office/drawing/2014/main" id="{B2449EEB-BE08-45C1-BA2F-02AC631782B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5" name="正方形/長方形 424">
          <a:extLst>
            <a:ext uri="{FF2B5EF4-FFF2-40B4-BE49-F238E27FC236}">
              <a16:creationId xmlns:a16="http://schemas.microsoft.com/office/drawing/2014/main" id="{4BE95E32-F513-40C9-AE7C-C4C55E85FF9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6" name="正方形/長方形 425">
          <a:extLst>
            <a:ext uri="{FF2B5EF4-FFF2-40B4-BE49-F238E27FC236}">
              <a16:creationId xmlns:a16="http://schemas.microsoft.com/office/drawing/2014/main" id="{B54F036A-D9C9-42A4-884A-6200ED6E056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7" name="正方形/長方形 426">
          <a:extLst>
            <a:ext uri="{FF2B5EF4-FFF2-40B4-BE49-F238E27FC236}">
              <a16:creationId xmlns:a16="http://schemas.microsoft.com/office/drawing/2014/main" id="{36C98046-4D35-4265-8C7A-6C62B0E7544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8" name="正方形/長方形 427">
          <a:extLst>
            <a:ext uri="{FF2B5EF4-FFF2-40B4-BE49-F238E27FC236}">
              <a16:creationId xmlns:a16="http://schemas.microsoft.com/office/drawing/2014/main" id="{DE7F124D-DDE6-42B8-8E40-6402DD5F311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9" name="テキスト ボックス 428">
          <a:extLst>
            <a:ext uri="{FF2B5EF4-FFF2-40B4-BE49-F238E27FC236}">
              <a16:creationId xmlns:a16="http://schemas.microsoft.com/office/drawing/2014/main" id="{DB33BC0C-A9F7-4F28-B91F-3ECA3CBCC72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0" name="直線コネクタ 429">
          <a:extLst>
            <a:ext uri="{FF2B5EF4-FFF2-40B4-BE49-F238E27FC236}">
              <a16:creationId xmlns:a16="http://schemas.microsoft.com/office/drawing/2014/main" id="{9551DBFD-FC95-4EAC-9D5D-CEF7B4AD5C0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1" name="直線コネクタ 430">
          <a:extLst>
            <a:ext uri="{FF2B5EF4-FFF2-40B4-BE49-F238E27FC236}">
              <a16:creationId xmlns:a16="http://schemas.microsoft.com/office/drawing/2014/main" id="{9BA56E91-9331-4F7B-8C05-F221B280874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2" name="テキスト ボックス 431">
          <a:extLst>
            <a:ext uri="{FF2B5EF4-FFF2-40B4-BE49-F238E27FC236}">
              <a16:creationId xmlns:a16="http://schemas.microsoft.com/office/drawing/2014/main" id="{E61D053B-6DDD-431C-9011-58B0C628C6D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3" name="直線コネクタ 432">
          <a:extLst>
            <a:ext uri="{FF2B5EF4-FFF2-40B4-BE49-F238E27FC236}">
              <a16:creationId xmlns:a16="http://schemas.microsoft.com/office/drawing/2014/main" id="{E07E57A7-EEAE-42EC-91E7-34B5E5D1D25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4" name="テキスト ボックス 433">
          <a:extLst>
            <a:ext uri="{FF2B5EF4-FFF2-40B4-BE49-F238E27FC236}">
              <a16:creationId xmlns:a16="http://schemas.microsoft.com/office/drawing/2014/main" id="{C1164196-9986-4B72-8739-87C91B02D74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5" name="直線コネクタ 434">
          <a:extLst>
            <a:ext uri="{FF2B5EF4-FFF2-40B4-BE49-F238E27FC236}">
              <a16:creationId xmlns:a16="http://schemas.microsoft.com/office/drawing/2014/main" id="{6C77E496-9CB1-4B69-8EC5-95CFB07000A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6" name="テキスト ボックス 435">
          <a:extLst>
            <a:ext uri="{FF2B5EF4-FFF2-40B4-BE49-F238E27FC236}">
              <a16:creationId xmlns:a16="http://schemas.microsoft.com/office/drawing/2014/main" id="{547B2B10-0AC8-4CFB-8E15-E1C1A219539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7" name="直線コネクタ 436">
          <a:extLst>
            <a:ext uri="{FF2B5EF4-FFF2-40B4-BE49-F238E27FC236}">
              <a16:creationId xmlns:a16="http://schemas.microsoft.com/office/drawing/2014/main" id="{FB19786D-5DFA-40A3-8E04-58CBFC88555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8" name="テキスト ボックス 437">
          <a:extLst>
            <a:ext uri="{FF2B5EF4-FFF2-40B4-BE49-F238E27FC236}">
              <a16:creationId xmlns:a16="http://schemas.microsoft.com/office/drawing/2014/main" id="{CEDB7428-FFE5-4A7E-BE27-F3F07F30FB8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9" name="直線コネクタ 438">
          <a:extLst>
            <a:ext uri="{FF2B5EF4-FFF2-40B4-BE49-F238E27FC236}">
              <a16:creationId xmlns:a16="http://schemas.microsoft.com/office/drawing/2014/main" id="{0CC02898-4B01-4B74-A386-3501AE42662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0" name="テキスト ボックス 439">
          <a:extLst>
            <a:ext uri="{FF2B5EF4-FFF2-40B4-BE49-F238E27FC236}">
              <a16:creationId xmlns:a16="http://schemas.microsoft.com/office/drawing/2014/main" id="{7CD83214-855B-4C32-893E-A5A1806F828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1" name="直線コネクタ 440">
          <a:extLst>
            <a:ext uri="{FF2B5EF4-FFF2-40B4-BE49-F238E27FC236}">
              <a16:creationId xmlns:a16="http://schemas.microsoft.com/office/drawing/2014/main" id="{A5DF1F05-2122-4A2D-BCC3-C0D628C98DA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2" name="テキスト ボックス 441">
          <a:extLst>
            <a:ext uri="{FF2B5EF4-FFF2-40B4-BE49-F238E27FC236}">
              <a16:creationId xmlns:a16="http://schemas.microsoft.com/office/drawing/2014/main" id="{CE7887DB-F7E3-4E17-A8D8-8021FA8F559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3" name="【保健センター・保健所】&#10;一人当たり面積グラフ枠">
          <a:extLst>
            <a:ext uri="{FF2B5EF4-FFF2-40B4-BE49-F238E27FC236}">
              <a16:creationId xmlns:a16="http://schemas.microsoft.com/office/drawing/2014/main" id="{20347483-CBC9-4C1D-8E09-635ED7D218E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444" name="直線コネクタ 443">
          <a:extLst>
            <a:ext uri="{FF2B5EF4-FFF2-40B4-BE49-F238E27FC236}">
              <a16:creationId xmlns:a16="http://schemas.microsoft.com/office/drawing/2014/main" id="{CBBDBC80-62F6-4965-ADEC-13181591CF52}"/>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45" name="【保健センター・保健所】&#10;一人当たり面積最小値テキスト">
          <a:extLst>
            <a:ext uri="{FF2B5EF4-FFF2-40B4-BE49-F238E27FC236}">
              <a16:creationId xmlns:a16="http://schemas.microsoft.com/office/drawing/2014/main" id="{E45D7AAD-AE2C-4955-9486-7A10C15F9544}"/>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46" name="直線コネクタ 445">
          <a:extLst>
            <a:ext uri="{FF2B5EF4-FFF2-40B4-BE49-F238E27FC236}">
              <a16:creationId xmlns:a16="http://schemas.microsoft.com/office/drawing/2014/main" id="{7FF9C2B9-F7F9-419D-B9D6-6F13CC5A4AED}"/>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447" name="【保健センター・保健所】&#10;一人当たり面積最大値テキスト">
          <a:extLst>
            <a:ext uri="{FF2B5EF4-FFF2-40B4-BE49-F238E27FC236}">
              <a16:creationId xmlns:a16="http://schemas.microsoft.com/office/drawing/2014/main" id="{04138ECD-9C47-48F9-B098-37160574E711}"/>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448" name="直線コネクタ 447">
          <a:extLst>
            <a:ext uri="{FF2B5EF4-FFF2-40B4-BE49-F238E27FC236}">
              <a16:creationId xmlns:a16="http://schemas.microsoft.com/office/drawing/2014/main" id="{B66CBD68-1AB6-4F54-90C7-2F130823F151}"/>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34307</xdr:rowOff>
    </xdr:from>
    <xdr:ext cx="469744" cy="259045"/>
    <xdr:sp macro="" textlink="">
      <xdr:nvSpPr>
        <xdr:cNvPr id="449" name="【保健センター・保健所】&#10;一人当たり面積平均値テキスト">
          <a:extLst>
            <a:ext uri="{FF2B5EF4-FFF2-40B4-BE49-F238E27FC236}">
              <a16:creationId xmlns:a16="http://schemas.microsoft.com/office/drawing/2014/main" id="{7C20D62E-1EA5-4DCD-BBDB-E52EFEDDB58D}"/>
            </a:ext>
          </a:extLst>
        </xdr:cNvPr>
        <xdr:cNvSpPr txBox="1"/>
      </xdr:nvSpPr>
      <xdr:spPr>
        <a:xfrm>
          <a:off x="22199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450" name="フローチャート: 判断 449">
          <a:extLst>
            <a:ext uri="{FF2B5EF4-FFF2-40B4-BE49-F238E27FC236}">
              <a16:creationId xmlns:a16="http://schemas.microsoft.com/office/drawing/2014/main" id="{F068E490-B769-4809-9AD2-3D905C3FB2A7}"/>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451" name="フローチャート: 判断 450">
          <a:extLst>
            <a:ext uri="{FF2B5EF4-FFF2-40B4-BE49-F238E27FC236}">
              <a16:creationId xmlns:a16="http://schemas.microsoft.com/office/drawing/2014/main" id="{98046B5C-B247-43F6-8490-3CE18FC97E2B}"/>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150131</xdr:rowOff>
    </xdr:from>
    <xdr:ext cx="469744" cy="259045"/>
    <xdr:sp macro="" textlink="">
      <xdr:nvSpPr>
        <xdr:cNvPr id="452" name="n_1aveValue【保健センター・保健所】&#10;一人当たり面積">
          <a:extLst>
            <a:ext uri="{FF2B5EF4-FFF2-40B4-BE49-F238E27FC236}">
              <a16:creationId xmlns:a16="http://schemas.microsoft.com/office/drawing/2014/main" id="{8ACBF425-30B9-47CD-96AB-94A603E834AC}"/>
            </a:ext>
          </a:extLst>
        </xdr:cNvPr>
        <xdr:cNvSpPr txBox="1"/>
      </xdr:nvSpPr>
      <xdr:spPr>
        <a:xfrm>
          <a:off x="2107572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453" name="フローチャート: 判断 452">
          <a:extLst>
            <a:ext uri="{FF2B5EF4-FFF2-40B4-BE49-F238E27FC236}">
              <a16:creationId xmlns:a16="http://schemas.microsoft.com/office/drawing/2014/main" id="{CC319CE5-A89E-40BF-B4BB-58BAD4E5822A}"/>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169181</xdr:rowOff>
    </xdr:from>
    <xdr:ext cx="469744" cy="259045"/>
    <xdr:sp macro="" textlink="">
      <xdr:nvSpPr>
        <xdr:cNvPr id="454" name="n_2aveValue【保健センター・保健所】&#10;一人当たり面積">
          <a:extLst>
            <a:ext uri="{FF2B5EF4-FFF2-40B4-BE49-F238E27FC236}">
              <a16:creationId xmlns:a16="http://schemas.microsoft.com/office/drawing/2014/main" id="{0C794515-C6FB-47B0-B8BB-0363A9B51341}"/>
            </a:ext>
          </a:extLst>
        </xdr:cNvPr>
        <xdr:cNvSpPr txBox="1"/>
      </xdr:nvSpPr>
      <xdr:spPr>
        <a:xfrm>
          <a:off x="201994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455" name="フローチャート: 判断 454">
          <a:extLst>
            <a:ext uri="{FF2B5EF4-FFF2-40B4-BE49-F238E27FC236}">
              <a16:creationId xmlns:a16="http://schemas.microsoft.com/office/drawing/2014/main" id="{ECFC9900-7B95-4CE0-92FE-248505341A1E}"/>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28465</xdr:rowOff>
    </xdr:from>
    <xdr:ext cx="469744" cy="259045"/>
    <xdr:sp macro="" textlink="">
      <xdr:nvSpPr>
        <xdr:cNvPr id="456" name="n_3aveValue【保健センター・保健所】&#10;一人当たり面積">
          <a:extLst>
            <a:ext uri="{FF2B5EF4-FFF2-40B4-BE49-F238E27FC236}">
              <a16:creationId xmlns:a16="http://schemas.microsoft.com/office/drawing/2014/main" id="{8500EF77-5C26-436E-9125-0BBF824872F0}"/>
            </a:ext>
          </a:extLst>
        </xdr:cNvPr>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6B1313F2-31BB-4F63-8373-1E045373F5F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DA8A99DF-7461-4B82-B28B-6FE589D60C9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0411D382-D8C1-46C9-86B6-0909E879BE5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8D57615D-E3F8-4DC1-B301-612AE33B419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48F66541-CE84-49C8-8E4B-13E6302DA14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56642</xdr:rowOff>
    </xdr:from>
    <xdr:to>
      <xdr:col>116</xdr:col>
      <xdr:colOff>114300</xdr:colOff>
      <xdr:row>61</xdr:row>
      <xdr:rowOff>158242</xdr:rowOff>
    </xdr:to>
    <xdr:sp macro="" textlink="">
      <xdr:nvSpPr>
        <xdr:cNvPr id="462" name="楕円 461">
          <a:extLst>
            <a:ext uri="{FF2B5EF4-FFF2-40B4-BE49-F238E27FC236}">
              <a16:creationId xmlns:a16="http://schemas.microsoft.com/office/drawing/2014/main" id="{1F158F73-6A52-41E9-A181-F1EB5D179509}"/>
            </a:ext>
          </a:extLst>
        </xdr:cNvPr>
        <xdr:cNvSpPr/>
      </xdr:nvSpPr>
      <xdr:spPr>
        <a:xfrm>
          <a:off x="221107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79519</xdr:rowOff>
    </xdr:from>
    <xdr:ext cx="469744" cy="259045"/>
    <xdr:sp macro="" textlink="">
      <xdr:nvSpPr>
        <xdr:cNvPr id="463" name="【保健センター・保健所】&#10;一人当たり面積該当値テキスト">
          <a:extLst>
            <a:ext uri="{FF2B5EF4-FFF2-40B4-BE49-F238E27FC236}">
              <a16:creationId xmlns:a16="http://schemas.microsoft.com/office/drawing/2014/main" id="{4E331656-1D8E-44C5-86BB-60D1D59C2CD5}"/>
            </a:ext>
          </a:extLst>
        </xdr:cNvPr>
        <xdr:cNvSpPr txBox="1"/>
      </xdr:nvSpPr>
      <xdr:spPr>
        <a:xfrm>
          <a:off x="22199600" y="1036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55880</xdr:rowOff>
    </xdr:from>
    <xdr:to>
      <xdr:col>112</xdr:col>
      <xdr:colOff>38100</xdr:colOff>
      <xdr:row>61</xdr:row>
      <xdr:rowOff>157480</xdr:rowOff>
    </xdr:to>
    <xdr:sp macro="" textlink="">
      <xdr:nvSpPr>
        <xdr:cNvPr id="464" name="楕円 463">
          <a:extLst>
            <a:ext uri="{FF2B5EF4-FFF2-40B4-BE49-F238E27FC236}">
              <a16:creationId xmlns:a16="http://schemas.microsoft.com/office/drawing/2014/main" id="{17E73DA6-0547-400F-9A4B-B1347CDEDBDF}"/>
            </a:ext>
          </a:extLst>
        </xdr:cNvPr>
        <xdr:cNvSpPr/>
      </xdr:nvSpPr>
      <xdr:spPr>
        <a:xfrm>
          <a:off x="21272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106680</xdr:rowOff>
    </xdr:from>
    <xdr:to>
      <xdr:col>116</xdr:col>
      <xdr:colOff>63500</xdr:colOff>
      <xdr:row>61</xdr:row>
      <xdr:rowOff>107442</xdr:rowOff>
    </xdr:to>
    <xdr:cxnSp macro="">
      <xdr:nvCxnSpPr>
        <xdr:cNvPr id="465" name="直線コネクタ 464">
          <a:extLst>
            <a:ext uri="{FF2B5EF4-FFF2-40B4-BE49-F238E27FC236}">
              <a16:creationId xmlns:a16="http://schemas.microsoft.com/office/drawing/2014/main" id="{BEDAC329-E50C-4153-9381-1EAB03E31486}"/>
            </a:ext>
          </a:extLst>
        </xdr:cNvPr>
        <xdr:cNvCxnSpPr/>
      </xdr:nvCxnSpPr>
      <xdr:spPr>
        <a:xfrm>
          <a:off x="21323300" y="1056513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64262</xdr:rowOff>
    </xdr:from>
    <xdr:to>
      <xdr:col>107</xdr:col>
      <xdr:colOff>101600</xdr:colOff>
      <xdr:row>61</xdr:row>
      <xdr:rowOff>165862</xdr:rowOff>
    </xdr:to>
    <xdr:sp macro="" textlink="">
      <xdr:nvSpPr>
        <xdr:cNvPr id="466" name="楕円 465">
          <a:extLst>
            <a:ext uri="{FF2B5EF4-FFF2-40B4-BE49-F238E27FC236}">
              <a16:creationId xmlns:a16="http://schemas.microsoft.com/office/drawing/2014/main" id="{EC138DA4-7650-41E9-94A1-D0730672341C}"/>
            </a:ext>
          </a:extLst>
        </xdr:cNvPr>
        <xdr:cNvSpPr/>
      </xdr:nvSpPr>
      <xdr:spPr>
        <a:xfrm>
          <a:off x="20383500" y="1052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106680</xdr:rowOff>
    </xdr:from>
    <xdr:to>
      <xdr:col>111</xdr:col>
      <xdr:colOff>177800</xdr:colOff>
      <xdr:row>61</xdr:row>
      <xdr:rowOff>115062</xdr:rowOff>
    </xdr:to>
    <xdr:cxnSp macro="">
      <xdr:nvCxnSpPr>
        <xdr:cNvPr id="467" name="直線コネクタ 466">
          <a:extLst>
            <a:ext uri="{FF2B5EF4-FFF2-40B4-BE49-F238E27FC236}">
              <a16:creationId xmlns:a16="http://schemas.microsoft.com/office/drawing/2014/main" id="{A1B9D882-CF8A-4730-BF32-F98761AEA2BF}"/>
            </a:ext>
          </a:extLst>
        </xdr:cNvPr>
        <xdr:cNvCxnSpPr/>
      </xdr:nvCxnSpPr>
      <xdr:spPr>
        <a:xfrm flipV="1">
          <a:off x="20434300" y="10565130"/>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2557</xdr:rowOff>
    </xdr:from>
    <xdr:ext cx="469744" cy="259045"/>
    <xdr:sp macro="" textlink="">
      <xdr:nvSpPr>
        <xdr:cNvPr id="468" name="n_1mainValue【保健センター・保健所】&#10;一人当たり面積">
          <a:extLst>
            <a:ext uri="{FF2B5EF4-FFF2-40B4-BE49-F238E27FC236}">
              <a16:creationId xmlns:a16="http://schemas.microsoft.com/office/drawing/2014/main" id="{C06FD46A-9B2F-4970-9893-467600965905}"/>
            </a:ext>
          </a:extLst>
        </xdr:cNvPr>
        <xdr:cNvSpPr txBox="1"/>
      </xdr:nvSpPr>
      <xdr:spPr>
        <a:xfrm>
          <a:off x="21075727" y="102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10939</xdr:rowOff>
    </xdr:from>
    <xdr:ext cx="469744" cy="259045"/>
    <xdr:sp macro="" textlink="">
      <xdr:nvSpPr>
        <xdr:cNvPr id="469" name="n_2mainValue【保健センター・保健所】&#10;一人当たり面積">
          <a:extLst>
            <a:ext uri="{FF2B5EF4-FFF2-40B4-BE49-F238E27FC236}">
              <a16:creationId xmlns:a16="http://schemas.microsoft.com/office/drawing/2014/main" id="{95FA6635-58FE-40B5-AC6A-8368428C8E1B}"/>
            </a:ext>
          </a:extLst>
        </xdr:cNvPr>
        <xdr:cNvSpPr txBox="1"/>
      </xdr:nvSpPr>
      <xdr:spPr>
        <a:xfrm>
          <a:off x="20199427" y="102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0" name="正方形/長方形 469">
          <a:extLst>
            <a:ext uri="{FF2B5EF4-FFF2-40B4-BE49-F238E27FC236}">
              <a16:creationId xmlns:a16="http://schemas.microsoft.com/office/drawing/2014/main" id="{1D94502C-FB9C-43AA-9248-2BB290C6264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1" name="正方形/長方形 470">
          <a:extLst>
            <a:ext uri="{FF2B5EF4-FFF2-40B4-BE49-F238E27FC236}">
              <a16:creationId xmlns:a16="http://schemas.microsoft.com/office/drawing/2014/main" id="{F2BADFE2-270D-431A-A4C5-39E4193EF04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2" name="正方形/長方形 471">
          <a:extLst>
            <a:ext uri="{FF2B5EF4-FFF2-40B4-BE49-F238E27FC236}">
              <a16:creationId xmlns:a16="http://schemas.microsoft.com/office/drawing/2014/main" id="{638C9B59-0BF4-475B-895F-86CB3ED47F5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3" name="正方形/長方形 472">
          <a:extLst>
            <a:ext uri="{FF2B5EF4-FFF2-40B4-BE49-F238E27FC236}">
              <a16:creationId xmlns:a16="http://schemas.microsoft.com/office/drawing/2014/main" id="{14BFC4DC-8A73-46AE-989E-0DC21A24ADC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4" name="正方形/長方形 473">
          <a:extLst>
            <a:ext uri="{FF2B5EF4-FFF2-40B4-BE49-F238E27FC236}">
              <a16:creationId xmlns:a16="http://schemas.microsoft.com/office/drawing/2014/main" id="{56858AB0-6F36-4C8A-8977-AC292E546C3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5" name="正方形/長方形 474">
          <a:extLst>
            <a:ext uri="{FF2B5EF4-FFF2-40B4-BE49-F238E27FC236}">
              <a16:creationId xmlns:a16="http://schemas.microsoft.com/office/drawing/2014/main" id="{4BAC9F58-6B4C-4EE6-823C-94F9B5198CC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6" name="正方形/長方形 475">
          <a:extLst>
            <a:ext uri="{FF2B5EF4-FFF2-40B4-BE49-F238E27FC236}">
              <a16:creationId xmlns:a16="http://schemas.microsoft.com/office/drawing/2014/main" id="{B947568F-FE76-40DB-9039-80F1ADAFC2A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7" name="正方形/長方形 476">
          <a:extLst>
            <a:ext uri="{FF2B5EF4-FFF2-40B4-BE49-F238E27FC236}">
              <a16:creationId xmlns:a16="http://schemas.microsoft.com/office/drawing/2014/main" id="{D10847D0-27BD-492F-B469-76D5F943117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8" name="テキスト ボックス 477">
          <a:extLst>
            <a:ext uri="{FF2B5EF4-FFF2-40B4-BE49-F238E27FC236}">
              <a16:creationId xmlns:a16="http://schemas.microsoft.com/office/drawing/2014/main" id="{FA93564F-0AC0-40AB-8D19-EE5B3A936F2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9" name="直線コネクタ 478">
          <a:extLst>
            <a:ext uri="{FF2B5EF4-FFF2-40B4-BE49-F238E27FC236}">
              <a16:creationId xmlns:a16="http://schemas.microsoft.com/office/drawing/2014/main" id="{5E96EBA4-3273-4520-AA36-172F0B039FA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80" name="直線コネクタ 479">
          <a:extLst>
            <a:ext uri="{FF2B5EF4-FFF2-40B4-BE49-F238E27FC236}">
              <a16:creationId xmlns:a16="http://schemas.microsoft.com/office/drawing/2014/main" id="{9DB3C008-60E6-49F2-A17D-B3295E1AB7C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81" name="テキスト ボックス 480">
          <a:extLst>
            <a:ext uri="{FF2B5EF4-FFF2-40B4-BE49-F238E27FC236}">
              <a16:creationId xmlns:a16="http://schemas.microsoft.com/office/drawing/2014/main" id="{B1BA0442-A07D-447A-B736-46CAA459852C}"/>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2" name="直線コネクタ 481">
          <a:extLst>
            <a:ext uri="{FF2B5EF4-FFF2-40B4-BE49-F238E27FC236}">
              <a16:creationId xmlns:a16="http://schemas.microsoft.com/office/drawing/2014/main" id="{DD4FE24D-1142-4BFE-ABA2-D1B46CDF764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3" name="テキスト ボックス 482">
          <a:extLst>
            <a:ext uri="{FF2B5EF4-FFF2-40B4-BE49-F238E27FC236}">
              <a16:creationId xmlns:a16="http://schemas.microsoft.com/office/drawing/2014/main" id="{D04D4AF1-FD3F-4E2E-AB4A-DFBD4C3991F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4" name="直線コネクタ 483">
          <a:extLst>
            <a:ext uri="{FF2B5EF4-FFF2-40B4-BE49-F238E27FC236}">
              <a16:creationId xmlns:a16="http://schemas.microsoft.com/office/drawing/2014/main" id="{A56B0149-78DA-4412-B892-E5A1B3DE8AC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5" name="テキスト ボックス 484">
          <a:extLst>
            <a:ext uri="{FF2B5EF4-FFF2-40B4-BE49-F238E27FC236}">
              <a16:creationId xmlns:a16="http://schemas.microsoft.com/office/drawing/2014/main" id="{2CD505FB-F113-4A9E-BEE1-891863FEE44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6" name="直線コネクタ 485">
          <a:extLst>
            <a:ext uri="{FF2B5EF4-FFF2-40B4-BE49-F238E27FC236}">
              <a16:creationId xmlns:a16="http://schemas.microsoft.com/office/drawing/2014/main" id="{2E332D51-DDAC-478F-A73D-176209D5D80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7" name="テキスト ボックス 486">
          <a:extLst>
            <a:ext uri="{FF2B5EF4-FFF2-40B4-BE49-F238E27FC236}">
              <a16:creationId xmlns:a16="http://schemas.microsoft.com/office/drawing/2014/main" id="{BD0A5AEE-E25C-4D84-A9D0-4F6C177F206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8" name="直線コネクタ 487">
          <a:extLst>
            <a:ext uri="{FF2B5EF4-FFF2-40B4-BE49-F238E27FC236}">
              <a16:creationId xmlns:a16="http://schemas.microsoft.com/office/drawing/2014/main" id="{EA06BF0D-B5BA-4ADD-BCCB-8F66F16FD0D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9" name="テキスト ボックス 488">
          <a:extLst>
            <a:ext uri="{FF2B5EF4-FFF2-40B4-BE49-F238E27FC236}">
              <a16:creationId xmlns:a16="http://schemas.microsoft.com/office/drawing/2014/main" id="{EC3F8AF4-3BD9-43E7-808F-A1D707F9782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0" name="直線コネクタ 489">
          <a:extLst>
            <a:ext uri="{FF2B5EF4-FFF2-40B4-BE49-F238E27FC236}">
              <a16:creationId xmlns:a16="http://schemas.microsoft.com/office/drawing/2014/main" id="{B30FDDAE-0565-47D3-88FA-0C77D200497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91" name="テキスト ボックス 490">
          <a:extLst>
            <a:ext uri="{FF2B5EF4-FFF2-40B4-BE49-F238E27FC236}">
              <a16:creationId xmlns:a16="http://schemas.microsoft.com/office/drawing/2014/main" id="{23D04B14-4DC1-4599-BD95-520BAF5AFC31}"/>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2" name="直線コネクタ 491">
          <a:extLst>
            <a:ext uri="{FF2B5EF4-FFF2-40B4-BE49-F238E27FC236}">
              <a16:creationId xmlns:a16="http://schemas.microsoft.com/office/drawing/2014/main" id="{D3045C00-3220-4168-9E05-56961DDA8F6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3" name="テキスト ボックス 492">
          <a:extLst>
            <a:ext uri="{FF2B5EF4-FFF2-40B4-BE49-F238E27FC236}">
              <a16:creationId xmlns:a16="http://schemas.microsoft.com/office/drawing/2014/main" id="{D14CE587-AFF9-4D81-B6B4-F6ECD0F5EAB4}"/>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4" name="【消防施設】&#10;有形固定資産減価償却率グラフ枠">
          <a:extLst>
            <a:ext uri="{FF2B5EF4-FFF2-40B4-BE49-F238E27FC236}">
              <a16:creationId xmlns:a16="http://schemas.microsoft.com/office/drawing/2014/main" id="{B60BE297-EA6E-4CB6-87CF-8C8D23FE4D7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495" name="直線コネクタ 494">
          <a:extLst>
            <a:ext uri="{FF2B5EF4-FFF2-40B4-BE49-F238E27FC236}">
              <a16:creationId xmlns:a16="http://schemas.microsoft.com/office/drawing/2014/main" id="{E25808A4-BD7B-433A-AD26-FB02C6B15531}"/>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496" name="【消防施設】&#10;有形固定資産減価償却率最小値テキスト">
          <a:extLst>
            <a:ext uri="{FF2B5EF4-FFF2-40B4-BE49-F238E27FC236}">
              <a16:creationId xmlns:a16="http://schemas.microsoft.com/office/drawing/2014/main" id="{EEA0CA1E-C3B1-4D88-8A6D-13585A2ABA55}"/>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497" name="直線コネクタ 496">
          <a:extLst>
            <a:ext uri="{FF2B5EF4-FFF2-40B4-BE49-F238E27FC236}">
              <a16:creationId xmlns:a16="http://schemas.microsoft.com/office/drawing/2014/main" id="{873C2607-D378-451D-99D0-2C06AD970554}"/>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8" name="【消防施設】&#10;有形固定資産減価償却率最大値テキスト">
          <a:extLst>
            <a:ext uri="{FF2B5EF4-FFF2-40B4-BE49-F238E27FC236}">
              <a16:creationId xmlns:a16="http://schemas.microsoft.com/office/drawing/2014/main" id="{CDBDC66E-0E0E-4D54-94B6-51AC67790516}"/>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9" name="直線コネクタ 498">
          <a:extLst>
            <a:ext uri="{FF2B5EF4-FFF2-40B4-BE49-F238E27FC236}">
              <a16:creationId xmlns:a16="http://schemas.microsoft.com/office/drawing/2014/main" id="{CAE2714D-14B1-4E92-95B8-A0C25B4CF396}"/>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11809</xdr:rowOff>
    </xdr:from>
    <xdr:ext cx="405111" cy="259045"/>
    <xdr:sp macro="" textlink="">
      <xdr:nvSpPr>
        <xdr:cNvPr id="500" name="【消防施設】&#10;有形固定資産減価償却率平均値テキスト">
          <a:extLst>
            <a:ext uri="{FF2B5EF4-FFF2-40B4-BE49-F238E27FC236}">
              <a16:creationId xmlns:a16="http://schemas.microsoft.com/office/drawing/2014/main" id="{2FF05B6F-2576-443A-BAEA-28C5ACC06157}"/>
            </a:ext>
          </a:extLst>
        </xdr:cNvPr>
        <xdr:cNvSpPr txBox="1"/>
      </xdr:nvSpPr>
      <xdr:spPr>
        <a:xfrm>
          <a:off x="16357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501" name="フローチャート: 判断 500">
          <a:extLst>
            <a:ext uri="{FF2B5EF4-FFF2-40B4-BE49-F238E27FC236}">
              <a16:creationId xmlns:a16="http://schemas.microsoft.com/office/drawing/2014/main" id="{A1F1531F-903E-4720-9228-CBDEFBBA560F}"/>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502" name="フローチャート: 判断 501">
          <a:extLst>
            <a:ext uri="{FF2B5EF4-FFF2-40B4-BE49-F238E27FC236}">
              <a16:creationId xmlns:a16="http://schemas.microsoft.com/office/drawing/2014/main" id="{D21FAAC6-FD60-4BBC-8F7B-3463CB055276}"/>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146248</xdr:rowOff>
    </xdr:from>
    <xdr:ext cx="405111" cy="259045"/>
    <xdr:sp macro="" textlink="">
      <xdr:nvSpPr>
        <xdr:cNvPr id="503" name="n_1aveValue【消防施設】&#10;有形固定資産減価償却率">
          <a:extLst>
            <a:ext uri="{FF2B5EF4-FFF2-40B4-BE49-F238E27FC236}">
              <a16:creationId xmlns:a16="http://schemas.microsoft.com/office/drawing/2014/main" id="{5C2AC2B3-44D4-480E-B4D7-88CECA9768FD}"/>
            </a:ext>
          </a:extLst>
        </xdr:cNvPr>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504" name="フローチャート: 判断 503">
          <a:extLst>
            <a:ext uri="{FF2B5EF4-FFF2-40B4-BE49-F238E27FC236}">
              <a16:creationId xmlns:a16="http://schemas.microsoft.com/office/drawing/2014/main" id="{147BBCA2-ABCF-4051-863F-A5FBE75D9CA5}"/>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505" name="n_2aveValue【消防施設】&#10;有形固定資産減価償却率">
          <a:extLst>
            <a:ext uri="{FF2B5EF4-FFF2-40B4-BE49-F238E27FC236}">
              <a16:creationId xmlns:a16="http://schemas.microsoft.com/office/drawing/2014/main" id="{1E04172A-3398-4C02-B2C1-9204CC3B6D39}"/>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506" name="フローチャート: 判断 505">
          <a:extLst>
            <a:ext uri="{FF2B5EF4-FFF2-40B4-BE49-F238E27FC236}">
              <a16:creationId xmlns:a16="http://schemas.microsoft.com/office/drawing/2014/main" id="{B9411A17-5F94-4785-AF08-E75F03CD96E0}"/>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507" name="n_3aveValue【消防施設】&#10;有形固定資産減価償却率">
          <a:extLst>
            <a:ext uri="{FF2B5EF4-FFF2-40B4-BE49-F238E27FC236}">
              <a16:creationId xmlns:a16="http://schemas.microsoft.com/office/drawing/2014/main" id="{316E984E-C91A-482F-B20E-5AB9D18FA0D7}"/>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8" name="テキスト ボックス 507">
          <a:extLst>
            <a:ext uri="{FF2B5EF4-FFF2-40B4-BE49-F238E27FC236}">
              <a16:creationId xmlns:a16="http://schemas.microsoft.com/office/drawing/2014/main" id="{75DFB9FE-2A0D-4D22-8204-721876B9A12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9" name="テキスト ボックス 508">
          <a:extLst>
            <a:ext uri="{FF2B5EF4-FFF2-40B4-BE49-F238E27FC236}">
              <a16:creationId xmlns:a16="http://schemas.microsoft.com/office/drawing/2014/main" id="{04BD7F29-2BCC-416F-94FE-3C7F54503B5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0" name="テキスト ボックス 509">
          <a:extLst>
            <a:ext uri="{FF2B5EF4-FFF2-40B4-BE49-F238E27FC236}">
              <a16:creationId xmlns:a16="http://schemas.microsoft.com/office/drawing/2014/main" id="{B0373F03-EB60-4487-A76C-D669AA23FD9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FC6E0547-02D4-4FB7-8B42-B138C206731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AA663C9A-9AAE-474E-BD6C-F197AA7574B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50981</xdr:rowOff>
    </xdr:from>
    <xdr:to>
      <xdr:col>85</xdr:col>
      <xdr:colOff>177800</xdr:colOff>
      <xdr:row>83</xdr:row>
      <xdr:rowOff>152581</xdr:rowOff>
    </xdr:to>
    <xdr:sp macro="" textlink="">
      <xdr:nvSpPr>
        <xdr:cNvPr id="513" name="楕円 512">
          <a:extLst>
            <a:ext uri="{FF2B5EF4-FFF2-40B4-BE49-F238E27FC236}">
              <a16:creationId xmlns:a16="http://schemas.microsoft.com/office/drawing/2014/main" id="{EFBE86B9-5FD4-4DAF-BF4D-B265BCE20A0C}"/>
            </a:ext>
          </a:extLst>
        </xdr:cNvPr>
        <xdr:cNvSpPr/>
      </xdr:nvSpPr>
      <xdr:spPr>
        <a:xfrm>
          <a:off x="162687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29408</xdr:rowOff>
    </xdr:from>
    <xdr:ext cx="405111" cy="259045"/>
    <xdr:sp macro="" textlink="">
      <xdr:nvSpPr>
        <xdr:cNvPr id="514" name="【消防施設】&#10;有形固定資産減価償却率該当値テキスト">
          <a:extLst>
            <a:ext uri="{FF2B5EF4-FFF2-40B4-BE49-F238E27FC236}">
              <a16:creationId xmlns:a16="http://schemas.microsoft.com/office/drawing/2014/main" id="{56916C9C-7F0E-476D-8B1C-B8B6C2159462}"/>
            </a:ext>
          </a:extLst>
        </xdr:cNvPr>
        <xdr:cNvSpPr txBox="1"/>
      </xdr:nvSpPr>
      <xdr:spPr>
        <a:xfrm>
          <a:off x="16357600"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80373</xdr:rowOff>
    </xdr:from>
    <xdr:to>
      <xdr:col>81</xdr:col>
      <xdr:colOff>101600</xdr:colOff>
      <xdr:row>84</xdr:row>
      <xdr:rowOff>10523</xdr:rowOff>
    </xdr:to>
    <xdr:sp macro="" textlink="">
      <xdr:nvSpPr>
        <xdr:cNvPr id="515" name="楕円 514">
          <a:extLst>
            <a:ext uri="{FF2B5EF4-FFF2-40B4-BE49-F238E27FC236}">
              <a16:creationId xmlns:a16="http://schemas.microsoft.com/office/drawing/2014/main" id="{2DBD363D-5E23-419C-8181-BB73417674DC}"/>
            </a:ext>
          </a:extLst>
        </xdr:cNvPr>
        <xdr:cNvSpPr/>
      </xdr:nvSpPr>
      <xdr:spPr>
        <a:xfrm>
          <a:off x="15430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101781</xdr:rowOff>
    </xdr:from>
    <xdr:to>
      <xdr:col>85</xdr:col>
      <xdr:colOff>127000</xdr:colOff>
      <xdr:row>83</xdr:row>
      <xdr:rowOff>131173</xdr:rowOff>
    </xdr:to>
    <xdr:cxnSp macro="">
      <xdr:nvCxnSpPr>
        <xdr:cNvPr id="516" name="直線コネクタ 515">
          <a:extLst>
            <a:ext uri="{FF2B5EF4-FFF2-40B4-BE49-F238E27FC236}">
              <a16:creationId xmlns:a16="http://schemas.microsoft.com/office/drawing/2014/main" id="{6DB872A3-B0FE-4A16-B385-3E149CFA3865}"/>
            </a:ext>
          </a:extLst>
        </xdr:cNvPr>
        <xdr:cNvCxnSpPr/>
      </xdr:nvCxnSpPr>
      <xdr:spPr>
        <a:xfrm flipV="1">
          <a:off x="15481300" y="1433213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54248</xdr:rowOff>
    </xdr:from>
    <xdr:to>
      <xdr:col>76</xdr:col>
      <xdr:colOff>165100</xdr:colOff>
      <xdr:row>83</xdr:row>
      <xdr:rowOff>155848</xdr:rowOff>
    </xdr:to>
    <xdr:sp macro="" textlink="">
      <xdr:nvSpPr>
        <xdr:cNvPr id="517" name="楕円 516">
          <a:extLst>
            <a:ext uri="{FF2B5EF4-FFF2-40B4-BE49-F238E27FC236}">
              <a16:creationId xmlns:a16="http://schemas.microsoft.com/office/drawing/2014/main" id="{3706010B-90E3-4CAF-BA27-978A65E43400}"/>
            </a:ext>
          </a:extLst>
        </xdr:cNvPr>
        <xdr:cNvSpPr/>
      </xdr:nvSpPr>
      <xdr:spPr>
        <a:xfrm>
          <a:off x="14541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105048</xdr:rowOff>
    </xdr:from>
    <xdr:to>
      <xdr:col>81</xdr:col>
      <xdr:colOff>50800</xdr:colOff>
      <xdr:row>83</xdr:row>
      <xdr:rowOff>131173</xdr:rowOff>
    </xdr:to>
    <xdr:cxnSp macro="">
      <xdr:nvCxnSpPr>
        <xdr:cNvPr id="518" name="直線コネクタ 517">
          <a:extLst>
            <a:ext uri="{FF2B5EF4-FFF2-40B4-BE49-F238E27FC236}">
              <a16:creationId xmlns:a16="http://schemas.microsoft.com/office/drawing/2014/main" id="{361E5693-541F-49F0-929D-056E57AE809A}"/>
            </a:ext>
          </a:extLst>
        </xdr:cNvPr>
        <xdr:cNvCxnSpPr/>
      </xdr:nvCxnSpPr>
      <xdr:spPr>
        <a:xfrm>
          <a:off x="14592300" y="1433539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1650</xdr:rowOff>
    </xdr:from>
    <xdr:ext cx="405111" cy="259045"/>
    <xdr:sp macro="" textlink="">
      <xdr:nvSpPr>
        <xdr:cNvPr id="519" name="n_1mainValue【消防施設】&#10;有形固定資産減価償却率">
          <a:extLst>
            <a:ext uri="{FF2B5EF4-FFF2-40B4-BE49-F238E27FC236}">
              <a16:creationId xmlns:a16="http://schemas.microsoft.com/office/drawing/2014/main" id="{5A497AB6-DBD8-4B46-87E0-AA8E237AE06F}"/>
            </a:ext>
          </a:extLst>
        </xdr:cNvPr>
        <xdr:cNvSpPr txBox="1"/>
      </xdr:nvSpPr>
      <xdr:spPr>
        <a:xfrm>
          <a:off x="15266044"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146975</xdr:rowOff>
    </xdr:from>
    <xdr:ext cx="405111" cy="259045"/>
    <xdr:sp macro="" textlink="">
      <xdr:nvSpPr>
        <xdr:cNvPr id="520" name="n_2mainValue【消防施設】&#10;有形固定資産減価償却率">
          <a:extLst>
            <a:ext uri="{FF2B5EF4-FFF2-40B4-BE49-F238E27FC236}">
              <a16:creationId xmlns:a16="http://schemas.microsoft.com/office/drawing/2014/main" id="{0F2A9A68-BA6D-49BE-8EE0-A84AAD15FCA4}"/>
            </a:ext>
          </a:extLst>
        </xdr:cNvPr>
        <xdr:cNvSpPr txBox="1"/>
      </xdr:nvSpPr>
      <xdr:spPr>
        <a:xfrm>
          <a:off x="143897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1" name="正方形/長方形 520">
          <a:extLst>
            <a:ext uri="{FF2B5EF4-FFF2-40B4-BE49-F238E27FC236}">
              <a16:creationId xmlns:a16="http://schemas.microsoft.com/office/drawing/2014/main" id="{A3DF0059-82B5-4749-A59E-E66C1AFAC82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2" name="正方形/長方形 521">
          <a:extLst>
            <a:ext uri="{FF2B5EF4-FFF2-40B4-BE49-F238E27FC236}">
              <a16:creationId xmlns:a16="http://schemas.microsoft.com/office/drawing/2014/main" id="{B7442940-B0A6-4138-B6B0-286D935D9FB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3" name="正方形/長方形 522">
          <a:extLst>
            <a:ext uri="{FF2B5EF4-FFF2-40B4-BE49-F238E27FC236}">
              <a16:creationId xmlns:a16="http://schemas.microsoft.com/office/drawing/2014/main" id="{BDF82E11-CAFA-4C26-9FA7-AB28C6C3300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4" name="正方形/長方形 523">
          <a:extLst>
            <a:ext uri="{FF2B5EF4-FFF2-40B4-BE49-F238E27FC236}">
              <a16:creationId xmlns:a16="http://schemas.microsoft.com/office/drawing/2014/main" id="{359836FD-3B99-494D-A44D-56757740EF3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5" name="正方形/長方形 524">
          <a:extLst>
            <a:ext uri="{FF2B5EF4-FFF2-40B4-BE49-F238E27FC236}">
              <a16:creationId xmlns:a16="http://schemas.microsoft.com/office/drawing/2014/main" id="{31D83DE2-6D7B-4248-A4B7-455F247E6BF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6" name="正方形/長方形 525">
          <a:extLst>
            <a:ext uri="{FF2B5EF4-FFF2-40B4-BE49-F238E27FC236}">
              <a16:creationId xmlns:a16="http://schemas.microsoft.com/office/drawing/2014/main" id="{078DFD93-21CC-4A04-8253-1188249C580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7" name="正方形/長方形 526">
          <a:extLst>
            <a:ext uri="{FF2B5EF4-FFF2-40B4-BE49-F238E27FC236}">
              <a16:creationId xmlns:a16="http://schemas.microsoft.com/office/drawing/2014/main" id="{38CA10F6-4AE2-4A72-946E-1C922BECB5B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8" name="正方形/長方形 527">
          <a:extLst>
            <a:ext uri="{FF2B5EF4-FFF2-40B4-BE49-F238E27FC236}">
              <a16:creationId xmlns:a16="http://schemas.microsoft.com/office/drawing/2014/main" id="{EC5B0741-4EB1-4F13-95A9-6E26B6813DA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9" name="テキスト ボックス 528">
          <a:extLst>
            <a:ext uri="{FF2B5EF4-FFF2-40B4-BE49-F238E27FC236}">
              <a16:creationId xmlns:a16="http://schemas.microsoft.com/office/drawing/2014/main" id="{430CBE9B-307D-4F2C-A783-13F661F052F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0" name="直線コネクタ 529">
          <a:extLst>
            <a:ext uri="{FF2B5EF4-FFF2-40B4-BE49-F238E27FC236}">
              <a16:creationId xmlns:a16="http://schemas.microsoft.com/office/drawing/2014/main" id="{7D39ED42-6CBB-47FE-886A-5FBE45D750E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1" name="直線コネクタ 530">
          <a:extLst>
            <a:ext uri="{FF2B5EF4-FFF2-40B4-BE49-F238E27FC236}">
              <a16:creationId xmlns:a16="http://schemas.microsoft.com/office/drawing/2014/main" id="{5EFAF11B-BCE7-4F43-9CBD-EFC7210FB98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2" name="テキスト ボックス 531">
          <a:extLst>
            <a:ext uri="{FF2B5EF4-FFF2-40B4-BE49-F238E27FC236}">
              <a16:creationId xmlns:a16="http://schemas.microsoft.com/office/drawing/2014/main" id="{87335159-A707-4799-9E03-734470D51CD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33" name="直線コネクタ 532">
          <a:extLst>
            <a:ext uri="{FF2B5EF4-FFF2-40B4-BE49-F238E27FC236}">
              <a16:creationId xmlns:a16="http://schemas.microsoft.com/office/drawing/2014/main" id="{DDF56E68-723D-46E6-B223-6CB7ED44DD3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34" name="テキスト ボックス 533">
          <a:extLst>
            <a:ext uri="{FF2B5EF4-FFF2-40B4-BE49-F238E27FC236}">
              <a16:creationId xmlns:a16="http://schemas.microsoft.com/office/drawing/2014/main" id="{8FF2EF85-E46A-4F57-BA18-3F5C7F5CC62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35" name="直線コネクタ 534">
          <a:extLst>
            <a:ext uri="{FF2B5EF4-FFF2-40B4-BE49-F238E27FC236}">
              <a16:creationId xmlns:a16="http://schemas.microsoft.com/office/drawing/2014/main" id="{710CCADB-88FA-442F-AD23-BC1F8FC3D5F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36" name="テキスト ボックス 535">
          <a:extLst>
            <a:ext uri="{FF2B5EF4-FFF2-40B4-BE49-F238E27FC236}">
              <a16:creationId xmlns:a16="http://schemas.microsoft.com/office/drawing/2014/main" id="{23E19ADF-D967-4936-A463-C34DD88397D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37" name="直線コネクタ 536">
          <a:extLst>
            <a:ext uri="{FF2B5EF4-FFF2-40B4-BE49-F238E27FC236}">
              <a16:creationId xmlns:a16="http://schemas.microsoft.com/office/drawing/2014/main" id="{EC5BB833-A1EC-4987-8AB5-2E21D41F2F0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8" name="テキスト ボックス 537">
          <a:extLst>
            <a:ext uri="{FF2B5EF4-FFF2-40B4-BE49-F238E27FC236}">
              <a16:creationId xmlns:a16="http://schemas.microsoft.com/office/drawing/2014/main" id="{96E00BD5-1D3B-4840-8657-D9F057D42AC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9" name="直線コネクタ 538">
          <a:extLst>
            <a:ext uri="{FF2B5EF4-FFF2-40B4-BE49-F238E27FC236}">
              <a16:creationId xmlns:a16="http://schemas.microsoft.com/office/drawing/2014/main" id="{494F2F21-85B4-4955-9CE1-9238620A932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0" name="テキスト ボックス 539">
          <a:extLst>
            <a:ext uri="{FF2B5EF4-FFF2-40B4-BE49-F238E27FC236}">
              <a16:creationId xmlns:a16="http://schemas.microsoft.com/office/drawing/2014/main" id="{6C43AD46-4B11-4903-B172-698A2723B56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1" name="直線コネクタ 540">
          <a:extLst>
            <a:ext uri="{FF2B5EF4-FFF2-40B4-BE49-F238E27FC236}">
              <a16:creationId xmlns:a16="http://schemas.microsoft.com/office/drawing/2014/main" id="{97821842-5E24-40D8-A336-65FAE9103ED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42" name="テキスト ボックス 541">
          <a:extLst>
            <a:ext uri="{FF2B5EF4-FFF2-40B4-BE49-F238E27FC236}">
              <a16:creationId xmlns:a16="http://schemas.microsoft.com/office/drawing/2014/main" id="{A3DC2DE6-8CEC-4A83-99A1-DEC075FD7C36}"/>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3" name="【消防施設】&#10;一人当たり面積グラフ枠">
          <a:extLst>
            <a:ext uri="{FF2B5EF4-FFF2-40B4-BE49-F238E27FC236}">
              <a16:creationId xmlns:a16="http://schemas.microsoft.com/office/drawing/2014/main" id="{6F6C744F-95A0-4472-B138-71991E765A2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544" name="直線コネクタ 543">
          <a:extLst>
            <a:ext uri="{FF2B5EF4-FFF2-40B4-BE49-F238E27FC236}">
              <a16:creationId xmlns:a16="http://schemas.microsoft.com/office/drawing/2014/main" id="{D0E0C907-6B7A-41A9-BB8B-66BFE31599E1}"/>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545" name="【消防施設】&#10;一人当たり面積最小値テキスト">
          <a:extLst>
            <a:ext uri="{FF2B5EF4-FFF2-40B4-BE49-F238E27FC236}">
              <a16:creationId xmlns:a16="http://schemas.microsoft.com/office/drawing/2014/main" id="{7E8AB1C7-7896-4E6A-89B5-053CB3CC3B6E}"/>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546" name="直線コネクタ 545">
          <a:extLst>
            <a:ext uri="{FF2B5EF4-FFF2-40B4-BE49-F238E27FC236}">
              <a16:creationId xmlns:a16="http://schemas.microsoft.com/office/drawing/2014/main" id="{35F49E06-61D3-4EFB-8A9E-61EF9B55A040}"/>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547" name="【消防施設】&#10;一人当たり面積最大値テキスト">
          <a:extLst>
            <a:ext uri="{FF2B5EF4-FFF2-40B4-BE49-F238E27FC236}">
              <a16:creationId xmlns:a16="http://schemas.microsoft.com/office/drawing/2014/main" id="{7F06FCFB-52EA-4BE6-BB18-4E9236262E2D}"/>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548" name="直線コネクタ 547">
          <a:extLst>
            <a:ext uri="{FF2B5EF4-FFF2-40B4-BE49-F238E27FC236}">
              <a16:creationId xmlns:a16="http://schemas.microsoft.com/office/drawing/2014/main" id="{BE9442DF-1649-44B1-929C-D22ACD64A2B4}"/>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549" name="【消防施設】&#10;一人当たり面積平均値テキスト">
          <a:extLst>
            <a:ext uri="{FF2B5EF4-FFF2-40B4-BE49-F238E27FC236}">
              <a16:creationId xmlns:a16="http://schemas.microsoft.com/office/drawing/2014/main" id="{7A6B6D42-D2A5-4927-91EF-8C57E0F814A5}"/>
            </a:ext>
          </a:extLst>
        </xdr:cNvPr>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550" name="フローチャート: 判断 549">
          <a:extLst>
            <a:ext uri="{FF2B5EF4-FFF2-40B4-BE49-F238E27FC236}">
              <a16:creationId xmlns:a16="http://schemas.microsoft.com/office/drawing/2014/main" id="{4D2B6306-6C91-4FBD-9C95-97141B843722}"/>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551" name="フローチャート: 判断 550">
          <a:extLst>
            <a:ext uri="{FF2B5EF4-FFF2-40B4-BE49-F238E27FC236}">
              <a16:creationId xmlns:a16="http://schemas.microsoft.com/office/drawing/2014/main" id="{BD9B6C16-598C-4145-850D-20351ABE46CD}"/>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552" name="n_1aveValue【消防施設】&#10;一人当たり面積">
          <a:extLst>
            <a:ext uri="{FF2B5EF4-FFF2-40B4-BE49-F238E27FC236}">
              <a16:creationId xmlns:a16="http://schemas.microsoft.com/office/drawing/2014/main" id="{653CB58B-302D-4E55-BCD0-14F843512133}"/>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553" name="フローチャート: 判断 552">
          <a:extLst>
            <a:ext uri="{FF2B5EF4-FFF2-40B4-BE49-F238E27FC236}">
              <a16:creationId xmlns:a16="http://schemas.microsoft.com/office/drawing/2014/main" id="{1D35D777-CEC9-47B5-B4E4-D2E44A8C48C7}"/>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83647</xdr:rowOff>
    </xdr:from>
    <xdr:ext cx="469744" cy="259045"/>
    <xdr:sp macro="" textlink="">
      <xdr:nvSpPr>
        <xdr:cNvPr id="554" name="n_2aveValue【消防施設】&#10;一人当たり面積">
          <a:extLst>
            <a:ext uri="{FF2B5EF4-FFF2-40B4-BE49-F238E27FC236}">
              <a16:creationId xmlns:a16="http://schemas.microsoft.com/office/drawing/2014/main" id="{761E92DE-54CF-4FF4-BCB1-56D2AF5D3578}"/>
            </a:ext>
          </a:extLst>
        </xdr:cNvPr>
        <xdr:cNvSpPr txBox="1"/>
      </xdr:nvSpPr>
      <xdr:spPr>
        <a:xfrm>
          <a:off x="20199427" y="1482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555" name="フローチャート: 判断 554">
          <a:extLst>
            <a:ext uri="{FF2B5EF4-FFF2-40B4-BE49-F238E27FC236}">
              <a16:creationId xmlns:a16="http://schemas.microsoft.com/office/drawing/2014/main" id="{E0DF9CBE-2792-4522-9BA4-07A0E1021013}"/>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556" name="n_3aveValue【消防施設】&#10;一人当たり面積">
          <a:extLst>
            <a:ext uri="{FF2B5EF4-FFF2-40B4-BE49-F238E27FC236}">
              <a16:creationId xmlns:a16="http://schemas.microsoft.com/office/drawing/2014/main" id="{011EB671-B7CA-414F-8EAB-EDBDE5613325}"/>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4FFC443-57F3-4778-A71A-886D172DC76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307E81CD-512B-4921-87BF-014B758BCA7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754BE770-DED8-4C7C-8FD6-257588B60C7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713DC07A-1086-4910-8A15-AC6BE467039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503D0BA0-39C8-4BC8-ABD0-E0F47295655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13779</xdr:rowOff>
    </xdr:from>
    <xdr:to>
      <xdr:col>116</xdr:col>
      <xdr:colOff>114300</xdr:colOff>
      <xdr:row>86</xdr:row>
      <xdr:rowOff>115379</xdr:rowOff>
    </xdr:to>
    <xdr:sp macro="" textlink="">
      <xdr:nvSpPr>
        <xdr:cNvPr id="562" name="楕円 561">
          <a:extLst>
            <a:ext uri="{FF2B5EF4-FFF2-40B4-BE49-F238E27FC236}">
              <a16:creationId xmlns:a16="http://schemas.microsoft.com/office/drawing/2014/main" id="{8F8ED06D-B1F3-4B96-A17A-CD930A359676}"/>
            </a:ext>
          </a:extLst>
        </xdr:cNvPr>
        <xdr:cNvSpPr/>
      </xdr:nvSpPr>
      <xdr:spPr>
        <a:xfrm>
          <a:off x="22110700" y="1475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142701</xdr:rowOff>
    </xdr:from>
    <xdr:ext cx="469744" cy="259045"/>
    <xdr:sp macro="" textlink="">
      <xdr:nvSpPr>
        <xdr:cNvPr id="563" name="【消防施設】&#10;一人当たり面積該当値テキスト">
          <a:extLst>
            <a:ext uri="{FF2B5EF4-FFF2-40B4-BE49-F238E27FC236}">
              <a16:creationId xmlns:a16="http://schemas.microsoft.com/office/drawing/2014/main" id="{1CABA293-63E3-48B3-AA28-30E8F3516E6C}"/>
            </a:ext>
          </a:extLst>
        </xdr:cNvPr>
        <xdr:cNvSpPr txBox="1"/>
      </xdr:nvSpPr>
      <xdr:spPr>
        <a:xfrm>
          <a:off x="22199600" y="1471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13399</xdr:rowOff>
    </xdr:from>
    <xdr:to>
      <xdr:col>112</xdr:col>
      <xdr:colOff>38100</xdr:colOff>
      <xdr:row>86</xdr:row>
      <xdr:rowOff>114999</xdr:rowOff>
    </xdr:to>
    <xdr:sp macro="" textlink="">
      <xdr:nvSpPr>
        <xdr:cNvPr id="564" name="楕円 563">
          <a:extLst>
            <a:ext uri="{FF2B5EF4-FFF2-40B4-BE49-F238E27FC236}">
              <a16:creationId xmlns:a16="http://schemas.microsoft.com/office/drawing/2014/main" id="{83A42AB9-3EA5-45DD-9066-51454FADB4FA}"/>
            </a:ext>
          </a:extLst>
        </xdr:cNvPr>
        <xdr:cNvSpPr/>
      </xdr:nvSpPr>
      <xdr:spPr>
        <a:xfrm>
          <a:off x="21272500" y="1475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64199</xdr:rowOff>
    </xdr:from>
    <xdr:to>
      <xdr:col>116</xdr:col>
      <xdr:colOff>63500</xdr:colOff>
      <xdr:row>86</xdr:row>
      <xdr:rowOff>64579</xdr:rowOff>
    </xdr:to>
    <xdr:cxnSp macro="">
      <xdr:nvCxnSpPr>
        <xdr:cNvPr id="565" name="直線コネクタ 564">
          <a:extLst>
            <a:ext uri="{FF2B5EF4-FFF2-40B4-BE49-F238E27FC236}">
              <a16:creationId xmlns:a16="http://schemas.microsoft.com/office/drawing/2014/main" id="{D1EE2944-C625-46FD-9CCA-E1F40C674D04}"/>
            </a:ext>
          </a:extLst>
        </xdr:cNvPr>
        <xdr:cNvCxnSpPr/>
      </xdr:nvCxnSpPr>
      <xdr:spPr>
        <a:xfrm>
          <a:off x="21323300" y="14808899"/>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88075</xdr:rowOff>
    </xdr:from>
    <xdr:to>
      <xdr:col>107</xdr:col>
      <xdr:colOff>101600</xdr:colOff>
      <xdr:row>86</xdr:row>
      <xdr:rowOff>18225</xdr:rowOff>
    </xdr:to>
    <xdr:sp macro="" textlink="">
      <xdr:nvSpPr>
        <xdr:cNvPr id="566" name="楕円 565">
          <a:extLst>
            <a:ext uri="{FF2B5EF4-FFF2-40B4-BE49-F238E27FC236}">
              <a16:creationId xmlns:a16="http://schemas.microsoft.com/office/drawing/2014/main" id="{82599DCA-8956-43B2-8DAB-CE79659A31DE}"/>
            </a:ext>
          </a:extLst>
        </xdr:cNvPr>
        <xdr:cNvSpPr/>
      </xdr:nvSpPr>
      <xdr:spPr>
        <a:xfrm>
          <a:off x="20383500" y="1466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138875</xdr:rowOff>
    </xdr:from>
    <xdr:to>
      <xdr:col>111</xdr:col>
      <xdr:colOff>177800</xdr:colOff>
      <xdr:row>86</xdr:row>
      <xdr:rowOff>64199</xdr:rowOff>
    </xdr:to>
    <xdr:cxnSp macro="">
      <xdr:nvCxnSpPr>
        <xdr:cNvPr id="567" name="直線コネクタ 566">
          <a:extLst>
            <a:ext uri="{FF2B5EF4-FFF2-40B4-BE49-F238E27FC236}">
              <a16:creationId xmlns:a16="http://schemas.microsoft.com/office/drawing/2014/main" id="{EF743B2C-BBFF-47B3-BFD2-CAECF943284E}"/>
            </a:ext>
          </a:extLst>
        </xdr:cNvPr>
        <xdr:cNvCxnSpPr/>
      </xdr:nvCxnSpPr>
      <xdr:spPr>
        <a:xfrm>
          <a:off x="20434300" y="14712125"/>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106126</xdr:rowOff>
    </xdr:from>
    <xdr:ext cx="469744" cy="259045"/>
    <xdr:sp macro="" textlink="">
      <xdr:nvSpPr>
        <xdr:cNvPr id="568" name="n_1mainValue【消防施設】&#10;一人当たり面積">
          <a:extLst>
            <a:ext uri="{FF2B5EF4-FFF2-40B4-BE49-F238E27FC236}">
              <a16:creationId xmlns:a16="http://schemas.microsoft.com/office/drawing/2014/main" id="{DBB37EC7-954B-4C10-813C-BA210886C45E}"/>
            </a:ext>
          </a:extLst>
        </xdr:cNvPr>
        <xdr:cNvSpPr txBox="1"/>
      </xdr:nvSpPr>
      <xdr:spPr>
        <a:xfrm>
          <a:off x="21075727" y="1485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34752</xdr:rowOff>
    </xdr:from>
    <xdr:ext cx="469744" cy="259045"/>
    <xdr:sp macro="" textlink="">
      <xdr:nvSpPr>
        <xdr:cNvPr id="569" name="n_2mainValue【消防施設】&#10;一人当たり面積">
          <a:extLst>
            <a:ext uri="{FF2B5EF4-FFF2-40B4-BE49-F238E27FC236}">
              <a16:creationId xmlns:a16="http://schemas.microsoft.com/office/drawing/2014/main" id="{ADFB358B-1B7A-4831-A81E-01455CA16DB8}"/>
            </a:ext>
          </a:extLst>
        </xdr:cNvPr>
        <xdr:cNvSpPr txBox="1"/>
      </xdr:nvSpPr>
      <xdr:spPr>
        <a:xfrm>
          <a:off x="20199427" y="1443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0" name="正方形/長方形 569">
          <a:extLst>
            <a:ext uri="{FF2B5EF4-FFF2-40B4-BE49-F238E27FC236}">
              <a16:creationId xmlns:a16="http://schemas.microsoft.com/office/drawing/2014/main" id="{DD72A265-61E4-4065-9BA4-EAA1DD73C81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1" name="正方形/長方形 570">
          <a:extLst>
            <a:ext uri="{FF2B5EF4-FFF2-40B4-BE49-F238E27FC236}">
              <a16:creationId xmlns:a16="http://schemas.microsoft.com/office/drawing/2014/main" id="{2358E122-043D-4D3C-8F86-3A2C5DFA95D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2" name="正方形/長方形 571">
          <a:extLst>
            <a:ext uri="{FF2B5EF4-FFF2-40B4-BE49-F238E27FC236}">
              <a16:creationId xmlns:a16="http://schemas.microsoft.com/office/drawing/2014/main" id="{3E54A559-92A2-46AF-B805-43A5FA376F7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3" name="正方形/長方形 572">
          <a:extLst>
            <a:ext uri="{FF2B5EF4-FFF2-40B4-BE49-F238E27FC236}">
              <a16:creationId xmlns:a16="http://schemas.microsoft.com/office/drawing/2014/main" id="{A9688B47-6163-47A2-8512-86FED11649E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4" name="正方形/長方形 573">
          <a:extLst>
            <a:ext uri="{FF2B5EF4-FFF2-40B4-BE49-F238E27FC236}">
              <a16:creationId xmlns:a16="http://schemas.microsoft.com/office/drawing/2014/main" id="{B1D8F680-0BCF-4CBF-8AD7-F9EE51B1736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5" name="正方形/長方形 574">
          <a:extLst>
            <a:ext uri="{FF2B5EF4-FFF2-40B4-BE49-F238E27FC236}">
              <a16:creationId xmlns:a16="http://schemas.microsoft.com/office/drawing/2014/main" id="{722427C3-B240-4A32-866A-1875A5F6BA3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6" name="正方形/長方形 575">
          <a:extLst>
            <a:ext uri="{FF2B5EF4-FFF2-40B4-BE49-F238E27FC236}">
              <a16:creationId xmlns:a16="http://schemas.microsoft.com/office/drawing/2014/main" id="{16F51032-2C4B-4DA3-BA30-3893B9CF510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7" name="正方形/長方形 576">
          <a:extLst>
            <a:ext uri="{FF2B5EF4-FFF2-40B4-BE49-F238E27FC236}">
              <a16:creationId xmlns:a16="http://schemas.microsoft.com/office/drawing/2014/main" id="{AA015A31-F3BC-45E9-A67A-ECBEAF5AFF0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8" name="テキスト ボックス 577">
          <a:extLst>
            <a:ext uri="{FF2B5EF4-FFF2-40B4-BE49-F238E27FC236}">
              <a16:creationId xmlns:a16="http://schemas.microsoft.com/office/drawing/2014/main" id="{E31ACC46-7C0E-4F1C-A695-4223D9201CD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9" name="直線コネクタ 578">
          <a:extLst>
            <a:ext uri="{FF2B5EF4-FFF2-40B4-BE49-F238E27FC236}">
              <a16:creationId xmlns:a16="http://schemas.microsoft.com/office/drawing/2014/main" id="{06919F2E-1E61-4888-AC5E-4DB9D2F8F71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80" name="直線コネクタ 579">
          <a:extLst>
            <a:ext uri="{FF2B5EF4-FFF2-40B4-BE49-F238E27FC236}">
              <a16:creationId xmlns:a16="http://schemas.microsoft.com/office/drawing/2014/main" id="{9E2FC56A-C5D2-430B-896D-9A9AC0C94E3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81" name="テキスト ボックス 580">
          <a:extLst>
            <a:ext uri="{FF2B5EF4-FFF2-40B4-BE49-F238E27FC236}">
              <a16:creationId xmlns:a16="http://schemas.microsoft.com/office/drawing/2014/main" id="{9CCFCE79-7D92-48A8-BDD5-C95C3E786FCE}"/>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2" name="直線コネクタ 581">
          <a:extLst>
            <a:ext uri="{FF2B5EF4-FFF2-40B4-BE49-F238E27FC236}">
              <a16:creationId xmlns:a16="http://schemas.microsoft.com/office/drawing/2014/main" id="{26B942A0-393A-48AD-B36D-71947AD0BD4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3" name="テキスト ボックス 582">
          <a:extLst>
            <a:ext uri="{FF2B5EF4-FFF2-40B4-BE49-F238E27FC236}">
              <a16:creationId xmlns:a16="http://schemas.microsoft.com/office/drawing/2014/main" id="{AACE58E3-E5C5-466A-AB52-BF17167D121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4" name="直線コネクタ 583">
          <a:extLst>
            <a:ext uri="{FF2B5EF4-FFF2-40B4-BE49-F238E27FC236}">
              <a16:creationId xmlns:a16="http://schemas.microsoft.com/office/drawing/2014/main" id="{D52531B2-AFD3-4A3B-9EA9-A18CB5002B6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5" name="テキスト ボックス 584">
          <a:extLst>
            <a:ext uri="{FF2B5EF4-FFF2-40B4-BE49-F238E27FC236}">
              <a16:creationId xmlns:a16="http://schemas.microsoft.com/office/drawing/2014/main" id="{6040F156-21EE-4CB0-AB70-19C1DB0AEA7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6" name="直線コネクタ 585">
          <a:extLst>
            <a:ext uri="{FF2B5EF4-FFF2-40B4-BE49-F238E27FC236}">
              <a16:creationId xmlns:a16="http://schemas.microsoft.com/office/drawing/2014/main" id="{2B254FCC-C537-4E1B-B6E6-D3AAB399640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7" name="テキスト ボックス 586">
          <a:extLst>
            <a:ext uri="{FF2B5EF4-FFF2-40B4-BE49-F238E27FC236}">
              <a16:creationId xmlns:a16="http://schemas.microsoft.com/office/drawing/2014/main" id="{BEEB9AFB-0C6C-4D8C-8C0D-4F6D457E8D0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8" name="直線コネクタ 587">
          <a:extLst>
            <a:ext uri="{FF2B5EF4-FFF2-40B4-BE49-F238E27FC236}">
              <a16:creationId xmlns:a16="http://schemas.microsoft.com/office/drawing/2014/main" id="{D89FCC14-0F65-479B-97F3-71632761A4C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9" name="テキスト ボックス 588">
          <a:extLst>
            <a:ext uri="{FF2B5EF4-FFF2-40B4-BE49-F238E27FC236}">
              <a16:creationId xmlns:a16="http://schemas.microsoft.com/office/drawing/2014/main" id="{61AE4F7F-8CD7-4DA0-80B0-BD3FE27B4F4F}"/>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0" name="直線コネクタ 589">
          <a:extLst>
            <a:ext uri="{FF2B5EF4-FFF2-40B4-BE49-F238E27FC236}">
              <a16:creationId xmlns:a16="http://schemas.microsoft.com/office/drawing/2014/main" id="{6598E6A2-5846-4159-B128-BAFC2C144AB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1" name="テキスト ボックス 590">
          <a:extLst>
            <a:ext uri="{FF2B5EF4-FFF2-40B4-BE49-F238E27FC236}">
              <a16:creationId xmlns:a16="http://schemas.microsoft.com/office/drawing/2014/main" id="{4C380469-2FCB-4375-8A65-6F9FB69F863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2" name="【庁舎】&#10;有形固定資産減価償却率グラフ枠">
          <a:extLst>
            <a:ext uri="{FF2B5EF4-FFF2-40B4-BE49-F238E27FC236}">
              <a16:creationId xmlns:a16="http://schemas.microsoft.com/office/drawing/2014/main" id="{B9FD50DD-77A0-4FA6-8A8E-8D8903FD7BA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93" name="直線コネクタ 592">
          <a:extLst>
            <a:ext uri="{FF2B5EF4-FFF2-40B4-BE49-F238E27FC236}">
              <a16:creationId xmlns:a16="http://schemas.microsoft.com/office/drawing/2014/main" id="{580C15EC-804F-4DB8-8874-A42F4EF63C31}"/>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94" name="【庁舎】&#10;有形固定資産減価償却率最小値テキスト">
          <a:extLst>
            <a:ext uri="{FF2B5EF4-FFF2-40B4-BE49-F238E27FC236}">
              <a16:creationId xmlns:a16="http://schemas.microsoft.com/office/drawing/2014/main" id="{88424213-0C4D-4CD9-8305-F5F211FE5CA1}"/>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95" name="直線コネクタ 594">
          <a:extLst>
            <a:ext uri="{FF2B5EF4-FFF2-40B4-BE49-F238E27FC236}">
              <a16:creationId xmlns:a16="http://schemas.microsoft.com/office/drawing/2014/main" id="{415DA3A7-7945-454D-93C6-2EF4B647F389}"/>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96" name="【庁舎】&#10;有形固定資産減価償却率最大値テキスト">
          <a:extLst>
            <a:ext uri="{FF2B5EF4-FFF2-40B4-BE49-F238E27FC236}">
              <a16:creationId xmlns:a16="http://schemas.microsoft.com/office/drawing/2014/main" id="{65265193-D80A-41B0-9720-375D5E099992}"/>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97" name="直線コネクタ 596">
          <a:extLst>
            <a:ext uri="{FF2B5EF4-FFF2-40B4-BE49-F238E27FC236}">
              <a16:creationId xmlns:a16="http://schemas.microsoft.com/office/drawing/2014/main" id="{3F52129A-38A9-4B33-A986-467181B834FC}"/>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598" name="【庁舎】&#10;有形固定資産減価償却率平均値テキスト">
          <a:extLst>
            <a:ext uri="{FF2B5EF4-FFF2-40B4-BE49-F238E27FC236}">
              <a16:creationId xmlns:a16="http://schemas.microsoft.com/office/drawing/2014/main" id="{512981AA-052D-47D4-8ABB-694E4F4381B9}"/>
            </a:ext>
          </a:extLst>
        </xdr:cNvPr>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599" name="フローチャート: 判断 598">
          <a:extLst>
            <a:ext uri="{FF2B5EF4-FFF2-40B4-BE49-F238E27FC236}">
              <a16:creationId xmlns:a16="http://schemas.microsoft.com/office/drawing/2014/main" id="{0526941A-9EBE-4543-9A94-59E3CBE938EC}"/>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600" name="フローチャート: 判断 599">
          <a:extLst>
            <a:ext uri="{FF2B5EF4-FFF2-40B4-BE49-F238E27FC236}">
              <a16:creationId xmlns:a16="http://schemas.microsoft.com/office/drawing/2014/main" id="{755E9422-D46C-468D-AAEB-3B0322D8EB35}"/>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129557</xdr:rowOff>
    </xdr:from>
    <xdr:ext cx="405111" cy="259045"/>
    <xdr:sp macro="" textlink="">
      <xdr:nvSpPr>
        <xdr:cNvPr id="601" name="n_1aveValue【庁舎】&#10;有形固定資産減価償却率">
          <a:extLst>
            <a:ext uri="{FF2B5EF4-FFF2-40B4-BE49-F238E27FC236}">
              <a16:creationId xmlns:a16="http://schemas.microsoft.com/office/drawing/2014/main" id="{C1DF1D03-3023-4FBC-9E57-B10551D2B41A}"/>
            </a:ext>
          </a:extLst>
        </xdr:cNvPr>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602" name="フローチャート: 判断 601">
          <a:extLst>
            <a:ext uri="{FF2B5EF4-FFF2-40B4-BE49-F238E27FC236}">
              <a16:creationId xmlns:a16="http://schemas.microsoft.com/office/drawing/2014/main" id="{4E41E5A2-DD1B-480B-ACBC-C7C1DD0D6029}"/>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124477</xdr:rowOff>
    </xdr:from>
    <xdr:ext cx="405111" cy="259045"/>
    <xdr:sp macro="" textlink="">
      <xdr:nvSpPr>
        <xdr:cNvPr id="603" name="n_2aveValue【庁舎】&#10;有形固定資産減価償却率">
          <a:extLst>
            <a:ext uri="{FF2B5EF4-FFF2-40B4-BE49-F238E27FC236}">
              <a16:creationId xmlns:a16="http://schemas.microsoft.com/office/drawing/2014/main" id="{72F9A53B-F702-4080-8692-86CBF439D228}"/>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604" name="フローチャート: 判断 603">
          <a:extLst>
            <a:ext uri="{FF2B5EF4-FFF2-40B4-BE49-F238E27FC236}">
              <a16:creationId xmlns:a16="http://schemas.microsoft.com/office/drawing/2014/main" id="{4DB48FD5-CA1B-421D-AD1E-5DC986DDD432}"/>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156227</xdr:rowOff>
    </xdr:from>
    <xdr:ext cx="405111" cy="259045"/>
    <xdr:sp macro="" textlink="">
      <xdr:nvSpPr>
        <xdr:cNvPr id="605" name="n_3aveValue【庁舎】&#10;有形固定資産減価償却率">
          <a:extLst>
            <a:ext uri="{FF2B5EF4-FFF2-40B4-BE49-F238E27FC236}">
              <a16:creationId xmlns:a16="http://schemas.microsoft.com/office/drawing/2014/main" id="{0F40B0BB-512D-4FAB-9CFA-4170EC8C48E1}"/>
            </a:ext>
          </a:extLst>
        </xdr:cNvPr>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20B0A275-A169-468D-9441-DB7EDDAC218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0C44FFBE-3E3B-4231-9DB1-E188353D2B2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E58D3D3F-EF3D-4B34-B002-8FAC1F41E4B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AD63F18C-D88A-44E3-A81D-1094234B22E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964D1C87-73CC-4AC9-B65F-51930F04520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67311</xdr:rowOff>
    </xdr:from>
    <xdr:to>
      <xdr:col>85</xdr:col>
      <xdr:colOff>177800</xdr:colOff>
      <xdr:row>106</xdr:row>
      <xdr:rowOff>168911</xdr:rowOff>
    </xdr:to>
    <xdr:sp macro="" textlink="">
      <xdr:nvSpPr>
        <xdr:cNvPr id="611" name="楕円 610">
          <a:extLst>
            <a:ext uri="{FF2B5EF4-FFF2-40B4-BE49-F238E27FC236}">
              <a16:creationId xmlns:a16="http://schemas.microsoft.com/office/drawing/2014/main" id="{9DCC695F-4C56-49C2-BF40-7AA5A369ECDF}"/>
            </a:ext>
          </a:extLst>
        </xdr:cNvPr>
        <xdr:cNvSpPr/>
      </xdr:nvSpPr>
      <xdr:spPr>
        <a:xfrm>
          <a:off x="162687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45738</xdr:rowOff>
    </xdr:from>
    <xdr:ext cx="405111" cy="259045"/>
    <xdr:sp macro="" textlink="">
      <xdr:nvSpPr>
        <xdr:cNvPr id="612" name="【庁舎】&#10;有形固定資産減価償却率該当値テキスト">
          <a:extLst>
            <a:ext uri="{FF2B5EF4-FFF2-40B4-BE49-F238E27FC236}">
              <a16:creationId xmlns:a16="http://schemas.microsoft.com/office/drawing/2014/main" id="{0F06588A-8A6D-4F1D-AC70-82825F7C82B4}"/>
            </a:ext>
          </a:extLst>
        </xdr:cNvPr>
        <xdr:cNvSpPr txBox="1"/>
      </xdr:nvSpPr>
      <xdr:spPr>
        <a:xfrm>
          <a:off x="16357600"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90170</xdr:rowOff>
    </xdr:from>
    <xdr:to>
      <xdr:col>81</xdr:col>
      <xdr:colOff>101600</xdr:colOff>
      <xdr:row>107</xdr:row>
      <xdr:rowOff>20320</xdr:rowOff>
    </xdr:to>
    <xdr:sp macro="" textlink="">
      <xdr:nvSpPr>
        <xdr:cNvPr id="613" name="楕円 612">
          <a:extLst>
            <a:ext uri="{FF2B5EF4-FFF2-40B4-BE49-F238E27FC236}">
              <a16:creationId xmlns:a16="http://schemas.microsoft.com/office/drawing/2014/main" id="{59721014-3FA7-4CB0-919C-76B2AE15BABF}"/>
            </a:ext>
          </a:extLst>
        </xdr:cNvPr>
        <xdr:cNvSpPr/>
      </xdr:nvSpPr>
      <xdr:spPr>
        <a:xfrm>
          <a:off x="15430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118111</xdr:rowOff>
    </xdr:from>
    <xdr:to>
      <xdr:col>85</xdr:col>
      <xdr:colOff>127000</xdr:colOff>
      <xdr:row>106</xdr:row>
      <xdr:rowOff>140970</xdr:rowOff>
    </xdr:to>
    <xdr:cxnSp macro="">
      <xdr:nvCxnSpPr>
        <xdr:cNvPr id="614" name="直線コネクタ 613">
          <a:extLst>
            <a:ext uri="{FF2B5EF4-FFF2-40B4-BE49-F238E27FC236}">
              <a16:creationId xmlns:a16="http://schemas.microsoft.com/office/drawing/2014/main" id="{C46628D0-0F14-4992-AE67-15342D225011}"/>
            </a:ext>
          </a:extLst>
        </xdr:cNvPr>
        <xdr:cNvCxnSpPr/>
      </xdr:nvCxnSpPr>
      <xdr:spPr>
        <a:xfrm flipV="1">
          <a:off x="15481300" y="182918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114300</xdr:rowOff>
    </xdr:from>
    <xdr:to>
      <xdr:col>76</xdr:col>
      <xdr:colOff>165100</xdr:colOff>
      <xdr:row>107</xdr:row>
      <xdr:rowOff>44450</xdr:rowOff>
    </xdr:to>
    <xdr:sp macro="" textlink="">
      <xdr:nvSpPr>
        <xdr:cNvPr id="615" name="楕円 614">
          <a:extLst>
            <a:ext uri="{FF2B5EF4-FFF2-40B4-BE49-F238E27FC236}">
              <a16:creationId xmlns:a16="http://schemas.microsoft.com/office/drawing/2014/main" id="{8CEFF767-D490-48AA-B44B-203D41BC1FA3}"/>
            </a:ext>
          </a:extLst>
        </xdr:cNvPr>
        <xdr:cNvSpPr/>
      </xdr:nvSpPr>
      <xdr:spPr>
        <a:xfrm>
          <a:off x="14541500" y="182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140970</xdr:rowOff>
    </xdr:from>
    <xdr:to>
      <xdr:col>81</xdr:col>
      <xdr:colOff>50800</xdr:colOff>
      <xdr:row>106</xdr:row>
      <xdr:rowOff>165100</xdr:rowOff>
    </xdr:to>
    <xdr:cxnSp macro="">
      <xdr:nvCxnSpPr>
        <xdr:cNvPr id="616" name="直線コネクタ 615">
          <a:extLst>
            <a:ext uri="{FF2B5EF4-FFF2-40B4-BE49-F238E27FC236}">
              <a16:creationId xmlns:a16="http://schemas.microsoft.com/office/drawing/2014/main" id="{683853DC-5122-4F6A-A9F2-54FDFFDD413D}"/>
            </a:ext>
          </a:extLst>
        </xdr:cNvPr>
        <xdr:cNvCxnSpPr/>
      </xdr:nvCxnSpPr>
      <xdr:spPr>
        <a:xfrm flipV="1">
          <a:off x="14592300" y="183146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617" name="楕円 616">
          <a:extLst>
            <a:ext uri="{FF2B5EF4-FFF2-40B4-BE49-F238E27FC236}">
              <a16:creationId xmlns:a16="http://schemas.microsoft.com/office/drawing/2014/main" id="{2A2FA28C-B48C-4484-8F46-CD60700C59E9}"/>
            </a:ext>
          </a:extLst>
        </xdr:cNvPr>
        <xdr:cNvSpPr/>
      </xdr:nvSpPr>
      <xdr:spPr>
        <a:xfrm>
          <a:off x="1365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165100</xdr:rowOff>
    </xdr:from>
    <xdr:to>
      <xdr:col>76</xdr:col>
      <xdr:colOff>114300</xdr:colOff>
      <xdr:row>107</xdr:row>
      <xdr:rowOff>19050</xdr:rowOff>
    </xdr:to>
    <xdr:cxnSp macro="">
      <xdr:nvCxnSpPr>
        <xdr:cNvPr id="618" name="直線コネクタ 617">
          <a:extLst>
            <a:ext uri="{FF2B5EF4-FFF2-40B4-BE49-F238E27FC236}">
              <a16:creationId xmlns:a16="http://schemas.microsoft.com/office/drawing/2014/main" id="{9773949F-298B-4514-9231-90F11146841D}"/>
            </a:ext>
          </a:extLst>
        </xdr:cNvPr>
        <xdr:cNvCxnSpPr/>
      </xdr:nvCxnSpPr>
      <xdr:spPr>
        <a:xfrm flipV="1">
          <a:off x="13703300" y="18338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11447</xdr:rowOff>
    </xdr:from>
    <xdr:ext cx="405111" cy="259045"/>
    <xdr:sp macro="" textlink="">
      <xdr:nvSpPr>
        <xdr:cNvPr id="619" name="n_1mainValue【庁舎】&#10;有形固定資産減価償却率">
          <a:extLst>
            <a:ext uri="{FF2B5EF4-FFF2-40B4-BE49-F238E27FC236}">
              <a16:creationId xmlns:a16="http://schemas.microsoft.com/office/drawing/2014/main" id="{03DDB59D-1716-49E7-9F63-1B03B4CE37C1}"/>
            </a:ext>
          </a:extLst>
        </xdr:cNvPr>
        <xdr:cNvSpPr txBox="1"/>
      </xdr:nvSpPr>
      <xdr:spPr>
        <a:xfrm>
          <a:off x="15266044" y="183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35577</xdr:rowOff>
    </xdr:from>
    <xdr:ext cx="405111" cy="259045"/>
    <xdr:sp macro="" textlink="">
      <xdr:nvSpPr>
        <xdr:cNvPr id="620" name="n_2mainValue【庁舎】&#10;有形固定資産減価償却率">
          <a:extLst>
            <a:ext uri="{FF2B5EF4-FFF2-40B4-BE49-F238E27FC236}">
              <a16:creationId xmlns:a16="http://schemas.microsoft.com/office/drawing/2014/main" id="{3695CDFB-7D5F-4829-9303-37739BD6DEE2}"/>
            </a:ext>
          </a:extLst>
        </xdr:cNvPr>
        <xdr:cNvSpPr txBox="1"/>
      </xdr:nvSpPr>
      <xdr:spPr>
        <a:xfrm>
          <a:off x="14389744" y="183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60977</xdr:rowOff>
    </xdr:from>
    <xdr:ext cx="405111" cy="259045"/>
    <xdr:sp macro="" textlink="">
      <xdr:nvSpPr>
        <xdr:cNvPr id="621" name="n_3mainValue【庁舎】&#10;有形固定資産減価償却率">
          <a:extLst>
            <a:ext uri="{FF2B5EF4-FFF2-40B4-BE49-F238E27FC236}">
              <a16:creationId xmlns:a16="http://schemas.microsoft.com/office/drawing/2014/main" id="{88B98A07-B91B-4DF0-8B73-0ED0436C1C19}"/>
            </a:ext>
          </a:extLst>
        </xdr:cNvPr>
        <xdr:cNvSpPr txBox="1"/>
      </xdr:nvSpPr>
      <xdr:spPr>
        <a:xfrm>
          <a:off x="13500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2" name="正方形/長方形 621">
          <a:extLst>
            <a:ext uri="{FF2B5EF4-FFF2-40B4-BE49-F238E27FC236}">
              <a16:creationId xmlns:a16="http://schemas.microsoft.com/office/drawing/2014/main" id="{A2A654DA-DE49-4476-89B2-BCBA8A6BD4E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3" name="正方形/長方形 622">
          <a:extLst>
            <a:ext uri="{FF2B5EF4-FFF2-40B4-BE49-F238E27FC236}">
              <a16:creationId xmlns:a16="http://schemas.microsoft.com/office/drawing/2014/main" id="{C46DBADB-10DE-4FEC-8154-B14279C28B4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4" name="正方形/長方形 623">
          <a:extLst>
            <a:ext uri="{FF2B5EF4-FFF2-40B4-BE49-F238E27FC236}">
              <a16:creationId xmlns:a16="http://schemas.microsoft.com/office/drawing/2014/main" id="{AA875C28-27C1-41BC-8811-0842586D6B9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5" name="正方形/長方形 624">
          <a:extLst>
            <a:ext uri="{FF2B5EF4-FFF2-40B4-BE49-F238E27FC236}">
              <a16:creationId xmlns:a16="http://schemas.microsoft.com/office/drawing/2014/main" id="{1EE53BB2-71D3-4243-9580-CB1BE585C2B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6" name="正方形/長方形 625">
          <a:extLst>
            <a:ext uri="{FF2B5EF4-FFF2-40B4-BE49-F238E27FC236}">
              <a16:creationId xmlns:a16="http://schemas.microsoft.com/office/drawing/2014/main" id="{002BA975-7B8D-46A1-9EB5-0A3AFFA390C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7" name="正方形/長方形 626">
          <a:extLst>
            <a:ext uri="{FF2B5EF4-FFF2-40B4-BE49-F238E27FC236}">
              <a16:creationId xmlns:a16="http://schemas.microsoft.com/office/drawing/2014/main" id="{320D4DC3-E22C-46B3-B163-CBFC237EA3A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8" name="正方形/長方形 627">
          <a:extLst>
            <a:ext uri="{FF2B5EF4-FFF2-40B4-BE49-F238E27FC236}">
              <a16:creationId xmlns:a16="http://schemas.microsoft.com/office/drawing/2014/main" id="{2A36083D-9790-45AD-BF37-91830FC050F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a:extLst>
            <a:ext uri="{FF2B5EF4-FFF2-40B4-BE49-F238E27FC236}">
              <a16:creationId xmlns:a16="http://schemas.microsoft.com/office/drawing/2014/main" id="{BD2BF643-BF96-4812-B0AB-E6D4C1ABB44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0" name="テキスト ボックス 629">
          <a:extLst>
            <a:ext uri="{FF2B5EF4-FFF2-40B4-BE49-F238E27FC236}">
              <a16:creationId xmlns:a16="http://schemas.microsoft.com/office/drawing/2014/main" id="{4DC5334A-4040-4E71-B41B-16FE0DF2CC9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1" name="直線コネクタ 630">
          <a:extLst>
            <a:ext uri="{FF2B5EF4-FFF2-40B4-BE49-F238E27FC236}">
              <a16:creationId xmlns:a16="http://schemas.microsoft.com/office/drawing/2014/main" id="{5AB102BF-22DC-41CE-98F5-6D6CD787F88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2" name="直線コネクタ 631">
          <a:extLst>
            <a:ext uri="{FF2B5EF4-FFF2-40B4-BE49-F238E27FC236}">
              <a16:creationId xmlns:a16="http://schemas.microsoft.com/office/drawing/2014/main" id="{5F399375-7530-4285-A2D9-AA49FA7025D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3" name="テキスト ボックス 632">
          <a:extLst>
            <a:ext uri="{FF2B5EF4-FFF2-40B4-BE49-F238E27FC236}">
              <a16:creationId xmlns:a16="http://schemas.microsoft.com/office/drawing/2014/main" id="{26C21D25-4D3E-4707-89E5-919A4E0E052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4" name="直線コネクタ 633">
          <a:extLst>
            <a:ext uri="{FF2B5EF4-FFF2-40B4-BE49-F238E27FC236}">
              <a16:creationId xmlns:a16="http://schemas.microsoft.com/office/drawing/2014/main" id="{5B3DCE6F-D4AC-4B6C-A638-C487D5A0410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5" name="テキスト ボックス 634">
          <a:extLst>
            <a:ext uri="{FF2B5EF4-FFF2-40B4-BE49-F238E27FC236}">
              <a16:creationId xmlns:a16="http://schemas.microsoft.com/office/drawing/2014/main" id="{BA73805E-B36D-41E6-9964-48D2DC30930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6" name="直線コネクタ 635">
          <a:extLst>
            <a:ext uri="{FF2B5EF4-FFF2-40B4-BE49-F238E27FC236}">
              <a16:creationId xmlns:a16="http://schemas.microsoft.com/office/drawing/2014/main" id="{913CDEBE-75FA-4EDD-85B0-CC34271CDE1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7" name="テキスト ボックス 636">
          <a:extLst>
            <a:ext uri="{FF2B5EF4-FFF2-40B4-BE49-F238E27FC236}">
              <a16:creationId xmlns:a16="http://schemas.microsoft.com/office/drawing/2014/main" id="{0B9F013A-E839-47C9-A455-FD2ED83F866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8" name="直線コネクタ 637">
          <a:extLst>
            <a:ext uri="{FF2B5EF4-FFF2-40B4-BE49-F238E27FC236}">
              <a16:creationId xmlns:a16="http://schemas.microsoft.com/office/drawing/2014/main" id="{BB11B1A0-910E-438D-8D6C-C6AE27F7473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9" name="テキスト ボックス 638">
          <a:extLst>
            <a:ext uri="{FF2B5EF4-FFF2-40B4-BE49-F238E27FC236}">
              <a16:creationId xmlns:a16="http://schemas.microsoft.com/office/drawing/2014/main" id="{E6324409-B3F7-48C3-965D-B97D1952FC5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0" name="直線コネクタ 639">
          <a:extLst>
            <a:ext uri="{FF2B5EF4-FFF2-40B4-BE49-F238E27FC236}">
              <a16:creationId xmlns:a16="http://schemas.microsoft.com/office/drawing/2014/main" id="{89CF2F28-F508-4BFE-BD4D-840C892A0A8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1" name="テキスト ボックス 640">
          <a:extLst>
            <a:ext uri="{FF2B5EF4-FFF2-40B4-BE49-F238E27FC236}">
              <a16:creationId xmlns:a16="http://schemas.microsoft.com/office/drawing/2014/main" id="{6B37EC9E-4C12-40EB-8471-4C6A29DF902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a:extLst>
            <a:ext uri="{FF2B5EF4-FFF2-40B4-BE49-F238E27FC236}">
              <a16:creationId xmlns:a16="http://schemas.microsoft.com/office/drawing/2014/main" id="{B00F1438-8C81-4CA5-B4A5-CF9EE8767AF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3" name="テキスト ボックス 642">
          <a:extLst>
            <a:ext uri="{FF2B5EF4-FFF2-40B4-BE49-F238E27FC236}">
              <a16:creationId xmlns:a16="http://schemas.microsoft.com/office/drawing/2014/main" id="{946E59ED-71D0-4854-96F3-C5F82BF2AB8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庁舎】&#10;一人当たり面積グラフ枠">
          <a:extLst>
            <a:ext uri="{FF2B5EF4-FFF2-40B4-BE49-F238E27FC236}">
              <a16:creationId xmlns:a16="http://schemas.microsoft.com/office/drawing/2014/main" id="{C5648ADA-70B7-48CF-848F-5297549D4FA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645" name="直線コネクタ 644">
          <a:extLst>
            <a:ext uri="{FF2B5EF4-FFF2-40B4-BE49-F238E27FC236}">
              <a16:creationId xmlns:a16="http://schemas.microsoft.com/office/drawing/2014/main" id="{C219D148-539B-4F02-8866-7F900EBECAF3}"/>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46" name="【庁舎】&#10;一人当たり面積最小値テキスト">
          <a:extLst>
            <a:ext uri="{FF2B5EF4-FFF2-40B4-BE49-F238E27FC236}">
              <a16:creationId xmlns:a16="http://schemas.microsoft.com/office/drawing/2014/main" id="{90689CC1-BF5D-4BB6-8248-2382E60F167E}"/>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47" name="直線コネクタ 646">
          <a:extLst>
            <a:ext uri="{FF2B5EF4-FFF2-40B4-BE49-F238E27FC236}">
              <a16:creationId xmlns:a16="http://schemas.microsoft.com/office/drawing/2014/main" id="{0B584907-3E03-4BF3-B0B4-764BC0334F91}"/>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648" name="【庁舎】&#10;一人当たり面積最大値テキスト">
          <a:extLst>
            <a:ext uri="{FF2B5EF4-FFF2-40B4-BE49-F238E27FC236}">
              <a16:creationId xmlns:a16="http://schemas.microsoft.com/office/drawing/2014/main" id="{923854B9-01BC-4649-83D5-4297EAEEB30B}"/>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649" name="直線コネクタ 648">
          <a:extLst>
            <a:ext uri="{FF2B5EF4-FFF2-40B4-BE49-F238E27FC236}">
              <a16:creationId xmlns:a16="http://schemas.microsoft.com/office/drawing/2014/main" id="{3D43E26C-3CF4-4272-A194-7C84111A9214}"/>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650" name="【庁舎】&#10;一人当たり面積平均値テキスト">
          <a:extLst>
            <a:ext uri="{FF2B5EF4-FFF2-40B4-BE49-F238E27FC236}">
              <a16:creationId xmlns:a16="http://schemas.microsoft.com/office/drawing/2014/main" id="{83A8B2B7-E284-4C6D-B012-ED30A660AC45}"/>
            </a:ext>
          </a:extLst>
        </xdr:cNvPr>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651" name="フローチャート: 判断 650">
          <a:extLst>
            <a:ext uri="{FF2B5EF4-FFF2-40B4-BE49-F238E27FC236}">
              <a16:creationId xmlns:a16="http://schemas.microsoft.com/office/drawing/2014/main" id="{DD611FAF-EB8B-4CFC-9995-8950D54BA41B}"/>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652" name="フローチャート: 判断 651">
          <a:extLst>
            <a:ext uri="{FF2B5EF4-FFF2-40B4-BE49-F238E27FC236}">
              <a16:creationId xmlns:a16="http://schemas.microsoft.com/office/drawing/2014/main" id="{BFE0D5AD-A9D4-42ED-B455-17AFA5FFD5F1}"/>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34307</xdr:rowOff>
    </xdr:from>
    <xdr:ext cx="469744" cy="259045"/>
    <xdr:sp macro="" textlink="">
      <xdr:nvSpPr>
        <xdr:cNvPr id="653" name="n_1aveValue【庁舎】&#10;一人当たり面積">
          <a:extLst>
            <a:ext uri="{FF2B5EF4-FFF2-40B4-BE49-F238E27FC236}">
              <a16:creationId xmlns:a16="http://schemas.microsoft.com/office/drawing/2014/main" id="{A77CEDB7-1E51-4B18-BA7F-A78AA7BF584B}"/>
            </a:ext>
          </a:extLst>
        </xdr:cNvPr>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654" name="フローチャート: 判断 653">
          <a:extLst>
            <a:ext uri="{FF2B5EF4-FFF2-40B4-BE49-F238E27FC236}">
              <a16:creationId xmlns:a16="http://schemas.microsoft.com/office/drawing/2014/main" id="{D6DDA37E-96D2-4494-B16F-229956E0B5B7}"/>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28591</xdr:rowOff>
    </xdr:from>
    <xdr:ext cx="469744" cy="259045"/>
    <xdr:sp macro="" textlink="">
      <xdr:nvSpPr>
        <xdr:cNvPr id="655" name="n_2aveValue【庁舎】&#10;一人当たり面積">
          <a:extLst>
            <a:ext uri="{FF2B5EF4-FFF2-40B4-BE49-F238E27FC236}">
              <a16:creationId xmlns:a16="http://schemas.microsoft.com/office/drawing/2014/main" id="{3107D70B-AC2F-47C2-9A66-932501E1C235}"/>
            </a:ext>
          </a:extLst>
        </xdr:cNvPr>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656" name="フローチャート: 判断 655">
          <a:extLst>
            <a:ext uri="{FF2B5EF4-FFF2-40B4-BE49-F238E27FC236}">
              <a16:creationId xmlns:a16="http://schemas.microsoft.com/office/drawing/2014/main" id="{B5775F30-6ACE-4DC3-99F2-0396A1193699}"/>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51452</xdr:rowOff>
    </xdr:from>
    <xdr:ext cx="469744" cy="259045"/>
    <xdr:sp macro="" textlink="">
      <xdr:nvSpPr>
        <xdr:cNvPr id="657" name="n_3aveValue【庁舎】&#10;一人当たり面積">
          <a:extLst>
            <a:ext uri="{FF2B5EF4-FFF2-40B4-BE49-F238E27FC236}">
              <a16:creationId xmlns:a16="http://schemas.microsoft.com/office/drawing/2014/main" id="{95D3CC7B-7910-438E-B463-085630F59D04}"/>
            </a:ext>
          </a:extLst>
        </xdr:cNvPr>
        <xdr:cNvSpPr txBox="1"/>
      </xdr:nvSpPr>
      <xdr:spPr>
        <a:xfrm>
          <a:off x="19310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A4F23B22-ED0A-4D32-80D7-85DA36FA545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F7D86288-0ECF-4A9A-A882-761F157298F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BE08D39A-30B5-445F-A776-1DEDB8BC9B2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4E4F6B19-1246-4791-8784-56E2C56537E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247B4ABF-F7C3-45BE-BD22-84EAF2B236E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33020</xdr:rowOff>
    </xdr:from>
    <xdr:to>
      <xdr:col>116</xdr:col>
      <xdr:colOff>114300</xdr:colOff>
      <xdr:row>103</xdr:row>
      <xdr:rowOff>134620</xdr:rowOff>
    </xdr:to>
    <xdr:sp macro="" textlink="">
      <xdr:nvSpPr>
        <xdr:cNvPr id="663" name="楕円 662">
          <a:extLst>
            <a:ext uri="{FF2B5EF4-FFF2-40B4-BE49-F238E27FC236}">
              <a16:creationId xmlns:a16="http://schemas.microsoft.com/office/drawing/2014/main" id="{4B60060F-3673-427B-909D-DB0C62B4E2DB}"/>
            </a:ext>
          </a:extLst>
        </xdr:cNvPr>
        <xdr:cNvSpPr/>
      </xdr:nvSpPr>
      <xdr:spPr>
        <a:xfrm>
          <a:off x="221107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55897</xdr:rowOff>
    </xdr:from>
    <xdr:ext cx="469744" cy="259045"/>
    <xdr:sp macro="" textlink="">
      <xdr:nvSpPr>
        <xdr:cNvPr id="664" name="【庁舎】&#10;一人当たり面積該当値テキスト">
          <a:extLst>
            <a:ext uri="{FF2B5EF4-FFF2-40B4-BE49-F238E27FC236}">
              <a16:creationId xmlns:a16="http://schemas.microsoft.com/office/drawing/2014/main" id="{D8566879-1D87-4352-85E0-CB6524508D54}"/>
            </a:ext>
          </a:extLst>
        </xdr:cNvPr>
        <xdr:cNvSpPr txBox="1"/>
      </xdr:nvSpPr>
      <xdr:spPr>
        <a:xfrm>
          <a:off x="22199600" y="1754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32638</xdr:rowOff>
    </xdr:from>
    <xdr:to>
      <xdr:col>112</xdr:col>
      <xdr:colOff>38100</xdr:colOff>
      <xdr:row>103</xdr:row>
      <xdr:rowOff>134238</xdr:rowOff>
    </xdr:to>
    <xdr:sp macro="" textlink="">
      <xdr:nvSpPr>
        <xdr:cNvPr id="665" name="楕円 664">
          <a:extLst>
            <a:ext uri="{FF2B5EF4-FFF2-40B4-BE49-F238E27FC236}">
              <a16:creationId xmlns:a16="http://schemas.microsoft.com/office/drawing/2014/main" id="{BC382C72-4F1D-4184-8B43-61C85013012A}"/>
            </a:ext>
          </a:extLst>
        </xdr:cNvPr>
        <xdr:cNvSpPr/>
      </xdr:nvSpPr>
      <xdr:spPr>
        <a:xfrm>
          <a:off x="21272500" y="1769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83438</xdr:rowOff>
    </xdr:from>
    <xdr:to>
      <xdr:col>116</xdr:col>
      <xdr:colOff>63500</xdr:colOff>
      <xdr:row>103</xdr:row>
      <xdr:rowOff>83820</xdr:rowOff>
    </xdr:to>
    <xdr:cxnSp macro="">
      <xdr:nvCxnSpPr>
        <xdr:cNvPr id="666" name="直線コネクタ 665">
          <a:extLst>
            <a:ext uri="{FF2B5EF4-FFF2-40B4-BE49-F238E27FC236}">
              <a16:creationId xmlns:a16="http://schemas.microsoft.com/office/drawing/2014/main" id="{C3BDF6F1-59BC-40EA-A651-677D00A085C5}"/>
            </a:ext>
          </a:extLst>
        </xdr:cNvPr>
        <xdr:cNvCxnSpPr/>
      </xdr:nvCxnSpPr>
      <xdr:spPr>
        <a:xfrm>
          <a:off x="21323300" y="17742788"/>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48261</xdr:rowOff>
    </xdr:from>
    <xdr:to>
      <xdr:col>107</xdr:col>
      <xdr:colOff>101600</xdr:colOff>
      <xdr:row>103</xdr:row>
      <xdr:rowOff>149861</xdr:rowOff>
    </xdr:to>
    <xdr:sp macro="" textlink="">
      <xdr:nvSpPr>
        <xdr:cNvPr id="667" name="楕円 666">
          <a:extLst>
            <a:ext uri="{FF2B5EF4-FFF2-40B4-BE49-F238E27FC236}">
              <a16:creationId xmlns:a16="http://schemas.microsoft.com/office/drawing/2014/main" id="{961EB989-B8AC-42D0-8319-BA02AC6614BA}"/>
            </a:ext>
          </a:extLst>
        </xdr:cNvPr>
        <xdr:cNvSpPr/>
      </xdr:nvSpPr>
      <xdr:spPr>
        <a:xfrm>
          <a:off x="20383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83438</xdr:rowOff>
    </xdr:from>
    <xdr:to>
      <xdr:col>111</xdr:col>
      <xdr:colOff>177800</xdr:colOff>
      <xdr:row>103</xdr:row>
      <xdr:rowOff>99061</xdr:rowOff>
    </xdr:to>
    <xdr:cxnSp macro="">
      <xdr:nvCxnSpPr>
        <xdr:cNvPr id="668" name="直線コネクタ 667">
          <a:extLst>
            <a:ext uri="{FF2B5EF4-FFF2-40B4-BE49-F238E27FC236}">
              <a16:creationId xmlns:a16="http://schemas.microsoft.com/office/drawing/2014/main" id="{FF35AF4A-3684-4131-BAF3-CC95CAC9E062}"/>
            </a:ext>
          </a:extLst>
        </xdr:cNvPr>
        <xdr:cNvCxnSpPr/>
      </xdr:nvCxnSpPr>
      <xdr:spPr>
        <a:xfrm flipV="1">
          <a:off x="20434300" y="17742788"/>
          <a:ext cx="889000" cy="1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68072</xdr:rowOff>
    </xdr:from>
    <xdr:to>
      <xdr:col>102</xdr:col>
      <xdr:colOff>165100</xdr:colOff>
      <xdr:row>103</xdr:row>
      <xdr:rowOff>169672</xdr:rowOff>
    </xdr:to>
    <xdr:sp macro="" textlink="">
      <xdr:nvSpPr>
        <xdr:cNvPr id="669" name="楕円 668">
          <a:extLst>
            <a:ext uri="{FF2B5EF4-FFF2-40B4-BE49-F238E27FC236}">
              <a16:creationId xmlns:a16="http://schemas.microsoft.com/office/drawing/2014/main" id="{A18CBF21-C0AE-4383-9C10-59B5A5FBAE5A}"/>
            </a:ext>
          </a:extLst>
        </xdr:cNvPr>
        <xdr:cNvSpPr/>
      </xdr:nvSpPr>
      <xdr:spPr>
        <a:xfrm>
          <a:off x="19494500" y="1772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99061</xdr:rowOff>
    </xdr:from>
    <xdr:to>
      <xdr:col>107</xdr:col>
      <xdr:colOff>50800</xdr:colOff>
      <xdr:row>103</xdr:row>
      <xdr:rowOff>118872</xdr:rowOff>
    </xdr:to>
    <xdr:cxnSp macro="">
      <xdr:nvCxnSpPr>
        <xdr:cNvPr id="670" name="直線コネクタ 669">
          <a:extLst>
            <a:ext uri="{FF2B5EF4-FFF2-40B4-BE49-F238E27FC236}">
              <a16:creationId xmlns:a16="http://schemas.microsoft.com/office/drawing/2014/main" id="{0C0DEA72-7870-458D-9E30-D69C07C91892}"/>
            </a:ext>
          </a:extLst>
        </xdr:cNvPr>
        <xdr:cNvCxnSpPr/>
      </xdr:nvCxnSpPr>
      <xdr:spPr>
        <a:xfrm flipV="1">
          <a:off x="19545300" y="17758411"/>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150765</xdr:rowOff>
    </xdr:from>
    <xdr:ext cx="469744" cy="259045"/>
    <xdr:sp macro="" textlink="">
      <xdr:nvSpPr>
        <xdr:cNvPr id="671" name="n_1mainValue【庁舎】&#10;一人当たり面積">
          <a:extLst>
            <a:ext uri="{FF2B5EF4-FFF2-40B4-BE49-F238E27FC236}">
              <a16:creationId xmlns:a16="http://schemas.microsoft.com/office/drawing/2014/main" id="{9877A8D9-8ACA-4E1E-92FE-E579DE83A0B9}"/>
            </a:ext>
          </a:extLst>
        </xdr:cNvPr>
        <xdr:cNvSpPr txBox="1"/>
      </xdr:nvSpPr>
      <xdr:spPr>
        <a:xfrm>
          <a:off x="21075727" y="1746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166388</xdr:rowOff>
    </xdr:from>
    <xdr:ext cx="469744" cy="259045"/>
    <xdr:sp macro="" textlink="">
      <xdr:nvSpPr>
        <xdr:cNvPr id="672" name="n_2mainValue【庁舎】&#10;一人当たり面積">
          <a:extLst>
            <a:ext uri="{FF2B5EF4-FFF2-40B4-BE49-F238E27FC236}">
              <a16:creationId xmlns:a16="http://schemas.microsoft.com/office/drawing/2014/main" id="{8E26A045-43B3-4B86-8FCC-247ED836D58E}"/>
            </a:ext>
          </a:extLst>
        </xdr:cNvPr>
        <xdr:cNvSpPr txBox="1"/>
      </xdr:nvSpPr>
      <xdr:spPr>
        <a:xfrm>
          <a:off x="20199427" y="1748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14749</xdr:rowOff>
    </xdr:from>
    <xdr:ext cx="469744" cy="259045"/>
    <xdr:sp macro="" textlink="">
      <xdr:nvSpPr>
        <xdr:cNvPr id="673" name="n_3mainValue【庁舎】&#10;一人当たり面積">
          <a:extLst>
            <a:ext uri="{FF2B5EF4-FFF2-40B4-BE49-F238E27FC236}">
              <a16:creationId xmlns:a16="http://schemas.microsoft.com/office/drawing/2014/main" id="{AE876FE8-4F49-4EE5-BC90-67BF726060BC}"/>
            </a:ext>
          </a:extLst>
        </xdr:cNvPr>
        <xdr:cNvSpPr txBox="1"/>
      </xdr:nvSpPr>
      <xdr:spPr>
        <a:xfrm>
          <a:off x="19310427" y="175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a:extLst>
            <a:ext uri="{FF2B5EF4-FFF2-40B4-BE49-F238E27FC236}">
              <a16:creationId xmlns:a16="http://schemas.microsoft.com/office/drawing/2014/main" id="{75150A0D-FDE0-444A-BB19-2D9FF81C315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a:extLst>
            <a:ext uri="{FF2B5EF4-FFF2-40B4-BE49-F238E27FC236}">
              <a16:creationId xmlns:a16="http://schemas.microsoft.com/office/drawing/2014/main" id="{686B5D8D-D6A1-458A-BE10-D00017B87B4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a:extLst>
            <a:ext uri="{FF2B5EF4-FFF2-40B4-BE49-F238E27FC236}">
              <a16:creationId xmlns:a16="http://schemas.microsoft.com/office/drawing/2014/main" id="{0A52E119-4074-4A08-B181-D9908625761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有形固定資産減価償却率については、庁舎においては経過年数が浅く類似団体と比較しても下回っており老朽化は低いが、体育館・プール、福祉施設については類似団体よりも上回っており計画的な改修及、更新等が必要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特に</a:t>
          </a:r>
          <a:r>
            <a:rPr kumimoji="1" lang="ja-JP" altLang="en-US" sz="1300">
              <a:latin typeface="ＭＳ Ｐゴシック" panose="020B0600070205080204" pitchFamily="50" charset="-128"/>
              <a:ea typeface="ＭＳ Ｐゴシック" panose="020B0600070205080204" pitchFamily="50" charset="-128"/>
            </a:rPr>
            <a:t>プールについては現在村内３小学校にそれぞれ保有しているが、児童生徒数の推移をふまえ施設数を縮減し、共同で使用するなどを検討する。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1,805
1,801
81.88
3,976,378
3,793,837
156,969
1,498,418
3,281,316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財政力指数については、過去３年間は</a:t>
          </a:r>
          <a:r>
            <a:rPr kumimoji="1" lang="en-US" altLang="ja-JP" sz="1300">
              <a:latin typeface="ＭＳ Ｐゴシック" panose="020B0600070205080204" pitchFamily="50" charset="-128"/>
              <a:ea typeface="ＭＳ Ｐゴシック" panose="020B0600070205080204" pitchFamily="50" charset="-128"/>
            </a:rPr>
            <a:t>0.16</a:t>
          </a:r>
          <a:r>
            <a:rPr kumimoji="1" lang="ja-JP" altLang="en-US" sz="1300">
              <a:latin typeface="ＭＳ Ｐゴシック" panose="020B0600070205080204" pitchFamily="50" charset="-128"/>
              <a:ea typeface="ＭＳ Ｐゴシック" panose="020B0600070205080204" pitchFamily="50" charset="-128"/>
            </a:rPr>
            <a:t>で類似団体平均とほぼ同等の数値である。農業及び観光産業が主力の産業であるが、経営規模が小さく村税に大きな増減がないことから横ばいの状況となっている。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自主財源については、２０％と前後で依然として低い状況であるため、引き続き村民所得の向上を図る施策を推進するとともに、税収等の収納強化を図り歳入確保に努めたい。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10668</xdr:rowOff>
    </xdr:from>
    <xdr:to>
      <xdr:col>23</xdr:col>
      <xdr:colOff>133350</xdr:colOff>
      <xdr:row>44</xdr:row>
      <xdr:rowOff>10668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54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10668</xdr:rowOff>
    </xdr:from>
    <xdr:to>
      <xdr:col>19</xdr:col>
      <xdr:colOff>133350</xdr:colOff>
      <xdr:row>44</xdr:row>
      <xdr:rowOff>10668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10668</xdr:rowOff>
    </xdr:from>
    <xdr:to>
      <xdr:col>15</xdr:col>
      <xdr:colOff>82550</xdr:colOff>
      <xdr:row>44</xdr:row>
      <xdr:rowOff>20320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20320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131318</xdr:rowOff>
    </xdr:from>
    <xdr:to>
      <xdr:col>23</xdr:col>
      <xdr:colOff>184150</xdr:colOff>
      <xdr:row>44</xdr:row>
      <xdr:rowOff>61468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131318</xdr:rowOff>
    </xdr:from>
    <xdr:to>
      <xdr:col>19</xdr:col>
      <xdr:colOff>184150</xdr:colOff>
      <xdr:row>44</xdr:row>
      <xdr:rowOff>61468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46245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131318</xdr:rowOff>
    </xdr:from>
    <xdr:to>
      <xdr:col>15</xdr:col>
      <xdr:colOff>133350</xdr:colOff>
      <xdr:row>44</xdr:row>
      <xdr:rowOff>61468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46245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全国、沖縄、類似団体平均値よりも低く、昨年度と比較しても約２％低くなった。人件費</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％、補助費等費</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とそれぞれ減となったことが要因である。しかし、公債費については年々増加傾向にあり、今後も約５年間は増加見込みである。経常的歳出の抑制に努めるとともに、特定財源の歳入獲得に努め経常収支比率の適正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39899</xdr:rowOff>
    </xdr:from>
    <xdr:to>
      <xdr:col>23</xdr:col>
      <xdr:colOff>133350</xdr:colOff>
      <xdr:row>63</xdr:row>
      <xdr:rowOff>82127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841249"/>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37888</xdr:rowOff>
    </xdr:from>
    <xdr:to>
      <xdr:col>19</xdr:col>
      <xdr:colOff>133350</xdr:colOff>
      <xdr:row>63</xdr:row>
      <xdr:rowOff>82127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839238"/>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37888</xdr:rowOff>
    </xdr:from>
    <xdr:to>
      <xdr:col>15</xdr:col>
      <xdr:colOff>82550</xdr:colOff>
      <xdr:row>63</xdr:row>
      <xdr:rowOff>66040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83923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63</xdr:row>
      <xdr:rowOff>86148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6739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160549</xdr:rowOff>
    </xdr:from>
    <xdr:to>
      <xdr:col>23</xdr:col>
      <xdr:colOff>184150</xdr:colOff>
      <xdr:row>63</xdr:row>
      <xdr:rowOff>90699</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5626</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3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31327</xdr:rowOff>
    </xdr:from>
    <xdr:to>
      <xdr:col>19</xdr:col>
      <xdr:colOff>184150</xdr:colOff>
      <xdr:row>63</xdr:row>
      <xdr:rowOff>132927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117704</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158538</xdr:rowOff>
    </xdr:from>
    <xdr:to>
      <xdr:col>15</xdr:col>
      <xdr:colOff>133350</xdr:colOff>
      <xdr:row>63</xdr:row>
      <xdr:rowOff>88688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73465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8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35348</xdr:rowOff>
    </xdr:from>
    <xdr:to>
      <xdr:col>7</xdr:col>
      <xdr:colOff>31750</xdr:colOff>
      <xdr:row>63</xdr:row>
      <xdr:rowOff>136948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121725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[598,057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前年度と比較すると約</a:t>
          </a:r>
          <a:r>
            <a:rPr kumimoji="1" lang="en-US" altLang="ja-JP" sz="1300">
              <a:latin typeface="ＭＳ Ｐゴシック" panose="020B0600070205080204" pitchFamily="50" charset="-128"/>
              <a:ea typeface="ＭＳ Ｐゴシック" panose="020B0600070205080204" pitchFamily="50" charset="-128"/>
            </a:rPr>
            <a:t>18,000</a:t>
          </a:r>
          <a:r>
            <a:rPr kumimoji="1" lang="ja-JP" altLang="en-US" sz="1300">
              <a:latin typeface="ＭＳ Ｐゴシック" panose="020B0600070205080204" pitchFamily="50" charset="-128"/>
              <a:ea typeface="ＭＳ Ｐゴシック" panose="020B0600070205080204" pitchFamily="50" charset="-128"/>
            </a:rPr>
            <a:t>円低くなったが、平成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年度から類似団体平均値よりも高い数値で推移している。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年決算については、人件費は前年度よりも</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％と低くなったが物件費については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％増となった。昨年に引き続きふるさと寄付金にかかる返礼品や業務委託等の物件費の増が要因である。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28611</xdr:rowOff>
    </xdr:from>
    <xdr:to>
      <xdr:col>23</xdr:col>
      <xdr:colOff>133350</xdr:colOff>
      <xdr:row>84</xdr:row>
      <xdr:rowOff>49185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430411"/>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161468</xdr:rowOff>
    </xdr:from>
    <xdr:to>
      <xdr:col>19</xdr:col>
      <xdr:colOff>133350</xdr:colOff>
      <xdr:row>84</xdr:row>
      <xdr:rowOff>49185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91818"/>
          <a:ext cx="889000" cy="5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125631</xdr:rowOff>
    </xdr:from>
    <xdr:to>
      <xdr:col>15</xdr:col>
      <xdr:colOff>82550</xdr:colOff>
      <xdr:row>83</xdr:row>
      <xdr:rowOff>161468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55981"/>
          <a:ext cx="889000" cy="3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86303</xdr:rowOff>
    </xdr:from>
    <xdr:to>
      <xdr:col>11</xdr:col>
      <xdr:colOff>31750</xdr:colOff>
      <xdr:row>83</xdr:row>
      <xdr:rowOff>125631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316653"/>
          <a:ext cx="889000" cy="3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149261</xdr:rowOff>
    </xdr:from>
    <xdr:to>
      <xdr:col>23</xdr:col>
      <xdr:colOff>184150</xdr:colOff>
      <xdr:row>84</xdr:row>
      <xdr:rowOff>79411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7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121338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35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169835</xdr:rowOff>
    </xdr:from>
    <xdr:to>
      <xdr:col>19</xdr:col>
      <xdr:colOff>184150</xdr:colOff>
      <xdr:row>84</xdr:row>
      <xdr:rowOff>99985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40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84762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8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110668</xdr:rowOff>
    </xdr:from>
    <xdr:to>
      <xdr:col>15</xdr:col>
      <xdr:colOff>133350</xdr:colOff>
      <xdr:row>84</xdr:row>
      <xdr:rowOff>40818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4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25595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2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74831</xdr:rowOff>
    </xdr:from>
    <xdr:to>
      <xdr:col>11</xdr:col>
      <xdr:colOff>82550</xdr:colOff>
      <xdr:row>84</xdr:row>
      <xdr:rowOff>4981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0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161208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9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35503</xdr:rowOff>
    </xdr:from>
    <xdr:to>
      <xdr:col>7</xdr:col>
      <xdr:colOff>31750</xdr:colOff>
      <xdr:row>83</xdr:row>
      <xdr:rowOff>137103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6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121880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類似団体平均、全国町村を下回っている。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近隣市町村の数値も勘案し、給与の適正化に努める。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154939</xdr:rowOff>
    </xdr:from>
    <xdr:to>
      <xdr:col>81</xdr:col>
      <xdr:colOff>44450</xdr:colOff>
      <xdr:row>84</xdr:row>
      <xdr:rowOff>160973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556739"/>
          <a:ext cx="8382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160973</xdr:rowOff>
    </xdr:from>
    <xdr:to>
      <xdr:col>77</xdr:col>
      <xdr:colOff>44450</xdr:colOff>
      <xdr:row>85</xdr:row>
      <xdr:rowOff>86043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56277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86043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484350"/>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100648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48435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120666</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35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110173</xdr:rowOff>
    </xdr:from>
    <xdr:to>
      <xdr:col>77</xdr:col>
      <xdr:colOff>95250</xdr:colOff>
      <xdr:row>85</xdr:row>
      <xdr:rowOff>40323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51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50500</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280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35243</xdr:rowOff>
    </xdr:from>
    <xdr:to>
      <xdr:col>73</xdr:col>
      <xdr:colOff>44450</xdr:colOff>
      <xdr:row>85</xdr:row>
      <xdr:rowOff>136843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60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147020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37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49848</xdr:rowOff>
    </xdr:from>
    <xdr:to>
      <xdr:col>64</xdr:col>
      <xdr:colOff>152400</xdr:colOff>
      <xdr:row>84</xdr:row>
      <xdr:rowOff>151448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4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161625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22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幼稚園の統合、保育所及び給食センターの指定管理制度の導入の検討が必要である。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123172</xdr:rowOff>
    </xdr:from>
    <xdr:to>
      <xdr:col>81</xdr:col>
      <xdr:colOff>44450</xdr:colOff>
      <xdr:row>61</xdr:row>
      <xdr:rowOff>142821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10581622"/>
          <a:ext cx="838200" cy="1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69397</xdr:rowOff>
    </xdr:from>
    <xdr:to>
      <xdr:col>77</xdr:col>
      <xdr:colOff>44450</xdr:colOff>
      <xdr:row>61</xdr:row>
      <xdr:rowOff>142821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527847"/>
          <a:ext cx="889000" cy="7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30444</xdr:rowOff>
    </xdr:from>
    <xdr:to>
      <xdr:col>72</xdr:col>
      <xdr:colOff>203200</xdr:colOff>
      <xdr:row>61</xdr:row>
      <xdr:rowOff>69397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488894"/>
          <a:ext cx="889000" cy="3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30444</xdr:rowOff>
    </xdr:from>
    <xdr:to>
      <xdr:col>68</xdr:col>
      <xdr:colOff>152400</xdr:colOff>
      <xdr:row>61</xdr:row>
      <xdr:rowOff>64226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48889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72372</xdr:rowOff>
    </xdr:from>
    <xdr:to>
      <xdr:col>81</xdr:col>
      <xdr:colOff>95250</xdr:colOff>
      <xdr:row>62</xdr:row>
      <xdr:rowOff>2522</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5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44449</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50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92021</xdr:rowOff>
    </xdr:from>
    <xdr:to>
      <xdr:col>77</xdr:col>
      <xdr:colOff>95250</xdr:colOff>
      <xdr:row>62</xdr:row>
      <xdr:rowOff>22171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55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6948</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636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18597</xdr:rowOff>
    </xdr:from>
    <xdr:to>
      <xdr:col>73</xdr:col>
      <xdr:colOff>44450</xdr:colOff>
      <xdr:row>61</xdr:row>
      <xdr:rowOff>120197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4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104974</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151094</xdr:rowOff>
    </xdr:from>
    <xdr:to>
      <xdr:col>68</xdr:col>
      <xdr:colOff>203200</xdr:colOff>
      <xdr:row>61</xdr:row>
      <xdr:rowOff>81244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43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66021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52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13426</xdr:rowOff>
    </xdr:from>
    <xdr:to>
      <xdr:col>64</xdr:col>
      <xdr:colOff>152400</xdr:colOff>
      <xdr:row>61</xdr:row>
      <xdr:rowOff>115026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99803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年度以降の一括交付金事業、定住促進住宅の整備、漁港整備事業により地方債の発行が増となったことから、実質公債費率も増化しており、今後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年間は増傾見込みである。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32766</xdr:rowOff>
    </xdr:from>
    <xdr:to>
      <xdr:col>81</xdr:col>
      <xdr:colOff>44450</xdr:colOff>
      <xdr:row>41</xdr:row>
      <xdr:rowOff>56896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706221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23114</xdr:rowOff>
    </xdr:from>
    <xdr:to>
      <xdr:col>77</xdr:col>
      <xdr:colOff>44450</xdr:colOff>
      <xdr:row>41</xdr:row>
      <xdr:rowOff>32766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70525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23114</xdr:rowOff>
    </xdr:from>
    <xdr:to>
      <xdr:col>72</xdr:col>
      <xdr:colOff>203200</xdr:colOff>
      <xdr:row>41</xdr:row>
      <xdr:rowOff>27940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05256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27940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3512800" y="70573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149623</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00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153416</xdr:rowOff>
    </xdr:from>
    <xdr:to>
      <xdr:col>77</xdr:col>
      <xdr:colOff>95250</xdr:colOff>
      <xdr:row>41</xdr:row>
      <xdr:rowOff>83566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143764</xdr:rowOff>
    </xdr:from>
    <xdr:to>
      <xdr:col>73</xdr:col>
      <xdr:colOff>44450</xdr:colOff>
      <xdr:row>41</xdr:row>
      <xdr:rowOff>73914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将来負比率は、財政調整基金などの充当可能基金などによりマイナスであり、今後もこの状況が続けられるよう財政の健全化に努める。</a:t>
          </a:r>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1,805
1,801
81.88
3,976,378
3,793,837
156,969
1,498,418
3,281,316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類似団体と比較すると給与水準は低いが、人口千人当たりの職員数が多いため１</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保育所及び給食ｾﾝﾀｰの指定管理導入の検討を行い、人件費抑制に努める。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120142</xdr:rowOff>
    </xdr:from>
    <xdr:to>
      <xdr:col>24</xdr:col>
      <xdr:colOff>25400</xdr:colOff>
      <xdr:row>37</xdr:row>
      <xdr:rowOff>152146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637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83566</xdr:rowOff>
    </xdr:from>
    <xdr:to>
      <xdr:col>19</xdr:col>
      <xdr:colOff>187325</xdr:colOff>
      <xdr:row>37</xdr:row>
      <xdr:rowOff>152146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272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83566</xdr:rowOff>
    </xdr:from>
    <xdr:to>
      <xdr:col>15</xdr:col>
      <xdr:colOff>98425</xdr:colOff>
      <xdr:row>37</xdr:row>
      <xdr:rowOff>133858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272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133858</xdr:rowOff>
    </xdr:from>
    <xdr:to>
      <xdr:col>11</xdr:col>
      <xdr:colOff>9525</xdr:colOff>
      <xdr:row>38</xdr:row>
      <xdr:rowOff>81280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775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69342</xdr:rowOff>
    </xdr:from>
    <xdr:to>
      <xdr:col>24</xdr:col>
      <xdr:colOff>76200</xdr:colOff>
      <xdr:row>37</xdr:row>
      <xdr:rowOff>170942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41419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101346</xdr:rowOff>
    </xdr:from>
    <xdr:to>
      <xdr:col>20</xdr:col>
      <xdr:colOff>38100</xdr:colOff>
      <xdr:row>38</xdr:row>
      <xdr:rowOff>31496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32766</xdr:rowOff>
    </xdr:from>
    <xdr:to>
      <xdr:col>15</xdr:col>
      <xdr:colOff>149225</xdr:colOff>
      <xdr:row>37</xdr:row>
      <xdr:rowOff>134366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119143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83058</xdr:rowOff>
    </xdr:from>
    <xdr:to>
      <xdr:col>11</xdr:col>
      <xdr:colOff>60325</xdr:colOff>
      <xdr:row>38</xdr:row>
      <xdr:rowOff>13208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169435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ふるさと寄付金にかかる委託料や公文書管理システムの導入で前年度よりも</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％増となった。システム使用料や業務委託料の見直しを行い、歳出の抑制に努める。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133858</xdr:rowOff>
    </xdr:from>
    <xdr:to>
      <xdr:col>82</xdr:col>
      <xdr:colOff>107950</xdr:colOff>
      <xdr:row>18</xdr:row>
      <xdr:rowOff>8128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485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133858</xdr:rowOff>
    </xdr:from>
    <xdr:to>
      <xdr:col>78</xdr:col>
      <xdr:colOff>69850</xdr:colOff>
      <xdr:row>17</xdr:row>
      <xdr:rowOff>133858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48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110998</xdr:rowOff>
    </xdr:from>
    <xdr:to>
      <xdr:col>73</xdr:col>
      <xdr:colOff>180975</xdr:colOff>
      <xdr:row>17</xdr:row>
      <xdr:rowOff>133858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256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110998</xdr:rowOff>
    </xdr:from>
    <xdr:to>
      <xdr:col>69</xdr:col>
      <xdr:colOff>92075</xdr:colOff>
      <xdr:row>17</xdr:row>
      <xdr:rowOff>147574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0256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128778</xdr:rowOff>
    </xdr:from>
    <xdr:to>
      <xdr:col>82</xdr:col>
      <xdr:colOff>158750</xdr:colOff>
      <xdr:row>18</xdr:row>
      <xdr:rowOff>58928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100855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83058</xdr:rowOff>
    </xdr:from>
    <xdr:to>
      <xdr:col>78</xdr:col>
      <xdr:colOff>120650</xdr:colOff>
      <xdr:row>18</xdr:row>
      <xdr:rowOff>13208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169435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8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83058</xdr:rowOff>
    </xdr:from>
    <xdr:to>
      <xdr:col>74</xdr:col>
      <xdr:colOff>31750</xdr:colOff>
      <xdr:row>18</xdr:row>
      <xdr:rowOff>13208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169435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60198</xdr:rowOff>
    </xdr:from>
    <xdr:to>
      <xdr:col>69</xdr:col>
      <xdr:colOff>142875</xdr:colOff>
      <xdr:row>17</xdr:row>
      <xdr:rowOff>161798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146575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96774</xdr:rowOff>
    </xdr:from>
    <xdr:to>
      <xdr:col>65</xdr:col>
      <xdr:colOff>53975</xdr:colOff>
      <xdr:row>18</xdr:row>
      <xdr:rowOff>26924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11701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扶助費については、昨年度決算額</a:t>
          </a:r>
          <a:r>
            <a:rPr kumimoji="1" lang="en-US" altLang="ja-JP" sz="1300">
              <a:latin typeface="ＭＳ Ｐゴシック" panose="020B0600070205080204" pitchFamily="50" charset="-128"/>
              <a:ea typeface="ＭＳ Ｐゴシック" panose="020B0600070205080204" pitchFamily="50" charset="-128"/>
            </a:rPr>
            <a:t>198,880</a:t>
          </a:r>
          <a:r>
            <a:rPr kumimoji="1" lang="ja-JP" altLang="en-US" sz="1300">
              <a:latin typeface="ＭＳ Ｐゴシック" panose="020B0600070205080204" pitchFamily="50" charset="-128"/>
              <a:ea typeface="ＭＳ Ｐゴシック" panose="020B0600070205080204" pitchFamily="50" charset="-128"/>
            </a:rPr>
            <a:t>千円から今年度決算額</a:t>
          </a:r>
          <a:r>
            <a:rPr kumimoji="1" lang="en-US" altLang="ja-JP" sz="1300">
              <a:latin typeface="ＭＳ Ｐゴシック" panose="020B0600070205080204" pitchFamily="50" charset="-128"/>
              <a:ea typeface="ＭＳ Ｐゴシック" panose="020B0600070205080204" pitchFamily="50" charset="-128"/>
            </a:rPr>
            <a:t>208,461</a:t>
          </a:r>
          <a:r>
            <a:rPr kumimoji="1" lang="ja-JP" altLang="en-US" sz="1300">
              <a:latin typeface="ＭＳ Ｐゴシック" panose="020B0600070205080204" pitchFamily="50" charset="-128"/>
              <a:ea typeface="ＭＳ Ｐゴシック" panose="020B0600070205080204" pitchFamily="50" charset="-128"/>
            </a:rPr>
            <a:t>千円となり、</a:t>
          </a:r>
          <a:r>
            <a:rPr kumimoji="1" lang="en-US" altLang="ja-JP" sz="1300">
              <a:latin typeface="ＭＳ Ｐゴシック" panose="020B0600070205080204" pitchFamily="50" charset="-128"/>
              <a:ea typeface="ＭＳ Ｐゴシック" panose="020B0600070205080204" pitchFamily="50" charset="-128"/>
            </a:rPr>
            <a:t>9,581</a:t>
          </a:r>
          <a:r>
            <a:rPr kumimoji="1" lang="ja-JP" altLang="en-US" sz="1300">
              <a:latin typeface="ＭＳ Ｐゴシック" panose="020B0600070205080204" pitchFamily="50" charset="-128"/>
              <a:ea typeface="ＭＳ Ｐゴシック" panose="020B0600070205080204" pitchFamily="50" charset="-128"/>
            </a:rPr>
            <a:t>千円と増となり、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％高くなった。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障害福祉サービス費が前年度比で</a:t>
          </a:r>
          <a:r>
            <a:rPr kumimoji="1" lang="en-US" altLang="ja-JP" sz="1300">
              <a:latin typeface="ＭＳ Ｐゴシック" panose="020B0600070205080204" pitchFamily="50" charset="-128"/>
              <a:ea typeface="ＭＳ Ｐゴシック" panose="020B0600070205080204" pitchFamily="50" charset="-128"/>
            </a:rPr>
            <a:t>13,587</a:t>
          </a:r>
          <a:r>
            <a:rPr kumimoji="1" lang="ja-JP" altLang="en-US" sz="1300">
              <a:latin typeface="ＭＳ Ｐゴシック" panose="020B0600070205080204" pitchFamily="50" charset="-128"/>
              <a:ea typeface="ＭＳ Ｐゴシック" panose="020B0600070205080204" pitchFamily="50" charset="-128"/>
            </a:rPr>
            <a:t>千円増えた事が要因である。若干ではあるが類似団体平均よりも高く、増加傾向となっている。資格審査等の適正化を図るなど、財政を圧迫することのないよう努める。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95250</xdr:rowOff>
    </xdr:from>
    <xdr:to>
      <xdr:col>24</xdr:col>
      <xdr:colOff>25400</xdr:colOff>
      <xdr:row>55</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525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499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139700</xdr:rowOff>
    </xdr:from>
    <xdr:to>
      <xdr:col>11</xdr:col>
      <xdr:colOff>9525</xdr:colOff>
      <xdr:row>55</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398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44450</xdr:rowOff>
    </xdr:from>
    <xdr:to>
      <xdr:col>20</xdr:col>
      <xdr:colOff>38100</xdr:colOff>
      <xdr:row>55</xdr:row>
      <xdr:rowOff>146050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その他については、特別会計などの繰出金及び維持補修費となっている。前年比でそれぞれ繰出金</a:t>
          </a:r>
          <a:r>
            <a:rPr kumimoji="1" lang="en-US" altLang="ja-JP" sz="1300">
              <a:latin typeface="ＭＳ Ｐゴシック" panose="020B0600070205080204" pitchFamily="50" charset="-128"/>
              <a:ea typeface="ＭＳ Ｐゴシック" panose="020B0600070205080204" pitchFamily="50" charset="-128"/>
            </a:rPr>
            <a:t>9,946</a:t>
          </a:r>
          <a:r>
            <a:rPr kumimoji="1" lang="ja-JP" altLang="en-US" sz="1300">
              <a:latin typeface="ＭＳ Ｐゴシック" panose="020B0600070205080204" pitchFamily="50" charset="-128"/>
              <a:ea typeface="ＭＳ Ｐゴシック" panose="020B0600070205080204" pitchFamily="50" charset="-128"/>
            </a:rPr>
            <a:t>千円、維持補修費</a:t>
          </a:r>
          <a:r>
            <a:rPr kumimoji="1" lang="en-US" altLang="ja-JP" sz="1300">
              <a:latin typeface="ＭＳ Ｐゴシック" panose="020B0600070205080204" pitchFamily="50" charset="-128"/>
              <a:ea typeface="ＭＳ Ｐゴシック" panose="020B0600070205080204" pitchFamily="50" charset="-128"/>
            </a:rPr>
            <a:t>4,176</a:t>
          </a:r>
          <a:r>
            <a:rPr kumimoji="1" lang="ja-JP" altLang="en-US" sz="1300">
              <a:latin typeface="ＭＳ Ｐゴシック" panose="020B0600070205080204" pitchFamily="50" charset="-128"/>
              <a:ea typeface="ＭＳ Ｐゴシック" panose="020B0600070205080204" pitchFamily="50" charset="-128"/>
            </a:rPr>
            <a:t>千円が減となっており、大幅減となった。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しかし、簡易水道事業については一般会計からの繰出金に大きく依存しているため、水道料金の見直しを検討するなど負担額を減らしていくよう努める。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120142</xdr:rowOff>
    </xdr:from>
    <xdr:to>
      <xdr:col>82</xdr:col>
      <xdr:colOff>107950</xdr:colOff>
      <xdr:row>56</xdr:row>
      <xdr:rowOff>17272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54989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156718</xdr:rowOff>
    </xdr:from>
    <xdr:to>
      <xdr:col>78</xdr:col>
      <xdr:colOff>69850</xdr:colOff>
      <xdr:row>56</xdr:row>
      <xdr:rowOff>17272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586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101854</xdr:rowOff>
    </xdr:from>
    <xdr:to>
      <xdr:col>73</xdr:col>
      <xdr:colOff>180975</xdr:colOff>
      <xdr:row>55</xdr:row>
      <xdr:rowOff>156718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5316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74422</xdr:rowOff>
    </xdr:from>
    <xdr:to>
      <xdr:col>69</xdr:col>
      <xdr:colOff>92075</xdr:colOff>
      <xdr:row>55</xdr:row>
      <xdr:rowOff>101854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5041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69342</xdr:rowOff>
    </xdr:from>
    <xdr:to>
      <xdr:col>82</xdr:col>
      <xdr:colOff>158750</xdr:colOff>
      <xdr:row>55</xdr:row>
      <xdr:rowOff>170942</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85869</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34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137922</xdr:rowOff>
    </xdr:from>
    <xdr:to>
      <xdr:col>78</xdr:col>
      <xdr:colOff>120650</xdr:colOff>
      <xdr:row>56</xdr:row>
      <xdr:rowOff>68072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78249</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3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105918</xdr:rowOff>
    </xdr:from>
    <xdr:to>
      <xdr:col>74</xdr:col>
      <xdr:colOff>31750</xdr:colOff>
      <xdr:row>56</xdr:row>
      <xdr:rowOff>36068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46245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51054</xdr:rowOff>
    </xdr:from>
    <xdr:to>
      <xdr:col>69</xdr:col>
      <xdr:colOff>142875</xdr:colOff>
      <xdr:row>55</xdr:row>
      <xdr:rowOff>152654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162831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23622</xdr:rowOff>
    </xdr:from>
    <xdr:to>
      <xdr:col>65</xdr:col>
      <xdr:colOff>53975</xdr:colOff>
      <xdr:row>55</xdr:row>
      <xdr:rowOff>125222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135399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介護施設基盤整備事業整備に伴う補助費の皆減（▲</a:t>
          </a:r>
          <a:r>
            <a:rPr kumimoji="1" lang="en-US" altLang="ja-JP" sz="1300">
              <a:latin typeface="ＭＳ Ｐゴシック" panose="020B0600070205080204" pitchFamily="50" charset="-128"/>
              <a:ea typeface="ＭＳ Ｐゴシック" panose="020B0600070205080204" pitchFamily="50" charset="-128"/>
            </a:rPr>
            <a:t>39,589</a:t>
          </a:r>
          <a:r>
            <a:rPr kumimoji="1" lang="ja-JP" altLang="en-US" sz="1300">
              <a:latin typeface="ＭＳ Ｐゴシック" panose="020B0600070205080204" pitchFamily="50" charset="-128"/>
              <a:ea typeface="ＭＳ Ｐゴシック" panose="020B0600070205080204" pitchFamily="50" charset="-128"/>
            </a:rPr>
            <a:t>千円）に伴い、前年度より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％低くなった。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年度以降削減となっているが、引き続き補助金を行っている団体等について補助金を交付するのが適当か、また補助額の見直しについて検討する。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145288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22147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37</xdr:row>
      <xdr:rowOff>37846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3174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37</xdr:row>
      <xdr:rowOff>97282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3814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3540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一括交付金事業及漁港整備の継続事業により、年々増加傾向にある。また、今後は定住促進住宅、公営住宅の整備も実施予定となっており、さらに増が見込まれる。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事業実施に当たり、実施年度の平準化、高率補助事業の活用等で地方債の発行を抑える。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39370</xdr:rowOff>
    </xdr:from>
    <xdr:to>
      <xdr:col>24</xdr:col>
      <xdr:colOff>25400</xdr:colOff>
      <xdr:row>76</xdr:row>
      <xdr:rowOff>81280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695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165100</xdr:rowOff>
    </xdr:from>
    <xdr:to>
      <xdr:col>19</xdr:col>
      <xdr:colOff>187325</xdr:colOff>
      <xdr:row>76</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0238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165100</xdr:rowOff>
    </xdr:from>
    <xdr:to>
      <xdr:col>15</xdr:col>
      <xdr:colOff>98425</xdr:colOff>
      <xdr:row>76</xdr:row>
      <xdr:rowOff>8889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0238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8889</xdr:rowOff>
    </xdr:from>
    <xdr:to>
      <xdr:col>11</xdr:col>
      <xdr:colOff>9525</xdr:colOff>
      <xdr:row>76</xdr:row>
      <xdr:rowOff>54611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0390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160020</xdr:rowOff>
    </xdr:from>
    <xdr:to>
      <xdr:col>20</xdr:col>
      <xdr:colOff>38100</xdr:colOff>
      <xdr:row>76</xdr:row>
      <xdr:rowOff>90170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100347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114300</xdr:rowOff>
    </xdr:from>
    <xdr:to>
      <xdr:col>15</xdr:col>
      <xdr:colOff>149225</xdr:colOff>
      <xdr:row>76</xdr:row>
      <xdr:rowOff>44450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54627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129540</xdr:rowOff>
    </xdr:from>
    <xdr:to>
      <xdr:col>11</xdr:col>
      <xdr:colOff>60325</xdr:colOff>
      <xdr:row>76</xdr:row>
      <xdr:rowOff>59689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69867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3811</xdr:rowOff>
    </xdr:from>
    <xdr:to>
      <xdr:col>6</xdr:col>
      <xdr:colOff>171450</xdr:colOff>
      <xdr:row>76</xdr:row>
      <xdr:rowOff>105411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115587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補助費等の大幅減に伴い昨年度から</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％減となったが、人件費、物件費については類似団体と比較して高い。特に人件費については高いため、単純労働職員の退職による不補充、給食ｾﾝﾀｰ等の指定管理導入の検討を行い抑制に努める。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161289</xdr:rowOff>
    </xdr:from>
    <xdr:to>
      <xdr:col>82</xdr:col>
      <xdr:colOff>107950</xdr:colOff>
      <xdr:row>77</xdr:row>
      <xdr:rowOff>62992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191489"/>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40132</xdr:rowOff>
    </xdr:from>
    <xdr:to>
      <xdr:col>78</xdr:col>
      <xdr:colOff>69850</xdr:colOff>
      <xdr:row>77</xdr:row>
      <xdr:rowOff>62992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24178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40132</xdr:rowOff>
    </xdr:from>
    <xdr:to>
      <xdr:col>73</xdr:col>
      <xdr:colOff>180975</xdr:colOff>
      <xdr:row>77</xdr:row>
      <xdr:rowOff>62992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3893800" y="1324178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58420</xdr:rowOff>
    </xdr:from>
    <xdr:to>
      <xdr:col>69</xdr:col>
      <xdr:colOff>92075</xdr:colOff>
      <xdr:row>77</xdr:row>
      <xdr:rowOff>62992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2600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127016</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12192</xdr:rowOff>
    </xdr:from>
    <xdr:to>
      <xdr:col>78</xdr:col>
      <xdr:colOff>120650</xdr:colOff>
      <xdr:row>77</xdr:row>
      <xdr:rowOff>113792</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2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98569</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300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160782</xdr:rowOff>
    </xdr:from>
    <xdr:to>
      <xdr:col>74</xdr:col>
      <xdr:colOff>31750</xdr:colOff>
      <xdr:row>77</xdr:row>
      <xdr:rowOff>90932</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19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75709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7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12192</xdr:rowOff>
    </xdr:from>
    <xdr:to>
      <xdr:col>69</xdr:col>
      <xdr:colOff>142875</xdr:colOff>
      <xdr:row>77</xdr:row>
      <xdr:rowOff>113792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2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98569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0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7620</xdr:rowOff>
    </xdr:from>
    <xdr:to>
      <xdr:col>65</xdr:col>
      <xdr:colOff>53975</xdr:colOff>
      <xdr:row>77</xdr:row>
      <xdr:rowOff>109220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93997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45799</xdr:rowOff>
    </xdr:from>
    <xdr:to>
      <xdr:col>29</xdr:col>
      <xdr:colOff>127000</xdr:colOff>
      <xdr:row>16</xdr:row>
      <xdr:rowOff>74955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836624"/>
          <a:ext cx="647700" cy="29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74955</xdr:rowOff>
    </xdr:from>
    <xdr:to>
      <xdr:col>26</xdr:col>
      <xdr:colOff>50800</xdr:colOff>
      <xdr:row>16</xdr:row>
      <xdr:rowOff>138676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865780"/>
          <a:ext cx="698500" cy="63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121266</xdr:rowOff>
    </xdr:from>
    <xdr:to>
      <xdr:col>22</xdr:col>
      <xdr:colOff>114300</xdr:colOff>
      <xdr:row>16</xdr:row>
      <xdr:rowOff>138676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2912091"/>
          <a:ext cx="698500" cy="17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121266</xdr:rowOff>
    </xdr:from>
    <xdr:to>
      <xdr:col>18</xdr:col>
      <xdr:colOff>177800</xdr:colOff>
      <xdr:row>16</xdr:row>
      <xdr:rowOff>135491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912091"/>
          <a:ext cx="698500" cy="14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166449</xdr:rowOff>
    </xdr:from>
    <xdr:to>
      <xdr:col>29</xdr:col>
      <xdr:colOff>177800</xdr:colOff>
      <xdr:row>16</xdr:row>
      <xdr:rowOff>96599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85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11526</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3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24155</xdr:rowOff>
    </xdr:from>
    <xdr:to>
      <xdr:col>26</xdr:col>
      <xdr:colOff>101600</xdr:colOff>
      <xdr:row>16</xdr:row>
      <xdr:rowOff>125755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14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135932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87876</xdr:rowOff>
    </xdr:from>
    <xdr:to>
      <xdr:col>22</xdr:col>
      <xdr:colOff>165100</xdr:colOff>
      <xdr:row>17</xdr:row>
      <xdr:rowOff>18026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78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28203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4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70466</xdr:rowOff>
    </xdr:from>
    <xdr:to>
      <xdr:col>19</xdr:col>
      <xdr:colOff>38100</xdr:colOff>
      <xdr:row>17</xdr:row>
      <xdr:rowOff>616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61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10793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63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84691</xdr:rowOff>
    </xdr:from>
    <xdr:to>
      <xdr:col>15</xdr:col>
      <xdr:colOff>101600</xdr:colOff>
      <xdr:row>17</xdr:row>
      <xdr:rowOff>14841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75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25018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644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149920</xdr:rowOff>
    </xdr:from>
    <xdr:to>
      <xdr:col>29</xdr:col>
      <xdr:colOff>127000</xdr:colOff>
      <xdr:row>35</xdr:row>
      <xdr:rowOff>185101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60270"/>
          <a:ext cx="647700" cy="35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185101</xdr:rowOff>
    </xdr:from>
    <xdr:to>
      <xdr:col>26</xdr:col>
      <xdr:colOff>50800</xdr:colOff>
      <xdr:row>35</xdr:row>
      <xdr:rowOff>203801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95451"/>
          <a:ext cx="698500" cy="18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188347</xdr:rowOff>
    </xdr:from>
    <xdr:to>
      <xdr:col>22</xdr:col>
      <xdr:colOff>114300</xdr:colOff>
      <xdr:row>35</xdr:row>
      <xdr:rowOff>203801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798697"/>
          <a:ext cx="698500" cy="15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188347</xdr:rowOff>
    </xdr:from>
    <xdr:to>
      <xdr:col>18</xdr:col>
      <xdr:colOff>177800</xdr:colOff>
      <xdr:row>35</xdr:row>
      <xdr:rowOff>212359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798697"/>
          <a:ext cx="698500" cy="24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99120</xdr:rowOff>
    </xdr:from>
    <xdr:to>
      <xdr:col>29</xdr:col>
      <xdr:colOff>177800</xdr:colOff>
      <xdr:row>35</xdr:row>
      <xdr:rowOff>200720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09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287097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54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134301</xdr:rowOff>
    </xdr:from>
    <xdr:to>
      <xdr:col>26</xdr:col>
      <xdr:colOff>101600</xdr:colOff>
      <xdr:row>35</xdr:row>
      <xdr:rowOff>235901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44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246078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13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153001</xdr:rowOff>
    </xdr:from>
    <xdr:to>
      <xdr:col>22</xdr:col>
      <xdr:colOff>165100</xdr:colOff>
      <xdr:row>35</xdr:row>
      <xdr:rowOff>254601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63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264778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32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137547</xdr:rowOff>
    </xdr:from>
    <xdr:to>
      <xdr:col>19</xdr:col>
      <xdr:colOff>38100</xdr:colOff>
      <xdr:row>35</xdr:row>
      <xdr:rowOff>239147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47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249324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1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161559</xdr:rowOff>
    </xdr:from>
    <xdr:to>
      <xdr:col>15</xdr:col>
      <xdr:colOff>101600</xdr:colOff>
      <xdr:row>35</xdr:row>
      <xdr:rowOff>263159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71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247936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1,805
1,801
81.88
3,976,378
3,793,837
156,969
1,498,418
3,281,316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6867</xdr:rowOff>
    </xdr:from>
    <xdr:to>
      <xdr:col>24</xdr:col>
      <xdr:colOff>63500</xdr:colOff>
      <xdr:row>35</xdr:row>
      <xdr:rowOff>16377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07617"/>
          <a:ext cx="8382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16377</xdr:rowOff>
    </xdr:from>
    <xdr:to>
      <xdr:col>19</xdr:col>
      <xdr:colOff>177800</xdr:colOff>
      <xdr:row>35</xdr:row>
      <xdr:rowOff>67453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17127"/>
          <a:ext cx="889000" cy="5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67453</xdr:rowOff>
    </xdr:from>
    <xdr:to>
      <xdr:col>15</xdr:col>
      <xdr:colOff>50800</xdr:colOff>
      <xdr:row>35</xdr:row>
      <xdr:rowOff>74185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068203"/>
          <a:ext cx="889000" cy="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43587</xdr:rowOff>
    </xdr:from>
    <xdr:to>
      <xdr:col>10</xdr:col>
      <xdr:colOff>114300</xdr:colOff>
      <xdr:row>35</xdr:row>
      <xdr:rowOff>74185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044337"/>
          <a:ext cx="889000" cy="3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127517</xdr:rowOff>
    </xdr:from>
    <xdr:to>
      <xdr:col>24</xdr:col>
      <xdr:colOff>114300</xdr:colOff>
      <xdr:row>35</xdr:row>
      <xdr:rowOff>57667</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5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150394</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0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137027</xdr:rowOff>
    </xdr:from>
    <xdr:to>
      <xdr:col>20</xdr:col>
      <xdr:colOff>38100</xdr:colOff>
      <xdr:row>35</xdr:row>
      <xdr:rowOff>67177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96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83704</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74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16653</xdr:rowOff>
    </xdr:from>
    <xdr:to>
      <xdr:col>15</xdr:col>
      <xdr:colOff>101600</xdr:colOff>
      <xdr:row>35</xdr:row>
      <xdr:rowOff>118253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1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134780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792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23385</xdr:rowOff>
    </xdr:from>
    <xdr:to>
      <xdr:col>10</xdr:col>
      <xdr:colOff>165100</xdr:colOff>
      <xdr:row>35</xdr:row>
      <xdr:rowOff>124985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2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141512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799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164237</xdr:rowOff>
    </xdr:from>
    <xdr:to>
      <xdr:col>6</xdr:col>
      <xdr:colOff>38100</xdr:colOff>
      <xdr:row>35</xdr:row>
      <xdr:rowOff>94387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599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110914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76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44521</xdr:rowOff>
    </xdr:from>
    <xdr:to>
      <xdr:col>24</xdr:col>
      <xdr:colOff>63500</xdr:colOff>
      <xdr:row>56</xdr:row>
      <xdr:rowOff>76051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645721"/>
          <a:ext cx="838200" cy="3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44521</xdr:rowOff>
    </xdr:from>
    <xdr:to>
      <xdr:col>19</xdr:col>
      <xdr:colOff>177800</xdr:colOff>
      <xdr:row>56</xdr:row>
      <xdr:rowOff>113511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645721"/>
          <a:ext cx="889000" cy="6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113511</xdr:rowOff>
    </xdr:from>
    <xdr:to>
      <xdr:col>15</xdr:col>
      <xdr:colOff>50800</xdr:colOff>
      <xdr:row>57</xdr:row>
      <xdr:rowOff>6178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14711"/>
          <a:ext cx="889000" cy="6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6178</xdr:rowOff>
    </xdr:from>
    <xdr:to>
      <xdr:col>10</xdr:col>
      <xdr:colOff>114300</xdr:colOff>
      <xdr:row>57</xdr:row>
      <xdr:rowOff>57610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78828"/>
          <a:ext cx="889000" cy="5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25251</xdr:rowOff>
    </xdr:from>
    <xdr:to>
      <xdr:col>24</xdr:col>
      <xdr:colOff>114300</xdr:colOff>
      <xdr:row>56</xdr:row>
      <xdr:rowOff>126851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2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48128</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7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165171</xdr:rowOff>
    </xdr:from>
    <xdr:to>
      <xdr:col>20</xdr:col>
      <xdr:colOff>38100</xdr:colOff>
      <xdr:row>56</xdr:row>
      <xdr:rowOff>95321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9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111848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37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62711</xdr:rowOff>
    </xdr:from>
    <xdr:to>
      <xdr:col>15</xdr:col>
      <xdr:colOff>101600</xdr:colOff>
      <xdr:row>56</xdr:row>
      <xdr:rowOff>164311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6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9388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439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126828</xdr:rowOff>
    </xdr:from>
    <xdr:to>
      <xdr:col>10</xdr:col>
      <xdr:colOff>165100</xdr:colOff>
      <xdr:row>57</xdr:row>
      <xdr:rowOff>56978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73505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0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6810</xdr:rowOff>
    </xdr:from>
    <xdr:to>
      <xdr:col>6</xdr:col>
      <xdr:colOff>38100</xdr:colOff>
      <xdr:row>57</xdr:row>
      <xdr:rowOff>108410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7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124937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55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102248</xdr:rowOff>
    </xdr:from>
    <xdr:to>
      <xdr:col>24</xdr:col>
      <xdr:colOff>63500</xdr:colOff>
      <xdr:row>78</xdr:row>
      <xdr:rowOff>119942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75348"/>
          <a:ext cx="8382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14275</xdr:rowOff>
    </xdr:from>
    <xdr:to>
      <xdr:col>19</xdr:col>
      <xdr:colOff>177800</xdr:colOff>
      <xdr:row>78</xdr:row>
      <xdr:rowOff>102248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87375"/>
          <a:ext cx="889000" cy="8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105890</xdr:rowOff>
    </xdr:from>
    <xdr:to>
      <xdr:col>15</xdr:col>
      <xdr:colOff>50800</xdr:colOff>
      <xdr:row>78</xdr:row>
      <xdr:rowOff>14275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07540"/>
          <a:ext cx="889000" cy="7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105890</xdr:rowOff>
    </xdr:from>
    <xdr:to>
      <xdr:col>10</xdr:col>
      <xdr:colOff>114300</xdr:colOff>
      <xdr:row>78</xdr:row>
      <xdr:rowOff>51871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07540"/>
          <a:ext cx="889000" cy="1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69142</xdr:rowOff>
    </xdr:from>
    <xdr:to>
      <xdr:col>24</xdr:col>
      <xdr:colOff>114300</xdr:colOff>
      <xdr:row>78</xdr:row>
      <xdr:rowOff>170742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4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155519</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51448</xdr:rowOff>
    </xdr:from>
    <xdr:to>
      <xdr:col>20</xdr:col>
      <xdr:colOff>38100</xdr:colOff>
      <xdr:row>78</xdr:row>
      <xdr:rowOff>153048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144175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1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134925</xdr:rowOff>
    </xdr:from>
    <xdr:to>
      <xdr:col>15</xdr:col>
      <xdr:colOff>101600</xdr:colOff>
      <xdr:row>78</xdr:row>
      <xdr:rowOff>65075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81602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11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55090</xdr:rowOff>
    </xdr:from>
    <xdr:to>
      <xdr:col>10</xdr:col>
      <xdr:colOff>165100</xdr:colOff>
      <xdr:row>77</xdr:row>
      <xdr:rowOff>156690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5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1767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3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1071</xdr:rowOff>
    </xdr:from>
    <xdr:to>
      <xdr:col>6</xdr:col>
      <xdr:colOff>38100</xdr:colOff>
      <xdr:row>78</xdr:row>
      <xdr:rowOff>102671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7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93798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6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68348</xdr:rowOff>
    </xdr:from>
    <xdr:to>
      <xdr:col>24</xdr:col>
      <xdr:colOff>63500</xdr:colOff>
      <xdr:row>93</xdr:row>
      <xdr:rowOff>118326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013198"/>
          <a:ext cx="838200" cy="4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118326</xdr:rowOff>
    </xdr:from>
    <xdr:to>
      <xdr:col>19</xdr:col>
      <xdr:colOff>177800</xdr:colOff>
      <xdr:row>93</xdr:row>
      <xdr:rowOff>134565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063176"/>
          <a:ext cx="889000" cy="1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134565</xdr:rowOff>
    </xdr:from>
    <xdr:to>
      <xdr:col>15</xdr:col>
      <xdr:colOff>50800</xdr:colOff>
      <xdr:row>93</xdr:row>
      <xdr:rowOff>168904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079415"/>
          <a:ext cx="889000" cy="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168904</xdr:rowOff>
    </xdr:from>
    <xdr:to>
      <xdr:col>10</xdr:col>
      <xdr:colOff>114300</xdr:colOff>
      <xdr:row>94</xdr:row>
      <xdr:rowOff>20762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113754"/>
          <a:ext cx="889000" cy="2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17548</xdr:rowOff>
    </xdr:from>
    <xdr:to>
      <xdr:col>24</xdr:col>
      <xdr:colOff>114300</xdr:colOff>
      <xdr:row>93</xdr:row>
      <xdr:rowOff>119148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596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40425</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813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67526</xdr:rowOff>
    </xdr:from>
    <xdr:to>
      <xdr:col>20</xdr:col>
      <xdr:colOff>38100</xdr:colOff>
      <xdr:row>93</xdr:row>
      <xdr:rowOff>169126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01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14203</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78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83765</xdr:rowOff>
    </xdr:from>
    <xdr:to>
      <xdr:col>15</xdr:col>
      <xdr:colOff>101600</xdr:colOff>
      <xdr:row>94</xdr:row>
      <xdr:rowOff>13915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0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30442</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580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118104</xdr:rowOff>
    </xdr:from>
    <xdr:to>
      <xdr:col>10</xdr:col>
      <xdr:colOff>165100</xdr:colOff>
      <xdr:row>94</xdr:row>
      <xdr:rowOff>48254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06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64781</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19795" y="15838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141412</xdr:rowOff>
    </xdr:from>
    <xdr:to>
      <xdr:col>6</xdr:col>
      <xdr:colOff>38100</xdr:colOff>
      <xdr:row>94</xdr:row>
      <xdr:rowOff>71562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08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88089</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30795" y="1586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133882</xdr:rowOff>
    </xdr:from>
    <xdr:to>
      <xdr:col>55</xdr:col>
      <xdr:colOff>0</xdr:colOff>
      <xdr:row>36</xdr:row>
      <xdr:rowOff>147909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306082"/>
          <a:ext cx="838200" cy="1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104894</xdr:rowOff>
    </xdr:from>
    <xdr:to>
      <xdr:col>50</xdr:col>
      <xdr:colOff>114300</xdr:colOff>
      <xdr:row>36</xdr:row>
      <xdr:rowOff>133882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105644"/>
          <a:ext cx="889000" cy="20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104894</xdr:rowOff>
    </xdr:from>
    <xdr:to>
      <xdr:col>45</xdr:col>
      <xdr:colOff>177800</xdr:colOff>
      <xdr:row>36</xdr:row>
      <xdr:rowOff>60480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105644"/>
          <a:ext cx="889000" cy="12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60480</xdr:rowOff>
    </xdr:from>
    <xdr:to>
      <xdr:col>41</xdr:col>
      <xdr:colOff>50800</xdr:colOff>
      <xdr:row>37</xdr:row>
      <xdr:rowOff>22998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232680"/>
          <a:ext cx="889000" cy="13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97109</xdr:rowOff>
    </xdr:from>
    <xdr:to>
      <xdr:col>55</xdr:col>
      <xdr:colOff>50800</xdr:colOff>
      <xdr:row>37</xdr:row>
      <xdr:rowOff>27259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6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119986</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2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83082</xdr:rowOff>
    </xdr:from>
    <xdr:to>
      <xdr:col>50</xdr:col>
      <xdr:colOff>165100</xdr:colOff>
      <xdr:row>37</xdr:row>
      <xdr:rowOff>13232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25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29759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03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54094</xdr:rowOff>
    </xdr:from>
    <xdr:to>
      <xdr:col>46</xdr:col>
      <xdr:colOff>38100</xdr:colOff>
      <xdr:row>35</xdr:row>
      <xdr:rowOff>155694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05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771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83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9680</xdr:rowOff>
    </xdr:from>
    <xdr:to>
      <xdr:col>41</xdr:col>
      <xdr:colOff>101600</xdr:colOff>
      <xdr:row>36</xdr:row>
      <xdr:rowOff>111280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1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127807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95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143648</xdr:rowOff>
    </xdr:from>
    <xdr:to>
      <xdr:col>36</xdr:col>
      <xdr:colOff>165100</xdr:colOff>
      <xdr:row>37</xdr:row>
      <xdr:rowOff>73798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90325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091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138782</xdr:rowOff>
    </xdr:from>
    <xdr:to>
      <xdr:col>55</xdr:col>
      <xdr:colOff>0</xdr:colOff>
      <xdr:row>57</xdr:row>
      <xdr:rowOff>165635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739982"/>
          <a:ext cx="838200" cy="19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45412</xdr:rowOff>
    </xdr:from>
    <xdr:to>
      <xdr:col>50</xdr:col>
      <xdr:colOff>114300</xdr:colOff>
      <xdr:row>57</xdr:row>
      <xdr:rowOff>165635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818062"/>
          <a:ext cx="889000" cy="12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45412</xdr:rowOff>
    </xdr:from>
    <xdr:to>
      <xdr:col>45</xdr:col>
      <xdr:colOff>177800</xdr:colOff>
      <xdr:row>58</xdr:row>
      <xdr:rowOff>5624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818062"/>
          <a:ext cx="889000" cy="13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84742</xdr:rowOff>
    </xdr:from>
    <xdr:to>
      <xdr:col>41</xdr:col>
      <xdr:colOff>50800</xdr:colOff>
      <xdr:row>58</xdr:row>
      <xdr:rowOff>5624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857392"/>
          <a:ext cx="889000" cy="9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29374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87982</xdr:rowOff>
    </xdr:from>
    <xdr:to>
      <xdr:col>55</xdr:col>
      <xdr:colOff>50800</xdr:colOff>
      <xdr:row>57</xdr:row>
      <xdr:rowOff>18132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68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110859</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54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114835</xdr:rowOff>
    </xdr:from>
    <xdr:to>
      <xdr:col>50</xdr:col>
      <xdr:colOff>165100</xdr:colOff>
      <xdr:row>58</xdr:row>
      <xdr:rowOff>44985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8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61512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66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166062</xdr:rowOff>
    </xdr:from>
    <xdr:to>
      <xdr:col>46</xdr:col>
      <xdr:colOff>38100</xdr:colOff>
      <xdr:row>57</xdr:row>
      <xdr:rowOff>96212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76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112739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54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126274</xdr:rowOff>
    </xdr:from>
    <xdr:to>
      <xdr:col>41</xdr:col>
      <xdr:colOff>101600</xdr:colOff>
      <xdr:row>58</xdr:row>
      <xdr:rowOff>56424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9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72951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67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33942</xdr:rowOff>
    </xdr:from>
    <xdr:to>
      <xdr:col>36</xdr:col>
      <xdr:colOff>165100</xdr:colOff>
      <xdr:row>57</xdr:row>
      <xdr:rowOff>135542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0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152069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58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85320</xdr:rowOff>
    </xdr:from>
    <xdr:to>
      <xdr:col>55</xdr:col>
      <xdr:colOff>0</xdr:colOff>
      <xdr:row>78</xdr:row>
      <xdr:rowOff>100591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58420"/>
          <a:ext cx="8382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155127</xdr:rowOff>
    </xdr:from>
    <xdr:to>
      <xdr:col>50</xdr:col>
      <xdr:colOff>114300</xdr:colOff>
      <xdr:row>78</xdr:row>
      <xdr:rowOff>85320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185327"/>
          <a:ext cx="889000" cy="27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155127</xdr:rowOff>
    </xdr:from>
    <xdr:to>
      <xdr:col>45</xdr:col>
      <xdr:colOff>177800</xdr:colOff>
      <xdr:row>78</xdr:row>
      <xdr:rowOff>106611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185327"/>
          <a:ext cx="889000" cy="29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43717</xdr:rowOff>
    </xdr:from>
    <xdr:to>
      <xdr:col>41</xdr:col>
      <xdr:colOff>50800</xdr:colOff>
      <xdr:row>78</xdr:row>
      <xdr:rowOff>106611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073917"/>
          <a:ext cx="889000" cy="40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57269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49791</xdr:rowOff>
    </xdr:from>
    <xdr:to>
      <xdr:col>55</xdr:col>
      <xdr:colOff>50800</xdr:colOff>
      <xdr:row>78</xdr:row>
      <xdr:rowOff>151391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2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9168</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1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34520</xdr:rowOff>
    </xdr:from>
    <xdr:to>
      <xdr:col>50</xdr:col>
      <xdr:colOff>165100</xdr:colOff>
      <xdr:row>78</xdr:row>
      <xdr:rowOff>136120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0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152647</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318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104327</xdr:rowOff>
    </xdr:from>
    <xdr:to>
      <xdr:col>46</xdr:col>
      <xdr:colOff>38100</xdr:colOff>
      <xdr:row>77</xdr:row>
      <xdr:rowOff>34477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1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51004</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290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55811</xdr:rowOff>
    </xdr:from>
    <xdr:to>
      <xdr:col>41</xdr:col>
      <xdr:colOff>101600</xdr:colOff>
      <xdr:row>78</xdr:row>
      <xdr:rowOff>157411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2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148538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2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164367</xdr:rowOff>
    </xdr:from>
    <xdr:to>
      <xdr:col>36</xdr:col>
      <xdr:colOff>165100</xdr:colOff>
      <xdr:row>76</xdr:row>
      <xdr:rowOff>94517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0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111043</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279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10485</xdr:rowOff>
    </xdr:from>
    <xdr:to>
      <xdr:col>55</xdr:col>
      <xdr:colOff>0</xdr:colOff>
      <xdr:row>98</xdr:row>
      <xdr:rowOff>41418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641135"/>
          <a:ext cx="838200" cy="20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21689</xdr:rowOff>
    </xdr:from>
    <xdr:to>
      <xdr:col>50</xdr:col>
      <xdr:colOff>114300</xdr:colOff>
      <xdr:row>98</xdr:row>
      <xdr:rowOff>41418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23789"/>
          <a:ext cx="889000" cy="1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21689</xdr:rowOff>
    </xdr:from>
    <xdr:to>
      <xdr:col>45</xdr:col>
      <xdr:colOff>177800</xdr:colOff>
      <xdr:row>98</xdr:row>
      <xdr:rowOff>45548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23789"/>
          <a:ext cx="889000" cy="2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45548</xdr:rowOff>
    </xdr:from>
    <xdr:to>
      <xdr:col>41</xdr:col>
      <xdr:colOff>50800</xdr:colOff>
      <xdr:row>98</xdr:row>
      <xdr:rowOff>100792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47648"/>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131135</xdr:rowOff>
    </xdr:from>
    <xdr:to>
      <xdr:col>55</xdr:col>
      <xdr:colOff>50800</xdr:colOff>
      <xdr:row>97</xdr:row>
      <xdr:rowOff>61285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5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154012</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162068</xdr:rowOff>
    </xdr:from>
    <xdr:to>
      <xdr:col>50</xdr:col>
      <xdr:colOff>165100</xdr:colOff>
      <xdr:row>98</xdr:row>
      <xdr:rowOff>92218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9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108745</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56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142339</xdr:rowOff>
    </xdr:from>
    <xdr:to>
      <xdr:col>46</xdr:col>
      <xdr:colOff>38100</xdr:colOff>
      <xdr:row>98</xdr:row>
      <xdr:rowOff>72489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7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89016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54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166198</xdr:rowOff>
    </xdr:from>
    <xdr:to>
      <xdr:col>41</xdr:col>
      <xdr:colOff>101600</xdr:colOff>
      <xdr:row>98</xdr:row>
      <xdr:rowOff>96348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9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112875</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57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49992</xdr:rowOff>
    </xdr:from>
    <xdr:to>
      <xdr:col>36</xdr:col>
      <xdr:colOff>165100</xdr:colOff>
      <xdr:row>98</xdr:row>
      <xdr:rowOff>151592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5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142719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4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41878</xdr:rowOff>
    </xdr:from>
    <xdr:to>
      <xdr:col>85</xdr:col>
      <xdr:colOff>127000</xdr:colOff>
      <xdr:row>39</xdr:row>
      <xdr:rowOff>44259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28428"/>
          <a:ext cx="8382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41878</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28428"/>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43139</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29689"/>
          <a:ext cx="889000" cy="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37340</xdr:rowOff>
    </xdr:from>
    <xdr:to>
      <xdr:col>71</xdr:col>
      <xdr:colOff>177800</xdr:colOff>
      <xdr:row>39</xdr:row>
      <xdr:rowOff>43139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23890"/>
          <a:ext cx="889000" cy="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164909</xdr:rowOff>
    </xdr:from>
    <xdr:to>
      <xdr:col>85</xdr:col>
      <xdr:colOff>177800</xdr:colOff>
      <xdr:row>39</xdr:row>
      <xdr:rowOff>95059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79836</xdr:rowOff>
    </xdr:from>
    <xdr:ext cx="313932"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4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162528</xdr:rowOff>
    </xdr:from>
    <xdr:to>
      <xdr:col>81</xdr:col>
      <xdr:colOff>101600</xdr:colOff>
      <xdr:row>39</xdr:row>
      <xdr:rowOff>92678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7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83805</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77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163789</xdr:rowOff>
    </xdr:from>
    <xdr:to>
      <xdr:col>72</xdr:col>
      <xdr:colOff>38100</xdr:colOff>
      <xdr:row>39</xdr:row>
      <xdr:rowOff>93939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85066</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771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157990</xdr:rowOff>
    </xdr:from>
    <xdr:to>
      <xdr:col>67</xdr:col>
      <xdr:colOff>101600</xdr:colOff>
      <xdr:row>39</xdr:row>
      <xdr:rowOff>88140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79267</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96202</xdr:rowOff>
    </xdr:from>
    <xdr:to>
      <xdr:col>85</xdr:col>
      <xdr:colOff>127000</xdr:colOff>
      <xdr:row>77</xdr:row>
      <xdr:rowOff>108567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97852"/>
          <a:ext cx="838200" cy="1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108567</xdr:rowOff>
    </xdr:from>
    <xdr:to>
      <xdr:col>81</xdr:col>
      <xdr:colOff>50800</xdr:colOff>
      <xdr:row>77</xdr:row>
      <xdr:rowOff>133524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10217"/>
          <a:ext cx="889000" cy="2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133524</xdr:rowOff>
    </xdr:from>
    <xdr:to>
      <xdr:col>76</xdr:col>
      <xdr:colOff>114300</xdr:colOff>
      <xdr:row>77</xdr:row>
      <xdr:rowOff>136801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35174"/>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130234</xdr:rowOff>
    </xdr:from>
    <xdr:to>
      <xdr:col>71</xdr:col>
      <xdr:colOff>177800</xdr:colOff>
      <xdr:row>77</xdr:row>
      <xdr:rowOff>136801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331884"/>
          <a:ext cx="889000" cy="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45402</xdr:rowOff>
    </xdr:from>
    <xdr:to>
      <xdr:col>85</xdr:col>
      <xdr:colOff>177800</xdr:colOff>
      <xdr:row>77</xdr:row>
      <xdr:rowOff>147002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4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68279</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9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57767</xdr:rowOff>
    </xdr:from>
    <xdr:to>
      <xdr:col>81</xdr:col>
      <xdr:colOff>101600</xdr:colOff>
      <xdr:row>77</xdr:row>
      <xdr:rowOff>159367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5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150494</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35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82724</xdr:rowOff>
    </xdr:from>
    <xdr:to>
      <xdr:col>76</xdr:col>
      <xdr:colOff>165100</xdr:colOff>
      <xdr:row>78</xdr:row>
      <xdr:rowOff>12874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8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4001</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37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86001</xdr:rowOff>
    </xdr:from>
    <xdr:to>
      <xdr:col>72</xdr:col>
      <xdr:colOff>38100</xdr:colOff>
      <xdr:row>78</xdr:row>
      <xdr:rowOff>16151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8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7278</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38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79434</xdr:rowOff>
    </xdr:from>
    <xdr:to>
      <xdr:col>67</xdr:col>
      <xdr:colOff>101600</xdr:colOff>
      <xdr:row>78</xdr:row>
      <xdr:rowOff>9584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8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711</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373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108924</xdr:rowOff>
    </xdr:from>
    <xdr:to>
      <xdr:col>85</xdr:col>
      <xdr:colOff>127000</xdr:colOff>
      <xdr:row>98</xdr:row>
      <xdr:rowOff>111224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11024"/>
          <a:ext cx="838200" cy="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111224</xdr:rowOff>
    </xdr:from>
    <xdr:to>
      <xdr:col>81</xdr:col>
      <xdr:colOff>50800</xdr:colOff>
      <xdr:row>98</xdr:row>
      <xdr:rowOff>126167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13324"/>
          <a:ext cx="889000" cy="1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126167</xdr:rowOff>
    </xdr:from>
    <xdr:to>
      <xdr:col>76</xdr:col>
      <xdr:colOff>114300</xdr:colOff>
      <xdr:row>99</xdr:row>
      <xdr:rowOff>1975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28267"/>
          <a:ext cx="889000" cy="4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1975</xdr:rowOff>
    </xdr:from>
    <xdr:to>
      <xdr:col>71</xdr:col>
      <xdr:colOff>177800</xdr:colOff>
      <xdr:row>99</xdr:row>
      <xdr:rowOff>27733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75525"/>
          <a:ext cx="889000" cy="2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58124</xdr:rowOff>
    </xdr:from>
    <xdr:to>
      <xdr:col>85</xdr:col>
      <xdr:colOff>177800</xdr:colOff>
      <xdr:row>98</xdr:row>
      <xdr:rowOff>159724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6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81001</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1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60424</xdr:rowOff>
    </xdr:from>
    <xdr:to>
      <xdr:col>81</xdr:col>
      <xdr:colOff>101600</xdr:colOff>
      <xdr:row>98</xdr:row>
      <xdr:rowOff>162024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7101</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63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75367</xdr:rowOff>
    </xdr:from>
    <xdr:to>
      <xdr:col>76</xdr:col>
      <xdr:colOff>165100</xdr:colOff>
      <xdr:row>99</xdr:row>
      <xdr:rowOff>5517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22044</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65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122625</xdr:rowOff>
    </xdr:from>
    <xdr:to>
      <xdr:col>72</xdr:col>
      <xdr:colOff>38100</xdr:colOff>
      <xdr:row>99</xdr:row>
      <xdr:rowOff>52775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69302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69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148383</xdr:rowOff>
    </xdr:from>
    <xdr:to>
      <xdr:col>67</xdr:col>
      <xdr:colOff>101600</xdr:colOff>
      <xdr:row>99</xdr:row>
      <xdr:rowOff>78533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69660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4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35627</xdr:rowOff>
    </xdr:from>
    <xdr:to>
      <xdr:col>116</xdr:col>
      <xdr:colOff>63500</xdr:colOff>
      <xdr:row>76</xdr:row>
      <xdr:rowOff>58214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065827"/>
          <a:ext cx="838200" cy="2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35627</xdr:rowOff>
    </xdr:from>
    <xdr:to>
      <xdr:col>111</xdr:col>
      <xdr:colOff>177800</xdr:colOff>
      <xdr:row>76</xdr:row>
      <xdr:rowOff>59603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065827"/>
          <a:ext cx="889000" cy="2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59603</xdr:rowOff>
    </xdr:from>
    <xdr:to>
      <xdr:col>107</xdr:col>
      <xdr:colOff>50800</xdr:colOff>
      <xdr:row>76</xdr:row>
      <xdr:rowOff>89029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089803"/>
          <a:ext cx="889000" cy="2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82248</xdr:rowOff>
    </xdr:from>
    <xdr:to>
      <xdr:col>102</xdr:col>
      <xdr:colOff>114300</xdr:colOff>
      <xdr:row>76</xdr:row>
      <xdr:rowOff>89029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112448"/>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7414</xdr:rowOff>
    </xdr:from>
    <xdr:to>
      <xdr:col>116</xdr:col>
      <xdr:colOff>114300</xdr:colOff>
      <xdr:row>76</xdr:row>
      <xdr:rowOff>109014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157291</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156277</xdr:rowOff>
    </xdr:from>
    <xdr:to>
      <xdr:col>112</xdr:col>
      <xdr:colOff>38100</xdr:colOff>
      <xdr:row>76</xdr:row>
      <xdr:rowOff>86427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01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77554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10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8803</xdr:rowOff>
    </xdr:from>
    <xdr:to>
      <xdr:col>107</xdr:col>
      <xdr:colOff>101600</xdr:colOff>
      <xdr:row>76</xdr:row>
      <xdr:rowOff>110403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0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101530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13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38229</xdr:rowOff>
    </xdr:from>
    <xdr:to>
      <xdr:col>102</xdr:col>
      <xdr:colOff>165100</xdr:colOff>
      <xdr:row>76</xdr:row>
      <xdr:rowOff>139829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06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130956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16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31448</xdr:rowOff>
    </xdr:from>
    <xdr:to>
      <xdr:col>98</xdr:col>
      <xdr:colOff>38100</xdr:colOff>
      <xdr:row>76</xdr:row>
      <xdr:rowOff>133048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6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124175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15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本村は、人口が</a:t>
          </a:r>
          <a:r>
            <a:rPr kumimoji="1" lang="en-US" altLang="ja-JP" sz="1300">
              <a:latin typeface="ＭＳ Ｐゴシック" panose="020B0600070205080204" pitchFamily="50" charset="-128"/>
              <a:ea typeface="ＭＳ Ｐゴシック" panose="020B0600070205080204" pitchFamily="50" charset="-128"/>
            </a:rPr>
            <a:t>1805</a:t>
          </a:r>
          <a:r>
            <a:rPr kumimoji="1" lang="ja-JP" altLang="en-US" sz="1300">
              <a:latin typeface="ＭＳ Ｐゴシック" panose="020B0600070205080204" pitchFamily="50" charset="-128"/>
              <a:ea typeface="ＭＳ Ｐゴシック" panose="020B0600070205080204" pitchFamily="50" charset="-128"/>
            </a:rPr>
            <a:t>人（平成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日）と少ないことから、住民一人当たりのコストは</a:t>
          </a:r>
          <a:r>
            <a:rPr kumimoji="1" lang="en-US" altLang="ja-JP" sz="1300">
              <a:latin typeface="ＭＳ Ｐゴシック" panose="020B0600070205080204" pitchFamily="50" charset="-128"/>
              <a:ea typeface="ＭＳ Ｐゴシック" panose="020B0600070205080204" pitchFamily="50" charset="-128"/>
            </a:rPr>
            <a:t>2,101</a:t>
          </a:r>
          <a:r>
            <a:rPr kumimoji="1" lang="ja-JP" altLang="en-US" sz="1300">
              <a:latin typeface="ＭＳ Ｐゴシック" panose="020B0600070205080204" pitchFamily="50" charset="-128"/>
              <a:ea typeface="ＭＳ Ｐゴシック" panose="020B0600070205080204" pitchFamily="50" charset="-128"/>
            </a:rPr>
            <a:t>千円となっておりほとんどの指標で類似団体を上回っている。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特に扶助費については、類似団体平均値を大きく上回り平成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年度では一人当たり</a:t>
          </a:r>
          <a:r>
            <a:rPr kumimoji="1" lang="en-US" altLang="ja-JP" sz="1300">
              <a:latin typeface="ＭＳ Ｐゴシック" panose="020B0600070205080204" pitchFamily="50" charset="-128"/>
              <a:ea typeface="ＭＳ Ｐゴシック" panose="020B0600070205080204" pitchFamily="50" charset="-128"/>
            </a:rPr>
            <a:t>115,491</a:t>
          </a:r>
          <a:r>
            <a:rPr kumimoji="1" lang="ja-JP" altLang="en-US" sz="1300">
              <a:latin typeface="ＭＳ Ｐゴシック" panose="020B0600070205080204" pitchFamily="50" charset="-128"/>
              <a:ea typeface="ＭＳ Ｐゴシック" panose="020B0600070205080204" pitchFamily="50" charset="-128"/>
            </a:rPr>
            <a:t>千円で、平成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年度から年々増加している。これは、障害福祉サービスにかかる多額の費用（平成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年度約</a:t>
          </a:r>
          <a:r>
            <a:rPr kumimoji="1" lang="en-US" altLang="ja-JP" sz="1300">
              <a:latin typeface="ＭＳ Ｐゴシック" panose="020B0600070205080204" pitchFamily="50" charset="-128"/>
              <a:ea typeface="ＭＳ Ｐゴシック" panose="020B0600070205080204" pitchFamily="50" charset="-128"/>
            </a:rPr>
            <a:t>152,000</a:t>
          </a:r>
          <a:r>
            <a:rPr kumimoji="1" lang="ja-JP" altLang="en-US" sz="1300">
              <a:latin typeface="ＭＳ Ｐゴシック" panose="020B0600070205080204" pitchFamily="50" charset="-128"/>
              <a:ea typeface="ＭＳ Ｐゴシック" panose="020B0600070205080204" pitchFamily="50" charset="-128"/>
            </a:rPr>
            <a:t>千円）が大きな要因となっている。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1,805
1,801
81.88
3,976,378
3,793,837
156,969
1,498,418
3,281,316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154749</xdr:rowOff>
    </xdr:from>
    <xdr:to>
      <xdr:col>24</xdr:col>
      <xdr:colOff>63500</xdr:colOff>
      <xdr:row>36</xdr:row>
      <xdr:rowOff>11169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155499"/>
          <a:ext cx="838200" cy="2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154749</xdr:rowOff>
    </xdr:from>
    <xdr:to>
      <xdr:col>19</xdr:col>
      <xdr:colOff>177800</xdr:colOff>
      <xdr:row>36</xdr:row>
      <xdr:rowOff>4788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155499"/>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163989</xdr:rowOff>
    </xdr:from>
    <xdr:to>
      <xdr:col>15</xdr:col>
      <xdr:colOff>50800</xdr:colOff>
      <xdr:row>36</xdr:row>
      <xdr:rowOff>4788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164739"/>
          <a:ext cx="8890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163989</xdr:rowOff>
    </xdr:from>
    <xdr:to>
      <xdr:col>10</xdr:col>
      <xdr:colOff>114300</xdr:colOff>
      <xdr:row>36</xdr:row>
      <xdr:rowOff>33915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164739"/>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131819</xdr:rowOff>
    </xdr:from>
    <xdr:to>
      <xdr:col>24</xdr:col>
      <xdr:colOff>114300</xdr:colOff>
      <xdr:row>36</xdr:row>
      <xdr:rowOff>61969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3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154696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8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103949</xdr:rowOff>
    </xdr:from>
    <xdr:to>
      <xdr:col>20</xdr:col>
      <xdr:colOff>38100</xdr:colOff>
      <xdr:row>36</xdr:row>
      <xdr:rowOff>34099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50626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87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125438</xdr:rowOff>
    </xdr:from>
    <xdr:to>
      <xdr:col>15</xdr:col>
      <xdr:colOff>101600</xdr:colOff>
      <xdr:row>36</xdr:row>
      <xdr:rowOff>55588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2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72115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0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113189</xdr:rowOff>
    </xdr:from>
    <xdr:to>
      <xdr:col>10</xdr:col>
      <xdr:colOff>165100</xdr:colOff>
      <xdr:row>36</xdr:row>
      <xdr:rowOff>43339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1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59866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88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154565</xdr:rowOff>
    </xdr:from>
    <xdr:to>
      <xdr:col>6</xdr:col>
      <xdr:colOff>38100</xdr:colOff>
      <xdr:row>36</xdr:row>
      <xdr:rowOff>84715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101242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3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84024</xdr:rowOff>
    </xdr:from>
    <xdr:to>
      <xdr:col>24</xdr:col>
      <xdr:colOff>63500</xdr:colOff>
      <xdr:row>57</xdr:row>
      <xdr:rowOff>103335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856674"/>
          <a:ext cx="838200" cy="1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137507</xdr:rowOff>
    </xdr:from>
    <xdr:to>
      <xdr:col>19</xdr:col>
      <xdr:colOff>177800</xdr:colOff>
      <xdr:row>57</xdr:row>
      <xdr:rowOff>84024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738707"/>
          <a:ext cx="889000" cy="11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137507</xdr:rowOff>
    </xdr:from>
    <xdr:to>
      <xdr:col>15</xdr:col>
      <xdr:colOff>50800</xdr:colOff>
      <xdr:row>57</xdr:row>
      <xdr:rowOff>81426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738707"/>
          <a:ext cx="889000" cy="11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45209</xdr:rowOff>
    </xdr:from>
    <xdr:to>
      <xdr:col>10</xdr:col>
      <xdr:colOff>114300</xdr:colOff>
      <xdr:row>57</xdr:row>
      <xdr:rowOff>81426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817859"/>
          <a:ext cx="889000" cy="3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52535</xdr:rowOff>
    </xdr:from>
    <xdr:to>
      <xdr:col>24</xdr:col>
      <xdr:colOff>114300</xdr:colOff>
      <xdr:row>57</xdr:row>
      <xdr:rowOff>154135</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75412</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7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33224</xdr:rowOff>
    </xdr:from>
    <xdr:to>
      <xdr:col>20</xdr:col>
      <xdr:colOff>38100</xdr:colOff>
      <xdr:row>57</xdr:row>
      <xdr:rowOff>134824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151351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58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86707</xdr:rowOff>
    </xdr:from>
    <xdr:to>
      <xdr:col>15</xdr:col>
      <xdr:colOff>101600</xdr:colOff>
      <xdr:row>57</xdr:row>
      <xdr:rowOff>16857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68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33384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46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30626</xdr:rowOff>
    </xdr:from>
    <xdr:to>
      <xdr:col>10</xdr:col>
      <xdr:colOff>165100</xdr:colOff>
      <xdr:row>57</xdr:row>
      <xdr:rowOff>132226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0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148753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57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165859</xdr:rowOff>
    </xdr:from>
    <xdr:to>
      <xdr:col>6</xdr:col>
      <xdr:colOff>38100</xdr:colOff>
      <xdr:row>57</xdr:row>
      <xdr:rowOff>96009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76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112536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542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42413</xdr:rowOff>
    </xdr:from>
    <xdr:to>
      <xdr:col>24</xdr:col>
      <xdr:colOff>63500</xdr:colOff>
      <xdr:row>76</xdr:row>
      <xdr:rowOff>50712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72613"/>
          <a:ext cx="838200" cy="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50712</xdr:rowOff>
    </xdr:from>
    <xdr:to>
      <xdr:col>19</xdr:col>
      <xdr:colOff>177800</xdr:colOff>
      <xdr:row>76</xdr:row>
      <xdr:rowOff>133485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80912"/>
          <a:ext cx="889000" cy="8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133485</xdr:rowOff>
    </xdr:from>
    <xdr:to>
      <xdr:col>15</xdr:col>
      <xdr:colOff>50800</xdr:colOff>
      <xdr:row>77</xdr:row>
      <xdr:rowOff>7486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63685"/>
          <a:ext cx="889000" cy="4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7486</xdr:rowOff>
    </xdr:from>
    <xdr:to>
      <xdr:col>10</xdr:col>
      <xdr:colOff>114300</xdr:colOff>
      <xdr:row>77</xdr:row>
      <xdr:rowOff>22515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09136"/>
          <a:ext cx="889000" cy="1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163063</xdr:rowOff>
    </xdr:from>
    <xdr:to>
      <xdr:col>24</xdr:col>
      <xdr:colOff>114300</xdr:colOff>
      <xdr:row>76</xdr:row>
      <xdr:rowOff>93213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2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14490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73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171362</xdr:rowOff>
    </xdr:from>
    <xdr:to>
      <xdr:col>20</xdr:col>
      <xdr:colOff>38100</xdr:colOff>
      <xdr:row>76</xdr:row>
      <xdr:rowOff>101512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118038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0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82685</xdr:rowOff>
    </xdr:from>
    <xdr:to>
      <xdr:col>15</xdr:col>
      <xdr:colOff>101600</xdr:colOff>
      <xdr:row>77</xdr:row>
      <xdr:rowOff>12835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1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29363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8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128136</xdr:rowOff>
    </xdr:from>
    <xdr:to>
      <xdr:col>10</xdr:col>
      <xdr:colOff>165100</xdr:colOff>
      <xdr:row>77</xdr:row>
      <xdr:rowOff>58286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5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74813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9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143165</xdr:rowOff>
    </xdr:from>
    <xdr:to>
      <xdr:col>6</xdr:col>
      <xdr:colOff>38100</xdr:colOff>
      <xdr:row>77</xdr:row>
      <xdr:rowOff>73315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7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89842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4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36354</xdr:rowOff>
    </xdr:from>
    <xdr:to>
      <xdr:col>24</xdr:col>
      <xdr:colOff>63500</xdr:colOff>
      <xdr:row>97</xdr:row>
      <xdr:rowOff>41982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667004"/>
          <a:ext cx="838200" cy="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16951</xdr:rowOff>
    </xdr:from>
    <xdr:to>
      <xdr:col>19</xdr:col>
      <xdr:colOff>177800</xdr:colOff>
      <xdr:row>97</xdr:row>
      <xdr:rowOff>41982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476151"/>
          <a:ext cx="889000" cy="19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16951</xdr:rowOff>
    </xdr:from>
    <xdr:to>
      <xdr:col>15</xdr:col>
      <xdr:colOff>50800</xdr:colOff>
      <xdr:row>96</xdr:row>
      <xdr:rowOff>149690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476151"/>
          <a:ext cx="889000" cy="13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149690</xdr:rowOff>
    </xdr:from>
    <xdr:to>
      <xdr:col>10</xdr:col>
      <xdr:colOff>114300</xdr:colOff>
      <xdr:row>97</xdr:row>
      <xdr:rowOff>97065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608890"/>
          <a:ext cx="889000" cy="11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157004</xdr:rowOff>
    </xdr:from>
    <xdr:to>
      <xdr:col>24</xdr:col>
      <xdr:colOff>114300</xdr:colOff>
      <xdr:row>97</xdr:row>
      <xdr:rowOff>87154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1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8431</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67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162632</xdr:rowOff>
    </xdr:from>
    <xdr:to>
      <xdr:col>20</xdr:col>
      <xdr:colOff>38100</xdr:colOff>
      <xdr:row>97</xdr:row>
      <xdr:rowOff>92782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109309</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39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137601</xdr:rowOff>
    </xdr:from>
    <xdr:to>
      <xdr:col>15</xdr:col>
      <xdr:colOff>101600</xdr:colOff>
      <xdr:row>96</xdr:row>
      <xdr:rowOff>67751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42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84278</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2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98890</xdr:rowOff>
    </xdr:from>
    <xdr:to>
      <xdr:col>10</xdr:col>
      <xdr:colOff>165100</xdr:colOff>
      <xdr:row>97</xdr:row>
      <xdr:rowOff>29040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5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45567</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333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46265</xdr:rowOff>
    </xdr:from>
    <xdr:to>
      <xdr:col>6</xdr:col>
      <xdr:colOff>38100</xdr:colOff>
      <xdr:row>97</xdr:row>
      <xdr:rowOff>147865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138992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76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93980</xdr:rowOff>
    </xdr:from>
    <xdr:to>
      <xdr:col>55</xdr:col>
      <xdr:colOff>0</xdr:colOff>
      <xdr:row>39</xdr:row>
      <xdr:rowOff>93980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05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93980</xdr:rowOff>
    </xdr:from>
    <xdr:to>
      <xdr:col>50</xdr:col>
      <xdr:colOff>114300</xdr:colOff>
      <xdr:row>39</xdr:row>
      <xdr:rowOff>94089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780530"/>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94089</xdr:rowOff>
    </xdr:from>
    <xdr:to>
      <xdr:col>45</xdr:col>
      <xdr:colOff>177800</xdr:colOff>
      <xdr:row>39</xdr:row>
      <xdr:rowOff>94197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780639"/>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94197</xdr:rowOff>
    </xdr:from>
    <xdr:to>
      <xdr:col>41</xdr:col>
      <xdr:colOff>50800</xdr:colOff>
      <xdr:row>39</xdr:row>
      <xdr:rowOff>94197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807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43180</xdr:rowOff>
    </xdr:from>
    <xdr:to>
      <xdr:col>55</xdr:col>
      <xdr:colOff>50800</xdr:colOff>
      <xdr:row>39</xdr:row>
      <xdr:rowOff>144780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140588</xdr:rowOff>
    </xdr:from>
    <xdr:ext cx="313932"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43180</xdr:rowOff>
    </xdr:from>
    <xdr:to>
      <xdr:col>50</xdr:col>
      <xdr:colOff>165100</xdr:colOff>
      <xdr:row>39</xdr:row>
      <xdr:rowOff>144780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135907</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82333" y="6822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43289</xdr:rowOff>
    </xdr:from>
    <xdr:to>
      <xdr:col>46</xdr:col>
      <xdr:colOff>38100</xdr:colOff>
      <xdr:row>39</xdr:row>
      <xdr:rowOff>144889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136016</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93333" y="68225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43397</xdr:rowOff>
    </xdr:from>
    <xdr:to>
      <xdr:col>41</xdr:col>
      <xdr:colOff>101600</xdr:colOff>
      <xdr:row>39</xdr:row>
      <xdr:rowOff>144997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2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136124</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04333" y="68226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43397</xdr:rowOff>
    </xdr:from>
    <xdr:to>
      <xdr:col>36</xdr:col>
      <xdr:colOff>165100</xdr:colOff>
      <xdr:row>39</xdr:row>
      <xdr:rowOff>144997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2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136124</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15333" y="68226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46690</xdr:rowOff>
    </xdr:from>
    <xdr:to>
      <xdr:col>55</xdr:col>
      <xdr:colOff>0</xdr:colOff>
      <xdr:row>58</xdr:row>
      <xdr:rowOff>124926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476440"/>
          <a:ext cx="838200" cy="59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100295</xdr:rowOff>
    </xdr:from>
    <xdr:to>
      <xdr:col>50</xdr:col>
      <xdr:colOff>114300</xdr:colOff>
      <xdr:row>58</xdr:row>
      <xdr:rowOff>124926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44395"/>
          <a:ext cx="889000" cy="2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100295</xdr:rowOff>
    </xdr:from>
    <xdr:to>
      <xdr:col>45</xdr:col>
      <xdr:colOff>177800</xdr:colOff>
      <xdr:row>58</xdr:row>
      <xdr:rowOff>125770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44395"/>
          <a:ext cx="889000" cy="2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125770</xdr:rowOff>
    </xdr:from>
    <xdr:to>
      <xdr:col>41</xdr:col>
      <xdr:colOff>50800</xdr:colOff>
      <xdr:row>59</xdr:row>
      <xdr:rowOff>6484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69870"/>
          <a:ext cx="889000" cy="5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167340</xdr:rowOff>
    </xdr:from>
    <xdr:to>
      <xdr:col>55</xdr:col>
      <xdr:colOff>50800</xdr:colOff>
      <xdr:row>55</xdr:row>
      <xdr:rowOff>97490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4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18767</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74126</xdr:rowOff>
    </xdr:from>
    <xdr:to>
      <xdr:col>50</xdr:col>
      <xdr:colOff>165100</xdr:colOff>
      <xdr:row>59</xdr:row>
      <xdr:rowOff>4276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166853</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10110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49495</xdr:rowOff>
    </xdr:from>
    <xdr:to>
      <xdr:col>46</xdr:col>
      <xdr:colOff>38100</xdr:colOff>
      <xdr:row>58</xdr:row>
      <xdr:rowOff>151095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9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142222</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1008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74970</xdr:rowOff>
    </xdr:from>
    <xdr:to>
      <xdr:col>41</xdr:col>
      <xdr:colOff>101600</xdr:colOff>
      <xdr:row>59</xdr:row>
      <xdr:rowOff>5120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1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167697</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1011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127134</xdr:rowOff>
    </xdr:from>
    <xdr:to>
      <xdr:col>36</xdr:col>
      <xdr:colOff>165100</xdr:colOff>
      <xdr:row>59</xdr:row>
      <xdr:rowOff>57284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7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48411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6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163833</xdr:rowOff>
    </xdr:from>
    <xdr:to>
      <xdr:col>55</xdr:col>
      <xdr:colOff>0</xdr:colOff>
      <xdr:row>78</xdr:row>
      <xdr:rowOff>9778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65483"/>
          <a:ext cx="838200" cy="1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143974</xdr:rowOff>
    </xdr:from>
    <xdr:to>
      <xdr:col>50</xdr:col>
      <xdr:colOff>114300</xdr:colOff>
      <xdr:row>78</xdr:row>
      <xdr:rowOff>9778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45624"/>
          <a:ext cx="889000" cy="3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143974</xdr:rowOff>
    </xdr:from>
    <xdr:to>
      <xdr:col>45</xdr:col>
      <xdr:colOff>177800</xdr:colOff>
      <xdr:row>78</xdr:row>
      <xdr:rowOff>5198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45624"/>
          <a:ext cx="889000" cy="3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131353</xdr:rowOff>
    </xdr:from>
    <xdr:to>
      <xdr:col>41</xdr:col>
      <xdr:colOff>50800</xdr:colOff>
      <xdr:row>78</xdr:row>
      <xdr:rowOff>5198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333003"/>
          <a:ext cx="889000" cy="4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113033</xdr:rowOff>
    </xdr:from>
    <xdr:to>
      <xdr:col>55</xdr:col>
      <xdr:colOff>50800</xdr:colOff>
      <xdr:row>78</xdr:row>
      <xdr:rowOff>43183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1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135910</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6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130428</xdr:rowOff>
    </xdr:from>
    <xdr:to>
      <xdr:col>50</xdr:col>
      <xdr:colOff>165100</xdr:colOff>
      <xdr:row>78</xdr:row>
      <xdr:rowOff>60578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3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77105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1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93174</xdr:rowOff>
    </xdr:from>
    <xdr:to>
      <xdr:col>46</xdr:col>
      <xdr:colOff>38100</xdr:colOff>
      <xdr:row>78</xdr:row>
      <xdr:rowOff>23324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39851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07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125848</xdr:rowOff>
    </xdr:from>
    <xdr:to>
      <xdr:col>41</xdr:col>
      <xdr:colOff>101600</xdr:colOff>
      <xdr:row>78</xdr:row>
      <xdr:rowOff>55998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72525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10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80553</xdr:rowOff>
    </xdr:from>
    <xdr:to>
      <xdr:col>36</xdr:col>
      <xdr:colOff>165100</xdr:colOff>
      <xdr:row>78</xdr:row>
      <xdr:rowOff>10703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8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27230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05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96417</xdr:rowOff>
    </xdr:from>
    <xdr:to>
      <xdr:col>55</xdr:col>
      <xdr:colOff>0</xdr:colOff>
      <xdr:row>97</xdr:row>
      <xdr:rowOff>160889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27067"/>
          <a:ext cx="838200" cy="6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96417</xdr:rowOff>
    </xdr:from>
    <xdr:to>
      <xdr:col>50</xdr:col>
      <xdr:colOff>114300</xdr:colOff>
      <xdr:row>98</xdr:row>
      <xdr:rowOff>1099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27067"/>
          <a:ext cx="889000" cy="7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156606</xdr:rowOff>
    </xdr:from>
    <xdr:to>
      <xdr:col>45</xdr:col>
      <xdr:colOff>177800</xdr:colOff>
      <xdr:row>98</xdr:row>
      <xdr:rowOff>1099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87256"/>
          <a:ext cx="889000" cy="1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120286</xdr:rowOff>
    </xdr:from>
    <xdr:to>
      <xdr:col>41</xdr:col>
      <xdr:colOff>50800</xdr:colOff>
      <xdr:row>97</xdr:row>
      <xdr:rowOff>156606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750936"/>
          <a:ext cx="889000" cy="3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110089</xdr:rowOff>
    </xdr:from>
    <xdr:to>
      <xdr:col>55</xdr:col>
      <xdr:colOff>50800</xdr:colOff>
      <xdr:row>98</xdr:row>
      <xdr:rowOff>40239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41959</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7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45617</xdr:rowOff>
    </xdr:from>
    <xdr:to>
      <xdr:col>50</xdr:col>
      <xdr:colOff>165100</xdr:colOff>
      <xdr:row>97</xdr:row>
      <xdr:rowOff>147217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7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163744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45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121749</xdr:rowOff>
    </xdr:from>
    <xdr:to>
      <xdr:col>46</xdr:col>
      <xdr:colOff>38100</xdr:colOff>
      <xdr:row>98</xdr:row>
      <xdr:rowOff>51899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43026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4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105806</xdr:rowOff>
    </xdr:from>
    <xdr:to>
      <xdr:col>41</xdr:col>
      <xdr:colOff>101600</xdr:colOff>
      <xdr:row>98</xdr:row>
      <xdr:rowOff>35956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3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27083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2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69486</xdr:rowOff>
    </xdr:from>
    <xdr:to>
      <xdr:col>36</xdr:col>
      <xdr:colOff>165100</xdr:colOff>
      <xdr:row>97</xdr:row>
      <xdr:rowOff>171086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0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162213</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792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100851</xdr:rowOff>
    </xdr:from>
    <xdr:to>
      <xdr:col>85</xdr:col>
      <xdr:colOff>127000</xdr:colOff>
      <xdr:row>38</xdr:row>
      <xdr:rowOff>124505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15951"/>
          <a:ext cx="838200" cy="2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124505</xdr:rowOff>
    </xdr:from>
    <xdr:to>
      <xdr:col>81</xdr:col>
      <xdr:colOff>50800</xdr:colOff>
      <xdr:row>38</xdr:row>
      <xdr:rowOff>129109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639605"/>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116294</xdr:rowOff>
    </xdr:from>
    <xdr:to>
      <xdr:col>76</xdr:col>
      <xdr:colOff>114300</xdr:colOff>
      <xdr:row>38</xdr:row>
      <xdr:rowOff>129109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631394"/>
          <a:ext cx="889000" cy="1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114727</xdr:rowOff>
    </xdr:from>
    <xdr:to>
      <xdr:col>71</xdr:col>
      <xdr:colOff>177800</xdr:colOff>
      <xdr:row>38</xdr:row>
      <xdr:rowOff>116294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629827"/>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50051</xdr:rowOff>
    </xdr:from>
    <xdr:to>
      <xdr:col>85</xdr:col>
      <xdr:colOff>177800</xdr:colOff>
      <xdr:row>38</xdr:row>
      <xdr:rowOff>151651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6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28478</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4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73705</xdr:rowOff>
    </xdr:from>
    <xdr:to>
      <xdr:col>81</xdr:col>
      <xdr:colOff>101600</xdr:colOff>
      <xdr:row>39</xdr:row>
      <xdr:rowOff>3855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166432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8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78309</xdr:rowOff>
    </xdr:from>
    <xdr:to>
      <xdr:col>76</xdr:col>
      <xdr:colOff>165100</xdr:colOff>
      <xdr:row>39</xdr:row>
      <xdr:rowOff>8459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9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171036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65494</xdr:rowOff>
    </xdr:from>
    <xdr:to>
      <xdr:col>72</xdr:col>
      <xdr:colOff>38100</xdr:colOff>
      <xdr:row>38</xdr:row>
      <xdr:rowOff>167094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158221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7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63927</xdr:rowOff>
    </xdr:from>
    <xdr:to>
      <xdr:col>67</xdr:col>
      <xdr:colOff>101600</xdr:colOff>
      <xdr:row>38</xdr:row>
      <xdr:rowOff>165527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156654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7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165671</xdr:rowOff>
    </xdr:from>
    <xdr:to>
      <xdr:col>85</xdr:col>
      <xdr:colOff>127000</xdr:colOff>
      <xdr:row>56</xdr:row>
      <xdr:rowOff>168099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766871"/>
          <a:ext cx="8382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124912</xdr:rowOff>
    </xdr:from>
    <xdr:to>
      <xdr:col>81</xdr:col>
      <xdr:colOff>50800</xdr:colOff>
      <xdr:row>56</xdr:row>
      <xdr:rowOff>168099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554662"/>
          <a:ext cx="889000" cy="21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124912</xdr:rowOff>
    </xdr:from>
    <xdr:to>
      <xdr:col>76</xdr:col>
      <xdr:colOff>114300</xdr:colOff>
      <xdr:row>56</xdr:row>
      <xdr:rowOff>164393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554662"/>
          <a:ext cx="889000" cy="21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114819</xdr:rowOff>
    </xdr:from>
    <xdr:to>
      <xdr:col>71</xdr:col>
      <xdr:colOff>177800</xdr:colOff>
      <xdr:row>56</xdr:row>
      <xdr:rowOff>164393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716019"/>
          <a:ext cx="889000" cy="4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114871</xdr:rowOff>
    </xdr:from>
    <xdr:to>
      <xdr:col>85</xdr:col>
      <xdr:colOff>177800</xdr:colOff>
      <xdr:row>57</xdr:row>
      <xdr:rowOff>45021</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71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137748</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56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117299</xdr:rowOff>
    </xdr:from>
    <xdr:to>
      <xdr:col>81</xdr:col>
      <xdr:colOff>101600</xdr:colOff>
      <xdr:row>57</xdr:row>
      <xdr:rowOff>47449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71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63976</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4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74112</xdr:rowOff>
    </xdr:from>
    <xdr:to>
      <xdr:col>76</xdr:col>
      <xdr:colOff>165100</xdr:colOff>
      <xdr:row>56</xdr:row>
      <xdr:rowOff>4262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50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20789</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279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113593</xdr:rowOff>
    </xdr:from>
    <xdr:to>
      <xdr:col>72</xdr:col>
      <xdr:colOff>38100</xdr:colOff>
      <xdr:row>57</xdr:row>
      <xdr:rowOff>43743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71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60270</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949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64019</xdr:rowOff>
    </xdr:from>
    <xdr:to>
      <xdr:col>67</xdr:col>
      <xdr:colOff>101600</xdr:colOff>
      <xdr:row>56</xdr:row>
      <xdr:rowOff>165619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66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10696</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944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41878</xdr:rowOff>
    </xdr:from>
    <xdr:to>
      <xdr:col>85</xdr:col>
      <xdr:colOff>127000</xdr:colOff>
      <xdr:row>79</xdr:row>
      <xdr:rowOff>44259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6428"/>
          <a:ext cx="8382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41878</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86428"/>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43140</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87690"/>
          <a:ext cx="8890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37340</xdr:rowOff>
    </xdr:from>
    <xdr:to>
      <xdr:col>71</xdr:col>
      <xdr:colOff>177800</xdr:colOff>
      <xdr:row>79</xdr:row>
      <xdr:rowOff>43140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1890"/>
          <a:ext cx="889000" cy="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164909</xdr:rowOff>
    </xdr:from>
    <xdr:to>
      <xdr:col>85</xdr:col>
      <xdr:colOff>177800</xdr:colOff>
      <xdr:row>79</xdr:row>
      <xdr:rowOff>95059</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79836</xdr:rowOff>
    </xdr:from>
    <xdr:ext cx="313932"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2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162528</xdr:rowOff>
    </xdr:from>
    <xdr:to>
      <xdr:col>81</xdr:col>
      <xdr:colOff>101600</xdr:colOff>
      <xdr:row>79</xdr:row>
      <xdr:rowOff>92678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83805</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2017" y="13628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163790</xdr:rowOff>
    </xdr:from>
    <xdr:to>
      <xdr:col>72</xdr:col>
      <xdr:colOff>38100</xdr:colOff>
      <xdr:row>79</xdr:row>
      <xdr:rowOff>93940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85067</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629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157990</xdr:rowOff>
    </xdr:from>
    <xdr:to>
      <xdr:col>67</xdr:col>
      <xdr:colOff>101600</xdr:colOff>
      <xdr:row>79</xdr:row>
      <xdr:rowOff>88140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79267</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62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96202</xdr:rowOff>
    </xdr:from>
    <xdr:to>
      <xdr:col>85</xdr:col>
      <xdr:colOff>127000</xdr:colOff>
      <xdr:row>97</xdr:row>
      <xdr:rowOff>108567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726852"/>
          <a:ext cx="838200" cy="1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108567</xdr:rowOff>
    </xdr:from>
    <xdr:to>
      <xdr:col>81</xdr:col>
      <xdr:colOff>50800</xdr:colOff>
      <xdr:row>97</xdr:row>
      <xdr:rowOff>133524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39217"/>
          <a:ext cx="889000" cy="2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133524</xdr:rowOff>
    </xdr:from>
    <xdr:to>
      <xdr:col>76</xdr:col>
      <xdr:colOff>114300</xdr:colOff>
      <xdr:row>97</xdr:row>
      <xdr:rowOff>136801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764174"/>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130234</xdr:rowOff>
    </xdr:from>
    <xdr:to>
      <xdr:col>71</xdr:col>
      <xdr:colOff>177800</xdr:colOff>
      <xdr:row>97</xdr:row>
      <xdr:rowOff>136801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760884"/>
          <a:ext cx="889000" cy="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45402</xdr:rowOff>
    </xdr:from>
    <xdr:to>
      <xdr:col>85</xdr:col>
      <xdr:colOff>177800</xdr:colOff>
      <xdr:row>97</xdr:row>
      <xdr:rowOff>147002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7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68279</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527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57767</xdr:rowOff>
    </xdr:from>
    <xdr:to>
      <xdr:col>81</xdr:col>
      <xdr:colOff>101600</xdr:colOff>
      <xdr:row>97</xdr:row>
      <xdr:rowOff>159367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8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150494</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78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82724</xdr:rowOff>
    </xdr:from>
    <xdr:to>
      <xdr:col>76</xdr:col>
      <xdr:colOff>165100</xdr:colOff>
      <xdr:row>98</xdr:row>
      <xdr:rowOff>12874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71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4001</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86001</xdr:rowOff>
    </xdr:from>
    <xdr:to>
      <xdr:col>72</xdr:col>
      <xdr:colOff>38100</xdr:colOff>
      <xdr:row>98</xdr:row>
      <xdr:rowOff>16151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7278</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80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79434</xdr:rowOff>
    </xdr:from>
    <xdr:to>
      <xdr:col>67</xdr:col>
      <xdr:colOff>101600</xdr:colOff>
      <xdr:row>98</xdr:row>
      <xdr:rowOff>9584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711</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80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123515</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467165"/>
          <a:ext cx="889000" cy="18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123515</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19545300" y="6467165"/>
          <a:ext cx="889000" cy="18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153326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668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72715</xdr:rowOff>
    </xdr:from>
    <xdr:to>
      <xdr:col>107</xdr:col>
      <xdr:colOff>101600</xdr:colOff>
      <xdr:row>38</xdr:row>
      <xdr:rowOff>2865</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41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19392</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199428" y="619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農林水産業費について、総合農産加工施設機能強化事業の実施に伴い、前年度決算額</a:t>
          </a:r>
          <a:r>
            <a:rPr kumimoji="1" lang="en-US" altLang="ja-JP" sz="1300">
              <a:latin typeface="ＭＳ Ｐゴシック" panose="020B0600070205080204" pitchFamily="50" charset="-128"/>
              <a:ea typeface="ＭＳ Ｐゴシック" panose="020B0600070205080204" pitchFamily="50" charset="-128"/>
            </a:rPr>
            <a:t>241,562</a:t>
          </a:r>
          <a:r>
            <a:rPr kumimoji="1" lang="ja-JP" altLang="en-US" sz="1300">
              <a:latin typeface="ＭＳ Ｐゴシック" panose="020B0600070205080204" pitchFamily="50" charset="-128"/>
              <a:ea typeface="ＭＳ Ｐゴシック" panose="020B0600070205080204" pitchFamily="50" charset="-128"/>
            </a:rPr>
            <a:t>千円に対し、平成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年度決算額は</a:t>
          </a:r>
          <a:r>
            <a:rPr kumimoji="1" lang="en-US" altLang="ja-JP" sz="1300">
              <a:latin typeface="ＭＳ Ｐゴシック" panose="020B0600070205080204" pitchFamily="50" charset="-128"/>
              <a:ea typeface="ＭＳ Ｐゴシック" panose="020B0600070205080204" pitchFamily="50" charset="-128"/>
            </a:rPr>
            <a:t>1,224,525</a:t>
          </a:r>
          <a:r>
            <a:rPr kumimoji="1" lang="ja-JP" altLang="en-US" sz="1300">
              <a:latin typeface="ＭＳ Ｐゴシック" panose="020B0600070205080204" pitchFamily="50" charset="-128"/>
              <a:ea typeface="ＭＳ Ｐゴシック" panose="020B0600070205080204" pitchFamily="50" charset="-128"/>
            </a:rPr>
            <a:t>千円となり大幅増（</a:t>
          </a:r>
          <a:r>
            <a:rPr kumimoji="1" lang="en-US" altLang="ja-JP" sz="1300">
              <a:latin typeface="ＭＳ Ｐゴシック" panose="020B0600070205080204" pitchFamily="50" charset="-128"/>
              <a:ea typeface="ＭＳ Ｐゴシック" panose="020B0600070205080204" pitchFamily="50" charset="-128"/>
            </a:rPr>
            <a:t>982,963</a:t>
          </a:r>
          <a:r>
            <a:rPr kumimoji="1" lang="ja-JP" altLang="en-US" sz="1300">
              <a:latin typeface="ＭＳ Ｐゴシック" panose="020B0600070205080204" pitchFamily="50" charset="-128"/>
              <a:ea typeface="ＭＳ Ｐゴシック" panose="020B0600070205080204" pitchFamily="50" charset="-128"/>
            </a:rPr>
            <a:t>千円増）となった。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その結果、農林水産業費の住民一人当たりのコストが</a:t>
          </a:r>
          <a:r>
            <a:rPr kumimoji="1" lang="en-US" altLang="ja-JP" sz="1300">
              <a:latin typeface="ＭＳ Ｐゴシック" panose="020B0600070205080204" pitchFamily="50" charset="-128"/>
              <a:ea typeface="ＭＳ Ｐゴシック" panose="020B0600070205080204" pitchFamily="50" charset="-128"/>
            </a:rPr>
            <a:t>544,370</a:t>
          </a:r>
          <a:r>
            <a:rPr kumimoji="1" lang="ja-JP" altLang="en-US" sz="1300">
              <a:latin typeface="ＭＳ Ｐゴシック" panose="020B0600070205080204" pitchFamily="50" charset="-128"/>
              <a:ea typeface="ＭＳ Ｐゴシック" panose="020B0600070205080204" pitchFamily="50" charset="-128"/>
            </a:rPr>
            <a:t>千円増の要因となった。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取り崩しはなく、前年度決算剰余金の積立に伴う増加により年々割合が高くなっているが、一括交付金事業、漁港整備、定住促進住宅の整備等の実施のより公債費が年々増加しているため、基金の取り崩しを判断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全ての会計において黒字であるが、一般会計からの繰り入れなしでは成り立たない状況である。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に簡易水道会計においては毎年多くの繰出金を出している。今後は、施設の経年劣化により修繕費の増も予想されるため、さらなる費用増が見込まれる。経費の削減、料金改定の検討に加え水源基金の取り崩しも判断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67;&#12500;&#12540;&#12304;&#36001;&#25919;&#29366;&#27841;&#36039;&#26009;&#38598;&#12305;_473031_&#26481;&#26449;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77.7</v>
          </cell>
          <cell r="CF53">
            <v>48.1</v>
          </cell>
          <cell r="CN53">
            <v>49.1</v>
          </cell>
          <cell r="CV53">
            <v>49.4</v>
          </cell>
        </row>
        <row r="55">
          <cell r="AN55" t="str">
            <v>類似団体内平均値</v>
          </cell>
          <cell r="BX55">
            <v>0</v>
          </cell>
          <cell r="CF55">
            <v>0</v>
          </cell>
          <cell r="CN55">
            <v>0</v>
          </cell>
          <cell r="CV55">
            <v>0</v>
          </cell>
        </row>
        <row r="57">
          <cell r="BX57">
            <v>54.2</v>
          </cell>
          <cell r="CF57">
            <v>56.3</v>
          </cell>
          <cell r="CN57">
            <v>57.6</v>
          </cell>
          <cell r="CV57">
            <v>58.7</v>
          </cell>
        </row>
        <row r="72">
          <cell r="BP72" t="str">
            <v>H26</v>
          </cell>
          <cell r="BX72" t="str">
            <v>H27</v>
          </cell>
          <cell r="CF72" t="str">
            <v>H28</v>
          </cell>
          <cell r="CN72" t="str">
            <v>H29</v>
          </cell>
          <cell r="CV72" t="str">
            <v>H30</v>
          </cell>
        </row>
        <row r="73">
          <cell r="AN73" t="str">
            <v>当該団体値</v>
          </cell>
        </row>
        <row r="75">
          <cell r="BP75">
            <v>6.5</v>
          </cell>
          <cell r="BX75">
            <v>6.5</v>
          </cell>
          <cell r="CF75">
            <v>6.4</v>
          </cell>
          <cell r="CN75">
            <v>6.6</v>
          </cell>
          <cell r="CV75">
            <v>7.1</v>
          </cell>
        </row>
        <row r="77">
          <cell r="AN77" t="str">
            <v>類似団体内平均値</v>
          </cell>
          <cell r="BP77">
            <v>0</v>
          </cell>
          <cell r="BX77">
            <v>0</v>
          </cell>
          <cell r="CF77">
            <v>0</v>
          </cell>
          <cell r="CN77">
            <v>0</v>
          </cell>
          <cell r="CV77">
            <v>0</v>
          </cell>
        </row>
        <row r="79">
          <cell r="BP79">
            <v>8.1999999999999993</v>
          </cell>
          <cell r="BX79">
            <v>7.8</v>
          </cell>
          <cell r="CF79">
            <v>7.4</v>
          </cell>
          <cell r="CN79">
            <v>7.1</v>
          </cell>
          <cell r="CV79">
            <v>7.1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9"/>
  <sheetViews>
    <sheetView showGridLines="0" workbookViewId="0"/>
  </sheetViews>
  <sheetFormatPr defaultColWidth="0" defaultRowHeight="11.25" zeroHeight="1" x14ac:dyDescent="0.15"/>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x14ac:dyDescent="0.15">
      <c r="A1" s="183"/>
      <c r="B1" s="398" t="s">
        <v>80</v>
      </c>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c r="AM1" s="398"/>
      <c r="AN1" s="398"/>
      <c r="AO1" s="398"/>
      <c r="AP1" s="398"/>
      <c r="AQ1" s="398"/>
      <c r="AR1" s="398"/>
      <c r="AS1" s="398"/>
      <c r="AT1" s="398"/>
      <c r="AU1" s="398"/>
      <c r="AV1" s="398"/>
      <c r="AW1" s="398"/>
      <c r="AX1" s="398"/>
      <c r="AY1" s="398"/>
      <c r="AZ1" s="398"/>
      <c r="BA1" s="398"/>
      <c r="BB1" s="398"/>
      <c r="BC1" s="398"/>
      <c r="BD1" s="398"/>
      <c r="BE1" s="398"/>
      <c r="BF1" s="398"/>
      <c r="BG1" s="398"/>
      <c r="BH1" s="398"/>
      <c r="BI1" s="398"/>
      <c r="BJ1" s="398"/>
      <c r="BK1" s="398"/>
      <c r="BL1" s="398"/>
      <c r="BM1" s="398"/>
      <c r="BN1" s="398"/>
      <c r="BO1" s="398"/>
      <c r="BP1" s="398"/>
      <c r="BQ1" s="398"/>
      <c r="BR1" s="398"/>
      <c r="BS1" s="398"/>
      <c r="BT1" s="398"/>
      <c r="BU1" s="398"/>
      <c r="BV1" s="398"/>
      <c r="BW1" s="398"/>
      <c r="BX1" s="398"/>
      <c r="BY1" s="398"/>
      <c r="BZ1" s="398"/>
      <c r="CA1" s="398"/>
      <c r="CB1" s="398"/>
      <c r="CC1" s="398"/>
      <c r="CD1" s="398"/>
      <c r="CE1" s="398"/>
      <c r="CF1" s="398"/>
      <c r="CG1" s="398"/>
      <c r="CH1" s="398"/>
      <c r="CI1" s="398"/>
      <c r="CJ1" s="398"/>
      <c r="CK1" s="398"/>
      <c r="CL1" s="398"/>
      <c r="CM1" s="398"/>
      <c r="CN1" s="398"/>
      <c r="CO1" s="398"/>
      <c r="CP1" s="398"/>
      <c r="CQ1" s="398"/>
      <c r="CR1" s="398"/>
      <c r="CS1" s="398"/>
      <c r="CT1" s="398"/>
      <c r="CU1" s="398"/>
      <c r="CV1" s="398"/>
      <c r="CW1" s="398"/>
      <c r="CX1" s="398"/>
      <c r="CY1" s="398"/>
      <c r="CZ1" s="398"/>
      <c r="DA1" s="398"/>
      <c r="DB1" s="398"/>
      <c r="DC1" s="398"/>
      <c r="DD1" s="398"/>
      <c r="DE1" s="398"/>
      <c r="DF1" s="398"/>
      <c r="DG1" s="398"/>
      <c r="DH1" s="398"/>
      <c r="DI1" s="398"/>
      <c r="DJ1" s="184"/>
      <c r="DK1" s="184"/>
      <c r="DL1" s="184"/>
      <c r="DM1" s="184"/>
      <c r="DN1" s="184"/>
      <c r="DO1" s="184"/>
    </row>
    <row r="2" spans="1:119" ht="24.75" thickBot="1" x14ac:dyDescent="0.2">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
      <c r="A3" s="184"/>
      <c r="B3" s="399" t="s">
        <v>82</v>
      </c>
      <c r="C3" s="400"/>
      <c r="D3" s="400"/>
      <c r="E3" s="401"/>
      <c r="F3" s="401"/>
      <c r="G3" s="401"/>
      <c r="H3" s="401"/>
      <c r="I3" s="401"/>
      <c r="J3" s="401"/>
      <c r="K3" s="401"/>
      <c r="L3" s="401" t="s">
        <v>83</v>
      </c>
      <c r="M3" s="401"/>
      <c r="N3" s="401"/>
      <c r="O3" s="401"/>
      <c r="P3" s="401"/>
      <c r="Q3" s="401"/>
      <c r="R3" s="408"/>
      <c r="S3" s="408"/>
      <c r="T3" s="408"/>
      <c r="U3" s="408"/>
      <c r="V3" s="409"/>
      <c r="W3" s="383" t="s">
        <v>84</v>
      </c>
      <c r="X3" s="384"/>
      <c r="Y3" s="384"/>
      <c r="Z3" s="384"/>
      <c r="AA3" s="384"/>
      <c r="AB3" s="400"/>
      <c r="AC3" s="408" t="s">
        <v>85</v>
      </c>
      <c r="AD3" s="384"/>
      <c r="AE3" s="384"/>
      <c r="AF3" s="384"/>
      <c r="AG3" s="384"/>
      <c r="AH3" s="384"/>
      <c r="AI3" s="384"/>
      <c r="AJ3" s="384"/>
      <c r="AK3" s="384"/>
      <c r="AL3" s="385"/>
      <c r="AM3" s="383" t="s">
        <v>86</v>
      </c>
      <c r="AN3" s="384"/>
      <c r="AO3" s="384"/>
      <c r="AP3" s="384"/>
      <c r="AQ3" s="384"/>
      <c r="AR3" s="384"/>
      <c r="AS3" s="384"/>
      <c r="AT3" s="384"/>
      <c r="AU3" s="384"/>
      <c r="AV3" s="384"/>
      <c r="AW3" s="384"/>
      <c r="AX3" s="385"/>
      <c r="AY3" s="420" t="s">
        <v>1</v>
      </c>
      <c r="AZ3" s="421"/>
      <c r="BA3" s="421"/>
      <c r="BB3" s="421"/>
      <c r="BC3" s="421"/>
      <c r="BD3" s="421"/>
      <c r="BE3" s="421"/>
      <c r="BF3" s="421"/>
      <c r="BG3" s="421"/>
      <c r="BH3" s="421"/>
      <c r="BI3" s="421"/>
      <c r="BJ3" s="421"/>
      <c r="BK3" s="421"/>
      <c r="BL3" s="421"/>
      <c r="BM3" s="422"/>
      <c r="BN3" s="383" t="s">
        <v>87</v>
      </c>
      <c r="BO3" s="384"/>
      <c r="BP3" s="384"/>
      <c r="BQ3" s="384"/>
      <c r="BR3" s="384"/>
      <c r="BS3" s="384"/>
      <c r="BT3" s="384"/>
      <c r="BU3" s="385"/>
      <c r="BV3" s="383" t="s">
        <v>88</v>
      </c>
      <c r="BW3" s="384"/>
      <c r="BX3" s="384"/>
      <c r="BY3" s="384"/>
      <c r="BZ3" s="384"/>
      <c r="CA3" s="384"/>
      <c r="CB3" s="384"/>
      <c r="CC3" s="385"/>
      <c r="CD3" s="420" t="s">
        <v>1</v>
      </c>
      <c r="CE3" s="421"/>
      <c r="CF3" s="421"/>
      <c r="CG3" s="421"/>
      <c r="CH3" s="421"/>
      <c r="CI3" s="421"/>
      <c r="CJ3" s="421"/>
      <c r="CK3" s="421"/>
      <c r="CL3" s="421"/>
      <c r="CM3" s="421"/>
      <c r="CN3" s="421"/>
      <c r="CO3" s="421"/>
      <c r="CP3" s="421"/>
      <c r="CQ3" s="421"/>
      <c r="CR3" s="421"/>
      <c r="CS3" s="422"/>
      <c r="CT3" s="383" t="s">
        <v>89</v>
      </c>
      <c r="CU3" s="384"/>
      <c r="CV3" s="384"/>
      <c r="CW3" s="384"/>
      <c r="CX3" s="384"/>
      <c r="CY3" s="384"/>
      <c r="CZ3" s="384"/>
      <c r="DA3" s="385"/>
      <c r="DB3" s="383" t="s">
        <v>90</v>
      </c>
      <c r="DC3" s="384"/>
      <c r="DD3" s="384"/>
      <c r="DE3" s="384"/>
      <c r="DF3" s="384"/>
      <c r="DG3" s="384"/>
      <c r="DH3" s="384"/>
      <c r="DI3" s="385"/>
      <c r="DJ3" s="183"/>
      <c r="DK3" s="183"/>
      <c r="DL3" s="183"/>
      <c r="DM3" s="183"/>
      <c r="DN3" s="183"/>
      <c r="DO3" s="183"/>
    </row>
    <row r="4" spans="1:119" ht="18.75" customHeight="1" x14ac:dyDescent="0.15">
      <c r="A4" s="184"/>
      <c r="B4" s="402"/>
      <c r="C4" s="403"/>
      <c r="D4" s="403"/>
      <c r="E4" s="404"/>
      <c r="F4" s="404"/>
      <c r="G4" s="404"/>
      <c r="H4" s="404"/>
      <c r="I4" s="404"/>
      <c r="J4" s="404"/>
      <c r="K4" s="404"/>
      <c r="L4" s="404"/>
      <c r="M4" s="404"/>
      <c r="N4" s="404"/>
      <c r="O4" s="404"/>
      <c r="P4" s="404"/>
      <c r="Q4" s="404"/>
      <c r="R4" s="410"/>
      <c r="S4" s="410"/>
      <c r="T4" s="410"/>
      <c r="U4" s="410"/>
      <c r="V4" s="411"/>
      <c r="W4" s="414"/>
      <c r="X4" s="415"/>
      <c r="Y4" s="415"/>
      <c r="Z4" s="415"/>
      <c r="AA4" s="415"/>
      <c r="AB4" s="403"/>
      <c r="AC4" s="410"/>
      <c r="AD4" s="415"/>
      <c r="AE4" s="415"/>
      <c r="AF4" s="415"/>
      <c r="AG4" s="415"/>
      <c r="AH4" s="415"/>
      <c r="AI4" s="415"/>
      <c r="AJ4" s="415"/>
      <c r="AK4" s="415"/>
      <c r="AL4" s="418"/>
      <c r="AM4" s="416"/>
      <c r="AN4" s="417"/>
      <c r="AO4" s="417"/>
      <c r="AP4" s="417"/>
      <c r="AQ4" s="417"/>
      <c r="AR4" s="417"/>
      <c r="AS4" s="417"/>
      <c r="AT4" s="417"/>
      <c r="AU4" s="417"/>
      <c r="AV4" s="417"/>
      <c r="AW4" s="417"/>
      <c r="AX4" s="419"/>
      <c r="AY4" s="386" t="s">
        <v>91</v>
      </c>
      <c r="AZ4" s="387"/>
      <c r="BA4" s="387"/>
      <c r="BB4" s="387"/>
      <c r="BC4" s="387"/>
      <c r="BD4" s="387"/>
      <c r="BE4" s="387"/>
      <c r="BF4" s="387"/>
      <c r="BG4" s="387"/>
      <c r="BH4" s="387"/>
      <c r="BI4" s="387"/>
      <c r="BJ4" s="387"/>
      <c r="BK4" s="387"/>
      <c r="BL4" s="387"/>
      <c r="BM4" s="388"/>
      <c r="BN4" s="389">
        <v>3976378</v>
      </c>
      <c r="BO4" s="390"/>
      <c r="BP4" s="390"/>
      <c r="BQ4" s="390"/>
      <c r="BR4" s="390"/>
      <c r="BS4" s="390"/>
      <c r="BT4" s="390"/>
      <c r="BU4" s="391"/>
      <c r="BV4" s="389">
        <v>3248449</v>
      </c>
      <c r="BW4" s="390"/>
      <c r="BX4" s="390"/>
      <c r="BY4" s="390"/>
      <c r="BZ4" s="390"/>
      <c r="CA4" s="390"/>
      <c r="CB4" s="390"/>
      <c r="CC4" s="391"/>
      <c r="CD4" s="392" t="s">
        <v>92</v>
      </c>
      <c r="CE4" s="393"/>
      <c r="CF4" s="393"/>
      <c r="CG4" s="393"/>
      <c r="CH4" s="393"/>
      <c r="CI4" s="393"/>
      <c r="CJ4" s="393"/>
      <c r="CK4" s="393"/>
      <c r="CL4" s="393"/>
      <c r="CM4" s="393"/>
      <c r="CN4" s="393"/>
      <c r="CO4" s="393"/>
      <c r="CP4" s="393"/>
      <c r="CQ4" s="393"/>
      <c r="CR4" s="393"/>
      <c r="CS4" s="394"/>
      <c r="CT4" s="395">
        <v>10.5</v>
      </c>
      <c r="CU4" s="396"/>
      <c r="CV4" s="396"/>
      <c r="CW4" s="396"/>
      <c r="CX4" s="396"/>
      <c r="CY4" s="396"/>
      <c r="CZ4" s="396"/>
      <c r="DA4" s="397"/>
      <c r="DB4" s="395">
        <v>11.5</v>
      </c>
      <c r="DC4" s="396"/>
      <c r="DD4" s="396"/>
      <c r="DE4" s="396"/>
      <c r="DF4" s="396"/>
      <c r="DG4" s="396"/>
      <c r="DH4" s="396"/>
      <c r="DI4" s="397"/>
      <c r="DJ4" s="183"/>
      <c r="DK4" s="183"/>
      <c r="DL4" s="183"/>
      <c r="DM4" s="183"/>
      <c r="DN4" s="183"/>
      <c r="DO4" s="183"/>
    </row>
    <row r="5" spans="1:119" ht="18.75" customHeight="1" x14ac:dyDescent="0.15">
      <c r="A5" s="184"/>
      <c r="B5" s="405"/>
      <c r="C5" s="406"/>
      <c r="D5" s="406"/>
      <c r="E5" s="407"/>
      <c r="F5" s="407"/>
      <c r="G5" s="407"/>
      <c r="H5" s="407"/>
      <c r="I5" s="407"/>
      <c r="J5" s="407"/>
      <c r="K5" s="407"/>
      <c r="L5" s="407"/>
      <c r="M5" s="407"/>
      <c r="N5" s="407"/>
      <c r="O5" s="407"/>
      <c r="P5" s="407"/>
      <c r="Q5" s="407"/>
      <c r="R5" s="412"/>
      <c r="S5" s="412"/>
      <c r="T5" s="412"/>
      <c r="U5" s="412"/>
      <c r="V5" s="413"/>
      <c r="W5" s="416"/>
      <c r="X5" s="417"/>
      <c r="Y5" s="417"/>
      <c r="Z5" s="417"/>
      <c r="AA5" s="417"/>
      <c r="AB5" s="406"/>
      <c r="AC5" s="412"/>
      <c r="AD5" s="417"/>
      <c r="AE5" s="417"/>
      <c r="AF5" s="417"/>
      <c r="AG5" s="417"/>
      <c r="AH5" s="417"/>
      <c r="AI5" s="417"/>
      <c r="AJ5" s="417"/>
      <c r="AK5" s="417"/>
      <c r="AL5" s="419"/>
      <c r="AM5" s="455" t="s">
        <v>93</v>
      </c>
      <c r="AN5" s="456"/>
      <c r="AO5" s="456"/>
      <c r="AP5" s="456"/>
      <c r="AQ5" s="456"/>
      <c r="AR5" s="456"/>
      <c r="AS5" s="456"/>
      <c r="AT5" s="457"/>
      <c r="AU5" s="458" t="s">
        <v>94</v>
      </c>
      <c r="AV5" s="459"/>
      <c r="AW5" s="459"/>
      <c r="AX5" s="459"/>
      <c r="AY5" s="460" t="s">
        <v>95</v>
      </c>
      <c r="AZ5" s="461"/>
      <c r="BA5" s="461"/>
      <c r="BB5" s="461"/>
      <c r="BC5" s="461"/>
      <c r="BD5" s="461"/>
      <c r="BE5" s="461"/>
      <c r="BF5" s="461"/>
      <c r="BG5" s="461"/>
      <c r="BH5" s="461"/>
      <c r="BI5" s="461"/>
      <c r="BJ5" s="461"/>
      <c r="BK5" s="461"/>
      <c r="BL5" s="461"/>
      <c r="BM5" s="462"/>
      <c r="BN5" s="426">
        <v>3793837</v>
      </c>
      <c r="BO5" s="427"/>
      <c r="BP5" s="427"/>
      <c r="BQ5" s="427"/>
      <c r="BR5" s="427"/>
      <c r="BS5" s="427"/>
      <c r="BT5" s="427"/>
      <c r="BU5" s="428"/>
      <c r="BV5" s="426">
        <v>3039135</v>
      </c>
      <c r="BW5" s="427"/>
      <c r="BX5" s="427"/>
      <c r="BY5" s="427"/>
      <c r="BZ5" s="427"/>
      <c r="CA5" s="427"/>
      <c r="CB5" s="427"/>
      <c r="CC5" s="428"/>
      <c r="CD5" s="429" t="s">
        <v>96</v>
      </c>
      <c r="CE5" s="430"/>
      <c r="CF5" s="430"/>
      <c r="CG5" s="430"/>
      <c r="CH5" s="430"/>
      <c r="CI5" s="430"/>
      <c r="CJ5" s="430"/>
      <c r="CK5" s="430"/>
      <c r="CL5" s="430"/>
      <c r="CM5" s="430"/>
      <c r="CN5" s="430"/>
      <c r="CO5" s="430"/>
      <c r="CP5" s="430"/>
      <c r="CQ5" s="430"/>
      <c r="CR5" s="430"/>
      <c r="CS5" s="431"/>
      <c r="CT5" s="423">
        <v>82.3</v>
      </c>
      <c r="CU5" s="424"/>
      <c r="CV5" s="424"/>
      <c r="CW5" s="424"/>
      <c r="CX5" s="424"/>
      <c r="CY5" s="424"/>
      <c r="CZ5" s="424"/>
      <c r="DA5" s="425"/>
      <c r="DB5" s="423">
        <v>84.4</v>
      </c>
      <c r="DC5" s="424"/>
      <c r="DD5" s="424"/>
      <c r="DE5" s="424"/>
      <c r="DF5" s="424"/>
      <c r="DG5" s="424"/>
      <c r="DH5" s="424"/>
      <c r="DI5" s="425"/>
      <c r="DJ5" s="183"/>
      <c r="DK5" s="183"/>
      <c r="DL5" s="183"/>
      <c r="DM5" s="183"/>
      <c r="DN5" s="183"/>
      <c r="DO5" s="183"/>
    </row>
    <row r="6" spans="1:119" ht="18.75" customHeight="1" x14ac:dyDescent="0.15">
      <c r="A6" s="184"/>
      <c r="B6" s="432" t="s">
        <v>97</v>
      </c>
      <c r="C6" s="433"/>
      <c r="D6" s="433"/>
      <c r="E6" s="434"/>
      <c r="F6" s="434"/>
      <c r="G6" s="434"/>
      <c r="H6" s="434"/>
      <c r="I6" s="434"/>
      <c r="J6" s="434"/>
      <c r="K6" s="434"/>
      <c r="L6" s="434" t="s">
        <v>98</v>
      </c>
      <c r="M6" s="434"/>
      <c r="N6" s="434"/>
      <c r="O6" s="434"/>
      <c r="P6" s="434"/>
      <c r="Q6" s="434"/>
      <c r="R6" s="438"/>
      <c r="S6" s="438"/>
      <c r="T6" s="438"/>
      <c r="U6" s="438"/>
      <c r="V6" s="439"/>
      <c r="W6" s="442" t="s">
        <v>99</v>
      </c>
      <c r="X6" s="443"/>
      <c r="Y6" s="443"/>
      <c r="Z6" s="443"/>
      <c r="AA6" s="443"/>
      <c r="AB6" s="433"/>
      <c r="AC6" s="446" t="s">
        <v>100</v>
      </c>
      <c r="AD6" s="447"/>
      <c r="AE6" s="447"/>
      <c r="AF6" s="447"/>
      <c r="AG6" s="447"/>
      <c r="AH6" s="447"/>
      <c r="AI6" s="447"/>
      <c r="AJ6" s="447"/>
      <c r="AK6" s="447"/>
      <c r="AL6" s="448"/>
      <c r="AM6" s="455" t="s">
        <v>101</v>
      </c>
      <c r="AN6" s="456"/>
      <c r="AO6" s="456"/>
      <c r="AP6" s="456"/>
      <c r="AQ6" s="456"/>
      <c r="AR6" s="456"/>
      <c r="AS6" s="456"/>
      <c r="AT6" s="457"/>
      <c r="AU6" s="458" t="s">
        <v>94</v>
      </c>
      <c r="AV6" s="459"/>
      <c r="AW6" s="459"/>
      <c r="AX6" s="459"/>
      <c r="AY6" s="460" t="s">
        <v>102</v>
      </c>
      <c r="AZ6" s="461"/>
      <c r="BA6" s="461"/>
      <c r="BB6" s="461"/>
      <c r="BC6" s="461"/>
      <c r="BD6" s="461"/>
      <c r="BE6" s="461"/>
      <c r="BF6" s="461"/>
      <c r="BG6" s="461"/>
      <c r="BH6" s="461"/>
      <c r="BI6" s="461"/>
      <c r="BJ6" s="461"/>
      <c r="BK6" s="461"/>
      <c r="BL6" s="461"/>
      <c r="BM6" s="462"/>
      <c r="BN6" s="426">
        <v>182541</v>
      </c>
      <c r="BO6" s="427"/>
      <c r="BP6" s="427"/>
      <c r="BQ6" s="427"/>
      <c r="BR6" s="427"/>
      <c r="BS6" s="427"/>
      <c r="BT6" s="427"/>
      <c r="BU6" s="428"/>
      <c r="BV6" s="426">
        <v>209314</v>
      </c>
      <c r="BW6" s="427"/>
      <c r="BX6" s="427"/>
      <c r="BY6" s="427"/>
      <c r="BZ6" s="427"/>
      <c r="CA6" s="427"/>
      <c r="CB6" s="427"/>
      <c r="CC6" s="428"/>
      <c r="CD6" s="429" t="s">
        <v>103</v>
      </c>
      <c r="CE6" s="430"/>
      <c r="CF6" s="430"/>
      <c r="CG6" s="430"/>
      <c r="CH6" s="430"/>
      <c r="CI6" s="430"/>
      <c r="CJ6" s="430"/>
      <c r="CK6" s="430"/>
      <c r="CL6" s="430"/>
      <c r="CM6" s="430"/>
      <c r="CN6" s="430"/>
      <c r="CO6" s="430"/>
      <c r="CP6" s="430"/>
      <c r="CQ6" s="430"/>
      <c r="CR6" s="430"/>
      <c r="CS6" s="431"/>
      <c r="CT6" s="463">
        <v>85.3</v>
      </c>
      <c r="CU6" s="464"/>
      <c r="CV6" s="464"/>
      <c r="CW6" s="464"/>
      <c r="CX6" s="464"/>
      <c r="CY6" s="464"/>
      <c r="CZ6" s="464"/>
      <c r="DA6" s="465"/>
      <c r="DB6" s="463">
        <v>87.7</v>
      </c>
      <c r="DC6" s="464"/>
      <c r="DD6" s="464"/>
      <c r="DE6" s="464"/>
      <c r="DF6" s="464"/>
      <c r="DG6" s="464"/>
      <c r="DH6" s="464"/>
      <c r="DI6" s="465"/>
      <c r="DJ6" s="183"/>
      <c r="DK6" s="183"/>
      <c r="DL6" s="183"/>
      <c r="DM6" s="183"/>
      <c r="DN6" s="183"/>
      <c r="DO6" s="183"/>
    </row>
    <row r="7" spans="1:119" ht="18.75" customHeight="1" x14ac:dyDescent="0.15">
      <c r="A7" s="184"/>
      <c r="B7" s="402"/>
      <c r="C7" s="403"/>
      <c r="D7" s="403"/>
      <c r="E7" s="404"/>
      <c r="F7" s="404"/>
      <c r="G7" s="404"/>
      <c r="H7" s="404"/>
      <c r="I7" s="404"/>
      <c r="J7" s="404"/>
      <c r="K7" s="404"/>
      <c r="L7" s="404"/>
      <c r="M7" s="404"/>
      <c r="N7" s="404"/>
      <c r="O7" s="404"/>
      <c r="P7" s="404"/>
      <c r="Q7" s="404"/>
      <c r="R7" s="410"/>
      <c r="S7" s="410"/>
      <c r="T7" s="410"/>
      <c r="U7" s="410"/>
      <c r="V7" s="411"/>
      <c r="W7" s="414"/>
      <c r="X7" s="415"/>
      <c r="Y7" s="415"/>
      <c r="Z7" s="415"/>
      <c r="AA7" s="415"/>
      <c r="AB7" s="403"/>
      <c r="AC7" s="449"/>
      <c r="AD7" s="450"/>
      <c r="AE7" s="450"/>
      <c r="AF7" s="450"/>
      <c r="AG7" s="450"/>
      <c r="AH7" s="450"/>
      <c r="AI7" s="450"/>
      <c r="AJ7" s="450"/>
      <c r="AK7" s="450"/>
      <c r="AL7" s="451"/>
      <c r="AM7" s="455" t="s">
        <v>104</v>
      </c>
      <c r="AN7" s="456"/>
      <c r="AO7" s="456"/>
      <c r="AP7" s="456"/>
      <c r="AQ7" s="456"/>
      <c r="AR7" s="456"/>
      <c r="AS7" s="456"/>
      <c r="AT7" s="457"/>
      <c r="AU7" s="458" t="s">
        <v>105</v>
      </c>
      <c r="AV7" s="459"/>
      <c r="AW7" s="459"/>
      <c r="AX7" s="459"/>
      <c r="AY7" s="460" t="s">
        <v>106</v>
      </c>
      <c r="AZ7" s="461"/>
      <c r="BA7" s="461"/>
      <c r="BB7" s="461"/>
      <c r="BC7" s="461"/>
      <c r="BD7" s="461"/>
      <c r="BE7" s="461"/>
      <c r="BF7" s="461"/>
      <c r="BG7" s="461"/>
      <c r="BH7" s="461"/>
      <c r="BI7" s="461"/>
      <c r="BJ7" s="461"/>
      <c r="BK7" s="461"/>
      <c r="BL7" s="461"/>
      <c r="BM7" s="462"/>
      <c r="BN7" s="426">
        <v>25572</v>
      </c>
      <c r="BO7" s="427"/>
      <c r="BP7" s="427"/>
      <c r="BQ7" s="427"/>
      <c r="BR7" s="427"/>
      <c r="BS7" s="427"/>
      <c r="BT7" s="427"/>
      <c r="BU7" s="428"/>
      <c r="BV7" s="426">
        <v>32007</v>
      </c>
      <c r="BW7" s="427"/>
      <c r="BX7" s="427"/>
      <c r="BY7" s="427"/>
      <c r="BZ7" s="427"/>
      <c r="CA7" s="427"/>
      <c r="CB7" s="427"/>
      <c r="CC7" s="428"/>
      <c r="CD7" s="429" t="s">
        <v>107</v>
      </c>
      <c r="CE7" s="430"/>
      <c r="CF7" s="430"/>
      <c r="CG7" s="430"/>
      <c r="CH7" s="430"/>
      <c r="CI7" s="430"/>
      <c r="CJ7" s="430"/>
      <c r="CK7" s="430"/>
      <c r="CL7" s="430"/>
      <c r="CM7" s="430"/>
      <c r="CN7" s="430"/>
      <c r="CO7" s="430"/>
      <c r="CP7" s="430"/>
      <c r="CQ7" s="430"/>
      <c r="CR7" s="430"/>
      <c r="CS7" s="431"/>
      <c r="CT7" s="426">
        <v>1498418</v>
      </c>
      <c r="CU7" s="427"/>
      <c r="CV7" s="427"/>
      <c r="CW7" s="427"/>
      <c r="CX7" s="427"/>
      <c r="CY7" s="427"/>
      <c r="CZ7" s="427"/>
      <c r="DA7" s="428"/>
      <c r="DB7" s="426">
        <v>1537930</v>
      </c>
      <c r="DC7" s="427"/>
      <c r="DD7" s="427"/>
      <c r="DE7" s="427"/>
      <c r="DF7" s="427"/>
      <c r="DG7" s="427"/>
      <c r="DH7" s="427"/>
      <c r="DI7" s="428"/>
      <c r="DJ7" s="183"/>
      <c r="DK7" s="183"/>
      <c r="DL7" s="183"/>
      <c r="DM7" s="183"/>
      <c r="DN7" s="183"/>
      <c r="DO7" s="183"/>
    </row>
    <row r="8" spans="1:119" ht="18.75" customHeight="1" thickBot="1" x14ac:dyDescent="0.2">
      <c r="A8" s="184"/>
      <c r="B8" s="435"/>
      <c r="C8" s="436"/>
      <c r="D8" s="436"/>
      <c r="E8" s="437"/>
      <c r="F8" s="437"/>
      <c r="G8" s="437"/>
      <c r="H8" s="437"/>
      <c r="I8" s="437"/>
      <c r="J8" s="437"/>
      <c r="K8" s="437"/>
      <c r="L8" s="437"/>
      <c r="M8" s="437"/>
      <c r="N8" s="437"/>
      <c r="O8" s="437"/>
      <c r="P8" s="437"/>
      <c r="Q8" s="437"/>
      <c r="R8" s="440"/>
      <c r="S8" s="440"/>
      <c r="T8" s="440"/>
      <c r="U8" s="440"/>
      <c r="V8" s="441"/>
      <c r="W8" s="444"/>
      <c r="X8" s="445"/>
      <c r="Y8" s="445"/>
      <c r="Z8" s="445"/>
      <c r="AA8" s="445"/>
      <c r="AB8" s="436"/>
      <c r="AC8" s="452"/>
      <c r="AD8" s="453"/>
      <c r="AE8" s="453"/>
      <c r="AF8" s="453"/>
      <c r="AG8" s="453"/>
      <c r="AH8" s="453"/>
      <c r="AI8" s="453"/>
      <c r="AJ8" s="453"/>
      <c r="AK8" s="453"/>
      <c r="AL8" s="454"/>
      <c r="AM8" s="455" t="s">
        <v>108</v>
      </c>
      <c r="AN8" s="456"/>
      <c r="AO8" s="456"/>
      <c r="AP8" s="456"/>
      <c r="AQ8" s="456"/>
      <c r="AR8" s="456"/>
      <c r="AS8" s="456"/>
      <c r="AT8" s="457"/>
      <c r="AU8" s="458" t="s">
        <v>94</v>
      </c>
      <c r="AV8" s="459"/>
      <c r="AW8" s="459"/>
      <c r="AX8" s="459"/>
      <c r="AY8" s="460" t="s">
        <v>109</v>
      </c>
      <c r="AZ8" s="461"/>
      <c r="BA8" s="461"/>
      <c r="BB8" s="461"/>
      <c r="BC8" s="461"/>
      <c r="BD8" s="461"/>
      <c r="BE8" s="461"/>
      <c r="BF8" s="461"/>
      <c r="BG8" s="461"/>
      <c r="BH8" s="461"/>
      <c r="BI8" s="461"/>
      <c r="BJ8" s="461"/>
      <c r="BK8" s="461"/>
      <c r="BL8" s="461"/>
      <c r="BM8" s="462"/>
      <c r="BN8" s="426">
        <v>156969</v>
      </c>
      <c r="BO8" s="427"/>
      <c r="BP8" s="427"/>
      <c r="BQ8" s="427"/>
      <c r="BR8" s="427"/>
      <c r="BS8" s="427"/>
      <c r="BT8" s="427"/>
      <c r="BU8" s="428"/>
      <c r="BV8" s="426">
        <v>177307</v>
      </c>
      <c r="BW8" s="427"/>
      <c r="BX8" s="427"/>
      <c r="BY8" s="427"/>
      <c r="BZ8" s="427"/>
      <c r="CA8" s="427"/>
      <c r="CB8" s="427"/>
      <c r="CC8" s="428"/>
      <c r="CD8" s="429" t="s">
        <v>110</v>
      </c>
      <c r="CE8" s="430"/>
      <c r="CF8" s="430"/>
      <c r="CG8" s="430"/>
      <c r="CH8" s="430"/>
      <c r="CI8" s="430"/>
      <c r="CJ8" s="430"/>
      <c r="CK8" s="430"/>
      <c r="CL8" s="430"/>
      <c r="CM8" s="430"/>
      <c r="CN8" s="430"/>
      <c r="CO8" s="430"/>
      <c r="CP8" s="430"/>
      <c r="CQ8" s="430"/>
      <c r="CR8" s="430"/>
      <c r="CS8" s="431"/>
      <c r="CT8" s="466">
        <v>0.16</v>
      </c>
      <c r="CU8" s="467"/>
      <c r="CV8" s="467"/>
      <c r="CW8" s="467"/>
      <c r="CX8" s="467"/>
      <c r="CY8" s="467"/>
      <c r="CZ8" s="467"/>
      <c r="DA8" s="468"/>
      <c r="DB8" s="466">
        <v>0.16</v>
      </c>
      <c r="DC8" s="467"/>
      <c r="DD8" s="467"/>
      <c r="DE8" s="467"/>
      <c r="DF8" s="467"/>
      <c r="DG8" s="467"/>
      <c r="DH8" s="467"/>
      <c r="DI8" s="468"/>
      <c r="DJ8" s="183"/>
      <c r="DK8" s="183"/>
      <c r="DL8" s="183"/>
      <c r="DM8" s="183"/>
      <c r="DN8" s="183"/>
      <c r="DO8" s="183"/>
    </row>
    <row r="9" spans="1:119" ht="18.75" customHeight="1" thickBot="1" x14ac:dyDescent="0.2">
      <c r="A9" s="184"/>
      <c r="B9" s="420" t="s">
        <v>111</v>
      </c>
      <c r="C9" s="421"/>
      <c r="D9" s="421"/>
      <c r="E9" s="421"/>
      <c r="F9" s="421"/>
      <c r="G9" s="421"/>
      <c r="H9" s="421"/>
      <c r="I9" s="421"/>
      <c r="J9" s="421"/>
      <c r="K9" s="469"/>
      <c r="L9" s="470" t="s">
        <v>112</v>
      </c>
      <c r="M9" s="471"/>
      <c r="N9" s="471"/>
      <c r="O9" s="471"/>
      <c r="P9" s="471"/>
      <c r="Q9" s="472"/>
      <c r="R9" s="473">
        <v>1720</v>
      </c>
      <c r="S9" s="474"/>
      <c r="T9" s="474"/>
      <c r="U9" s="474"/>
      <c r="V9" s="475"/>
      <c r="W9" s="383" t="s">
        <v>113</v>
      </c>
      <c r="X9" s="384"/>
      <c r="Y9" s="384"/>
      <c r="Z9" s="384"/>
      <c r="AA9" s="384"/>
      <c r="AB9" s="384"/>
      <c r="AC9" s="384"/>
      <c r="AD9" s="384"/>
      <c r="AE9" s="384"/>
      <c r="AF9" s="384"/>
      <c r="AG9" s="384"/>
      <c r="AH9" s="384"/>
      <c r="AI9" s="384"/>
      <c r="AJ9" s="384"/>
      <c r="AK9" s="384"/>
      <c r="AL9" s="385"/>
      <c r="AM9" s="455" t="s">
        <v>114</v>
      </c>
      <c r="AN9" s="456"/>
      <c r="AO9" s="456"/>
      <c r="AP9" s="456"/>
      <c r="AQ9" s="456"/>
      <c r="AR9" s="456"/>
      <c r="AS9" s="456"/>
      <c r="AT9" s="457"/>
      <c r="AU9" s="458" t="s">
        <v>94</v>
      </c>
      <c r="AV9" s="459"/>
      <c r="AW9" s="459"/>
      <c r="AX9" s="459"/>
      <c r="AY9" s="460" t="s">
        <v>115</v>
      </c>
      <c r="AZ9" s="461"/>
      <c r="BA9" s="461"/>
      <c r="BB9" s="461"/>
      <c r="BC9" s="461"/>
      <c r="BD9" s="461"/>
      <c r="BE9" s="461"/>
      <c r="BF9" s="461"/>
      <c r="BG9" s="461"/>
      <c r="BH9" s="461"/>
      <c r="BI9" s="461"/>
      <c r="BJ9" s="461"/>
      <c r="BK9" s="461"/>
      <c r="BL9" s="461"/>
      <c r="BM9" s="462"/>
      <c r="BN9" s="426">
        <v>-20338</v>
      </c>
      <c r="BO9" s="427"/>
      <c r="BP9" s="427"/>
      <c r="BQ9" s="427"/>
      <c r="BR9" s="427"/>
      <c r="BS9" s="427"/>
      <c r="BT9" s="427"/>
      <c r="BU9" s="428"/>
      <c r="BV9" s="426">
        <v>47612</v>
      </c>
      <c r="BW9" s="427"/>
      <c r="BX9" s="427"/>
      <c r="BY9" s="427"/>
      <c r="BZ9" s="427"/>
      <c r="CA9" s="427"/>
      <c r="CB9" s="427"/>
      <c r="CC9" s="428"/>
      <c r="CD9" s="429" t="s">
        <v>116</v>
      </c>
      <c r="CE9" s="430"/>
      <c r="CF9" s="430"/>
      <c r="CG9" s="430"/>
      <c r="CH9" s="430"/>
      <c r="CI9" s="430"/>
      <c r="CJ9" s="430"/>
      <c r="CK9" s="430"/>
      <c r="CL9" s="430"/>
      <c r="CM9" s="430"/>
      <c r="CN9" s="430"/>
      <c r="CO9" s="430"/>
      <c r="CP9" s="430"/>
      <c r="CQ9" s="430"/>
      <c r="CR9" s="430"/>
      <c r="CS9" s="431"/>
      <c r="CT9" s="423">
        <v>12.4</v>
      </c>
      <c r="CU9" s="424"/>
      <c r="CV9" s="424"/>
      <c r="CW9" s="424"/>
      <c r="CX9" s="424"/>
      <c r="CY9" s="424"/>
      <c r="CZ9" s="424"/>
      <c r="DA9" s="425"/>
      <c r="DB9" s="423">
        <v>11.3</v>
      </c>
      <c r="DC9" s="424"/>
      <c r="DD9" s="424"/>
      <c r="DE9" s="424"/>
      <c r="DF9" s="424"/>
      <c r="DG9" s="424"/>
      <c r="DH9" s="424"/>
      <c r="DI9" s="425"/>
      <c r="DJ9" s="183"/>
      <c r="DK9" s="183"/>
      <c r="DL9" s="183"/>
      <c r="DM9" s="183"/>
      <c r="DN9" s="183"/>
      <c r="DO9" s="183"/>
    </row>
    <row r="10" spans="1:119" ht="18.75" customHeight="1" thickBot="1" x14ac:dyDescent="0.2">
      <c r="A10" s="184"/>
      <c r="B10" s="420"/>
      <c r="C10" s="421"/>
      <c r="D10" s="421"/>
      <c r="E10" s="421"/>
      <c r="F10" s="421"/>
      <c r="G10" s="421"/>
      <c r="H10" s="421"/>
      <c r="I10" s="421"/>
      <c r="J10" s="421"/>
      <c r="K10" s="469"/>
      <c r="L10" s="476" t="s">
        <v>117</v>
      </c>
      <c r="M10" s="456"/>
      <c r="N10" s="456"/>
      <c r="O10" s="456"/>
      <c r="P10" s="456"/>
      <c r="Q10" s="457"/>
      <c r="R10" s="477">
        <v>1794</v>
      </c>
      <c r="S10" s="478"/>
      <c r="T10" s="478"/>
      <c r="U10" s="478"/>
      <c r="V10" s="479"/>
      <c r="W10" s="414"/>
      <c r="X10" s="415"/>
      <c r="Y10" s="415"/>
      <c r="Z10" s="415"/>
      <c r="AA10" s="415"/>
      <c r="AB10" s="415"/>
      <c r="AC10" s="415"/>
      <c r="AD10" s="415"/>
      <c r="AE10" s="415"/>
      <c r="AF10" s="415"/>
      <c r="AG10" s="415"/>
      <c r="AH10" s="415"/>
      <c r="AI10" s="415"/>
      <c r="AJ10" s="415"/>
      <c r="AK10" s="415"/>
      <c r="AL10" s="418"/>
      <c r="AM10" s="455" t="s">
        <v>118</v>
      </c>
      <c r="AN10" s="456"/>
      <c r="AO10" s="456"/>
      <c r="AP10" s="456"/>
      <c r="AQ10" s="456"/>
      <c r="AR10" s="456"/>
      <c r="AS10" s="456"/>
      <c r="AT10" s="457"/>
      <c r="AU10" s="458" t="s">
        <v>119</v>
      </c>
      <c r="AV10" s="459"/>
      <c r="AW10" s="459"/>
      <c r="AX10" s="459"/>
      <c r="AY10" s="460" t="s">
        <v>120</v>
      </c>
      <c r="AZ10" s="461"/>
      <c r="BA10" s="461"/>
      <c r="BB10" s="461"/>
      <c r="BC10" s="461"/>
      <c r="BD10" s="461"/>
      <c r="BE10" s="461"/>
      <c r="BF10" s="461"/>
      <c r="BG10" s="461"/>
      <c r="BH10" s="461"/>
      <c r="BI10" s="461"/>
      <c r="BJ10" s="461"/>
      <c r="BK10" s="461"/>
      <c r="BL10" s="461"/>
      <c r="BM10" s="462"/>
      <c r="BN10" s="426">
        <v>89000</v>
      </c>
      <c r="BO10" s="427"/>
      <c r="BP10" s="427"/>
      <c r="BQ10" s="427"/>
      <c r="BR10" s="427"/>
      <c r="BS10" s="427"/>
      <c r="BT10" s="427"/>
      <c r="BU10" s="428"/>
      <c r="BV10" s="426">
        <v>65000</v>
      </c>
      <c r="BW10" s="427"/>
      <c r="BX10" s="427"/>
      <c r="BY10" s="427"/>
      <c r="BZ10" s="427"/>
      <c r="CA10" s="427"/>
      <c r="CB10" s="427"/>
      <c r="CC10" s="428"/>
      <c r="CD10" s="188" t="s">
        <v>121</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
      <c r="A11" s="184"/>
      <c r="B11" s="420"/>
      <c r="C11" s="421"/>
      <c r="D11" s="421"/>
      <c r="E11" s="421"/>
      <c r="F11" s="421"/>
      <c r="G11" s="421"/>
      <c r="H11" s="421"/>
      <c r="I11" s="421"/>
      <c r="J11" s="421"/>
      <c r="K11" s="469"/>
      <c r="L11" s="480" t="s">
        <v>122</v>
      </c>
      <c r="M11" s="481"/>
      <c r="N11" s="481"/>
      <c r="O11" s="481"/>
      <c r="P11" s="481"/>
      <c r="Q11" s="482"/>
      <c r="R11" s="483" t="s">
        <v>123</v>
      </c>
      <c r="S11" s="484"/>
      <c r="T11" s="484"/>
      <c r="U11" s="484"/>
      <c r="V11" s="485"/>
      <c r="W11" s="414"/>
      <c r="X11" s="415"/>
      <c r="Y11" s="415"/>
      <c r="Z11" s="415"/>
      <c r="AA11" s="415"/>
      <c r="AB11" s="415"/>
      <c r="AC11" s="415"/>
      <c r="AD11" s="415"/>
      <c r="AE11" s="415"/>
      <c r="AF11" s="415"/>
      <c r="AG11" s="415"/>
      <c r="AH11" s="415"/>
      <c r="AI11" s="415"/>
      <c r="AJ11" s="415"/>
      <c r="AK11" s="415"/>
      <c r="AL11" s="418"/>
      <c r="AM11" s="455" t="s">
        <v>124</v>
      </c>
      <c r="AN11" s="456"/>
      <c r="AO11" s="456"/>
      <c r="AP11" s="456"/>
      <c r="AQ11" s="456"/>
      <c r="AR11" s="456"/>
      <c r="AS11" s="456"/>
      <c r="AT11" s="457"/>
      <c r="AU11" s="458" t="s">
        <v>94</v>
      </c>
      <c r="AV11" s="459"/>
      <c r="AW11" s="459"/>
      <c r="AX11" s="459"/>
      <c r="AY11" s="460" t="s">
        <v>125</v>
      </c>
      <c r="AZ11" s="461"/>
      <c r="BA11" s="461"/>
      <c r="BB11" s="461"/>
      <c r="BC11" s="461"/>
      <c r="BD11" s="461"/>
      <c r="BE11" s="461"/>
      <c r="BF11" s="461"/>
      <c r="BG11" s="461"/>
      <c r="BH11" s="461"/>
      <c r="BI11" s="461"/>
      <c r="BJ11" s="461"/>
      <c r="BK11" s="461"/>
      <c r="BL11" s="461"/>
      <c r="BM11" s="462"/>
      <c r="BN11" s="426">
        <v>0</v>
      </c>
      <c r="BO11" s="427"/>
      <c r="BP11" s="427"/>
      <c r="BQ11" s="427"/>
      <c r="BR11" s="427"/>
      <c r="BS11" s="427"/>
      <c r="BT11" s="427"/>
      <c r="BU11" s="428"/>
      <c r="BV11" s="426">
        <v>0</v>
      </c>
      <c r="BW11" s="427"/>
      <c r="BX11" s="427"/>
      <c r="BY11" s="427"/>
      <c r="BZ11" s="427"/>
      <c r="CA11" s="427"/>
      <c r="CB11" s="427"/>
      <c r="CC11" s="428"/>
      <c r="CD11" s="429" t="s">
        <v>126</v>
      </c>
      <c r="CE11" s="430"/>
      <c r="CF11" s="430"/>
      <c r="CG11" s="430"/>
      <c r="CH11" s="430"/>
      <c r="CI11" s="430"/>
      <c r="CJ11" s="430"/>
      <c r="CK11" s="430"/>
      <c r="CL11" s="430"/>
      <c r="CM11" s="430"/>
      <c r="CN11" s="430"/>
      <c r="CO11" s="430"/>
      <c r="CP11" s="430"/>
      <c r="CQ11" s="430"/>
      <c r="CR11" s="430"/>
      <c r="CS11" s="431"/>
      <c r="CT11" s="466" t="s">
        <v>127</v>
      </c>
      <c r="CU11" s="467"/>
      <c r="CV11" s="467"/>
      <c r="CW11" s="467"/>
      <c r="CX11" s="467"/>
      <c r="CY11" s="467"/>
      <c r="CZ11" s="467"/>
      <c r="DA11" s="468"/>
      <c r="DB11" s="466" t="s">
        <v>127</v>
      </c>
      <c r="DC11" s="467"/>
      <c r="DD11" s="467"/>
      <c r="DE11" s="467"/>
      <c r="DF11" s="467"/>
      <c r="DG11" s="467"/>
      <c r="DH11" s="467"/>
      <c r="DI11" s="468"/>
      <c r="DJ11" s="183"/>
      <c r="DK11" s="183"/>
      <c r="DL11" s="183"/>
      <c r="DM11" s="183"/>
      <c r="DN11" s="183"/>
      <c r="DO11" s="183"/>
    </row>
    <row r="12" spans="1:119" ht="18.75" customHeight="1" x14ac:dyDescent="0.15">
      <c r="A12" s="184"/>
      <c r="B12" s="486" t="s">
        <v>128</v>
      </c>
      <c r="C12" s="487"/>
      <c r="D12" s="487"/>
      <c r="E12" s="487"/>
      <c r="F12" s="487"/>
      <c r="G12" s="487"/>
      <c r="H12" s="487"/>
      <c r="I12" s="487"/>
      <c r="J12" s="487"/>
      <c r="K12" s="488"/>
      <c r="L12" s="495" t="s">
        <v>129</v>
      </c>
      <c r="M12" s="496"/>
      <c r="N12" s="496"/>
      <c r="O12" s="496"/>
      <c r="P12" s="496"/>
      <c r="Q12" s="497"/>
      <c r="R12" s="498">
        <v>1805</v>
      </c>
      <c r="S12" s="499"/>
      <c r="T12" s="499"/>
      <c r="U12" s="499"/>
      <c r="V12" s="500"/>
      <c r="W12" s="501" t="s">
        <v>1</v>
      </c>
      <c r="X12" s="459"/>
      <c r="Y12" s="459"/>
      <c r="Z12" s="459"/>
      <c r="AA12" s="459"/>
      <c r="AB12" s="502"/>
      <c r="AC12" s="458" t="s">
        <v>130</v>
      </c>
      <c r="AD12" s="459"/>
      <c r="AE12" s="459"/>
      <c r="AF12" s="459"/>
      <c r="AG12" s="502"/>
      <c r="AH12" s="458" t="s">
        <v>131</v>
      </c>
      <c r="AI12" s="459"/>
      <c r="AJ12" s="459"/>
      <c r="AK12" s="459"/>
      <c r="AL12" s="503"/>
      <c r="AM12" s="455" t="s">
        <v>132</v>
      </c>
      <c r="AN12" s="456"/>
      <c r="AO12" s="456"/>
      <c r="AP12" s="456"/>
      <c r="AQ12" s="456"/>
      <c r="AR12" s="456"/>
      <c r="AS12" s="456"/>
      <c r="AT12" s="457"/>
      <c r="AU12" s="458" t="s">
        <v>94</v>
      </c>
      <c r="AV12" s="459"/>
      <c r="AW12" s="459"/>
      <c r="AX12" s="459"/>
      <c r="AY12" s="460" t="s">
        <v>133</v>
      </c>
      <c r="AZ12" s="461"/>
      <c r="BA12" s="461"/>
      <c r="BB12" s="461"/>
      <c r="BC12" s="461"/>
      <c r="BD12" s="461"/>
      <c r="BE12" s="461"/>
      <c r="BF12" s="461"/>
      <c r="BG12" s="461"/>
      <c r="BH12" s="461"/>
      <c r="BI12" s="461"/>
      <c r="BJ12" s="461"/>
      <c r="BK12" s="461"/>
      <c r="BL12" s="461"/>
      <c r="BM12" s="462"/>
      <c r="BN12" s="426">
        <v>0</v>
      </c>
      <c r="BO12" s="427"/>
      <c r="BP12" s="427"/>
      <c r="BQ12" s="427"/>
      <c r="BR12" s="427"/>
      <c r="BS12" s="427"/>
      <c r="BT12" s="427"/>
      <c r="BU12" s="428"/>
      <c r="BV12" s="426">
        <v>0</v>
      </c>
      <c r="BW12" s="427"/>
      <c r="BX12" s="427"/>
      <c r="BY12" s="427"/>
      <c r="BZ12" s="427"/>
      <c r="CA12" s="427"/>
      <c r="CB12" s="427"/>
      <c r="CC12" s="428"/>
      <c r="CD12" s="429" t="s">
        <v>134</v>
      </c>
      <c r="CE12" s="430"/>
      <c r="CF12" s="430"/>
      <c r="CG12" s="430"/>
      <c r="CH12" s="430"/>
      <c r="CI12" s="430"/>
      <c r="CJ12" s="430"/>
      <c r="CK12" s="430"/>
      <c r="CL12" s="430"/>
      <c r="CM12" s="430"/>
      <c r="CN12" s="430"/>
      <c r="CO12" s="430"/>
      <c r="CP12" s="430"/>
      <c r="CQ12" s="430"/>
      <c r="CR12" s="430"/>
      <c r="CS12" s="431"/>
      <c r="CT12" s="466" t="s">
        <v>127</v>
      </c>
      <c r="CU12" s="467"/>
      <c r="CV12" s="467"/>
      <c r="CW12" s="467"/>
      <c r="CX12" s="467"/>
      <c r="CY12" s="467"/>
      <c r="CZ12" s="467"/>
      <c r="DA12" s="468"/>
      <c r="DB12" s="466" t="s">
        <v>135</v>
      </c>
      <c r="DC12" s="467"/>
      <c r="DD12" s="467"/>
      <c r="DE12" s="467"/>
      <c r="DF12" s="467"/>
      <c r="DG12" s="467"/>
      <c r="DH12" s="467"/>
      <c r="DI12" s="468"/>
      <c r="DJ12" s="183"/>
      <c r="DK12" s="183"/>
      <c r="DL12" s="183"/>
      <c r="DM12" s="183"/>
      <c r="DN12" s="183"/>
      <c r="DO12" s="183"/>
    </row>
    <row r="13" spans="1:119" ht="18.75" customHeight="1" x14ac:dyDescent="0.15">
      <c r="A13" s="184"/>
      <c r="B13" s="489"/>
      <c r="C13" s="490"/>
      <c r="D13" s="490"/>
      <c r="E13" s="490"/>
      <c r="F13" s="490"/>
      <c r="G13" s="490"/>
      <c r="H13" s="490"/>
      <c r="I13" s="490"/>
      <c r="J13" s="490"/>
      <c r="K13" s="491"/>
      <c r="L13" s="194"/>
      <c r="M13" s="514" t="s">
        <v>136</v>
      </c>
      <c r="N13" s="515"/>
      <c r="O13" s="515"/>
      <c r="P13" s="515"/>
      <c r="Q13" s="516"/>
      <c r="R13" s="507">
        <v>1801</v>
      </c>
      <c r="S13" s="508"/>
      <c r="T13" s="508"/>
      <c r="U13" s="508"/>
      <c r="V13" s="509"/>
      <c r="W13" s="442" t="s">
        <v>137</v>
      </c>
      <c r="X13" s="443"/>
      <c r="Y13" s="443"/>
      <c r="Z13" s="443"/>
      <c r="AA13" s="443"/>
      <c r="AB13" s="433"/>
      <c r="AC13" s="477">
        <v>384</v>
      </c>
      <c r="AD13" s="478"/>
      <c r="AE13" s="478"/>
      <c r="AF13" s="478"/>
      <c r="AG13" s="517"/>
      <c r="AH13" s="477">
        <v>406</v>
      </c>
      <c r="AI13" s="478"/>
      <c r="AJ13" s="478"/>
      <c r="AK13" s="478"/>
      <c r="AL13" s="479"/>
      <c r="AM13" s="455" t="s">
        <v>138</v>
      </c>
      <c r="AN13" s="456"/>
      <c r="AO13" s="456"/>
      <c r="AP13" s="456"/>
      <c r="AQ13" s="456"/>
      <c r="AR13" s="456"/>
      <c r="AS13" s="456"/>
      <c r="AT13" s="457"/>
      <c r="AU13" s="458" t="s">
        <v>139</v>
      </c>
      <c r="AV13" s="459"/>
      <c r="AW13" s="459"/>
      <c r="AX13" s="459"/>
      <c r="AY13" s="460" t="s">
        <v>140</v>
      </c>
      <c r="AZ13" s="461"/>
      <c r="BA13" s="461"/>
      <c r="BB13" s="461"/>
      <c r="BC13" s="461"/>
      <c r="BD13" s="461"/>
      <c r="BE13" s="461"/>
      <c r="BF13" s="461"/>
      <c r="BG13" s="461"/>
      <c r="BH13" s="461"/>
      <c r="BI13" s="461"/>
      <c r="BJ13" s="461"/>
      <c r="BK13" s="461"/>
      <c r="BL13" s="461"/>
      <c r="BM13" s="462"/>
      <c r="BN13" s="426">
        <v>68662</v>
      </c>
      <c r="BO13" s="427"/>
      <c r="BP13" s="427"/>
      <c r="BQ13" s="427"/>
      <c r="BR13" s="427"/>
      <c r="BS13" s="427"/>
      <c r="BT13" s="427"/>
      <c r="BU13" s="428"/>
      <c r="BV13" s="426">
        <v>112612</v>
      </c>
      <c r="BW13" s="427"/>
      <c r="BX13" s="427"/>
      <c r="BY13" s="427"/>
      <c r="BZ13" s="427"/>
      <c r="CA13" s="427"/>
      <c r="CB13" s="427"/>
      <c r="CC13" s="428"/>
      <c r="CD13" s="429" t="s">
        <v>141</v>
      </c>
      <c r="CE13" s="430"/>
      <c r="CF13" s="430"/>
      <c r="CG13" s="430"/>
      <c r="CH13" s="430"/>
      <c r="CI13" s="430"/>
      <c r="CJ13" s="430"/>
      <c r="CK13" s="430"/>
      <c r="CL13" s="430"/>
      <c r="CM13" s="430"/>
      <c r="CN13" s="430"/>
      <c r="CO13" s="430"/>
      <c r="CP13" s="430"/>
      <c r="CQ13" s="430"/>
      <c r="CR13" s="430"/>
      <c r="CS13" s="431"/>
      <c r="CT13" s="423">
        <v>7.1</v>
      </c>
      <c r="CU13" s="424"/>
      <c r="CV13" s="424"/>
      <c r="CW13" s="424"/>
      <c r="CX13" s="424"/>
      <c r="CY13" s="424"/>
      <c r="CZ13" s="424"/>
      <c r="DA13" s="425"/>
      <c r="DB13" s="423">
        <v>6.6</v>
      </c>
      <c r="DC13" s="424"/>
      <c r="DD13" s="424"/>
      <c r="DE13" s="424"/>
      <c r="DF13" s="424"/>
      <c r="DG13" s="424"/>
      <c r="DH13" s="424"/>
      <c r="DI13" s="425"/>
      <c r="DJ13" s="183"/>
      <c r="DK13" s="183"/>
      <c r="DL13" s="183"/>
      <c r="DM13" s="183"/>
      <c r="DN13" s="183"/>
      <c r="DO13" s="183"/>
    </row>
    <row r="14" spans="1:119" ht="18.75" customHeight="1" thickBot="1" x14ac:dyDescent="0.2">
      <c r="A14" s="184"/>
      <c r="B14" s="489"/>
      <c r="C14" s="490"/>
      <c r="D14" s="490"/>
      <c r="E14" s="490"/>
      <c r="F14" s="490"/>
      <c r="G14" s="490"/>
      <c r="H14" s="490"/>
      <c r="I14" s="490"/>
      <c r="J14" s="490"/>
      <c r="K14" s="491"/>
      <c r="L14" s="504" t="s">
        <v>142</v>
      </c>
      <c r="M14" s="505"/>
      <c r="N14" s="505"/>
      <c r="O14" s="505"/>
      <c r="P14" s="505"/>
      <c r="Q14" s="506"/>
      <c r="R14" s="507">
        <v>1804</v>
      </c>
      <c r="S14" s="508"/>
      <c r="T14" s="508"/>
      <c r="U14" s="508"/>
      <c r="V14" s="509"/>
      <c r="W14" s="416"/>
      <c r="X14" s="417"/>
      <c r="Y14" s="417"/>
      <c r="Z14" s="417"/>
      <c r="AA14" s="417"/>
      <c r="AB14" s="406"/>
      <c r="AC14" s="510">
        <v>41.2</v>
      </c>
      <c r="AD14" s="511"/>
      <c r="AE14" s="511"/>
      <c r="AF14" s="511"/>
      <c r="AG14" s="512"/>
      <c r="AH14" s="510">
        <v>43.9</v>
      </c>
      <c r="AI14" s="511"/>
      <c r="AJ14" s="511"/>
      <c r="AK14" s="511"/>
      <c r="AL14" s="513"/>
      <c r="AM14" s="455"/>
      <c r="AN14" s="456"/>
      <c r="AO14" s="456"/>
      <c r="AP14" s="456"/>
      <c r="AQ14" s="456"/>
      <c r="AR14" s="456"/>
      <c r="AS14" s="456"/>
      <c r="AT14" s="457"/>
      <c r="AU14" s="458"/>
      <c r="AV14" s="459"/>
      <c r="AW14" s="459"/>
      <c r="AX14" s="459"/>
      <c r="AY14" s="460"/>
      <c r="AZ14" s="461"/>
      <c r="BA14" s="461"/>
      <c r="BB14" s="461"/>
      <c r="BC14" s="461"/>
      <c r="BD14" s="461"/>
      <c r="BE14" s="461"/>
      <c r="BF14" s="461"/>
      <c r="BG14" s="461"/>
      <c r="BH14" s="461"/>
      <c r="BI14" s="461"/>
      <c r="BJ14" s="461"/>
      <c r="BK14" s="461"/>
      <c r="BL14" s="461"/>
      <c r="BM14" s="462"/>
      <c r="BN14" s="426"/>
      <c r="BO14" s="427"/>
      <c r="BP14" s="427"/>
      <c r="BQ14" s="427"/>
      <c r="BR14" s="427"/>
      <c r="BS14" s="427"/>
      <c r="BT14" s="427"/>
      <c r="BU14" s="428"/>
      <c r="BV14" s="426"/>
      <c r="BW14" s="427"/>
      <c r="BX14" s="427"/>
      <c r="BY14" s="427"/>
      <c r="BZ14" s="427"/>
      <c r="CA14" s="427"/>
      <c r="CB14" s="427"/>
      <c r="CC14" s="428"/>
      <c r="CD14" s="518" t="s">
        <v>143</v>
      </c>
      <c r="CE14" s="519"/>
      <c r="CF14" s="519"/>
      <c r="CG14" s="519"/>
      <c r="CH14" s="519"/>
      <c r="CI14" s="519"/>
      <c r="CJ14" s="519"/>
      <c r="CK14" s="519"/>
      <c r="CL14" s="519"/>
      <c r="CM14" s="519"/>
      <c r="CN14" s="519"/>
      <c r="CO14" s="519"/>
      <c r="CP14" s="519"/>
      <c r="CQ14" s="519"/>
      <c r="CR14" s="519"/>
      <c r="CS14" s="520"/>
      <c r="CT14" s="521" t="s">
        <v>127</v>
      </c>
      <c r="CU14" s="522"/>
      <c r="CV14" s="522"/>
      <c r="CW14" s="522"/>
      <c r="CX14" s="522"/>
      <c r="CY14" s="522"/>
      <c r="CZ14" s="522"/>
      <c r="DA14" s="523"/>
      <c r="DB14" s="521" t="s">
        <v>135</v>
      </c>
      <c r="DC14" s="522"/>
      <c r="DD14" s="522"/>
      <c r="DE14" s="522"/>
      <c r="DF14" s="522"/>
      <c r="DG14" s="522"/>
      <c r="DH14" s="522"/>
      <c r="DI14" s="523"/>
      <c r="DJ14" s="183"/>
      <c r="DK14" s="183"/>
      <c r="DL14" s="183"/>
      <c r="DM14" s="183"/>
      <c r="DN14" s="183"/>
      <c r="DO14" s="183"/>
    </row>
    <row r="15" spans="1:119" ht="18.75" customHeight="1" x14ac:dyDescent="0.15">
      <c r="A15" s="184"/>
      <c r="B15" s="489"/>
      <c r="C15" s="490"/>
      <c r="D15" s="490"/>
      <c r="E15" s="490"/>
      <c r="F15" s="490"/>
      <c r="G15" s="490"/>
      <c r="H15" s="490"/>
      <c r="I15" s="490"/>
      <c r="J15" s="490"/>
      <c r="K15" s="491"/>
      <c r="L15" s="194"/>
      <c r="M15" s="514" t="s">
        <v>144</v>
      </c>
      <c r="N15" s="515"/>
      <c r="O15" s="515"/>
      <c r="P15" s="515"/>
      <c r="Q15" s="516"/>
      <c r="R15" s="507">
        <v>1798</v>
      </c>
      <c r="S15" s="508"/>
      <c r="T15" s="508"/>
      <c r="U15" s="508"/>
      <c r="V15" s="509"/>
      <c r="W15" s="442" t="s">
        <v>145</v>
      </c>
      <c r="X15" s="443"/>
      <c r="Y15" s="443"/>
      <c r="Z15" s="443"/>
      <c r="AA15" s="443"/>
      <c r="AB15" s="433"/>
      <c r="AC15" s="477">
        <v>117</v>
      </c>
      <c r="AD15" s="478"/>
      <c r="AE15" s="478"/>
      <c r="AF15" s="478"/>
      <c r="AG15" s="517"/>
      <c r="AH15" s="477">
        <v>112</v>
      </c>
      <c r="AI15" s="478"/>
      <c r="AJ15" s="478"/>
      <c r="AK15" s="478"/>
      <c r="AL15" s="479"/>
      <c r="AM15" s="455"/>
      <c r="AN15" s="456"/>
      <c r="AO15" s="456"/>
      <c r="AP15" s="456"/>
      <c r="AQ15" s="456"/>
      <c r="AR15" s="456"/>
      <c r="AS15" s="456"/>
      <c r="AT15" s="457"/>
      <c r="AU15" s="458"/>
      <c r="AV15" s="459"/>
      <c r="AW15" s="459"/>
      <c r="AX15" s="459"/>
      <c r="AY15" s="386" t="s">
        <v>146</v>
      </c>
      <c r="AZ15" s="387"/>
      <c r="BA15" s="387"/>
      <c r="BB15" s="387"/>
      <c r="BC15" s="387"/>
      <c r="BD15" s="387"/>
      <c r="BE15" s="387"/>
      <c r="BF15" s="387"/>
      <c r="BG15" s="387"/>
      <c r="BH15" s="387"/>
      <c r="BI15" s="387"/>
      <c r="BJ15" s="387"/>
      <c r="BK15" s="387"/>
      <c r="BL15" s="387"/>
      <c r="BM15" s="388"/>
      <c r="BN15" s="389">
        <v>211161</v>
      </c>
      <c r="BO15" s="390"/>
      <c r="BP15" s="390"/>
      <c r="BQ15" s="390"/>
      <c r="BR15" s="390"/>
      <c r="BS15" s="390"/>
      <c r="BT15" s="390"/>
      <c r="BU15" s="391"/>
      <c r="BV15" s="389">
        <v>226017</v>
      </c>
      <c r="BW15" s="390"/>
      <c r="BX15" s="390"/>
      <c r="BY15" s="390"/>
      <c r="BZ15" s="390"/>
      <c r="CA15" s="390"/>
      <c r="CB15" s="390"/>
      <c r="CC15" s="391"/>
      <c r="CD15" s="524" t="s">
        <v>147</v>
      </c>
      <c r="CE15" s="525"/>
      <c r="CF15" s="525"/>
      <c r="CG15" s="525"/>
      <c r="CH15" s="525"/>
      <c r="CI15" s="525"/>
      <c r="CJ15" s="525"/>
      <c r="CK15" s="525"/>
      <c r="CL15" s="525"/>
      <c r="CM15" s="525"/>
      <c r="CN15" s="525"/>
      <c r="CO15" s="525"/>
      <c r="CP15" s="525"/>
      <c r="CQ15" s="525"/>
      <c r="CR15" s="525"/>
      <c r="CS15" s="526"/>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15">
      <c r="A16" s="184"/>
      <c r="B16" s="489"/>
      <c r="C16" s="490"/>
      <c r="D16" s="490"/>
      <c r="E16" s="490"/>
      <c r="F16" s="490"/>
      <c r="G16" s="490"/>
      <c r="H16" s="490"/>
      <c r="I16" s="490"/>
      <c r="J16" s="490"/>
      <c r="K16" s="491"/>
      <c r="L16" s="504" t="s">
        <v>148</v>
      </c>
      <c r="M16" s="535"/>
      <c r="N16" s="535"/>
      <c r="O16" s="535"/>
      <c r="P16" s="535"/>
      <c r="Q16" s="536"/>
      <c r="R16" s="527" t="s">
        <v>149</v>
      </c>
      <c r="S16" s="528"/>
      <c r="T16" s="528"/>
      <c r="U16" s="528"/>
      <c r="V16" s="529"/>
      <c r="W16" s="416"/>
      <c r="X16" s="417"/>
      <c r="Y16" s="417"/>
      <c r="Z16" s="417"/>
      <c r="AA16" s="417"/>
      <c r="AB16" s="406"/>
      <c r="AC16" s="510">
        <v>12.5</v>
      </c>
      <c r="AD16" s="511"/>
      <c r="AE16" s="511"/>
      <c r="AF16" s="511"/>
      <c r="AG16" s="512"/>
      <c r="AH16" s="510">
        <v>12.1</v>
      </c>
      <c r="AI16" s="511"/>
      <c r="AJ16" s="511"/>
      <c r="AK16" s="511"/>
      <c r="AL16" s="513"/>
      <c r="AM16" s="455"/>
      <c r="AN16" s="456"/>
      <c r="AO16" s="456"/>
      <c r="AP16" s="456"/>
      <c r="AQ16" s="456"/>
      <c r="AR16" s="456"/>
      <c r="AS16" s="456"/>
      <c r="AT16" s="457"/>
      <c r="AU16" s="458"/>
      <c r="AV16" s="459"/>
      <c r="AW16" s="459"/>
      <c r="AX16" s="459"/>
      <c r="AY16" s="460" t="s">
        <v>150</v>
      </c>
      <c r="AZ16" s="461"/>
      <c r="BA16" s="461"/>
      <c r="BB16" s="461"/>
      <c r="BC16" s="461"/>
      <c r="BD16" s="461"/>
      <c r="BE16" s="461"/>
      <c r="BF16" s="461"/>
      <c r="BG16" s="461"/>
      <c r="BH16" s="461"/>
      <c r="BI16" s="461"/>
      <c r="BJ16" s="461"/>
      <c r="BK16" s="461"/>
      <c r="BL16" s="461"/>
      <c r="BM16" s="462"/>
      <c r="BN16" s="426">
        <v>1386154</v>
      </c>
      <c r="BO16" s="427"/>
      <c r="BP16" s="427"/>
      <c r="BQ16" s="427"/>
      <c r="BR16" s="427"/>
      <c r="BS16" s="427"/>
      <c r="BT16" s="427"/>
      <c r="BU16" s="428"/>
      <c r="BV16" s="426">
        <v>1403891</v>
      </c>
      <c r="BW16" s="427"/>
      <c r="BX16" s="427"/>
      <c r="BY16" s="427"/>
      <c r="BZ16" s="427"/>
      <c r="CA16" s="427"/>
      <c r="CB16" s="427"/>
      <c r="CC16" s="428"/>
      <c r="CD16" s="198"/>
      <c r="CE16" s="533"/>
      <c r="CF16" s="533"/>
      <c r="CG16" s="533"/>
      <c r="CH16" s="533"/>
      <c r="CI16" s="533"/>
      <c r="CJ16" s="533"/>
      <c r="CK16" s="533"/>
      <c r="CL16" s="533"/>
      <c r="CM16" s="533"/>
      <c r="CN16" s="533"/>
      <c r="CO16" s="533"/>
      <c r="CP16" s="533"/>
      <c r="CQ16" s="533"/>
      <c r="CR16" s="533"/>
      <c r="CS16" s="534"/>
      <c r="CT16" s="423"/>
      <c r="CU16" s="424"/>
      <c r="CV16" s="424"/>
      <c r="CW16" s="424"/>
      <c r="CX16" s="424"/>
      <c r="CY16" s="424"/>
      <c r="CZ16" s="424"/>
      <c r="DA16" s="425"/>
      <c r="DB16" s="423"/>
      <c r="DC16" s="424"/>
      <c r="DD16" s="424"/>
      <c r="DE16" s="424"/>
      <c r="DF16" s="424"/>
      <c r="DG16" s="424"/>
      <c r="DH16" s="424"/>
      <c r="DI16" s="425"/>
      <c r="DJ16" s="183"/>
      <c r="DK16" s="183"/>
      <c r="DL16" s="183"/>
      <c r="DM16" s="183"/>
      <c r="DN16" s="183"/>
      <c r="DO16" s="183"/>
    </row>
    <row r="17" spans="1:119" ht="18.75" customHeight="1" thickBot="1" x14ac:dyDescent="0.2">
      <c r="A17" s="184"/>
      <c r="B17" s="492"/>
      <c r="C17" s="493"/>
      <c r="D17" s="493"/>
      <c r="E17" s="493"/>
      <c r="F17" s="493"/>
      <c r="G17" s="493"/>
      <c r="H17" s="493"/>
      <c r="I17" s="493"/>
      <c r="J17" s="493"/>
      <c r="K17" s="494"/>
      <c r="L17" s="199"/>
      <c r="M17" s="530" t="s">
        <v>151</v>
      </c>
      <c r="N17" s="531"/>
      <c r="O17" s="531"/>
      <c r="P17" s="531"/>
      <c r="Q17" s="532"/>
      <c r="R17" s="527" t="s">
        <v>152</v>
      </c>
      <c r="S17" s="528"/>
      <c r="T17" s="528"/>
      <c r="U17" s="528"/>
      <c r="V17" s="529"/>
      <c r="W17" s="442" t="s">
        <v>153</v>
      </c>
      <c r="X17" s="443"/>
      <c r="Y17" s="443"/>
      <c r="Z17" s="443"/>
      <c r="AA17" s="443"/>
      <c r="AB17" s="433"/>
      <c r="AC17" s="477">
        <v>432</v>
      </c>
      <c r="AD17" s="478"/>
      <c r="AE17" s="478"/>
      <c r="AF17" s="478"/>
      <c r="AG17" s="517"/>
      <c r="AH17" s="477">
        <v>407</v>
      </c>
      <c r="AI17" s="478"/>
      <c r="AJ17" s="478"/>
      <c r="AK17" s="478"/>
      <c r="AL17" s="479"/>
      <c r="AM17" s="455"/>
      <c r="AN17" s="456"/>
      <c r="AO17" s="456"/>
      <c r="AP17" s="456"/>
      <c r="AQ17" s="456"/>
      <c r="AR17" s="456"/>
      <c r="AS17" s="456"/>
      <c r="AT17" s="457"/>
      <c r="AU17" s="458"/>
      <c r="AV17" s="459"/>
      <c r="AW17" s="459"/>
      <c r="AX17" s="459"/>
      <c r="AY17" s="460" t="s">
        <v>154</v>
      </c>
      <c r="AZ17" s="461"/>
      <c r="BA17" s="461"/>
      <c r="BB17" s="461"/>
      <c r="BC17" s="461"/>
      <c r="BD17" s="461"/>
      <c r="BE17" s="461"/>
      <c r="BF17" s="461"/>
      <c r="BG17" s="461"/>
      <c r="BH17" s="461"/>
      <c r="BI17" s="461"/>
      <c r="BJ17" s="461"/>
      <c r="BK17" s="461"/>
      <c r="BL17" s="461"/>
      <c r="BM17" s="462"/>
      <c r="BN17" s="426">
        <v>265343</v>
      </c>
      <c r="BO17" s="427"/>
      <c r="BP17" s="427"/>
      <c r="BQ17" s="427"/>
      <c r="BR17" s="427"/>
      <c r="BS17" s="427"/>
      <c r="BT17" s="427"/>
      <c r="BU17" s="428"/>
      <c r="BV17" s="426">
        <v>301534</v>
      </c>
      <c r="BW17" s="427"/>
      <c r="BX17" s="427"/>
      <c r="BY17" s="427"/>
      <c r="BZ17" s="427"/>
      <c r="CA17" s="427"/>
      <c r="CB17" s="427"/>
      <c r="CC17" s="428"/>
      <c r="CD17" s="198"/>
      <c r="CE17" s="533"/>
      <c r="CF17" s="533"/>
      <c r="CG17" s="533"/>
      <c r="CH17" s="533"/>
      <c r="CI17" s="533"/>
      <c r="CJ17" s="533"/>
      <c r="CK17" s="533"/>
      <c r="CL17" s="533"/>
      <c r="CM17" s="533"/>
      <c r="CN17" s="533"/>
      <c r="CO17" s="533"/>
      <c r="CP17" s="533"/>
      <c r="CQ17" s="533"/>
      <c r="CR17" s="533"/>
      <c r="CS17" s="534"/>
      <c r="CT17" s="423"/>
      <c r="CU17" s="424"/>
      <c r="CV17" s="424"/>
      <c r="CW17" s="424"/>
      <c r="CX17" s="424"/>
      <c r="CY17" s="424"/>
      <c r="CZ17" s="424"/>
      <c r="DA17" s="425"/>
      <c r="DB17" s="423"/>
      <c r="DC17" s="424"/>
      <c r="DD17" s="424"/>
      <c r="DE17" s="424"/>
      <c r="DF17" s="424"/>
      <c r="DG17" s="424"/>
      <c r="DH17" s="424"/>
      <c r="DI17" s="425"/>
      <c r="DJ17" s="183"/>
      <c r="DK17" s="183"/>
      <c r="DL17" s="183"/>
      <c r="DM17" s="183"/>
      <c r="DN17" s="183"/>
      <c r="DO17" s="183"/>
    </row>
    <row r="18" spans="1:119" ht="18.75" customHeight="1" thickBot="1" x14ac:dyDescent="0.2">
      <c r="A18" s="184"/>
      <c r="B18" s="537" t="s">
        <v>155</v>
      </c>
      <c r="C18" s="469"/>
      <c r="D18" s="469"/>
      <c r="E18" s="538"/>
      <c r="F18" s="538"/>
      <c r="G18" s="538"/>
      <c r="H18" s="538"/>
      <c r="I18" s="538"/>
      <c r="J18" s="538"/>
      <c r="K18" s="538"/>
      <c r="L18" s="539">
        <v>81.88</v>
      </c>
      <c r="M18" s="539"/>
      <c r="N18" s="539"/>
      <c r="O18" s="539"/>
      <c r="P18" s="539"/>
      <c r="Q18" s="539"/>
      <c r="R18" s="540"/>
      <c r="S18" s="540"/>
      <c r="T18" s="540"/>
      <c r="U18" s="540"/>
      <c r="V18" s="541"/>
      <c r="W18" s="444"/>
      <c r="X18" s="445"/>
      <c r="Y18" s="445"/>
      <c r="Z18" s="445"/>
      <c r="AA18" s="445"/>
      <c r="AB18" s="436"/>
      <c r="AC18" s="542">
        <v>46.3</v>
      </c>
      <c r="AD18" s="543"/>
      <c r="AE18" s="543"/>
      <c r="AF18" s="543"/>
      <c r="AG18" s="544"/>
      <c r="AH18" s="542">
        <v>44</v>
      </c>
      <c r="AI18" s="543"/>
      <c r="AJ18" s="543"/>
      <c r="AK18" s="543"/>
      <c r="AL18" s="545"/>
      <c r="AM18" s="455"/>
      <c r="AN18" s="456"/>
      <c r="AO18" s="456"/>
      <c r="AP18" s="456"/>
      <c r="AQ18" s="456"/>
      <c r="AR18" s="456"/>
      <c r="AS18" s="456"/>
      <c r="AT18" s="457"/>
      <c r="AU18" s="458"/>
      <c r="AV18" s="459"/>
      <c r="AW18" s="459"/>
      <c r="AX18" s="459"/>
      <c r="AY18" s="460" t="s">
        <v>156</v>
      </c>
      <c r="AZ18" s="461"/>
      <c r="BA18" s="461"/>
      <c r="BB18" s="461"/>
      <c r="BC18" s="461"/>
      <c r="BD18" s="461"/>
      <c r="BE18" s="461"/>
      <c r="BF18" s="461"/>
      <c r="BG18" s="461"/>
      <c r="BH18" s="461"/>
      <c r="BI18" s="461"/>
      <c r="BJ18" s="461"/>
      <c r="BK18" s="461"/>
      <c r="BL18" s="461"/>
      <c r="BM18" s="462"/>
      <c r="BN18" s="426">
        <v>1362521</v>
      </c>
      <c r="BO18" s="427"/>
      <c r="BP18" s="427"/>
      <c r="BQ18" s="427"/>
      <c r="BR18" s="427"/>
      <c r="BS18" s="427"/>
      <c r="BT18" s="427"/>
      <c r="BU18" s="428"/>
      <c r="BV18" s="426">
        <v>1374324</v>
      </c>
      <c r="BW18" s="427"/>
      <c r="BX18" s="427"/>
      <c r="BY18" s="427"/>
      <c r="BZ18" s="427"/>
      <c r="CA18" s="427"/>
      <c r="CB18" s="427"/>
      <c r="CC18" s="428"/>
      <c r="CD18" s="198"/>
      <c r="CE18" s="533"/>
      <c r="CF18" s="533"/>
      <c r="CG18" s="533"/>
      <c r="CH18" s="533"/>
      <c r="CI18" s="533"/>
      <c r="CJ18" s="533"/>
      <c r="CK18" s="533"/>
      <c r="CL18" s="533"/>
      <c r="CM18" s="533"/>
      <c r="CN18" s="533"/>
      <c r="CO18" s="533"/>
      <c r="CP18" s="533"/>
      <c r="CQ18" s="533"/>
      <c r="CR18" s="533"/>
      <c r="CS18" s="534"/>
      <c r="CT18" s="423"/>
      <c r="CU18" s="424"/>
      <c r="CV18" s="424"/>
      <c r="CW18" s="424"/>
      <c r="CX18" s="424"/>
      <c r="CY18" s="424"/>
      <c r="CZ18" s="424"/>
      <c r="DA18" s="425"/>
      <c r="DB18" s="423"/>
      <c r="DC18" s="424"/>
      <c r="DD18" s="424"/>
      <c r="DE18" s="424"/>
      <c r="DF18" s="424"/>
      <c r="DG18" s="424"/>
      <c r="DH18" s="424"/>
      <c r="DI18" s="425"/>
      <c r="DJ18" s="183"/>
      <c r="DK18" s="183"/>
      <c r="DL18" s="183"/>
      <c r="DM18" s="183"/>
      <c r="DN18" s="183"/>
      <c r="DO18" s="183"/>
    </row>
    <row r="19" spans="1:119" ht="18.75" customHeight="1" thickBot="1" x14ac:dyDescent="0.2">
      <c r="A19" s="184"/>
      <c r="B19" s="537" t="s">
        <v>157</v>
      </c>
      <c r="C19" s="469"/>
      <c r="D19" s="469"/>
      <c r="E19" s="538"/>
      <c r="F19" s="538"/>
      <c r="G19" s="538"/>
      <c r="H19" s="538"/>
      <c r="I19" s="538"/>
      <c r="J19" s="538"/>
      <c r="K19" s="538"/>
      <c r="L19" s="546">
        <v>21</v>
      </c>
      <c r="M19" s="546"/>
      <c r="N19" s="546"/>
      <c r="O19" s="546"/>
      <c r="P19" s="546"/>
      <c r="Q19" s="546"/>
      <c r="R19" s="547"/>
      <c r="S19" s="547"/>
      <c r="T19" s="547"/>
      <c r="U19" s="547"/>
      <c r="V19" s="548"/>
      <c r="W19" s="383"/>
      <c r="X19" s="384"/>
      <c r="Y19" s="384"/>
      <c r="Z19" s="384"/>
      <c r="AA19" s="384"/>
      <c r="AB19" s="384"/>
      <c r="AC19" s="555"/>
      <c r="AD19" s="555"/>
      <c r="AE19" s="555"/>
      <c r="AF19" s="555"/>
      <c r="AG19" s="555"/>
      <c r="AH19" s="555"/>
      <c r="AI19" s="555"/>
      <c r="AJ19" s="555"/>
      <c r="AK19" s="555"/>
      <c r="AL19" s="556"/>
      <c r="AM19" s="455"/>
      <c r="AN19" s="456"/>
      <c r="AO19" s="456"/>
      <c r="AP19" s="456"/>
      <c r="AQ19" s="456"/>
      <c r="AR19" s="456"/>
      <c r="AS19" s="456"/>
      <c r="AT19" s="457"/>
      <c r="AU19" s="458"/>
      <c r="AV19" s="459"/>
      <c r="AW19" s="459"/>
      <c r="AX19" s="459"/>
      <c r="AY19" s="460" t="s">
        <v>158</v>
      </c>
      <c r="AZ19" s="461"/>
      <c r="BA19" s="461"/>
      <c r="BB19" s="461"/>
      <c r="BC19" s="461"/>
      <c r="BD19" s="461"/>
      <c r="BE19" s="461"/>
      <c r="BF19" s="461"/>
      <c r="BG19" s="461"/>
      <c r="BH19" s="461"/>
      <c r="BI19" s="461"/>
      <c r="BJ19" s="461"/>
      <c r="BK19" s="461"/>
      <c r="BL19" s="461"/>
      <c r="BM19" s="462"/>
      <c r="BN19" s="426">
        <v>2102576</v>
      </c>
      <c r="BO19" s="427"/>
      <c r="BP19" s="427"/>
      <c r="BQ19" s="427"/>
      <c r="BR19" s="427"/>
      <c r="BS19" s="427"/>
      <c r="BT19" s="427"/>
      <c r="BU19" s="428"/>
      <c r="BV19" s="426">
        <v>2113721</v>
      </c>
      <c r="BW19" s="427"/>
      <c r="BX19" s="427"/>
      <c r="BY19" s="427"/>
      <c r="BZ19" s="427"/>
      <c r="CA19" s="427"/>
      <c r="CB19" s="427"/>
      <c r="CC19" s="428"/>
      <c r="CD19" s="198"/>
      <c r="CE19" s="533"/>
      <c r="CF19" s="533"/>
      <c r="CG19" s="533"/>
      <c r="CH19" s="533"/>
      <c r="CI19" s="533"/>
      <c r="CJ19" s="533"/>
      <c r="CK19" s="533"/>
      <c r="CL19" s="533"/>
      <c r="CM19" s="533"/>
      <c r="CN19" s="533"/>
      <c r="CO19" s="533"/>
      <c r="CP19" s="533"/>
      <c r="CQ19" s="533"/>
      <c r="CR19" s="533"/>
      <c r="CS19" s="534"/>
      <c r="CT19" s="423"/>
      <c r="CU19" s="424"/>
      <c r="CV19" s="424"/>
      <c r="CW19" s="424"/>
      <c r="CX19" s="424"/>
      <c r="CY19" s="424"/>
      <c r="CZ19" s="424"/>
      <c r="DA19" s="425"/>
      <c r="DB19" s="423"/>
      <c r="DC19" s="424"/>
      <c r="DD19" s="424"/>
      <c r="DE19" s="424"/>
      <c r="DF19" s="424"/>
      <c r="DG19" s="424"/>
      <c r="DH19" s="424"/>
      <c r="DI19" s="425"/>
      <c r="DJ19" s="183"/>
      <c r="DK19" s="183"/>
      <c r="DL19" s="183"/>
      <c r="DM19" s="183"/>
      <c r="DN19" s="183"/>
      <c r="DO19" s="183"/>
    </row>
    <row r="20" spans="1:119" ht="18.75" customHeight="1" thickBot="1" x14ac:dyDescent="0.2">
      <c r="A20" s="184"/>
      <c r="B20" s="537" t="s">
        <v>159</v>
      </c>
      <c r="C20" s="469"/>
      <c r="D20" s="469"/>
      <c r="E20" s="538"/>
      <c r="F20" s="538"/>
      <c r="G20" s="538"/>
      <c r="H20" s="538"/>
      <c r="I20" s="538"/>
      <c r="J20" s="538"/>
      <c r="K20" s="538"/>
      <c r="L20" s="546">
        <v>748</v>
      </c>
      <c r="M20" s="546"/>
      <c r="N20" s="546"/>
      <c r="O20" s="546"/>
      <c r="P20" s="546"/>
      <c r="Q20" s="546"/>
      <c r="R20" s="547"/>
      <c r="S20" s="547"/>
      <c r="T20" s="547"/>
      <c r="U20" s="547"/>
      <c r="V20" s="548"/>
      <c r="W20" s="444"/>
      <c r="X20" s="445"/>
      <c r="Y20" s="445"/>
      <c r="Z20" s="445"/>
      <c r="AA20" s="445"/>
      <c r="AB20" s="445"/>
      <c r="AC20" s="549"/>
      <c r="AD20" s="549"/>
      <c r="AE20" s="549"/>
      <c r="AF20" s="549"/>
      <c r="AG20" s="549"/>
      <c r="AH20" s="549"/>
      <c r="AI20" s="549"/>
      <c r="AJ20" s="549"/>
      <c r="AK20" s="549"/>
      <c r="AL20" s="550"/>
      <c r="AM20" s="551"/>
      <c r="AN20" s="481"/>
      <c r="AO20" s="481"/>
      <c r="AP20" s="481"/>
      <c r="AQ20" s="481"/>
      <c r="AR20" s="481"/>
      <c r="AS20" s="481"/>
      <c r="AT20" s="482"/>
      <c r="AU20" s="552"/>
      <c r="AV20" s="553"/>
      <c r="AW20" s="553"/>
      <c r="AX20" s="554"/>
      <c r="AY20" s="460"/>
      <c r="AZ20" s="461"/>
      <c r="BA20" s="461"/>
      <c r="BB20" s="461"/>
      <c r="BC20" s="461"/>
      <c r="BD20" s="461"/>
      <c r="BE20" s="461"/>
      <c r="BF20" s="461"/>
      <c r="BG20" s="461"/>
      <c r="BH20" s="461"/>
      <c r="BI20" s="461"/>
      <c r="BJ20" s="461"/>
      <c r="BK20" s="461"/>
      <c r="BL20" s="461"/>
      <c r="BM20" s="462"/>
      <c r="BN20" s="426"/>
      <c r="BO20" s="427"/>
      <c r="BP20" s="427"/>
      <c r="BQ20" s="427"/>
      <c r="BR20" s="427"/>
      <c r="BS20" s="427"/>
      <c r="BT20" s="427"/>
      <c r="BU20" s="428"/>
      <c r="BV20" s="426"/>
      <c r="BW20" s="427"/>
      <c r="BX20" s="427"/>
      <c r="BY20" s="427"/>
      <c r="BZ20" s="427"/>
      <c r="CA20" s="427"/>
      <c r="CB20" s="427"/>
      <c r="CC20" s="428"/>
      <c r="CD20" s="198"/>
      <c r="CE20" s="533"/>
      <c r="CF20" s="533"/>
      <c r="CG20" s="533"/>
      <c r="CH20" s="533"/>
      <c r="CI20" s="533"/>
      <c r="CJ20" s="533"/>
      <c r="CK20" s="533"/>
      <c r="CL20" s="533"/>
      <c r="CM20" s="533"/>
      <c r="CN20" s="533"/>
      <c r="CO20" s="533"/>
      <c r="CP20" s="533"/>
      <c r="CQ20" s="533"/>
      <c r="CR20" s="533"/>
      <c r="CS20" s="534"/>
      <c r="CT20" s="423"/>
      <c r="CU20" s="424"/>
      <c r="CV20" s="424"/>
      <c r="CW20" s="424"/>
      <c r="CX20" s="424"/>
      <c r="CY20" s="424"/>
      <c r="CZ20" s="424"/>
      <c r="DA20" s="425"/>
      <c r="DB20" s="423"/>
      <c r="DC20" s="424"/>
      <c r="DD20" s="424"/>
      <c r="DE20" s="424"/>
      <c r="DF20" s="424"/>
      <c r="DG20" s="424"/>
      <c r="DH20" s="424"/>
      <c r="DI20" s="425"/>
      <c r="DJ20" s="183"/>
      <c r="DK20" s="183"/>
      <c r="DL20" s="183"/>
      <c r="DM20" s="183"/>
      <c r="DN20" s="183"/>
      <c r="DO20" s="183"/>
    </row>
    <row r="21" spans="1:119" ht="18.75" customHeight="1" x14ac:dyDescent="0.15">
      <c r="A21" s="184"/>
      <c r="B21" s="557" t="s">
        <v>160</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9"/>
      <c r="AY21" s="460"/>
      <c r="AZ21" s="461"/>
      <c r="BA21" s="461"/>
      <c r="BB21" s="461"/>
      <c r="BC21" s="461"/>
      <c r="BD21" s="461"/>
      <c r="BE21" s="461"/>
      <c r="BF21" s="461"/>
      <c r="BG21" s="461"/>
      <c r="BH21" s="461"/>
      <c r="BI21" s="461"/>
      <c r="BJ21" s="461"/>
      <c r="BK21" s="461"/>
      <c r="BL21" s="461"/>
      <c r="BM21" s="462"/>
      <c r="BN21" s="426"/>
      <c r="BO21" s="427"/>
      <c r="BP21" s="427"/>
      <c r="BQ21" s="427"/>
      <c r="BR21" s="427"/>
      <c r="BS21" s="427"/>
      <c r="BT21" s="427"/>
      <c r="BU21" s="428"/>
      <c r="BV21" s="426"/>
      <c r="BW21" s="427"/>
      <c r="BX21" s="427"/>
      <c r="BY21" s="427"/>
      <c r="BZ21" s="427"/>
      <c r="CA21" s="427"/>
      <c r="CB21" s="427"/>
      <c r="CC21" s="428"/>
      <c r="CD21" s="198"/>
      <c r="CE21" s="533"/>
      <c r="CF21" s="533"/>
      <c r="CG21" s="533"/>
      <c r="CH21" s="533"/>
      <c r="CI21" s="533"/>
      <c r="CJ21" s="533"/>
      <c r="CK21" s="533"/>
      <c r="CL21" s="533"/>
      <c r="CM21" s="533"/>
      <c r="CN21" s="533"/>
      <c r="CO21" s="533"/>
      <c r="CP21" s="533"/>
      <c r="CQ21" s="533"/>
      <c r="CR21" s="533"/>
      <c r="CS21" s="534"/>
      <c r="CT21" s="423"/>
      <c r="CU21" s="424"/>
      <c r="CV21" s="424"/>
      <c r="CW21" s="424"/>
      <c r="CX21" s="424"/>
      <c r="CY21" s="424"/>
      <c r="CZ21" s="424"/>
      <c r="DA21" s="425"/>
      <c r="DB21" s="423"/>
      <c r="DC21" s="424"/>
      <c r="DD21" s="424"/>
      <c r="DE21" s="424"/>
      <c r="DF21" s="424"/>
      <c r="DG21" s="424"/>
      <c r="DH21" s="424"/>
      <c r="DI21" s="425"/>
      <c r="DJ21" s="183"/>
      <c r="DK21" s="183"/>
      <c r="DL21" s="183"/>
      <c r="DM21" s="183"/>
      <c r="DN21" s="183"/>
      <c r="DO21" s="183"/>
    </row>
    <row r="22" spans="1:119" ht="18.75" customHeight="1" thickBot="1" x14ac:dyDescent="0.2">
      <c r="A22" s="184"/>
      <c r="B22" s="560" t="s">
        <v>161</v>
      </c>
      <c r="C22" s="561"/>
      <c r="D22" s="562"/>
      <c r="E22" s="438" t="s">
        <v>1</v>
      </c>
      <c r="F22" s="443"/>
      <c r="G22" s="443"/>
      <c r="H22" s="443"/>
      <c r="I22" s="443"/>
      <c r="J22" s="443"/>
      <c r="K22" s="433"/>
      <c r="L22" s="438" t="s">
        <v>162</v>
      </c>
      <c r="M22" s="443"/>
      <c r="N22" s="443"/>
      <c r="O22" s="443"/>
      <c r="P22" s="433"/>
      <c r="Q22" s="569" t="s">
        <v>163</v>
      </c>
      <c r="R22" s="570"/>
      <c r="S22" s="570"/>
      <c r="T22" s="570"/>
      <c r="U22" s="570"/>
      <c r="V22" s="571"/>
      <c r="W22" s="575" t="s">
        <v>164</v>
      </c>
      <c r="X22" s="561"/>
      <c r="Y22" s="562"/>
      <c r="Z22" s="438" t="s">
        <v>1</v>
      </c>
      <c r="AA22" s="443"/>
      <c r="AB22" s="443"/>
      <c r="AC22" s="443"/>
      <c r="AD22" s="443"/>
      <c r="AE22" s="443"/>
      <c r="AF22" s="443"/>
      <c r="AG22" s="433"/>
      <c r="AH22" s="588" t="s">
        <v>165</v>
      </c>
      <c r="AI22" s="443"/>
      <c r="AJ22" s="443"/>
      <c r="AK22" s="443"/>
      <c r="AL22" s="433"/>
      <c r="AM22" s="588" t="s">
        <v>166</v>
      </c>
      <c r="AN22" s="589"/>
      <c r="AO22" s="589"/>
      <c r="AP22" s="589"/>
      <c r="AQ22" s="589"/>
      <c r="AR22" s="590"/>
      <c r="AS22" s="569" t="s">
        <v>163</v>
      </c>
      <c r="AT22" s="570"/>
      <c r="AU22" s="570"/>
      <c r="AV22" s="570"/>
      <c r="AW22" s="570"/>
      <c r="AX22" s="594"/>
      <c r="AY22" s="596"/>
      <c r="AZ22" s="597"/>
      <c r="BA22" s="597"/>
      <c r="BB22" s="597"/>
      <c r="BC22" s="597"/>
      <c r="BD22" s="597"/>
      <c r="BE22" s="597"/>
      <c r="BF22" s="597"/>
      <c r="BG22" s="597"/>
      <c r="BH22" s="597"/>
      <c r="BI22" s="597"/>
      <c r="BJ22" s="597"/>
      <c r="BK22" s="597"/>
      <c r="BL22" s="597"/>
      <c r="BM22" s="598"/>
      <c r="BN22" s="599"/>
      <c r="BO22" s="600"/>
      <c r="BP22" s="600"/>
      <c r="BQ22" s="600"/>
      <c r="BR22" s="600"/>
      <c r="BS22" s="600"/>
      <c r="BT22" s="600"/>
      <c r="BU22" s="601"/>
      <c r="BV22" s="599"/>
      <c r="BW22" s="600"/>
      <c r="BX22" s="600"/>
      <c r="BY22" s="600"/>
      <c r="BZ22" s="600"/>
      <c r="CA22" s="600"/>
      <c r="CB22" s="600"/>
      <c r="CC22" s="601"/>
      <c r="CD22" s="198"/>
      <c r="CE22" s="533"/>
      <c r="CF22" s="533"/>
      <c r="CG22" s="533"/>
      <c r="CH22" s="533"/>
      <c r="CI22" s="533"/>
      <c r="CJ22" s="533"/>
      <c r="CK22" s="533"/>
      <c r="CL22" s="533"/>
      <c r="CM22" s="533"/>
      <c r="CN22" s="533"/>
      <c r="CO22" s="533"/>
      <c r="CP22" s="533"/>
      <c r="CQ22" s="533"/>
      <c r="CR22" s="533"/>
      <c r="CS22" s="534"/>
      <c r="CT22" s="423"/>
      <c r="CU22" s="424"/>
      <c r="CV22" s="424"/>
      <c r="CW22" s="424"/>
      <c r="CX22" s="424"/>
      <c r="CY22" s="424"/>
      <c r="CZ22" s="424"/>
      <c r="DA22" s="425"/>
      <c r="DB22" s="423"/>
      <c r="DC22" s="424"/>
      <c r="DD22" s="424"/>
      <c r="DE22" s="424"/>
      <c r="DF22" s="424"/>
      <c r="DG22" s="424"/>
      <c r="DH22" s="424"/>
      <c r="DI22" s="425"/>
      <c r="DJ22" s="183"/>
      <c r="DK22" s="183"/>
      <c r="DL22" s="183"/>
      <c r="DM22" s="183"/>
      <c r="DN22" s="183"/>
      <c r="DO22" s="183"/>
    </row>
    <row r="23" spans="1:119" ht="18.75" customHeight="1" x14ac:dyDescent="0.15">
      <c r="A23" s="184"/>
      <c r="B23" s="563"/>
      <c r="C23" s="564"/>
      <c r="D23" s="565"/>
      <c r="E23" s="412"/>
      <c r="F23" s="417"/>
      <c r="G23" s="417"/>
      <c r="H23" s="417"/>
      <c r="I23" s="417"/>
      <c r="J23" s="417"/>
      <c r="K23" s="406"/>
      <c r="L23" s="412"/>
      <c r="M23" s="417"/>
      <c r="N23" s="417"/>
      <c r="O23" s="417"/>
      <c r="P23" s="406"/>
      <c r="Q23" s="572"/>
      <c r="R23" s="573"/>
      <c r="S23" s="573"/>
      <c r="T23" s="573"/>
      <c r="U23" s="573"/>
      <c r="V23" s="574"/>
      <c r="W23" s="576"/>
      <c r="X23" s="564"/>
      <c r="Y23" s="565"/>
      <c r="Z23" s="412"/>
      <c r="AA23" s="417"/>
      <c r="AB23" s="417"/>
      <c r="AC23" s="417"/>
      <c r="AD23" s="417"/>
      <c r="AE23" s="417"/>
      <c r="AF23" s="417"/>
      <c r="AG23" s="406"/>
      <c r="AH23" s="412"/>
      <c r="AI23" s="417"/>
      <c r="AJ23" s="417"/>
      <c r="AK23" s="417"/>
      <c r="AL23" s="406"/>
      <c r="AM23" s="591"/>
      <c r="AN23" s="592"/>
      <c r="AO23" s="592"/>
      <c r="AP23" s="592"/>
      <c r="AQ23" s="592"/>
      <c r="AR23" s="593"/>
      <c r="AS23" s="572"/>
      <c r="AT23" s="573"/>
      <c r="AU23" s="573"/>
      <c r="AV23" s="573"/>
      <c r="AW23" s="573"/>
      <c r="AX23" s="595"/>
      <c r="AY23" s="386" t="s">
        <v>167</v>
      </c>
      <c r="AZ23" s="387"/>
      <c r="BA23" s="387"/>
      <c r="BB23" s="387"/>
      <c r="BC23" s="387"/>
      <c r="BD23" s="387"/>
      <c r="BE23" s="387"/>
      <c r="BF23" s="387"/>
      <c r="BG23" s="387"/>
      <c r="BH23" s="387"/>
      <c r="BI23" s="387"/>
      <c r="BJ23" s="387"/>
      <c r="BK23" s="387"/>
      <c r="BL23" s="387"/>
      <c r="BM23" s="388"/>
      <c r="BN23" s="426">
        <v>3281316</v>
      </c>
      <c r="BO23" s="427"/>
      <c r="BP23" s="427"/>
      <c r="BQ23" s="427"/>
      <c r="BR23" s="427"/>
      <c r="BS23" s="427"/>
      <c r="BT23" s="427"/>
      <c r="BU23" s="428"/>
      <c r="BV23" s="426">
        <v>3146512</v>
      </c>
      <c r="BW23" s="427"/>
      <c r="BX23" s="427"/>
      <c r="BY23" s="427"/>
      <c r="BZ23" s="427"/>
      <c r="CA23" s="427"/>
      <c r="CB23" s="427"/>
      <c r="CC23" s="428"/>
      <c r="CD23" s="198"/>
      <c r="CE23" s="533"/>
      <c r="CF23" s="533"/>
      <c r="CG23" s="533"/>
      <c r="CH23" s="533"/>
      <c r="CI23" s="533"/>
      <c r="CJ23" s="533"/>
      <c r="CK23" s="533"/>
      <c r="CL23" s="533"/>
      <c r="CM23" s="533"/>
      <c r="CN23" s="533"/>
      <c r="CO23" s="533"/>
      <c r="CP23" s="533"/>
      <c r="CQ23" s="533"/>
      <c r="CR23" s="533"/>
      <c r="CS23" s="534"/>
      <c r="CT23" s="423"/>
      <c r="CU23" s="424"/>
      <c r="CV23" s="424"/>
      <c r="CW23" s="424"/>
      <c r="CX23" s="424"/>
      <c r="CY23" s="424"/>
      <c r="CZ23" s="424"/>
      <c r="DA23" s="425"/>
      <c r="DB23" s="423"/>
      <c r="DC23" s="424"/>
      <c r="DD23" s="424"/>
      <c r="DE23" s="424"/>
      <c r="DF23" s="424"/>
      <c r="DG23" s="424"/>
      <c r="DH23" s="424"/>
      <c r="DI23" s="425"/>
      <c r="DJ23" s="183"/>
      <c r="DK23" s="183"/>
      <c r="DL23" s="183"/>
      <c r="DM23" s="183"/>
      <c r="DN23" s="183"/>
      <c r="DO23" s="183"/>
    </row>
    <row r="24" spans="1:119" ht="18.75" customHeight="1" thickBot="1" x14ac:dyDescent="0.2">
      <c r="A24" s="184"/>
      <c r="B24" s="563"/>
      <c r="C24" s="564"/>
      <c r="D24" s="565"/>
      <c r="E24" s="476" t="s">
        <v>168</v>
      </c>
      <c r="F24" s="456"/>
      <c r="G24" s="456"/>
      <c r="H24" s="456"/>
      <c r="I24" s="456"/>
      <c r="J24" s="456"/>
      <c r="K24" s="457"/>
      <c r="L24" s="477">
        <v>1</v>
      </c>
      <c r="M24" s="478"/>
      <c r="N24" s="478"/>
      <c r="O24" s="478"/>
      <c r="P24" s="517"/>
      <c r="Q24" s="477">
        <v>7000</v>
      </c>
      <c r="R24" s="478"/>
      <c r="S24" s="478"/>
      <c r="T24" s="478"/>
      <c r="U24" s="478"/>
      <c r="V24" s="517"/>
      <c r="W24" s="576"/>
      <c r="X24" s="564"/>
      <c r="Y24" s="565"/>
      <c r="Z24" s="476" t="s">
        <v>169</v>
      </c>
      <c r="AA24" s="456"/>
      <c r="AB24" s="456"/>
      <c r="AC24" s="456"/>
      <c r="AD24" s="456"/>
      <c r="AE24" s="456"/>
      <c r="AF24" s="456"/>
      <c r="AG24" s="457"/>
      <c r="AH24" s="477">
        <v>49</v>
      </c>
      <c r="AI24" s="478"/>
      <c r="AJ24" s="478"/>
      <c r="AK24" s="478"/>
      <c r="AL24" s="517"/>
      <c r="AM24" s="477">
        <v>139209</v>
      </c>
      <c r="AN24" s="478"/>
      <c r="AO24" s="478"/>
      <c r="AP24" s="478"/>
      <c r="AQ24" s="478"/>
      <c r="AR24" s="517"/>
      <c r="AS24" s="477">
        <v>2841</v>
      </c>
      <c r="AT24" s="478"/>
      <c r="AU24" s="478"/>
      <c r="AV24" s="478"/>
      <c r="AW24" s="478"/>
      <c r="AX24" s="479"/>
      <c r="AY24" s="596" t="s">
        <v>170</v>
      </c>
      <c r="AZ24" s="597"/>
      <c r="BA24" s="597"/>
      <c r="BB24" s="597"/>
      <c r="BC24" s="597"/>
      <c r="BD24" s="597"/>
      <c r="BE24" s="597"/>
      <c r="BF24" s="597"/>
      <c r="BG24" s="597"/>
      <c r="BH24" s="597"/>
      <c r="BI24" s="597"/>
      <c r="BJ24" s="597"/>
      <c r="BK24" s="597"/>
      <c r="BL24" s="597"/>
      <c r="BM24" s="598"/>
      <c r="BN24" s="426">
        <v>3144238</v>
      </c>
      <c r="BO24" s="427"/>
      <c r="BP24" s="427"/>
      <c r="BQ24" s="427"/>
      <c r="BR24" s="427"/>
      <c r="BS24" s="427"/>
      <c r="BT24" s="427"/>
      <c r="BU24" s="428"/>
      <c r="BV24" s="426">
        <v>2986571</v>
      </c>
      <c r="BW24" s="427"/>
      <c r="BX24" s="427"/>
      <c r="BY24" s="427"/>
      <c r="BZ24" s="427"/>
      <c r="CA24" s="427"/>
      <c r="CB24" s="427"/>
      <c r="CC24" s="428"/>
      <c r="CD24" s="198"/>
      <c r="CE24" s="533"/>
      <c r="CF24" s="533"/>
      <c r="CG24" s="533"/>
      <c r="CH24" s="533"/>
      <c r="CI24" s="533"/>
      <c r="CJ24" s="533"/>
      <c r="CK24" s="533"/>
      <c r="CL24" s="533"/>
      <c r="CM24" s="533"/>
      <c r="CN24" s="533"/>
      <c r="CO24" s="533"/>
      <c r="CP24" s="533"/>
      <c r="CQ24" s="533"/>
      <c r="CR24" s="533"/>
      <c r="CS24" s="534"/>
      <c r="CT24" s="423"/>
      <c r="CU24" s="424"/>
      <c r="CV24" s="424"/>
      <c r="CW24" s="424"/>
      <c r="CX24" s="424"/>
      <c r="CY24" s="424"/>
      <c r="CZ24" s="424"/>
      <c r="DA24" s="425"/>
      <c r="DB24" s="423"/>
      <c r="DC24" s="424"/>
      <c r="DD24" s="424"/>
      <c r="DE24" s="424"/>
      <c r="DF24" s="424"/>
      <c r="DG24" s="424"/>
      <c r="DH24" s="424"/>
      <c r="DI24" s="425"/>
      <c r="DJ24" s="183"/>
      <c r="DK24" s="183"/>
      <c r="DL24" s="183"/>
      <c r="DM24" s="183"/>
      <c r="DN24" s="183"/>
      <c r="DO24" s="183"/>
    </row>
    <row r="25" spans="1:119" s="183" customFormat="1" ht="18.75" customHeight="1" x14ac:dyDescent="0.15">
      <c r="A25" s="184"/>
      <c r="B25" s="563"/>
      <c r="C25" s="564"/>
      <c r="D25" s="565"/>
      <c r="E25" s="476" t="s">
        <v>171</v>
      </c>
      <c r="F25" s="456"/>
      <c r="G25" s="456"/>
      <c r="H25" s="456"/>
      <c r="I25" s="456"/>
      <c r="J25" s="456"/>
      <c r="K25" s="457"/>
      <c r="L25" s="477">
        <v>1</v>
      </c>
      <c r="M25" s="478"/>
      <c r="N25" s="478"/>
      <c r="O25" s="478"/>
      <c r="P25" s="517"/>
      <c r="Q25" s="477">
        <v>5670</v>
      </c>
      <c r="R25" s="478"/>
      <c r="S25" s="478"/>
      <c r="T25" s="478"/>
      <c r="U25" s="478"/>
      <c r="V25" s="517"/>
      <c r="W25" s="576"/>
      <c r="X25" s="564"/>
      <c r="Y25" s="565"/>
      <c r="Z25" s="476" t="s">
        <v>172</v>
      </c>
      <c r="AA25" s="456"/>
      <c r="AB25" s="456"/>
      <c r="AC25" s="456"/>
      <c r="AD25" s="456"/>
      <c r="AE25" s="456"/>
      <c r="AF25" s="456"/>
      <c r="AG25" s="457"/>
      <c r="AH25" s="477" t="s">
        <v>127</v>
      </c>
      <c r="AI25" s="478"/>
      <c r="AJ25" s="478"/>
      <c r="AK25" s="478"/>
      <c r="AL25" s="517"/>
      <c r="AM25" s="477" t="s">
        <v>127</v>
      </c>
      <c r="AN25" s="478"/>
      <c r="AO25" s="478"/>
      <c r="AP25" s="478"/>
      <c r="AQ25" s="478"/>
      <c r="AR25" s="517"/>
      <c r="AS25" s="477" t="s">
        <v>135</v>
      </c>
      <c r="AT25" s="478"/>
      <c r="AU25" s="478"/>
      <c r="AV25" s="478"/>
      <c r="AW25" s="478"/>
      <c r="AX25" s="479"/>
      <c r="AY25" s="386" t="s">
        <v>173</v>
      </c>
      <c r="AZ25" s="387"/>
      <c r="BA25" s="387"/>
      <c r="BB25" s="387"/>
      <c r="BC25" s="387"/>
      <c r="BD25" s="387"/>
      <c r="BE25" s="387"/>
      <c r="BF25" s="387"/>
      <c r="BG25" s="387"/>
      <c r="BH25" s="387"/>
      <c r="BI25" s="387"/>
      <c r="BJ25" s="387"/>
      <c r="BK25" s="387"/>
      <c r="BL25" s="387"/>
      <c r="BM25" s="388"/>
      <c r="BN25" s="389" t="s">
        <v>127</v>
      </c>
      <c r="BO25" s="390"/>
      <c r="BP25" s="390"/>
      <c r="BQ25" s="390"/>
      <c r="BR25" s="390"/>
      <c r="BS25" s="390"/>
      <c r="BT25" s="390"/>
      <c r="BU25" s="391"/>
      <c r="BV25" s="389" t="s">
        <v>174</v>
      </c>
      <c r="BW25" s="390"/>
      <c r="BX25" s="390"/>
      <c r="BY25" s="390"/>
      <c r="BZ25" s="390"/>
      <c r="CA25" s="390"/>
      <c r="CB25" s="390"/>
      <c r="CC25" s="391"/>
      <c r="CD25" s="198"/>
      <c r="CE25" s="533"/>
      <c r="CF25" s="533"/>
      <c r="CG25" s="533"/>
      <c r="CH25" s="533"/>
      <c r="CI25" s="533"/>
      <c r="CJ25" s="533"/>
      <c r="CK25" s="533"/>
      <c r="CL25" s="533"/>
      <c r="CM25" s="533"/>
      <c r="CN25" s="533"/>
      <c r="CO25" s="533"/>
      <c r="CP25" s="533"/>
      <c r="CQ25" s="533"/>
      <c r="CR25" s="533"/>
      <c r="CS25" s="534"/>
      <c r="CT25" s="423"/>
      <c r="CU25" s="424"/>
      <c r="CV25" s="424"/>
      <c r="CW25" s="424"/>
      <c r="CX25" s="424"/>
      <c r="CY25" s="424"/>
      <c r="CZ25" s="424"/>
      <c r="DA25" s="425"/>
      <c r="DB25" s="423"/>
      <c r="DC25" s="424"/>
      <c r="DD25" s="424"/>
      <c r="DE25" s="424"/>
      <c r="DF25" s="424"/>
      <c r="DG25" s="424"/>
      <c r="DH25" s="424"/>
      <c r="DI25" s="425"/>
    </row>
    <row r="26" spans="1:119" s="183" customFormat="1" ht="18.75" customHeight="1" x14ac:dyDescent="0.15">
      <c r="A26" s="184"/>
      <c r="B26" s="563"/>
      <c r="C26" s="564"/>
      <c r="D26" s="565"/>
      <c r="E26" s="476" t="s">
        <v>175</v>
      </c>
      <c r="F26" s="456"/>
      <c r="G26" s="456"/>
      <c r="H26" s="456"/>
      <c r="I26" s="456"/>
      <c r="J26" s="456"/>
      <c r="K26" s="457"/>
      <c r="L26" s="477">
        <v>1</v>
      </c>
      <c r="M26" s="478"/>
      <c r="N26" s="478"/>
      <c r="O26" s="478"/>
      <c r="P26" s="517"/>
      <c r="Q26" s="477">
        <v>5320</v>
      </c>
      <c r="R26" s="478"/>
      <c r="S26" s="478"/>
      <c r="T26" s="478"/>
      <c r="U26" s="478"/>
      <c r="V26" s="517"/>
      <c r="W26" s="576"/>
      <c r="X26" s="564"/>
      <c r="Y26" s="565"/>
      <c r="Z26" s="476" t="s">
        <v>176</v>
      </c>
      <c r="AA26" s="586"/>
      <c r="AB26" s="586"/>
      <c r="AC26" s="586"/>
      <c r="AD26" s="586"/>
      <c r="AE26" s="586"/>
      <c r="AF26" s="586"/>
      <c r="AG26" s="587"/>
      <c r="AH26" s="477">
        <v>4</v>
      </c>
      <c r="AI26" s="478"/>
      <c r="AJ26" s="478"/>
      <c r="AK26" s="478"/>
      <c r="AL26" s="517"/>
      <c r="AM26" s="477">
        <v>10256</v>
      </c>
      <c r="AN26" s="478"/>
      <c r="AO26" s="478"/>
      <c r="AP26" s="478"/>
      <c r="AQ26" s="478"/>
      <c r="AR26" s="517"/>
      <c r="AS26" s="477">
        <v>2564</v>
      </c>
      <c r="AT26" s="478"/>
      <c r="AU26" s="478"/>
      <c r="AV26" s="478"/>
      <c r="AW26" s="478"/>
      <c r="AX26" s="479"/>
      <c r="AY26" s="429" t="s">
        <v>177</v>
      </c>
      <c r="AZ26" s="430"/>
      <c r="BA26" s="430"/>
      <c r="BB26" s="430"/>
      <c r="BC26" s="430"/>
      <c r="BD26" s="430"/>
      <c r="BE26" s="430"/>
      <c r="BF26" s="430"/>
      <c r="BG26" s="430"/>
      <c r="BH26" s="430"/>
      <c r="BI26" s="430"/>
      <c r="BJ26" s="430"/>
      <c r="BK26" s="430"/>
      <c r="BL26" s="430"/>
      <c r="BM26" s="431"/>
      <c r="BN26" s="426" t="s">
        <v>135</v>
      </c>
      <c r="BO26" s="427"/>
      <c r="BP26" s="427"/>
      <c r="BQ26" s="427"/>
      <c r="BR26" s="427"/>
      <c r="BS26" s="427"/>
      <c r="BT26" s="427"/>
      <c r="BU26" s="428"/>
      <c r="BV26" s="426" t="s">
        <v>127</v>
      </c>
      <c r="BW26" s="427"/>
      <c r="BX26" s="427"/>
      <c r="BY26" s="427"/>
      <c r="BZ26" s="427"/>
      <c r="CA26" s="427"/>
      <c r="CB26" s="427"/>
      <c r="CC26" s="428"/>
      <c r="CD26" s="198"/>
      <c r="CE26" s="533"/>
      <c r="CF26" s="533"/>
      <c r="CG26" s="533"/>
      <c r="CH26" s="533"/>
      <c r="CI26" s="533"/>
      <c r="CJ26" s="533"/>
      <c r="CK26" s="533"/>
      <c r="CL26" s="533"/>
      <c r="CM26" s="533"/>
      <c r="CN26" s="533"/>
      <c r="CO26" s="533"/>
      <c r="CP26" s="533"/>
      <c r="CQ26" s="533"/>
      <c r="CR26" s="533"/>
      <c r="CS26" s="534"/>
      <c r="CT26" s="423"/>
      <c r="CU26" s="424"/>
      <c r="CV26" s="424"/>
      <c r="CW26" s="424"/>
      <c r="CX26" s="424"/>
      <c r="CY26" s="424"/>
      <c r="CZ26" s="424"/>
      <c r="DA26" s="425"/>
      <c r="DB26" s="423"/>
      <c r="DC26" s="424"/>
      <c r="DD26" s="424"/>
      <c r="DE26" s="424"/>
      <c r="DF26" s="424"/>
      <c r="DG26" s="424"/>
      <c r="DH26" s="424"/>
      <c r="DI26" s="425"/>
    </row>
    <row r="27" spans="1:119" ht="18.75" customHeight="1" thickBot="1" x14ac:dyDescent="0.2">
      <c r="A27" s="184"/>
      <c r="B27" s="563"/>
      <c r="C27" s="564"/>
      <c r="D27" s="565"/>
      <c r="E27" s="476" t="s">
        <v>178</v>
      </c>
      <c r="F27" s="456"/>
      <c r="G27" s="456"/>
      <c r="H27" s="456"/>
      <c r="I27" s="456"/>
      <c r="J27" s="456"/>
      <c r="K27" s="457"/>
      <c r="L27" s="477">
        <v>1</v>
      </c>
      <c r="M27" s="478"/>
      <c r="N27" s="478"/>
      <c r="O27" s="478"/>
      <c r="P27" s="517"/>
      <c r="Q27" s="477">
        <v>2600</v>
      </c>
      <c r="R27" s="478"/>
      <c r="S27" s="478"/>
      <c r="T27" s="478"/>
      <c r="U27" s="478"/>
      <c r="V27" s="517"/>
      <c r="W27" s="576"/>
      <c r="X27" s="564"/>
      <c r="Y27" s="565"/>
      <c r="Z27" s="476" t="s">
        <v>179</v>
      </c>
      <c r="AA27" s="456"/>
      <c r="AB27" s="456"/>
      <c r="AC27" s="456"/>
      <c r="AD27" s="456"/>
      <c r="AE27" s="456"/>
      <c r="AF27" s="456"/>
      <c r="AG27" s="457"/>
      <c r="AH27" s="477">
        <v>3</v>
      </c>
      <c r="AI27" s="478"/>
      <c r="AJ27" s="478"/>
      <c r="AK27" s="478"/>
      <c r="AL27" s="517"/>
      <c r="AM27" s="477">
        <v>8435</v>
      </c>
      <c r="AN27" s="478"/>
      <c r="AO27" s="478"/>
      <c r="AP27" s="478"/>
      <c r="AQ27" s="478"/>
      <c r="AR27" s="517"/>
      <c r="AS27" s="477">
        <v>2812</v>
      </c>
      <c r="AT27" s="478"/>
      <c r="AU27" s="478"/>
      <c r="AV27" s="478"/>
      <c r="AW27" s="478"/>
      <c r="AX27" s="479"/>
      <c r="AY27" s="518" t="s">
        <v>180</v>
      </c>
      <c r="AZ27" s="519"/>
      <c r="BA27" s="519"/>
      <c r="BB27" s="519"/>
      <c r="BC27" s="519"/>
      <c r="BD27" s="519"/>
      <c r="BE27" s="519"/>
      <c r="BF27" s="519"/>
      <c r="BG27" s="519"/>
      <c r="BH27" s="519"/>
      <c r="BI27" s="519"/>
      <c r="BJ27" s="519"/>
      <c r="BK27" s="519"/>
      <c r="BL27" s="519"/>
      <c r="BM27" s="520"/>
      <c r="BN27" s="599">
        <v>19304</v>
      </c>
      <c r="BO27" s="600"/>
      <c r="BP27" s="600"/>
      <c r="BQ27" s="600"/>
      <c r="BR27" s="600"/>
      <c r="BS27" s="600"/>
      <c r="BT27" s="600"/>
      <c r="BU27" s="601"/>
      <c r="BV27" s="599">
        <v>19304</v>
      </c>
      <c r="BW27" s="600"/>
      <c r="BX27" s="600"/>
      <c r="BY27" s="600"/>
      <c r="BZ27" s="600"/>
      <c r="CA27" s="600"/>
      <c r="CB27" s="600"/>
      <c r="CC27" s="601"/>
      <c r="CD27" s="200"/>
      <c r="CE27" s="533"/>
      <c r="CF27" s="533"/>
      <c r="CG27" s="533"/>
      <c r="CH27" s="533"/>
      <c r="CI27" s="533"/>
      <c r="CJ27" s="533"/>
      <c r="CK27" s="533"/>
      <c r="CL27" s="533"/>
      <c r="CM27" s="533"/>
      <c r="CN27" s="533"/>
      <c r="CO27" s="533"/>
      <c r="CP27" s="533"/>
      <c r="CQ27" s="533"/>
      <c r="CR27" s="533"/>
      <c r="CS27" s="534"/>
      <c r="CT27" s="423"/>
      <c r="CU27" s="424"/>
      <c r="CV27" s="424"/>
      <c r="CW27" s="424"/>
      <c r="CX27" s="424"/>
      <c r="CY27" s="424"/>
      <c r="CZ27" s="424"/>
      <c r="DA27" s="425"/>
      <c r="DB27" s="423"/>
      <c r="DC27" s="424"/>
      <c r="DD27" s="424"/>
      <c r="DE27" s="424"/>
      <c r="DF27" s="424"/>
      <c r="DG27" s="424"/>
      <c r="DH27" s="424"/>
      <c r="DI27" s="425"/>
      <c r="DJ27" s="183"/>
      <c r="DK27" s="183"/>
      <c r="DL27" s="183"/>
      <c r="DM27" s="183"/>
      <c r="DN27" s="183"/>
      <c r="DO27" s="183"/>
    </row>
    <row r="28" spans="1:119" ht="18.75" customHeight="1" x14ac:dyDescent="0.15">
      <c r="A28" s="184"/>
      <c r="B28" s="563"/>
      <c r="C28" s="564"/>
      <c r="D28" s="565"/>
      <c r="E28" s="476" t="s">
        <v>181</v>
      </c>
      <c r="F28" s="456"/>
      <c r="G28" s="456"/>
      <c r="H28" s="456"/>
      <c r="I28" s="456"/>
      <c r="J28" s="456"/>
      <c r="K28" s="457"/>
      <c r="L28" s="477">
        <v>1</v>
      </c>
      <c r="M28" s="478"/>
      <c r="N28" s="478"/>
      <c r="O28" s="478"/>
      <c r="P28" s="517"/>
      <c r="Q28" s="477">
        <v>2160</v>
      </c>
      <c r="R28" s="478"/>
      <c r="S28" s="478"/>
      <c r="T28" s="478"/>
      <c r="U28" s="478"/>
      <c r="V28" s="517"/>
      <c r="W28" s="576"/>
      <c r="X28" s="564"/>
      <c r="Y28" s="565"/>
      <c r="Z28" s="476" t="s">
        <v>182</v>
      </c>
      <c r="AA28" s="456"/>
      <c r="AB28" s="456"/>
      <c r="AC28" s="456"/>
      <c r="AD28" s="456"/>
      <c r="AE28" s="456"/>
      <c r="AF28" s="456"/>
      <c r="AG28" s="457"/>
      <c r="AH28" s="477" t="s">
        <v>127</v>
      </c>
      <c r="AI28" s="478"/>
      <c r="AJ28" s="478"/>
      <c r="AK28" s="478"/>
      <c r="AL28" s="517"/>
      <c r="AM28" s="477" t="s">
        <v>135</v>
      </c>
      <c r="AN28" s="478"/>
      <c r="AO28" s="478"/>
      <c r="AP28" s="478"/>
      <c r="AQ28" s="478"/>
      <c r="AR28" s="517"/>
      <c r="AS28" s="477" t="s">
        <v>135</v>
      </c>
      <c r="AT28" s="478"/>
      <c r="AU28" s="478"/>
      <c r="AV28" s="478"/>
      <c r="AW28" s="478"/>
      <c r="AX28" s="479"/>
      <c r="AY28" s="602" t="s">
        <v>183</v>
      </c>
      <c r="AZ28" s="603"/>
      <c r="BA28" s="603"/>
      <c r="BB28" s="604"/>
      <c r="BC28" s="386" t="s">
        <v>48</v>
      </c>
      <c r="BD28" s="387"/>
      <c r="BE28" s="387"/>
      <c r="BF28" s="387"/>
      <c r="BG28" s="387"/>
      <c r="BH28" s="387"/>
      <c r="BI28" s="387"/>
      <c r="BJ28" s="387"/>
      <c r="BK28" s="387"/>
      <c r="BL28" s="387"/>
      <c r="BM28" s="388"/>
      <c r="BN28" s="389">
        <v>1579000</v>
      </c>
      <c r="BO28" s="390"/>
      <c r="BP28" s="390"/>
      <c r="BQ28" s="390"/>
      <c r="BR28" s="390"/>
      <c r="BS28" s="390"/>
      <c r="BT28" s="390"/>
      <c r="BU28" s="391"/>
      <c r="BV28" s="389">
        <v>1490000</v>
      </c>
      <c r="BW28" s="390"/>
      <c r="BX28" s="390"/>
      <c r="BY28" s="390"/>
      <c r="BZ28" s="390"/>
      <c r="CA28" s="390"/>
      <c r="CB28" s="390"/>
      <c r="CC28" s="391"/>
      <c r="CD28" s="198"/>
      <c r="CE28" s="533"/>
      <c r="CF28" s="533"/>
      <c r="CG28" s="533"/>
      <c r="CH28" s="533"/>
      <c r="CI28" s="533"/>
      <c r="CJ28" s="533"/>
      <c r="CK28" s="533"/>
      <c r="CL28" s="533"/>
      <c r="CM28" s="533"/>
      <c r="CN28" s="533"/>
      <c r="CO28" s="533"/>
      <c r="CP28" s="533"/>
      <c r="CQ28" s="533"/>
      <c r="CR28" s="533"/>
      <c r="CS28" s="534"/>
      <c r="CT28" s="423"/>
      <c r="CU28" s="424"/>
      <c r="CV28" s="424"/>
      <c r="CW28" s="424"/>
      <c r="CX28" s="424"/>
      <c r="CY28" s="424"/>
      <c r="CZ28" s="424"/>
      <c r="DA28" s="425"/>
      <c r="DB28" s="423"/>
      <c r="DC28" s="424"/>
      <c r="DD28" s="424"/>
      <c r="DE28" s="424"/>
      <c r="DF28" s="424"/>
      <c r="DG28" s="424"/>
      <c r="DH28" s="424"/>
      <c r="DI28" s="425"/>
      <c r="DJ28" s="183"/>
      <c r="DK28" s="183"/>
      <c r="DL28" s="183"/>
      <c r="DM28" s="183"/>
      <c r="DN28" s="183"/>
      <c r="DO28" s="183"/>
    </row>
    <row r="29" spans="1:119" ht="18.75" customHeight="1" x14ac:dyDescent="0.15">
      <c r="A29" s="184"/>
      <c r="B29" s="563"/>
      <c r="C29" s="564"/>
      <c r="D29" s="565"/>
      <c r="E29" s="476" t="s">
        <v>184</v>
      </c>
      <c r="F29" s="456"/>
      <c r="G29" s="456"/>
      <c r="H29" s="456"/>
      <c r="I29" s="456"/>
      <c r="J29" s="456"/>
      <c r="K29" s="457"/>
      <c r="L29" s="477">
        <v>6</v>
      </c>
      <c r="M29" s="478"/>
      <c r="N29" s="478"/>
      <c r="O29" s="478"/>
      <c r="P29" s="517"/>
      <c r="Q29" s="477">
        <v>2010</v>
      </c>
      <c r="R29" s="478"/>
      <c r="S29" s="478"/>
      <c r="T29" s="478"/>
      <c r="U29" s="478"/>
      <c r="V29" s="517"/>
      <c r="W29" s="577"/>
      <c r="X29" s="578"/>
      <c r="Y29" s="579"/>
      <c r="Z29" s="476" t="s">
        <v>185</v>
      </c>
      <c r="AA29" s="456"/>
      <c r="AB29" s="456"/>
      <c r="AC29" s="456"/>
      <c r="AD29" s="456"/>
      <c r="AE29" s="456"/>
      <c r="AF29" s="456"/>
      <c r="AG29" s="457"/>
      <c r="AH29" s="477">
        <v>52</v>
      </c>
      <c r="AI29" s="478"/>
      <c r="AJ29" s="478"/>
      <c r="AK29" s="478"/>
      <c r="AL29" s="517"/>
      <c r="AM29" s="477">
        <v>147644</v>
      </c>
      <c r="AN29" s="478"/>
      <c r="AO29" s="478"/>
      <c r="AP29" s="478"/>
      <c r="AQ29" s="478"/>
      <c r="AR29" s="517"/>
      <c r="AS29" s="477">
        <v>2839</v>
      </c>
      <c r="AT29" s="478"/>
      <c r="AU29" s="478"/>
      <c r="AV29" s="478"/>
      <c r="AW29" s="478"/>
      <c r="AX29" s="479"/>
      <c r="AY29" s="605"/>
      <c r="AZ29" s="606"/>
      <c r="BA29" s="606"/>
      <c r="BB29" s="607"/>
      <c r="BC29" s="460" t="s">
        <v>186</v>
      </c>
      <c r="BD29" s="461"/>
      <c r="BE29" s="461"/>
      <c r="BF29" s="461"/>
      <c r="BG29" s="461"/>
      <c r="BH29" s="461"/>
      <c r="BI29" s="461"/>
      <c r="BJ29" s="461"/>
      <c r="BK29" s="461"/>
      <c r="BL29" s="461"/>
      <c r="BM29" s="462"/>
      <c r="BN29" s="426">
        <v>410000</v>
      </c>
      <c r="BO29" s="427"/>
      <c r="BP29" s="427"/>
      <c r="BQ29" s="427"/>
      <c r="BR29" s="427"/>
      <c r="BS29" s="427"/>
      <c r="BT29" s="427"/>
      <c r="BU29" s="428"/>
      <c r="BV29" s="426">
        <v>410000</v>
      </c>
      <c r="BW29" s="427"/>
      <c r="BX29" s="427"/>
      <c r="BY29" s="427"/>
      <c r="BZ29" s="427"/>
      <c r="CA29" s="427"/>
      <c r="CB29" s="427"/>
      <c r="CC29" s="428"/>
      <c r="CD29" s="200"/>
      <c r="CE29" s="533"/>
      <c r="CF29" s="533"/>
      <c r="CG29" s="533"/>
      <c r="CH29" s="533"/>
      <c r="CI29" s="533"/>
      <c r="CJ29" s="533"/>
      <c r="CK29" s="533"/>
      <c r="CL29" s="533"/>
      <c r="CM29" s="533"/>
      <c r="CN29" s="533"/>
      <c r="CO29" s="533"/>
      <c r="CP29" s="533"/>
      <c r="CQ29" s="533"/>
      <c r="CR29" s="533"/>
      <c r="CS29" s="534"/>
      <c r="CT29" s="423"/>
      <c r="CU29" s="424"/>
      <c r="CV29" s="424"/>
      <c r="CW29" s="424"/>
      <c r="CX29" s="424"/>
      <c r="CY29" s="424"/>
      <c r="CZ29" s="424"/>
      <c r="DA29" s="425"/>
      <c r="DB29" s="423"/>
      <c r="DC29" s="424"/>
      <c r="DD29" s="424"/>
      <c r="DE29" s="424"/>
      <c r="DF29" s="424"/>
      <c r="DG29" s="424"/>
      <c r="DH29" s="424"/>
      <c r="DI29" s="425"/>
      <c r="DJ29" s="183"/>
      <c r="DK29" s="183"/>
      <c r="DL29" s="183"/>
      <c r="DM29" s="183"/>
      <c r="DN29" s="183"/>
      <c r="DO29" s="183"/>
    </row>
    <row r="30" spans="1:119" ht="18.75" customHeight="1" thickBot="1" x14ac:dyDescent="0.2">
      <c r="A30" s="184"/>
      <c r="B30" s="566"/>
      <c r="C30" s="567"/>
      <c r="D30" s="568"/>
      <c r="E30" s="480"/>
      <c r="F30" s="481"/>
      <c r="G30" s="481"/>
      <c r="H30" s="481"/>
      <c r="I30" s="481"/>
      <c r="J30" s="481"/>
      <c r="K30" s="482"/>
      <c r="L30" s="580"/>
      <c r="M30" s="581"/>
      <c r="N30" s="581"/>
      <c r="O30" s="581"/>
      <c r="P30" s="582"/>
      <c r="Q30" s="580"/>
      <c r="R30" s="581"/>
      <c r="S30" s="581"/>
      <c r="T30" s="581"/>
      <c r="U30" s="581"/>
      <c r="V30" s="582"/>
      <c r="W30" s="583" t="s">
        <v>187</v>
      </c>
      <c r="X30" s="584"/>
      <c r="Y30" s="584"/>
      <c r="Z30" s="584"/>
      <c r="AA30" s="584"/>
      <c r="AB30" s="584"/>
      <c r="AC30" s="584"/>
      <c r="AD30" s="584"/>
      <c r="AE30" s="584"/>
      <c r="AF30" s="584"/>
      <c r="AG30" s="585"/>
      <c r="AH30" s="542">
        <v>89.2</v>
      </c>
      <c r="AI30" s="543"/>
      <c r="AJ30" s="543"/>
      <c r="AK30" s="543"/>
      <c r="AL30" s="543"/>
      <c r="AM30" s="543"/>
      <c r="AN30" s="543"/>
      <c r="AO30" s="543"/>
      <c r="AP30" s="543"/>
      <c r="AQ30" s="543"/>
      <c r="AR30" s="543"/>
      <c r="AS30" s="543"/>
      <c r="AT30" s="543"/>
      <c r="AU30" s="543"/>
      <c r="AV30" s="543"/>
      <c r="AW30" s="543"/>
      <c r="AX30" s="545"/>
      <c r="AY30" s="608"/>
      <c r="AZ30" s="609"/>
      <c r="BA30" s="609"/>
      <c r="BB30" s="610"/>
      <c r="BC30" s="596" t="s">
        <v>50</v>
      </c>
      <c r="BD30" s="597"/>
      <c r="BE30" s="597"/>
      <c r="BF30" s="597"/>
      <c r="BG30" s="597"/>
      <c r="BH30" s="597"/>
      <c r="BI30" s="597"/>
      <c r="BJ30" s="597"/>
      <c r="BK30" s="597"/>
      <c r="BL30" s="597"/>
      <c r="BM30" s="598"/>
      <c r="BN30" s="599">
        <v>1042947</v>
      </c>
      <c r="BO30" s="600"/>
      <c r="BP30" s="600"/>
      <c r="BQ30" s="600"/>
      <c r="BR30" s="600"/>
      <c r="BS30" s="600"/>
      <c r="BT30" s="600"/>
      <c r="BU30" s="601"/>
      <c r="BV30" s="599">
        <v>979125</v>
      </c>
      <c r="BW30" s="600"/>
      <c r="BX30" s="600"/>
      <c r="BY30" s="600"/>
      <c r="BZ30" s="600"/>
      <c r="CA30" s="600"/>
      <c r="CB30" s="600"/>
      <c r="CC30" s="601"/>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15">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15">
      <c r="A32" s="184"/>
      <c r="B32" s="210"/>
      <c r="C32" s="211" t="s">
        <v>188</v>
      </c>
      <c r="D32" s="211"/>
      <c r="E32" s="211"/>
      <c r="F32" s="208"/>
      <c r="G32" s="208"/>
      <c r="H32" s="208"/>
      <c r="I32" s="208"/>
      <c r="J32" s="208"/>
      <c r="K32" s="208"/>
      <c r="L32" s="208"/>
      <c r="M32" s="208"/>
      <c r="N32" s="208"/>
      <c r="O32" s="208"/>
      <c r="P32" s="208"/>
      <c r="Q32" s="208"/>
      <c r="R32" s="208"/>
      <c r="S32" s="208"/>
      <c r="T32" s="208"/>
      <c r="U32" s="208" t="s">
        <v>189</v>
      </c>
      <c r="V32" s="208"/>
      <c r="W32" s="208"/>
      <c r="X32" s="208"/>
      <c r="Y32" s="208"/>
      <c r="Z32" s="208"/>
      <c r="AA32" s="208"/>
      <c r="AB32" s="208"/>
      <c r="AC32" s="208"/>
      <c r="AD32" s="208"/>
      <c r="AE32" s="208"/>
      <c r="AF32" s="208"/>
      <c r="AG32" s="208"/>
      <c r="AH32" s="208"/>
      <c r="AI32" s="208"/>
      <c r="AJ32" s="208"/>
      <c r="AK32" s="208"/>
      <c r="AL32" s="208"/>
      <c r="AM32" s="212" t="s">
        <v>190</v>
      </c>
      <c r="AN32" s="208"/>
      <c r="AO32" s="208"/>
      <c r="AP32" s="208"/>
      <c r="AQ32" s="208"/>
      <c r="AR32" s="208"/>
      <c r="AS32" s="212"/>
      <c r="AT32" s="212"/>
      <c r="AU32" s="212"/>
      <c r="AV32" s="212"/>
      <c r="AW32" s="212"/>
      <c r="AX32" s="212"/>
      <c r="AY32" s="212"/>
      <c r="AZ32" s="212"/>
      <c r="BA32" s="212"/>
      <c r="BB32" s="208"/>
      <c r="BC32" s="212"/>
      <c r="BD32" s="208"/>
      <c r="BE32" s="212" t="s">
        <v>191</v>
      </c>
      <c r="BF32" s="208"/>
      <c r="BG32" s="208"/>
      <c r="BH32" s="208"/>
      <c r="BI32" s="208"/>
      <c r="BJ32" s="212"/>
      <c r="BK32" s="212"/>
      <c r="BL32" s="212"/>
      <c r="BM32" s="212"/>
      <c r="BN32" s="212"/>
      <c r="BO32" s="212"/>
      <c r="BP32" s="212"/>
      <c r="BQ32" s="212"/>
      <c r="BR32" s="208"/>
      <c r="BS32" s="208"/>
      <c r="BT32" s="208"/>
      <c r="BU32" s="208"/>
      <c r="BV32" s="208"/>
      <c r="BW32" s="208" t="s">
        <v>192</v>
      </c>
      <c r="BX32" s="208"/>
      <c r="BY32" s="208"/>
      <c r="BZ32" s="208"/>
      <c r="CA32" s="208"/>
      <c r="CB32" s="212"/>
      <c r="CC32" s="212"/>
      <c r="CD32" s="212"/>
      <c r="CE32" s="212"/>
      <c r="CF32" s="212"/>
      <c r="CG32" s="212"/>
      <c r="CH32" s="212"/>
      <c r="CI32" s="212"/>
      <c r="CJ32" s="212"/>
      <c r="CK32" s="212"/>
      <c r="CL32" s="212"/>
      <c r="CM32" s="212"/>
      <c r="CN32" s="212"/>
      <c r="CO32" s="212" t="s">
        <v>193</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15">
      <c r="A33" s="184"/>
      <c r="B33" s="210"/>
      <c r="C33" s="450" t="s">
        <v>194</v>
      </c>
      <c r="D33" s="450"/>
      <c r="E33" s="415" t="s">
        <v>195</v>
      </c>
      <c r="F33" s="415"/>
      <c r="G33" s="415"/>
      <c r="H33" s="415"/>
      <c r="I33" s="415"/>
      <c r="J33" s="415"/>
      <c r="K33" s="415"/>
      <c r="L33" s="415"/>
      <c r="M33" s="415"/>
      <c r="N33" s="415"/>
      <c r="O33" s="415"/>
      <c r="P33" s="415"/>
      <c r="Q33" s="415"/>
      <c r="R33" s="415"/>
      <c r="S33" s="415"/>
      <c r="T33" s="213"/>
      <c r="U33" s="450" t="s">
        <v>194</v>
      </c>
      <c r="V33" s="450"/>
      <c r="W33" s="415" t="s">
        <v>196</v>
      </c>
      <c r="X33" s="415"/>
      <c r="Y33" s="415"/>
      <c r="Z33" s="415"/>
      <c r="AA33" s="415"/>
      <c r="AB33" s="415"/>
      <c r="AC33" s="415"/>
      <c r="AD33" s="415"/>
      <c r="AE33" s="415"/>
      <c r="AF33" s="415"/>
      <c r="AG33" s="415"/>
      <c r="AH33" s="415"/>
      <c r="AI33" s="415"/>
      <c r="AJ33" s="415"/>
      <c r="AK33" s="415"/>
      <c r="AL33" s="213"/>
      <c r="AM33" s="450" t="s">
        <v>194</v>
      </c>
      <c r="AN33" s="450"/>
      <c r="AO33" s="415" t="s">
        <v>197</v>
      </c>
      <c r="AP33" s="415"/>
      <c r="AQ33" s="415"/>
      <c r="AR33" s="415"/>
      <c r="AS33" s="415"/>
      <c r="AT33" s="415"/>
      <c r="AU33" s="415"/>
      <c r="AV33" s="415"/>
      <c r="AW33" s="415"/>
      <c r="AX33" s="415"/>
      <c r="AY33" s="415"/>
      <c r="AZ33" s="415"/>
      <c r="BA33" s="415"/>
      <c r="BB33" s="415"/>
      <c r="BC33" s="415"/>
      <c r="BD33" s="214"/>
      <c r="BE33" s="415" t="s">
        <v>198</v>
      </c>
      <c r="BF33" s="415"/>
      <c r="BG33" s="415" t="s">
        <v>199</v>
      </c>
      <c r="BH33" s="415"/>
      <c r="BI33" s="415"/>
      <c r="BJ33" s="415"/>
      <c r="BK33" s="415"/>
      <c r="BL33" s="415"/>
      <c r="BM33" s="415"/>
      <c r="BN33" s="415"/>
      <c r="BO33" s="415"/>
      <c r="BP33" s="415"/>
      <c r="BQ33" s="415"/>
      <c r="BR33" s="415"/>
      <c r="BS33" s="415"/>
      <c r="BT33" s="415"/>
      <c r="BU33" s="415"/>
      <c r="BV33" s="214"/>
      <c r="BW33" s="450" t="s">
        <v>198</v>
      </c>
      <c r="BX33" s="450"/>
      <c r="BY33" s="415" t="s">
        <v>200</v>
      </c>
      <c r="BZ33" s="415"/>
      <c r="CA33" s="415"/>
      <c r="CB33" s="415"/>
      <c r="CC33" s="415"/>
      <c r="CD33" s="415"/>
      <c r="CE33" s="415"/>
      <c r="CF33" s="415"/>
      <c r="CG33" s="415"/>
      <c r="CH33" s="415"/>
      <c r="CI33" s="415"/>
      <c r="CJ33" s="415"/>
      <c r="CK33" s="415"/>
      <c r="CL33" s="415"/>
      <c r="CM33" s="415"/>
      <c r="CN33" s="213"/>
      <c r="CO33" s="450" t="s">
        <v>194</v>
      </c>
      <c r="CP33" s="450"/>
      <c r="CQ33" s="415" t="s">
        <v>201</v>
      </c>
      <c r="CR33" s="415"/>
      <c r="CS33" s="415"/>
      <c r="CT33" s="415"/>
      <c r="CU33" s="415"/>
      <c r="CV33" s="415"/>
      <c r="CW33" s="415"/>
      <c r="CX33" s="415"/>
      <c r="CY33" s="415"/>
      <c r="CZ33" s="415"/>
      <c r="DA33" s="415"/>
      <c r="DB33" s="415"/>
      <c r="DC33" s="415"/>
      <c r="DD33" s="415"/>
      <c r="DE33" s="415"/>
      <c r="DF33" s="213"/>
      <c r="DG33" s="611" t="s">
        <v>202</v>
      </c>
      <c r="DH33" s="611"/>
      <c r="DI33" s="215"/>
      <c r="DJ33" s="183"/>
      <c r="DK33" s="183"/>
      <c r="DL33" s="183"/>
      <c r="DM33" s="183"/>
      <c r="DN33" s="183"/>
      <c r="DO33" s="183"/>
    </row>
    <row r="34" spans="1:119" ht="32.25" customHeight="1" x14ac:dyDescent="0.15">
      <c r="A34" s="184"/>
      <c r="B34" s="210"/>
      <c r="C34" s="612">
        <f>IF(E34="","",1)</f>
        <v>1</v>
      </c>
      <c r="D34" s="612"/>
      <c r="E34" s="613" t="str">
        <f>IF('各会計、関係団体の財政状況及び健全化判断比率'!B7="","",'各会計、関係団体の財政状況及び健全化判断比率'!B7)</f>
        <v>一般会計</v>
      </c>
      <c r="F34" s="613"/>
      <c r="G34" s="613"/>
      <c r="H34" s="613"/>
      <c r="I34" s="613"/>
      <c r="J34" s="613"/>
      <c r="K34" s="613"/>
      <c r="L34" s="613"/>
      <c r="M34" s="613"/>
      <c r="N34" s="613"/>
      <c r="O34" s="613"/>
      <c r="P34" s="613"/>
      <c r="Q34" s="613"/>
      <c r="R34" s="613"/>
      <c r="S34" s="613"/>
      <c r="T34" s="211"/>
      <c r="U34" s="612">
        <f>IF(W34="","",MAX(C34:D43)+1)</f>
        <v>2</v>
      </c>
      <c r="V34" s="612"/>
      <c r="W34" s="613" t="str">
        <f>IF('各会計、関係団体の財政状況及び健全化判断比率'!B28="","",'各会計、関係団体の財政状況及び健全化判断比率'!B28)</f>
        <v>国民健康保険特別会計</v>
      </c>
      <c r="X34" s="613"/>
      <c r="Y34" s="613"/>
      <c r="Z34" s="613"/>
      <c r="AA34" s="613"/>
      <c r="AB34" s="613"/>
      <c r="AC34" s="613"/>
      <c r="AD34" s="613"/>
      <c r="AE34" s="613"/>
      <c r="AF34" s="613"/>
      <c r="AG34" s="613"/>
      <c r="AH34" s="613"/>
      <c r="AI34" s="613"/>
      <c r="AJ34" s="613"/>
      <c r="AK34" s="613"/>
      <c r="AL34" s="211"/>
      <c r="AM34" s="612" t="str">
        <f>IF(AO34="","",MAX(C34:D43,U34:V43)+1)</f>
        <v/>
      </c>
      <c r="AN34" s="612"/>
      <c r="AO34" s="613"/>
      <c r="AP34" s="613"/>
      <c r="AQ34" s="613"/>
      <c r="AR34" s="613"/>
      <c r="AS34" s="613"/>
      <c r="AT34" s="613"/>
      <c r="AU34" s="613"/>
      <c r="AV34" s="613"/>
      <c r="AW34" s="613"/>
      <c r="AX34" s="613"/>
      <c r="AY34" s="613"/>
      <c r="AZ34" s="613"/>
      <c r="BA34" s="613"/>
      <c r="BB34" s="613"/>
      <c r="BC34" s="613"/>
      <c r="BD34" s="211"/>
      <c r="BE34" s="612">
        <f>IF(BG34="","",MAX(C34:D43,U34:V43,AM34:AN43)+1)</f>
        <v>4</v>
      </c>
      <c r="BF34" s="612"/>
      <c r="BG34" s="613" t="str">
        <f>IF('各会計、関係団体の財政状況及び健全化判断比率'!B30="","",'各会計、関係団体の財政状況及び健全化判断比率'!B30)</f>
        <v>簡易水道事業特別会計</v>
      </c>
      <c r="BH34" s="613"/>
      <c r="BI34" s="613"/>
      <c r="BJ34" s="613"/>
      <c r="BK34" s="613"/>
      <c r="BL34" s="613"/>
      <c r="BM34" s="613"/>
      <c r="BN34" s="613"/>
      <c r="BO34" s="613"/>
      <c r="BP34" s="613"/>
      <c r="BQ34" s="613"/>
      <c r="BR34" s="613"/>
      <c r="BS34" s="613"/>
      <c r="BT34" s="613"/>
      <c r="BU34" s="613"/>
      <c r="BV34" s="211"/>
      <c r="BW34" s="612">
        <f>IF(BY34="","",MAX(C34:D43,U34:V43,AM34:AN43,BE34:BF43)+1)</f>
        <v>5</v>
      </c>
      <c r="BX34" s="612"/>
      <c r="BY34" s="613" t="str">
        <f>IF('各会計、関係団体の財政状況及び健全化判断比率'!B68="","",'各会計、関係団体の財政状況及び健全化判断比率'!B68)</f>
        <v>国頭地区行政事務組合</v>
      </c>
      <c r="BZ34" s="613"/>
      <c r="CA34" s="613"/>
      <c r="CB34" s="613"/>
      <c r="CC34" s="613"/>
      <c r="CD34" s="613"/>
      <c r="CE34" s="613"/>
      <c r="CF34" s="613"/>
      <c r="CG34" s="613"/>
      <c r="CH34" s="613"/>
      <c r="CI34" s="613"/>
      <c r="CJ34" s="613"/>
      <c r="CK34" s="613"/>
      <c r="CL34" s="613"/>
      <c r="CM34" s="613"/>
      <c r="CN34" s="211"/>
      <c r="CO34" s="612">
        <f>IF(CQ34="","",MAX(C34:D43,U34:V43,AM34:AN43,BE34:BF43,BW34:BX43)+1)</f>
        <v>13</v>
      </c>
      <c r="CP34" s="612"/>
      <c r="CQ34" s="613" t="str">
        <f>IF('各会計、関係団体の財政状況及び健全化判断比率'!BS7="","",'各会計、関係団体の財政状況及び健全化判断比率'!BS7)</f>
        <v>東村ふるさと振興㈱</v>
      </c>
      <c r="CR34" s="613"/>
      <c r="CS34" s="613"/>
      <c r="CT34" s="613"/>
      <c r="CU34" s="613"/>
      <c r="CV34" s="613"/>
      <c r="CW34" s="613"/>
      <c r="CX34" s="613"/>
      <c r="CY34" s="613"/>
      <c r="CZ34" s="613"/>
      <c r="DA34" s="613"/>
      <c r="DB34" s="613"/>
      <c r="DC34" s="613"/>
      <c r="DD34" s="613"/>
      <c r="DE34" s="613"/>
      <c r="DF34" s="208"/>
      <c r="DG34" s="614" t="str">
        <f>IF('各会計、関係団体の財政状況及び健全化判断比率'!BR7="","",'各会計、関係団体の財政状況及び健全化判断比率'!BR7)</f>
        <v/>
      </c>
      <c r="DH34" s="614"/>
      <c r="DI34" s="215"/>
      <c r="DJ34" s="183"/>
      <c r="DK34" s="183"/>
      <c r="DL34" s="183"/>
      <c r="DM34" s="183"/>
      <c r="DN34" s="183"/>
      <c r="DO34" s="183"/>
    </row>
    <row r="35" spans="1:119" ht="32.25" customHeight="1" x14ac:dyDescent="0.15">
      <c r="A35" s="184"/>
      <c r="B35" s="210"/>
      <c r="C35" s="612" t="str">
        <f>IF(E35="","",C34+1)</f>
        <v/>
      </c>
      <c r="D35" s="612"/>
      <c r="E35" s="613" t="str">
        <f>IF('各会計、関係団体の財政状況及び健全化判断比率'!B8="","",'各会計、関係団体の財政状況及び健全化判断比率'!B8)</f>
        <v/>
      </c>
      <c r="F35" s="613"/>
      <c r="G35" s="613"/>
      <c r="H35" s="613"/>
      <c r="I35" s="613"/>
      <c r="J35" s="613"/>
      <c r="K35" s="613"/>
      <c r="L35" s="613"/>
      <c r="M35" s="613"/>
      <c r="N35" s="613"/>
      <c r="O35" s="613"/>
      <c r="P35" s="613"/>
      <c r="Q35" s="613"/>
      <c r="R35" s="613"/>
      <c r="S35" s="613"/>
      <c r="T35" s="211"/>
      <c r="U35" s="612">
        <f>IF(W35="","",U34+1)</f>
        <v>3</v>
      </c>
      <c r="V35" s="612"/>
      <c r="W35" s="613" t="str">
        <f>IF('各会計、関係団体の財政状況及び健全化判断比率'!B29="","",'各会計、関係団体の財政状況及び健全化判断比率'!B29)</f>
        <v>後期高齢者医療保険特別会計</v>
      </c>
      <c r="X35" s="613"/>
      <c r="Y35" s="613"/>
      <c r="Z35" s="613"/>
      <c r="AA35" s="613"/>
      <c r="AB35" s="613"/>
      <c r="AC35" s="613"/>
      <c r="AD35" s="613"/>
      <c r="AE35" s="613"/>
      <c r="AF35" s="613"/>
      <c r="AG35" s="613"/>
      <c r="AH35" s="613"/>
      <c r="AI35" s="613"/>
      <c r="AJ35" s="613"/>
      <c r="AK35" s="613"/>
      <c r="AL35" s="211"/>
      <c r="AM35" s="612" t="str">
        <f t="shared" ref="AM35:AM43" si="0">IF(AO35="","",AM34+1)</f>
        <v/>
      </c>
      <c r="AN35" s="612"/>
      <c r="AO35" s="613"/>
      <c r="AP35" s="613"/>
      <c r="AQ35" s="613"/>
      <c r="AR35" s="613"/>
      <c r="AS35" s="613"/>
      <c r="AT35" s="613"/>
      <c r="AU35" s="613"/>
      <c r="AV35" s="613"/>
      <c r="AW35" s="613"/>
      <c r="AX35" s="613"/>
      <c r="AY35" s="613"/>
      <c r="AZ35" s="613"/>
      <c r="BA35" s="613"/>
      <c r="BB35" s="613"/>
      <c r="BC35" s="613"/>
      <c r="BD35" s="211"/>
      <c r="BE35" s="612" t="str">
        <f t="shared" ref="BE35:BE43" si="1">IF(BG35="","",BE34+1)</f>
        <v/>
      </c>
      <c r="BF35" s="612"/>
      <c r="BG35" s="613"/>
      <c r="BH35" s="613"/>
      <c r="BI35" s="613"/>
      <c r="BJ35" s="613"/>
      <c r="BK35" s="613"/>
      <c r="BL35" s="613"/>
      <c r="BM35" s="613"/>
      <c r="BN35" s="613"/>
      <c r="BO35" s="613"/>
      <c r="BP35" s="613"/>
      <c r="BQ35" s="613"/>
      <c r="BR35" s="613"/>
      <c r="BS35" s="613"/>
      <c r="BT35" s="613"/>
      <c r="BU35" s="613"/>
      <c r="BV35" s="211"/>
      <c r="BW35" s="612">
        <f t="shared" ref="BW35:BW43" si="2">IF(BY35="","",BW34+1)</f>
        <v>6</v>
      </c>
      <c r="BX35" s="612"/>
      <c r="BY35" s="613" t="str">
        <f>IF('各会計、関係団体の財政状況及び健全化判断比率'!B69="","",'各会計、関係団体の財政状況及び健全化判断比率'!B69)</f>
        <v>北部広域市町村圏事務組合</v>
      </c>
      <c r="BZ35" s="613"/>
      <c r="CA35" s="613"/>
      <c r="CB35" s="613"/>
      <c r="CC35" s="613"/>
      <c r="CD35" s="613"/>
      <c r="CE35" s="613"/>
      <c r="CF35" s="613"/>
      <c r="CG35" s="613"/>
      <c r="CH35" s="613"/>
      <c r="CI35" s="613"/>
      <c r="CJ35" s="613"/>
      <c r="CK35" s="613"/>
      <c r="CL35" s="613"/>
      <c r="CM35" s="613"/>
      <c r="CN35" s="211"/>
      <c r="CO35" s="612" t="str">
        <f t="shared" ref="CO35:CO43" si="3">IF(CQ35="","",CO34+1)</f>
        <v/>
      </c>
      <c r="CP35" s="612"/>
      <c r="CQ35" s="613" t="str">
        <f>IF('各会計、関係団体の財政状況及び健全化判断比率'!BS8="","",'各会計、関係団体の財政状況及び健全化判断比率'!BS8)</f>
        <v/>
      </c>
      <c r="CR35" s="613"/>
      <c r="CS35" s="613"/>
      <c r="CT35" s="613"/>
      <c r="CU35" s="613"/>
      <c r="CV35" s="613"/>
      <c r="CW35" s="613"/>
      <c r="CX35" s="613"/>
      <c r="CY35" s="613"/>
      <c r="CZ35" s="613"/>
      <c r="DA35" s="613"/>
      <c r="DB35" s="613"/>
      <c r="DC35" s="613"/>
      <c r="DD35" s="613"/>
      <c r="DE35" s="613"/>
      <c r="DF35" s="208"/>
      <c r="DG35" s="614" t="str">
        <f>IF('各会計、関係団体の財政状況及び健全化判断比率'!BR8="","",'各会計、関係団体の財政状況及び健全化判断比率'!BR8)</f>
        <v/>
      </c>
      <c r="DH35" s="614"/>
      <c r="DI35" s="215"/>
      <c r="DJ35" s="183"/>
      <c r="DK35" s="183"/>
      <c r="DL35" s="183"/>
      <c r="DM35" s="183"/>
      <c r="DN35" s="183"/>
      <c r="DO35" s="183"/>
    </row>
    <row r="36" spans="1:119" ht="32.25" customHeight="1" x14ac:dyDescent="0.15">
      <c r="A36" s="184"/>
      <c r="B36" s="210"/>
      <c r="C36" s="612" t="str">
        <f>IF(E36="","",C35+1)</f>
        <v/>
      </c>
      <c r="D36" s="612"/>
      <c r="E36" s="613" t="str">
        <f>IF('各会計、関係団体の財政状況及び健全化判断比率'!B9="","",'各会計、関係団体の財政状況及び健全化判断比率'!B9)</f>
        <v/>
      </c>
      <c r="F36" s="613"/>
      <c r="G36" s="613"/>
      <c r="H36" s="613"/>
      <c r="I36" s="613"/>
      <c r="J36" s="613"/>
      <c r="K36" s="613"/>
      <c r="L36" s="613"/>
      <c r="M36" s="613"/>
      <c r="N36" s="613"/>
      <c r="O36" s="613"/>
      <c r="P36" s="613"/>
      <c r="Q36" s="613"/>
      <c r="R36" s="613"/>
      <c r="S36" s="613"/>
      <c r="T36" s="211"/>
      <c r="U36" s="612" t="str">
        <f t="shared" ref="U36:U43" si="4">IF(W36="","",U35+1)</f>
        <v/>
      </c>
      <c r="V36" s="612"/>
      <c r="W36" s="613"/>
      <c r="X36" s="613"/>
      <c r="Y36" s="613"/>
      <c r="Z36" s="613"/>
      <c r="AA36" s="613"/>
      <c r="AB36" s="613"/>
      <c r="AC36" s="613"/>
      <c r="AD36" s="613"/>
      <c r="AE36" s="613"/>
      <c r="AF36" s="613"/>
      <c r="AG36" s="613"/>
      <c r="AH36" s="613"/>
      <c r="AI36" s="613"/>
      <c r="AJ36" s="613"/>
      <c r="AK36" s="613"/>
      <c r="AL36" s="211"/>
      <c r="AM36" s="612" t="str">
        <f t="shared" si="0"/>
        <v/>
      </c>
      <c r="AN36" s="612"/>
      <c r="AO36" s="613"/>
      <c r="AP36" s="613"/>
      <c r="AQ36" s="613"/>
      <c r="AR36" s="613"/>
      <c r="AS36" s="613"/>
      <c r="AT36" s="613"/>
      <c r="AU36" s="613"/>
      <c r="AV36" s="613"/>
      <c r="AW36" s="613"/>
      <c r="AX36" s="613"/>
      <c r="AY36" s="613"/>
      <c r="AZ36" s="613"/>
      <c r="BA36" s="613"/>
      <c r="BB36" s="613"/>
      <c r="BC36" s="613"/>
      <c r="BD36" s="211"/>
      <c r="BE36" s="612" t="str">
        <f t="shared" si="1"/>
        <v/>
      </c>
      <c r="BF36" s="612"/>
      <c r="BG36" s="613"/>
      <c r="BH36" s="613"/>
      <c r="BI36" s="613"/>
      <c r="BJ36" s="613"/>
      <c r="BK36" s="613"/>
      <c r="BL36" s="613"/>
      <c r="BM36" s="613"/>
      <c r="BN36" s="613"/>
      <c r="BO36" s="613"/>
      <c r="BP36" s="613"/>
      <c r="BQ36" s="613"/>
      <c r="BR36" s="613"/>
      <c r="BS36" s="613"/>
      <c r="BT36" s="613"/>
      <c r="BU36" s="613"/>
      <c r="BV36" s="211"/>
      <c r="BW36" s="612">
        <f t="shared" si="2"/>
        <v>7</v>
      </c>
      <c r="BX36" s="612"/>
      <c r="BY36" s="613" t="str">
        <f>IF('各会計、関係団体の財政状況及び健全化判断比率'!B70="","",'各会計、関係団体の財政状況及び健全化判断比率'!B70)</f>
        <v>沖縄県市町村自治会館管理組合</v>
      </c>
      <c r="BZ36" s="613"/>
      <c r="CA36" s="613"/>
      <c r="CB36" s="613"/>
      <c r="CC36" s="613"/>
      <c r="CD36" s="613"/>
      <c r="CE36" s="613"/>
      <c r="CF36" s="613"/>
      <c r="CG36" s="613"/>
      <c r="CH36" s="613"/>
      <c r="CI36" s="613"/>
      <c r="CJ36" s="613"/>
      <c r="CK36" s="613"/>
      <c r="CL36" s="613"/>
      <c r="CM36" s="613"/>
      <c r="CN36" s="211"/>
      <c r="CO36" s="612" t="str">
        <f t="shared" si="3"/>
        <v/>
      </c>
      <c r="CP36" s="612"/>
      <c r="CQ36" s="613" t="str">
        <f>IF('各会計、関係団体の財政状況及び健全化判断比率'!BS9="","",'各会計、関係団体の財政状況及び健全化判断比率'!BS9)</f>
        <v/>
      </c>
      <c r="CR36" s="613"/>
      <c r="CS36" s="613"/>
      <c r="CT36" s="613"/>
      <c r="CU36" s="613"/>
      <c r="CV36" s="613"/>
      <c r="CW36" s="613"/>
      <c r="CX36" s="613"/>
      <c r="CY36" s="613"/>
      <c r="CZ36" s="613"/>
      <c r="DA36" s="613"/>
      <c r="DB36" s="613"/>
      <c r="DC36" s="613"/>
      <c r="DD36" s="613"/>
      <c r="DE36" s="613"/>
      <c r="DF36" s="208"/>
      <c r="DG36" s="614" t="str">
        <f>IF('各会計、関係団体の財政状況及び健全化判断比率'!BR9="","",'各会計、関係団体の財政状況及び健全化判断比率'!BR9)</f>
        <v/>
      </c>
      <c r="DH36" s="614"/>
      <c r="DI36" s="215"/>
      <c r="DJ36" s="183"/>
      <c r="DK36" s="183"/>
      <c r="DL36" s="183"/>
      <c r="DM36" s="183"/>
      <c r="DN36" s="183"/>
      <c r="DO36" s="183"/>
    </row>
    <row r="37" spans="1:119" ht="32.25" customHeight="1" x14ac:dyDescent="0.15">
      <c r="A37" s="184"/>
      <c r="B37" s="210"/>
      <c r="C37" s="612" t="str">
        <f>IF(E37="","",C36+1)</f>
        <v/>
      </c>
      <c r="D37" s="612"/>
      <c r="E37" s="613" t="str">
        <f>IF('各会計、関係団体の財政状況及び健全化判断比率'!B10="","",'各会計、関係団体の財政状況及び健全化判断比率'!B10)</f>
        <v/>
      </c>
      <c r="F37" s="613"/>
      <c r="G37" s="613"/>
      <c r="H37" s="613"/>
      <c r="I37" s="613"/>
      <c r="J37" s="613"/>
      <c r="K37" s="613"/>
      <c r="L37" s="613"/>
      <c r="M37" s="613"/>
      <c r="N37" s="613"/>
      <c r="O37" s="613"/>
      <c r="P37" s="613"/>
      <c r="Q37" s="613"/>
      <c r="R37" s="613"/>
      <c r="S37" s="613"/>
      <c r="T37" s="211"/>
      <c r="U37" s="612" t="str">
        <f t="shared" si="4"/>
        <v/>
      </c>
      <c r="V37" s="612"/>
      <c r="W37" s="613"/>
      <c r="X37" s="613"/>
      <c r="Y37" s="613"/>
      <c r="Z37" s="613"/>
      <c r="AA37" s="613"/>
      <c r="AB37" s="613"/>
      <c r="AC37" s="613"/>
      <c r="AD37" s="613"/>
      <c r="AE37" s="613"/>
      <c r="AF37" s="613"/>
      <c r="AG37" s="613"/>
      <c r="AH37" s="613"/>
      <c r="AI37" s="613"/>
      <c r="AJ37" s="613"/>
      <c r="AK37" s="613"/>
      <c r="AL37" s="211"/>
      <c r="AM37" s="612" t="str">
        <f t="shared" si="0"/>
        <v/>
      </c>
      <c r="AN37" s="612"/>
      <c r="AO37" s="613"/>
      <c r="AP37" s="613"/>
      <c r="AQ37" s="613"/>
      <c r="AR37" s="613"/>
      <c r="AS37" s="613"/>
      <c r="AT37" s="613"/>
      <c r="AU37" s="613"/>
      <c r="AV37" s="613"/>
      <c r="AW37" s="613"/>
      <c r="AX37" s="613"/>
      <c r="AY37" s="613"/>
      <c r="AZ37" s="613"/>
      <c r="BA37" s="613"/>
      <c r="BB37" s="613"/>
      <c r="BC37" s="613"/>
      <c r="BD37" s="211"/>
      <c r="BE37" s="612" t="str">
        <f t="shared" si="1"/>
        <v/>
      </c>
      <c r="BF37" s="612"/>
      <c r="BG37" s="613"/>
      <c r="BH37" s="613"/>
      <c r="BI37" s="613"/>
      <c r="BJ37" s="613"/>
      <c r="BK37" s="613"/>
      <c r="BL37" s="613"/>
      <c r="BM37" s="613"/>
      <c r="BN37" s="613"/>
      <c r="BO37" s="613"/>
      <c r="BP37" s="613"/>
      <c r="BQ37" s="613"/>
      <c r="BR37" s="613"/>
      <c r="BS37" s="613"/>
      <c r="BT37" s="613"/>
      <c r="BU37" s="613"/>
      <c r="BV37" s="211"/>
      <c r="BW37" s="612">
        <f t="shared" si="2"/>
        <v>8</v>
      </c>
      <c r="BX37" s="612"/>
      <c r="BY37" s="613" t="str">
        <f>IF('各会計、関係団体の財政状況及び健全化判断比率'!B71="","",'各会計、関係団体の財政状況及び健全化判断比率'!B71)</f>
        <v>沖縄県市町村総合事務組合</v>
      </c>
      <c r="BZ37" s="613"/>
      <c r="CA37" s="613"/>
      <c r="CB37" s="613"/>
      <c r="CC37" s="613"/>
      <c r="CD37" s="613"/>
      <c r="CE37" s="613"/>
      <c r="CF37" s="613"/>
      <c r="CG37" s="613"/>
      <c r="CH37" s="613"/>
      <c r="CI37" s="613"/>
      <c r="CJ37" s="613"/>
      <c r="CK37" s="613"/>
      <c r="CL37" s="613"/>
      <c r="CM37" s="613"/>
      <c r="CN37" s="211"/>
      <c r="CO37" s="612" t="str">
        <f t="shared" si="3"/>
        <v/>
      </c>
      <c r="CP37" s="612"/>
      <c r="CQ37" s="613" t="str">
        <f>IF('各会計、関係団体の財政状況及び健全化判断比率'!BS10="","",'各会計、関係団体の財政状況及び健全化判断比率'!BS10)</f>
        <v/>
      </c>
      <c r="CR37" s="613"/>
      <c r="CS37" s="613"/>
      <c r="CT37" s="613"/>
      <c r="CU37" s="613"/>
      <c r="CV37" s="613"/>
      <c r="CW37" s="613"/>
      <c r="CX37" s="613"/>
      <c r="CY37" s="613"/>
      <c r="CZ37" s="613"/>
      <c r="DA37" s="613"/>
      <c r="DB37" s="613"/>
      <c r="DC37" s="613"/>
      <c r="DD37" s="613"/>
      <c r="DE37" s="613"/>
      <c r="DF37" s="208"/>
      <c r="DG37" s="614" t="str">
        <f>IF('各会計、関係団体の財政状況及び健全化判断比率'!BR10="","",'各会計、関係団体の財政状況及び健全化判断比率'!BR10)</f>
        <v/>
      </c>
      <c r="DH37" s="614"/>
      <c r="DI37" s="215"/>
      <c r="DJ37" s="183"/>
      <c r="DK37" s="183"/>
      <c r="DL37" s="183"/>
      <c r="DM37" s="183"/>
      <c r="DN37" s="183"/>
      <c r="DO37" s="183"/>
    </row>
    <row r="38" spans="1:119" ht="32.25" customHeight="1" x14ac:dyDescent="0.15">
      <c r="A38" s="184"/>
      <c r="B38" s="210"/>
      <c r="C38" s="612" t="str">
        <f t="shared" ref="C38:C43" si="5">IF(E38="","",C37+1)</f>
        <v/>
      </c>
      <c r="D38" s="612"/>
      <c r="E38" s="613" t="str">
        <f>IF('各会計、関係団体の財政状況及び健全化判断比率'!B11="","",'各会計、関係団体の財政状況及び健全化判断比率'!B11)</f>
        <v/>
      </c>
      <c r="F38" s="613"/>
      <c r="G38" s="613"/>
      <c r="H38" s="613"/>
      <c r="I38" s="613"/>
      <c r="J38" s="613"/>
      <c r="K38" s="613"/>
      <c r="L38" s="613"/>
      <c r="M38" s="613"/>
      <c r="N38" s="613"/>
      <c r="O38" s="613"/>
      <c r="P38" s="613"/>
      <c r="Q38" s="613"/>
      <c r="R38" s="613"/>
      <c r="S38" s="613"/>
      <c r="T38" s="211"/>
      <c r="U38" s="612" t="str">
        <f t="shared" si="4"/>
        <v/>
      </c>
      <c r="V38" s="612"/>
      <c r="W38" s="613"/>
      <c r="X38" s="613"/>
      <c r="Y38" s="613"/>
      <c r="Z38" s="613"/>
      <c r="AA38" s="613"/>
      <c r="AB38" s="613"/>
      <c r="AC38" s="613"/>
      <c r="AD38" s="613"/>
      <c r="AE38" s="613"/>
      <c r="AF38" s="613"/>
      <c r="AG38" s="613"/>
      <c r="AH38" s="613"/>
      <c r="AI38" s="613"/>
      <c r="AJ38" s="613"/>
      <c r="AK38" s="613"/>
      <c r="AL38" s="211"/>
      <c r="AM38" s="612" t="str">
        <f t="shared" si="0"/>
        <v/>
      </c>
      <c r="AN38" s="612"/>
      <c r="AO38" s="613"/>
      <c r="AP38" s="613"/>
      <c r="AQ38" s="613"/>
      <c r="AR38" s="613"/>
      <c r="AS38" s="613"/>
      <c r="AT38" s="613"/>
      <c r="AU38" s="613"/>
      <c r="AV38" s="613"/>
      <c r="AW38" s="613"/>
      <c r="AX38" s="613"/>
      <c r="AY38" s="613"/>
      <c r="AZ38" s="613"/>
      <c r="BA38" s="613"/>
      <c r="BB38" s="613"/>
      <c r="BC38" s="613"/>
      <c r="BD38" s="211"/>
      <c r="BE38" s="612" t="str">
        <f t="shared" si="1"/>
        <v/>
      </c>
      <c r="BF38" s="612"/>
      <c r="BG38" s="613"/>
      <c r="BH38" s="613"/>
      <c r="BI38" s="613"/>
      <c r="BJ38" s="613"/>
      <c r="BK38" s="613"/>
      <c r="BL38" s="613"/>
      <c r="BM38" s="613"/>
      <c r="BN38" s="613"/>
      <c r="BO38" s="613"/>
      <c r="BP38" s="613"/>
      <c r="BQ38" s="613"/>
      <c r="BR38" s="613"/>
      <c r="BS38" s="613"/>
      <c r="BT38" s="613"/>
      <c r="BU38" s="613"/>
      <c r="BV38" s="211"/>
      <c r="BW38" s="612">
        <f t="shared" si="2"/>
        <v>9</v>
      </c>
      <c r="BX38" s="612"/>
      <c r="BY38" s="613" t="str">
        <f>IF('各会計、関係団体の財政状況及び健全化判断比率'!B72="","",'各会計、関係団体の財政状況及び健全化判断比率'!B72)</f>
        <v>沖縄県介護保険広域連合（一般会計）</v>
      </c>
      <c r="BZ38" s="613"/>
      <c r="CA38" s="613"/>
      <c r="CB38" s="613"/>
      <c r="CC38" s="613"/>
      <c r="CD38" s="613"/>
      <c r="CE38" s="613"/>
      <c r="CF38" s="613"/>
      <c r="CG38" s="613"/>
      <c r="CH38" s="613"/>
      <c r="CI38" s="613"/>
      <c r="CJ38" s="613"/>
      <c r="CK38" s="613"/>
      <c r="CL38" s="613"/>
      <c r="CM38" s="613"/>
      <c r="CN38" s="211"/>
      <c r="CO38" s="612" t="str">
        <f t="shared" si="3"/>
        <v/>
      </c>
      <c r="CP38" s="612"/>
      <c r="CQ38" s="613" t="str">
        <f>IF('各会計、関係団体の財政状況及び健全化判断比率'!BS11="","",'各会計、関係団体の財政状況及び健全化判断比率'!BS11)</f>
        <v/>
      </c>
      <c r="CR38" s="613"/>
      <c r="CS38" s="613"/>
      <c r="CT38" s="613"/>
      <c r="CU38" s="613"/>
      <c r="CV38" s="613"/>
      <c r="CW38" s="613"/>
      <c r="CX38" s="613"/>
      <c r="CY38" s="613"/>
      <c r="CZ38" s="613"/>
      <c r="DA38" s="613"/>
      <c r="DB38" s="613"/>
      <c r="DC38" s="613"/>
      <c r="DD38" s="613"/>
      <c r="DE38" s="613"/>
      <c r="DF38" s="208"/>
      <c r="DG38" s="614" t="str">
        <f>IF('各会計、関係団体の財政状況及び健全化判断比率'!BR11="","",'各会計、関係団体の財政状況及び健全化判断比率'!BR11)</f>
        <v/>
      </c>
      <c r="DH38" s="614"/>
      <c r="DI38" s="215"/>
      <c r="DJ38" s="183"/>
      <c r="DK38" s="183"/>
      <c r="DL38" s="183"/>
      <c r="DM38" s="183"/>
      <c r="DN38" s="183"/>
      <c r="DO38" s="183"/>
    </row>
    <row r="39" spans="1:119" ht="32.25" customHeight="1" x14ac:dyDescent="0.15">
      <c r="A39" s="184"/>
      <c r="B39" s="210"/>
      <c r="C39" s="612" t="str">
        <f t="shared" si="5"/>
        <v/>
      </c>
      <c r="D39" s="612"/>
      <c r="E39" s="613" t="str">
        <f>IF('各会計、関係団体の財政状況及び健全化判断比率'!B12="","",'各会計、関係団体の財政状況及び健全化判断比率'!B12)</f>
        <v/>
      </c>
      <c r="F39" s="613"/>
      <c r="G39" s="613"/>
      <c r="H39" s="613"/>
      <c r="I39" s="613"/>
      <c r="J39" s="613"/>
      <c r="K39" s="613"/>
      <c r="L39" s="613"/>
      <c r="M39" s="613"/>
      <c r="N39" s="613"/>
      <c r="O39" s="613"/>
      <c r="P39" s="613"/>
      <c r="Q39" s="613"/>
      <c r="R39" s="613"/>
      <c r="S39" s="613"/>
      <c r="T39" s="211"/>
      <c r="U39" s="612" t="str">
        <f t="shared" si="4"/>
        <v/>
      </c>
      <c r="V39" s="612"/>
      <c r="W39" s="613"/>
      <c r="X39" s="613"/>
      <c r="Y39" s="613"/>
      <c r="Z39" s="613"/>
      <c r="AA39" s="613"/>
      <c r="AB39" s="613"/>
      <c r="AC39" s="613"/>
      <c r="AD39" s="613"/>
      <c r="AE39" s="613"/>
      <c r="AF39" s="613"/>
      <c r="AG39" s="613"/>
      <c r="AH39" s="613"/>
      <c r="AI39" s="613"/>
      <c r="AJ39" s="613"/>
      <c r="AK39" s="613"/>
      <c r="AL39" s="211"/>
      <c r="AM39" s="612" t="str">
        <f t="shared" si="0"/>
        <v/>
      </c>
      <c r="AN39" s="612"/>
      <c r="AO39" s="613"/>
      <c r="AP39" s="613"/>
      <c r="AQ39" s="613"/>
      <c r="AR39" s="613"/>
      <c r="AS39" s="613"/>
      <c r="AT39" s="613"/>
      <c r="AU39" s="613"/>
      <c r="AV39" s="613"/>
      <c r="AW39" s="613"/>
      <c r="AX39" s="613"/>
      <c r="AY39" s="613"/>
      <c r="AZ39" s="613"/>
      <c r="BA39" s="613"/>
      <c r="BB39" s="613"/>
      <c r="BC39" s="613"/>
      <c r="BD39" s="211"/>
      <c r="BE39" s="612" t="str">
        <f t="shared" si="1"/>
        <v/>
      </c>
      <c r="BF39" s="612"/>
      <c r="BG39" s="613"/>
      <c r="BH39" s="613"/>
      <c r="BI39" s="613"/>
      <c r="BJ39" s="613"/>
      <c r="BK39" s="613"/>
      <c r="BL39" s="613"/>
      <c r="BM39" s="613"/>
      <c r="BN39" s="613"/>
      <c r="BO39" s="613"/>
      <c r="BP39" s="613"/>
      <c r="BQ39" s="613"/>
      <c r="BR39" s="613"/>
      <c r="BS39" s="613"/>
      <c r="BT39" s="613"/>
      <c r="BU39" s="613"/>
      <c r="BV39" s="211"/>
      <c r="BW39" s="612">
        <f t="shared" si="2"/>
        <v>10</v>
      </c>
      <c r="BX39" s="612"/>
      <c r="BY39" s="613" t="str">
        <f>IF('各会計、関係団体の財政状況及び健全化判断比率'!B73="","",'各会計、関係団体の財政状況及び健全化判断比率'!B73)</f>
        <v>沖縄県介護保険広域連合（特別会計）</v>
      </c>
      <c r="BZ39" s="613"/>
      <c r="CA39" s="613"/>
      <c r="CB39" s="613"/>
      <c r="CC39" s="613"/>
      <c r="CD39" s="613"/>
      <c r="CE39" s="613"/>
      <c r="CF39" s="613"/>
      <c r="CG39" s="613"/>
      <c r="CH39" s="613"/>
      <c r="CI39" s="613"/>
      <c r="CJ39" s="613"/>
      <c r="CK39" s="613"/>
      <c r="CL39" s="613"/>
      <c r="CM39" s="613"/>
      <c r="CN39" s="211"/>
      <c r="CO39" s="612" t="str">
        <f t="shared" si="3"/>
        <v/>
      </c>
      <c r="CP39" s="612"/>
      <c r="CQ39" s="613" t="str">
        <f>IF('各会計、関係団体の財政状況及び健全化判断比率'!BS12="","",'各会計、関係団体の財政状況及び健全化判断比率'!BS12)</f>
        <v/>
      </c>
      <c r="CR39" s="613"/>
      <c r="CS39" s="613"/>
      <c r="CT39" s="613"/>
      <c r="CU39" s="613"/>
      <c r="CV39" s="613"/>
      <c r="CW39" s="613"/>
      <c r="CX39" s="613"/>
      <c r="CY39" s="613"/>
      <c r="CZ39" s="613"/>
      <c r="DA39" s="613"/>
      <c r="DB39" s="613"/>
      <c r="DC39" s="613"/>
      <c r="DD39" s="613"/>
      <c r="DE39" s="613"/>
      <c r="DF39" s="208"/>
      <c r="DG39" s="614" t="str">
        <f>IF('各会計、関係団体の財政状況及び健全化判断比率'!BR12="","",'各会計、関係団体の財政状況及び健全化判断比率'!BR12)</f>
        <v/>
      </c>
      <c r="DH39" s="614"/>
      <c r="DI39" s="215"/>
      <c r="DJ39" s="183"/>
      <c r="DK39" s="183"/>
      <c r="DL39" s="183"/>
      <c r="DM39" s="183"/>
      <c r="DN39" s="183"/>
      <c r="DO39" s="183"/>
    </row>
    <row r="40" spans="1:119" ht="32.25" customHeight="1" x14ac:dyDescent="0.15">
      <c r="A40" s="184"/>
      <c r="B40" s="210"/>
      <c r="C40" s="612" t="str">
        <f t="shared" si="5"/>
        <v/>
      </c>
      <c r="D40" s="612"/>
      <c r="E40" s="613" t="str">
        <f>IF('各会計、関係団体の財政状況及び健全化判断比率'!B13="","",'各会計、関係団体の財政状況及び健全化判断比率'!B13)</f>
        <v/>
      </c>
      <c r="F40" s="613"/>
      <c r="G40" s="613"/>
      <c r="H40" s="613"/>
      <c r="I40" s="613"/>
      <c r="J40" s="613"/>
      <c r="K40" s="613"/>
      <c r="L40" s="613"/>
      <c r="M40" s="613"/>
      <c r="N40" s="613"/>
      <c r="O40" s="613"/>
      <c r="P40" s="613"/>
      <c r="Q40" s="613"/>
      <c r="R40" s="613"/>
      <c r="S40" s="613"/>
      <c r="T40" s="211"/>
      <c r="U40" s="612" t="str">
        <f t="shared" si="4"/>
        <v/>
      </c>
      <c r="V40" s="612"/>
      <c r="W40" s="613"/>
      <c r="X40" s="613"/>
      <c r="Y40" s="613"/>
      <c r="Z40" s="613"/>
      <c r="AA40" s="613"/>
      <c r="AB40" s="613"/>
      <c r="AC40" s="613"/>
      <c r="AD40" s="613"/>
      <c r="AE40" s="613"/>
      <c r="AF40" s="613"/>
      <c r="AG40" s="613"/>
      <c r="AH40" s="613"/>
      <c r="AI40" s="613"/>
      <c r="AJ40" s="613"/>
      <c r="AK40" s="613"/>
      <c r="AL40" s="211"/>
      <c r="AM40" s="612" t="str">
        <f t="shared" si="0"/>
        <v/>
      </c>
      <c r="AN40" s="612"/>
      <c r="AO40" s="613"/>
      <c r="AP40" s="613"/>
      <c r="AQ40" s="613"/>
      <c r="AR40" s="613"/>
      <c r="AS40" s="613"/>
      <c r="AT40" s="613"/>
      <c r="AU40" s="613"/>
      <c r="AV40" s="613"/>
      <c r="AW40" s="613"/>
      <c r="AX40" s="613"/>
      <c r="AY40" s="613"/>
      <c r="AZ40" s="613"/>
      <c r="BA40" s="613"/>
      <c r="BB40" s="613"/>
      <c r="BC40" s="613"/>
      <c r="BD40" s="211"/>
      <c r="BE40" s="612" t="str">
        <f t="shared" si="1"/>
        <v/>
      </c>
      <c r="BF40" s="612"/>
      <c r="BG40" s="613"/>
      <c r="BH40" s="613"/>
      <c r="BI40" s="613"/>
      <c r="BJ40" s="613"/>
      <c r="BK40" s="613"/>
      <c r="BL40" s="613"/>
      <c r="BM40" s="613"/>
      <c r="BN40" s="613"/>
      <c r="BO40" s="613"/>
      <c r="BP40" s="613"/>
      <c r="BQ40" s="613"/>
      <c r="BR40" s="613"/>
      <c r="BS40" s="613"/>
      <c r="BT40" s="613"/>
      <c r="BU40" s="613"/>
      <c r="BV40" s="211"/>
      <c r="BW40" s="612">
        <f t="shared" si="2"/>
        <v>11</v>
      </c>
      <c r="BX40" s="612"/>
      <c r="BY40" s="613" t="str">
        <f>IF('各会計、関係団体の財政状況及び健全化判断比率'!B74="","",'各会計、関係団体の財政状況及び健全化判断比率'!B74)</f>
        <v>沖縄県後期高齢者医療広域連合（一般会計）</v>
      </c>
      <c r="BZ40" s="613"/>
      <c r="CA40" s="613"/>
      <c r="CB40" s="613"/>
      <c r="CC40" s="613"/>
      <c r="CD40" s="613"/>
      <c r="CE40" s="613"/>
      <c r="CF40" s="613"/>
      <c r="CG40" s="613"/>
      <c r="CH40" s="613"/>
      <c r="CI40" s="613"/>
      <c r="CJ40" s="613"/>
      <c r="CK40" s="613"/>
      <c r="CL40" s="613"/>
      <c r="CM40" s="613"/>
      <c r="CN40" s="211"/>
      <c r="CO40" s="612" t="str">
        <f t="shared" si="3"/>
        <v/>
      </c>
      <c r="CP40" s="612"/>
      <c r="CQ40" s="613" t="str">
        <f>IF('各会計、関係団体の財政状況及び健全化判断比率'!BS13="","",'各会計、関係団体の財政状況及び健全化判断比率'!BS13)</f>
        <v/>
      </c>
      <c r="CR40" s="613"/>
      <c r="CS40" s="613"/>
      <c r="CT40" s="613"/>
      <c r="CU40" s="613"/>
      <c r="CV40" s="613"/>
      <c r="CW40" s="613"/>
      <c r="CX40" s="613"/>
      <c r="CY40" s="613"/>
      <c r="CZ40" s="613"/>
      <c r="DA40" s="613"/>
      <c r="DB40" s="613"/>
      <c r="DC40" s="613"/>
      <c r="DD40" s="613"/>
      <c r="DE40" s="613"/>
      <c r="DF40" s="208"/>
      <c r="DG40" s="614" t="str">
        <f>IF('各会計、関係団体の財政状況及び健全化判断比率'!BR13="","",'各会計、関係団体の財政状況及び健全化判断比率'!BR13)</f>
        <v/>
      </c>
      <c r="DH40" s="614"/>
      <c r="DI40" s="215"/>
      <c r="DJ40" s="183"/>
      <c r="DK40" s="183"/>
      <c r="DL40" s="183"/>
      <c r="DM40" s="183"/>
      <c r="DN40" s="183"/>
      <c r="DO40" s="183"/>
    </row>
    <row r="41" spans="1:119" ht="32.25" customHeight="1" x14ac:dyDescent="0.15">
      <c r="A41" s="184"/>
      <c r="B41" s="210"/>
      <c r="C41" s="612" t="str">
        <f t="shared" si="5"/>
        <v/>
      </c>
      <c r="D41" s="612"/>
      <c r="E41" s="613" t="str">
        <f>IF('各会計、関係団体の財政状況及び健全化判断比率'!B14="","",'各会計、関係団体の財政状況及び健全化判断比率'!B14)</f>
        <v/>
      </c>
      <c r="F41" s="613"/>
      <c r="G41" s="613"/>
      <c r="H41" s="613"/>
      <c r="I41" s="613"/>
      <c r="J41" s="613"/>
      <c r="K41" s="613"/>
      <c r="L41" s="613"/>
      <c r="M41" s="613"/>
      <c r="N41" s="613"/>
      <c r="O41" s="613"/>
      <c r="P41" s="613"/>
      <c r="Q41" s="613"/>
      <c r="R41" s="613"/>
      <c r="S41" s="613"/>
      <c r="T41" s="211"/>
      <c r="U41" s="612" t="str">
        <f t="shared" si="4"/>
        <v/>
      </c>
      <c r="V41" s="612"/>
      <c r="W41" s="613"/>
      <c r="X41" s="613"/>
      <c r="Y41" s="613"/>
      <c r="Z41" s="613"/>
      <c r="AA41" s="613"/>
      <c r="AB41" s="613"/>
      <c r="AC41" s="613"/>
      <c r="AD41" s="613"/>
      <c r="AE41" s="613"/>
      <c r="AF41" s="613"/>
      <c r="AG41" s="613"/>
      <c r="AH41" s="613"/>
      <c r="AI41" s="613"/>
      <c r="AJ41" s="613"/>
      <c r="AK41" s="613"/>
      <c r="AL41" s="211"/>
      <c r="AM41" s="612" t="str">
        <f t="shared" si="0"/>
        <v/>
      </c>
      <c r="AN41" s="612"/>
      <c r="AO41" s="613"/>
      <c r="AP41" s="613"/>
      <c r="AQ41" s="613"/>
      <c r="AR41" s="613"/>
      <c r="AS41" s="613"/>
      <c r="AT41" s="613"/>
      <c r="AU41" s="613"/>
      <c r="AV41" s="613"/>
      <c r="AW41" s="613"/>
      <c r="AX41" s="613"/>
      <c r="AY41" s="613"/>
      <c r="AZ41" s="613"/>
      <c r="BA41" s="613"/>
      <c r="BB41" s="613"/>
      <c r="BC41" s="613"/>
      <c r="BD41" s="211"/>
      <c r="BE41" s="612" t="str">
        <f t="shared" si="1"/>
        <v/>
      </c>
      <c r="BF41" s="612"/>
      <c r="BG41" s="613"/>
      <c r="BH41" s="613"/>
      <c r="BI41" s="613"/>
      <c r="BJ41" s="613"/>
      <c r="BK41" s="613"/>
      <c r="BL41" s="613"/>
      <c r="BM41" s="613"/>
      <c r="BN41" s="613"/>
      <c r="BO41" s="613"/>
      <c r="BP41" s="613"/>
      <c r="BQ41" s="613"/>
      <c r="BR41" s="613"/>
      <c r="BS41" s="613"/>
      <c r="BT41" s="613"/>
      <c r="BU41" s="613"/>
      <c r="BV41" s="211"/>
      <c r="BW41" s="612">
        <f t="shared" si="2"/>
        <v>12</v>
      </c>
      <c r="BX41" s="612"/>
      <c r="BY41" s="613" t="str">
        <f>IF('各会計、関係団体の財政状況及び健全化判断比率'!B75="","",'各会計、関係団体の財政状況及び健全化判断比率'!B75)</f>
        <v>沖縄県後期高齢者医療広域連合（特別会計）</v>
      </c>
      <c r="BZ41" s="613"/>
      <c r="CA41" s="613"/>
      <c r="CB41" s="613"/>
      <c r="CC41" s="613"/>
      <c r="CD41" s="613"/>
      <c r="CE41" s="613"/>
      <c r="CF41" s="613"/>
      <c r="CG41" s="613"/>
      <c r="CH41" s="613"/>
      <c r="CI41" s="613"/>
      <c r="CJ41" s="613"/>
      <c r="CK41" s="613"/>
      <c r="CL41" s="613"/>
      <c r="CM41" s="613"/>
      <c r="CN41" s="211"/>
      <c r="CO41" s="612" t="str">
        <f t="shared" si="3"/>
        <v/>
      </c>
      <c r="CP41" s="612"/>
      <c r="CQ41" s="613" t="str">
        <f>IF('各会計、関係団体の財政状況及び健全化判断比率'!BS14="","",'各会計、関係団体の財政状況及び健全化判断比率'!BS14)</f>
        <v/>
      </c>
      <c r="CR41" s="613"/>
      <c r="CS41" s="613"/>
      <c r="CT41" s="613"/>
      <c r="CU41" s="613"/>
      <c r="CV41" s="613"/>
      <c r="CW41" s="613"/>
      <c r="CX41" s="613"/>
      <c r="CY41" s="613"/>
      <c r="CZ41" s="613"/>
      <c r="DA41" s="613"/>
      <c r="DB41" s="613"/>
      <c r="DC41" s="613"/>
      <c r="DD41" s="613"/>
      <c r="DE41" s="613"/>
      <c r="DF41" s="208"/>
      <c r="DG41" s="614" t="str">
        <f>IF('各会計、関係団体の財政状況及び健全化判断比率'!BR14="","",'各会計、関係団体の財政状況及び健全化判断比率'!BR14)</f>
        <v/>
      </c>
      <c r="DH41" s="614"/>
      <c r="DI41" s="215"/>
      <c r="DJ41" s="183"/>
      <c r="DK41" s="183"/>
      <c r="DL41" s="183"/>
      <c r="DM41" s="183"/>
      <c r="DN41" s="183"/>
      <c r="DO41" s="183"/>
    </row>
    <row r="42" spans="1:119" ht="32.25" customHeight="1" x14ac:dyDescent="0.15">
      <c r="A42" s="183"/>
      <c r="B42" s="210"/>
      <c r="C42" s="612" t="str">
        <f t="shared" si="5"/>
        <v/>
      </c>
      <c r="D42" s="612"/>
      <c r="E42" s="613" t="str">
        <f>IF('各会計、関係団体の財政状況及び健全化判断比率'!B15="","",'各会計、関係団体の財政状況及び健全化判断比率'!B15)</f>
        <v/>
      </c>
      <c r="F42" s="613"/>
      <c r="G42" s="613"/>
      <c r="H42" s="613"/>
      <c r="I42" s="613"/>
      <c r="J42" s="613"/>
      <c r="K42" s="613"/>
      <c r="L42" s="613"/>
      <c r="M42" s="613"/>
      <c r="N42" s="613"/>
      <c r="O42" s="613"/>
      <c r="P42" s="613"/>
      <c r="Q42" s="613"/>
      <c r="R42" s="613"/>
      <c r="S42" s="613"/>
      <c r="T42" s="211"/>
      <c r="U42" s="612" t="str">
        <f t="shared" si="4"/>
        <v/>
      </c>
      <c r="V42" s="612"/>
      <c r="W42" s="613"/>
      <c r="X42" s="613"/>
      <c r="Y42" s="613"/>
      <c r="Z42" s="613"/>
      <c r="AA42" s="613"/>
      <c r="AB42" s="613"/>
      <c r="AC42" s="613"/>
      <c r="AD42" s="613"/>
      <c r="AE42" s="613"/>
      <c r="AF42" s="613"/>
      <c r="AG42" s="613"/>
      <c r="AH42" s="613"/>
      <c r="AI42" s="613"/>
      <c r="AJ42" s="613"/>
      <c r="AK42" s="613"/>
      <c r="AL42" s="211"/>
      <c r="AM42" s="612" t="str">
        <f t="shared" si="0"/>
        <v/>
      </c>
      <c r="AN42" s="612"/>
      <c r="AO42" s="613"/>
      <c r="AP42" s="613"/>
      <c r="AQ42" s="613"/>
      <c r="AR42" s="613"/>
      <c r="AS42" s="613"/>
      <c r="AT42" s="613"/>
      <c r="AU42" s="613"/>
      <c r="AV42" s="613"/>
      <c r="AW42" s="613"/>
      <c r="AX42" s="613"/>
      <c r="AY42" s="613"/>
      <c r="AZ42" s="613"/>
      <c r="BA42" s="613"/>
      <c r="BB42" s="613"/>
      <c r="BC42" s="613"/>
      <c r="BD42" s="211"/>
      <c r="BE42" s="612" t="str">
        <f t="shared" si="1"/>
        <v/>
      </c>
      <c r="BF42" s="612"/>
      <c r="BG42" s="613"/>
      <c r="BH42" s="613"/>
      <c r="BI42" s="613"/>
      <c r="BJ42" s="613"/>
      <c r="BK42" s="613"/>
      <c r="BL42" s="613"/>
      <c r="BM42" s="613"/>
      <c r="BN42" s="613"/>
      <c r="BO42" s="613"/>
      <c r="BP42" s="613"/>
      <c r="BQ42" s="613"/>
      <c r="BR42" s="613"/>
      <c r="BS42" s="613"/>
      <c r="BT42" s="613"/>
      <c r="BU42" s="613"/>
      <c r="BV42" s="211"/>
      <c r="BW42" s="612" t="str">
        <f t="shared" si="2"/>
        <v/>
      </c>
      <c r="BX42" s="612"/>
      <c r="BY42" s="613" t="str">
        <f>IF('各会計、関係団体の財政状況及び健全化判断比率'!B76="","",'各会計、関係団体の財政状況及び健全化判断比率'!B76)</f>
        <v/>
      </c>
      <c r="BZ42" s="613"/>
      <c r="CA42" s="613"/>
      <c r="CB42" s="613"/>
      <c r="CC42" s="613"/>
      <c r="CD42" s="613"/>
      <c r="CE42" s="613"/>
      <c r="CF42" s="613"/>
      <c r="CG42" s="613"/>
      <c r="CH42" s="613"/>
      <c r="CI42" s="613"/>
      <c r="CJ42" s="613"/>
      <c r="CK42" s="613"/>
      <c r="CL42" s="613"/>
      <c r="CM42" s="613"/>
      <c r="CN42" s="211"/>
      <c r="CO42" s="612" t="str">
        <f t="shared" si="3"/>
        <v/>
      </c>
      <c r="CP42" s="612"/>
      <c r="CQ42" s="613" t="str">
        <f>IF('各会計、関係団体の財政状況及び健全化判断比率'!BS15="","",'各会計、関係団体の財政状況及び健全化判断比率'!BS15)</f>
        <v/>
      </c>
      <c r="CR42" s="613"/>
      <c r="CS42" s="613"/>
      <c r="CT42" s="613"/>
      <c r="CU42" s="613"/>
      <c r="CV42" s="613"/>
      <c r="CW42" s="613"/>
      <c r="CX42" s="613"/>
      <c r="CY42" s="613"/>
      <c r="CZ42" s="613"/>
      <c r="DA42" s="613"/>
      <c r="DB42" s="613"/>
      <c r="DC42" s="613"/>
      <c r="DD42" s="613"/>
      <c r="DE42" s="613"/>
      <c r="DF42" s="208"/>
      <c r="DG42" s="614" t="str">
        <f>IF('各会計、関係団体の財政状況及び健全化判断比率'!BR15="","",'各会計、関係団体の財政状況及び健全化判断比率'!BR15)</f>
        <v/>
      </c>
      <c r="DH42" s="614"/>
      <c r="DI42" s="215"/>
      <c r="DJ42" s="183"/>
      <c r="DK42" s="183"/>
      <c r="DL42" s="183"/>
      <c r="DM42" s="183"/>
      <c r="DN42" s="183"/>
      <c r="DO42" s="183"/>
    </row>
    <row r="43" spans="1:119" ht="32.25" customHeight="1" x14ac:dyDescent="0.15">
      <c r="A43" s="183"/>
      <c r="B43" s="210"/>
      <c r="C43" s="612" t="str">
        <f t="shared" si="5"/>
        <v/>
      </c>
      <c r="D43" s="612"/>
      <c r="E43" s="613" t="str">
        <f>IF('各会計、関係団体の財政状況及び健全化判断比率'!B16="","",'各会計、関係団体の財政状況及び健全化判断比率'!B16)</f>
        <v/>
      </c>
      <c r="F43" s="613"/>
      <c r="G43" s="613"/>
      <c r="H43" s="613"/>
      <c r="I43" s="613"/>
      <c r="J43" s="613"/>
      <c r="K43" s="613"/>
      <c r="L43" s="613"/>
      <c r="M43" s="613"/>
      <c r="N43" s="613"/>
      <c r="O43" s="613"/>
      <c r="P43" s="613"/>
      <c r="Q43" s="613"/>
      <c r="R43" s="613"/>
      <c r="S43" s="613"/>
      <c r="T43" s="211"/>
      <c r="U43" s="612" t="str">
        <f t="shared" si="4"/>
        <v/>
      </c>
      <c r="V43" s="612"/>
      <c r="W43" s="613"/>
      <c r="X43" s="613"/>
      <c r="Y43" s="613"/>
      <c r="Z43" s="613"/>
      <c r="AA43" s="613"/>
      <c r="AB43" s="613"/>
      <c r="AC43" s="613"/>
      <c r="AD43" s="613"/>
      <c r="AE43" s="613"/>
      <c r="AF43" s="613"/>
      <c r="AG43" s="613"/>
      <c r="AH43" s="613"/>
      <c r="AI43" s="613"/>
      <c r="AJ43" s="613"/>
      <c r="AK43" s="613"/>
      <c r="AL43" s="211"/>
      <c r="AM43" s="612" t="str">
        <f t="shared" si="0"/>
        <v/>
      </c>
      <c r="AN43" s="612"/>
      <c r="AO43" s="613"/>
      <c r="AP43" s="613"/>
      <c r="AQ43" s="613"/>
      <c r="AR43" s="613"/>
      <c r="AS43" s="613"/>
      <c r="AT43" s="613"/>
      <c r="AU43" s="613"/>
      <c r="AV43" s="613"/>
      <c r="AW43" s="613"/>
      <c r="AX43" s="613"/>
      <c r="AY43" s="613"/>
      <c r="AZ43" s="613"/>
      <c r="BA43" s="613"/>
      <c r="BB43" s="613"/>
      <c r="BC43" s="613"/>
      <c r="BD43" s="211"/>
      <c r="BE43" s="612" t="str">
        <f t="shared" si="1"/>
        <v/>
      </c>
      <c r="BF43" s="612"/>
      <c r="BG43" s="613"/>
      <c r="BH43" s="613"/>
      <c r="BI43" s="613"/>
      <c r="BJ43" s="613"/>
      <c r="BK43" s="613"/>
      <c r="BL43" s="613"/>
      <c r="BM43" s="613"/>
      <c r="BN43" s="613"/>
      <c r="BO43" s="613"/>
      <c r="BP43" s="613"/>
      <c r="BQ43" s="613"/>
      <c r="BR43" s="613"/>
      <c r="BS43" s="613"/>
      <c r="BT43" s="613"/>
      <c r="BU43" s="613"/>
      <c r="BV43" s="211"/>
      <c r="BW43" s="612" t="str">
        <f t="shared" si="2"/>
        <v/>
      </c>
      <c r="BX43" s="612"/>
      <c r="BY43" s="613" t="str">
        <f>IF('各会計、関係団体の財政状況及び健全化判断比率'!B77="","",'各会計、関係団体の財政状況及び健全化判断比率'!B77)</f>
        <v/>
      </c>
      <c r="BZ43" s="613"/>
      <c r="CA43" s="613"/>
      <c r="CB43" s="613"/>
      <c r="CC43" s="613"/>
      <c r="CD43" s="613"/>
      <c r="CE43" s="613"/>
      <c r="CF43" s="613"/>
      <c r="CG43" s="613"/>
      <c r="CH43" s="613"/>
      <c r="CI43" s="613"/>
      <c r="CJ43" s="613"/>
      <c r="CK43" s="613"/>
      <c r="CL43" s="613"/>
      <c r="CM43" s="613"/>
      <c r="CN43" s="211"/>
      <c r="CO43" s="612" t="str">
        <f t="shared" si="3"/>
        <v/>
      </c>
      <c r="CP43" s="612"/>
      <c r="CQ43" s="613" t="str">
        <f>IF('各会計、関係団体の財政状況及び健全化判断比率'!BS16="","",'各会計、関係団体の財政状況及び健全化判断比率'!BS16)</f>
        <v/>
      </c>
      <c r="CR43" s="613"/>
      <c r="CS43" s="613"/>
      <c r="CT43" s="613"/>
      <c r="CU43" s="613"/>
      <c r="CV43" s="613"/>
      <c r="CW43" s="613"/>
      <c r="CX43" s="613"/>
      <c r="CY43" s="613"/>
      <c r="CZ43" s="613"/>
      <c r="DA43" s="613"/>
      <c r="DB43" s="613"/>
      <c r="DC43" s="613"/>
      <c r="DD43" s="613"/>
      <c r="DE43" s="613"/>
      <c r="DF43" s="208"/>
      <c r="DG43" s="614" t="str">
        <f>IF('各会計、関係団体の財政状況及び健全化判断比率'!BR16="","",'各会計、関係団体の財政状況及び健全化判断比率'!BR16)</f>
        <v/>
      </c>
      <c r="DH43" s="614"/>
      <c r="DI43" s="215"/>
      <c r="DJ43" s="183"/>
      <c r="DK43" s="183"/>
      <c r="DL43" s="183"/>
      <c r="DM43" s="183"/>
      <c r="DN43" s="183"/>
      <c r="DO43" s="183"/>
    </row>
    <row r="44" spans="1:119" ht="13.5" customHeight="1" thickBot="1" x14ac:dyDescent="0.2">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15">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15">
      <c r="B46" s="183" t="s">
        <v>203</v>
      </c>
      <c r="C46" s="183"/>
      <c r="D46" s="183"/>
      <c r="E46" s="183" t="s">
        <v>204</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15">
      <c r="B47" s="183"/>
      <c r="C47" s="183"/>
      <c r="D47" s="183"/>
      <c r="E47" s="183" t="s">
        <v>205</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15">
      <c r="B48" s="183"/>
      <c r="C48" s="183"/>
      <c r="D48" s="183"/>
      <c r="E48" s="183" t="s">
        <v>206</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15">
      <c r="E49" s="219" t="s">
        <v>207</v>
      </c>
    </row>
    <row r="50" spans="5:5" x14ac:dyDescent="0.15">
      <c r="E50" s="185" t="s">
        <v>208</v>
      </c>
    </row>
    <row r="51" spans="5:5" x14ac:dyDescent="0.15">
      <c r="E51" s="185" t="s">
        <v>209</v>
      </c>
    </row>
    <row r="52" spans="5:5" x14ac:dyDescent="0.15">
      <c r="E52" s="185"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RepWWB4dJ+yGhJMRB7pb/Lg+YwHiJ6LzBQ9+fCxmDrsroP0xmwF+yYVXtsayGYy1LZhyrmWRd3OaoSaMB8oxQ==" saltValue="iX93kKWYDf6mQOZ/AE8OQ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3"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04" t="s">
        <v>554</v>
      </c>
      <c r="D34" s="1204"/>
      <c r="E34" s="1205"/>
      <c r="F34" s="32">
        <v>8.82</v>
      </c>
      <c r="G34" s="33">
        <v>13.14</v>
      </c>
      <c r="H34" s="33">
        <v>8.51</v>
      </c>
      <c r="I34" s="33">
        <v>11.52</v>
      </c>
      <c r="J34" s="34">
        <v>10.47</v>
      </c>
      <c r="K34" s="22"/>
      <c r="L34" s="22"/>
      <c r="M34" s="22"/>
      <c r="N34" s="22"/>
      <c r="O34" s="22"/>
      <c r="P34" s="22"/>
    </row>
    <row r="35" spans="1:16" ht="39" customHeight="1" x14ac:dyDescent="0.15">
      <c r="A35" s="22"/>
      <c r="B35" s="35"/>
      <c r="C35" s="1198" t="s">
        <v>555</v>
      </c>
      <c r="D35" s="1199"/>
      <c r="E35" s="1200"/>
      <c r="F35" s="36">
        <v>1.39</v>
      </c>
      <c r="G35" s="37">
        <v>2.13</v>
      </c>
      <c r="H35" s="37">
        <v>1.4</v>
      </c>
      <c r="I35" s="37">
        <v>1.85</v>
      </c>
      <c r="J35" s="38">
        <v>1.82</v>
      </c>
      <c r="K35" s="22"/>
      <c r="L35" s="22"/>
      <c r="M35" s="22"/>
      <c r="N35" s="22"/>
      <c r="O35" s="22"/>
      <c r="P35" s="22"/>
    </row>
    <row r="36" spans="1:16" ht="39" customHeight="1" x14ac:dyDescent="0.15">
      <c r="A36" s="22"/>
      <c r="B36" s="35"/>
      <c r="C36" s="1198" t="s">
        <v>556</v>
      </c>
      <c r="D36" s="1199"/>
      <c r="E36" s="1200"/>
      <c r="F36" s="36">
        <v>0.22</v>
      </c>
      <c r="G36" s="37">
        <v>0.23</v>
      </c>
      <c r="H36" s="37">
        <v>0.23</v>
      </c>
      <c r="I36" s="37">
        <v>0.21</v>
      </c>
      <c r="J36" s="38">
        <v>0.2</v>
      </c>
      <c r="K36" s="22"/>
      <c r="L36" s="22"/>
      <c r="M36" s="22"/>
      <c r="N36" s="22"/>
      <c r="O36" s="22"/>
      <c r="P36" s="22"/>
    </row>
    <row r="37" spans="1:16" ht="39" customHeight="1" x14ac:dyDescent="0.15">
      <c r="A37" s="22"/>
      <c r="B37" s="35"/>
      <c r="C37" s="1198" t="s">
        <v>557</v>
      </c>
      <c r="D37" s="1199"/>
      <c r="E37" s="1200"/>
      <c r="F37" s="36">
        <v>0.34</v>
      </c>
      <c r="G37" s="37">
        <v>0.33</v>
      </c>
      <c r="H37" s="37">
        <v>0.43</v>
      </c>
      <c r="I37" s="37">
        <v>0.31</v>
      </c>
      <c r="J37" s="38">
        <v>0.11</v>
      </c>
      <c r="K37" s="22"/>
      <c r="L37" s="22"/>
      <c r="M37" s="22"/>
      <c r="N37" s="22"/>
      <c r="O37" s="22"/>
      <c r="P37" s="22"/>
    </row>
    <row r="38" spans="1:16" ht="39" customHeight="1" x14ac:dyDescent="0.15">
      <c r="A38" s="22"/>
      <c r="B38" s="35"/>
      <c r="C38" s="1198"/>
      <c r="D38" s="1199"/>
      <c r="E38" s="1200"/>
      <c r="F38" s="36"/>
      <c r="G38" s="37"/>
      <c r="H38" s="37"/>
      <c r="I38" s="37"/>
      <c r="J38" s="38"/>
      <c r="K38" s="22"/>
      <c r="L38" s="22"/>
      <c r="M38" s="22"/>
      <c r="N38" s="22"/>
      <c r="O38" s="22"/>
      <c r="P38" s="22"/>
    </row>
    <row r="39" spans="1:16" ht="39" customHeight="1" x14ac:dyDescent="0.15">
      <c r="A39" s="22"/>
      <c r="B39" s="35"/>
      <c r="C39" s="1198"/>
      <c r="D39" s="1199"/>
      <c r="E39" s="1200"/>
      <c r="F39" s="36"/>
      <c r="G39" s="37"/>
      <c r="H39" s="37"/>
      <c r="I39" s="37"/>
      <c r="J39" s="38"/>
      <c r="K39" s="22"/>
      <c r="L39" s="22"/>
      <c r="M39" s="22"/>
      <c r="N39" s="22"/>
      <c r="O39" s="22"/>
      <c r="P39" s="22"/>
    </row>
    <row r="40" spans="1:16" ht="39" customHeight="1" x14ac:dyDescent="0.15">
      <c r="A40" s="22"/>
      <c r="B40" s="35"/>
      <c r="C40" s="1198"/>
      <c r="D40" s="1199"/>
      <c r="E40" s="1200"/>
      <c r="F40" s="36"/>
      <c r="G40" s="37"/>
      <c r="H40" s="37"/>
      <c r="I40" s="37"/>
      <c r="J40" s="38"/>
      <c r="K40" s="22"/>
      <c r="L40" s="22"/>
      <c r="M40" s="22"/>
      <c r="N40" s="22"/>
      <c r="O40" s="22"/>
      <c r="P40" s="22"/>
    </row>
    <row r="41" spans="1:16" ht="39" customHeight="1" x14ac:dyDescent="0.15">
      <c r="A41" s="22"/>
      <c r="B41" s="35"/>
      <c r="C41" s="1198"/>
      <c r="D41" s="1199"/>
      <c r="E41" s="1200"/>
      <c r="F41" s="36"/>
      <c r="G41" s="37"/>
      <c r="H41" s="37"/>
      <c r="I41" s="37"/>
      <c r="J41" s="38"/>
      <c r="K41" s="22"/>
      <c r="L41" s="22"/>
      <c r="M41" s="22"/>
      <c r="N41" s="22"/>
      <c r="O41" s="22"/>
      <c r="P41" s="22"/>
    </row>
    <row r="42" spans="1:16" ht="39" customHeight="1" x14ac:dyDescent="0.15">
      <c r="A42" s="22"/>
      <c r="B42" s="39"/>
      <c r="C42" s="1198" t="s">
        <v>558</v>
      </c>
      <c r="D42" s="1199"/>
      <c r="E42" s="1200"/>
      <c r="F42" s="36" t="s">
        <v>507</v>
      </c>
      <c r="G42" s="37" t="s">
        <v>507</v>
      </c>
      <c r="H42" s="37" t="s">
        <v>507</v>
      </c>
      <c r="I42" s="37" t="s">
        <v>507</v>
      </c>
      <c r="J42" s="38" t="s">
        <v>507</v>
      </c>
      <c r="K42" s="22"/>
      <c r="L42" s="22"/>
      <c r="M42" s="22"/>
      <c r="N42" s="22"/>
      <c r="O42" s="22"/>
      <c r="P42" s="22"/>
    </row>
    <row r="43" spans="1:16" ht="39" customHeight="1" thickBot="1" x14ac:dyDescent="0.2">
      <c r="A43" s="22"/>
      <c r="B43" s="40"/>
      <c r="C43" s="1201" t="s">
        <v>559</v>
      </c>
      <c r="D43" s="1202"/>
      <c r="E43" s="1203"/>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VJfwKumi5658qChJTL5PvagIAa2pV97bQw0FTUS2YfYwwLQhguQELXIy2kTHBRG+goxlnig+UCEhNuiecM90w==" saltValue="Ng/BuHyBiUMP+Vzwr+dT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9"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06" t="s">
        <v>11</v>
      </c>
      <c r="C45" s="1207"/>
      <c r="D45" s="58"/>
      <c r="E45" s="1212" t="s">
        <v>12</v>
      </c>
      <c r="F45" s="1212"/>
      <c r="G45" s="1212"/>
      <c r="H45" s="1212"/>
      <c r="I45" s="1212"/>
      <c r="J45" s="1213"/>
      <c r="K45" s="59">
        <v>254</v>
      </c>
      <c r="L45" s="60">
        <v>247</v>
      </c>
      <c r="M45" s="60">
        <v>244</v>
      </c>
      <c r="N45" s="60">
        <v>264</v>
      </c>
      <c r="O45" s="61">
        <v>276</v>
      </c>
      <c r="P45" s="48"/>
      <c r="Q45" s="48"/>
      <c r="R45" s="48"/>
      <c r="S45" s="48"/>
      <c r="T45" s="48"/>
      <c r="U45" s="48"/>
    </row>
    <row r="46" spans="1:21" ht="30.75" customHeight="1" x14ac:dyDescent="0.15">
      <c r="A46" s="48"/>
      <c r="B46" s="1208"/>
      <c r="C46" s="1209"/>
      <c r="D46" s="62"/>
      <c r="E46" s="1214" t="s">
        <v>13</v>
      </c>
      <c r="F46" s="1214"/>
      <c r="G46" s="1214"/>
      <c r="H46" s="1214"/>
      <c r="I46" s="1214"/>
      <c r="J46" s="1215"/>
      <c r="K46" s="63" t="s">
        <v>507</v>
      </c>
      <c r="L46" s="64" t="s">
        <v>507</v>
      </c>
      <c r="M46" s="64" t="s">
        <v>507</v>
      </c>
      <c r="N46" s="64" t="s">
        <v>507</v>
      </c>
      <c r="O46" s="65" t="s">
        <v>507</v>
      </c>
      <c r="P46" s="48"/>
      <c r="Q46" s="48"/>
      <c r="R46" s="48"/>
      <c r="S46" s="48"/>
      <c r="T46" s="48"/>
      <c r="U46" s="48"/>
    </row>
    <row r="47" spans="1:21" ht="30.75" customHeight="1" x14ac:dyDescent="0.15">
      <c r="A47" s="48"/>
      <c r="B47" s="1208"/>
      <c r="C47" s="1209"/>
      <c r="D47" s="62"/>
      <c r="E47" s="1214" t="s">
        <v>14</v>
      </c>
      <c r="F47" s="1214"/>
      <c r="G47" s="1214"/>
      <c r="H47" s="1214"/>
      <c r="I47" s="1214"/>
      <c r="J47" s="1215"/>
      <c r="K47" s="63" t="s">
        <v>507</v>
      </c>
      <c r="L47" s="64" t="s">
        <v>507</v>
      </c>
      <c r="M47" s="64" t="s">
        <v>507</v>
      </c>
      <c r="N47" s="64" t="s">
        <v>507</v>
      </c>
      <c r="O47" s="65" t="s">
        <v>507</v>
      </c>
      <c r="P47" s="48"/>
      <c r="Q47" s="48"/>
      <c r="R47" s="48"/>
      <c r="S47" s="48"/>
      <c r="T47" s="48"/>
      <c r="U47" s="48"/>
    </row>
    <row r="48" spans="1:21" ht="30.75" customHeight="1" x14ac:dyDescent="0.15">
      <c r="A48" s="48"/>
      <c r="B48" s="1208"/>
      <c r="C48" s="1209"/>
      <c r="D48" s="62"/>
      <c r="E48" s="1214" t="s">
        <v>15</v>
      </c>
      <c r="F48" s="1214"/>
      <c r="G48" s="1214"/>
      <c r="H48" s="1214"/>
      <c r="I48" s="1214"/>
      <c r="J48" s="1215"/>
      <c r="K48" s="63">
        <v>29</v>
      </c>
      <c r="L48" s="64">
        <v>39</v>
      </c>
      <c r="M48" s="64">
        <v>43</v>
      </c>
      <c r="N48" s="64">
        <v>46</v>
      </c>
      <c r="O48" s="65">
        <v>40</v>
      </c>
      <c r="P48" s="48"/>
      <c r="Q48" s="48"/>
      <c r="R48" s="48"/>
      <c r="S48" s="48"/>
      <c r="T48" s="48"/>
      <c r="U48" s="48"/>
    </row>
    <row r="49" spans="1:21" ht="30.75" customHeight="1" x14ac:dyDescent="0.15">
      <c r="A49" s="48"/>
      <c r="B49" s="1208"/>
      <c r="C49" s="1209"/>
      <c r="D49" s="62"/>
      <c r="E49" s="1214" t="s">
        <v>16</v>
      </c>
      <c r="F49" s="1214"/>
      <c r="G49" s="1214"/>
      <c r="H49" s="1214"/>
      <c r="I49" s="1214"/>
      <c r="J49" s="1215"/>
      <c r="K49" s="63">
        <v>15</v>
      </c>
      <c r="L49" s="64">
        <v>23</v>
      </c>
      <c r="M49" s="64">
        <v>22</v>
      </c>
      <c r="N49" s="64">
        <v>24</v>
      </c>
      <c r="O49" s="65">
        <v>25</v>
      </c>
      <c r="P49" s="48"/>
      <c r="Q49" s="48"/>
      <c r="R49" s="48"/>
      <c r="S49" s="48"/>
      <c r="T49" s="48"/>
      <c r="U49" s="48"/>
    </row>
    <row r="50" spans="1:21" ht="30.75" customHeight="1" x14ac:dyDescent="0.15">
      <c r="A50" s="48"/>
      <c r="B50" s="1208"/>
      <c r="C50" s="1209"/>
      <c r="D50" s="62"/>
      <c r="E50" s="1214" t="s">
        <v>17</v>
      </c>
      <c r="F50" s="1214"/>
      <c r="G50" s="1214"/>
      <c r="H50" s="1214"/>
      <c r="I50" s="1214"/>
      <c r="J50" s="1215"/>
      <c r="K50" s="63" t="s">
        <v>507</v>
      </c>
      <c r="L50" s="64" t="s">
        <v>507</v>
      </c>
      <c r="M50" s="64" t="s">
        <v>507</v>
      </c>
      <c r="N50" s="64" t="s">
        <v>507</v>
      </c>
      <c r="O50" s="65" t="s">
        <v>507</v>
      </c>
      <c r="P50" s="48"/>
      <c r="Q50" s="48"/>
      <c r="R50" s="48"/>
      <c r="S50" s="48"/>
      <c r="T50" s="48"/>
      <c r="U50" s="48"/>
    </row>
    <row r="51" spans="1:21" ht="30.75" customHeight="1" x14ac:dyDescent="0.15">
      <c r="A51" s="48"/>
      <c r="B51" s="1210"/>
      <c r="C51" s="1211"/>
      <c r="D51" s="66"/>
      <c r="E51" s="1214" t="s">
        <v>18</v>
      </c>
      <c r="F51" s="1214"/>
      <c r="G51" s="1214"/>
      <c r="H51" s="1214"/>
      <c r="I51" s="1214"/>
      <c r="J51" s="1215"/>
      <c r="K51" s="63">
        <v>0</v>
      </c>
      <c r="L51" s="64">
        <v>0</v>
      </c>
      <c r="M51" s="64">
        <v>0</v>
      </c>
      <c r="N51" s="64" t="s">
        <v>507</v>
      </c>
      <c r="O51" s="65" t="s">
        <v>507</v>
      </c>
      <c r="P51" s="48"/>
      <c r="Q51" s="48"/>
      <c r="R51" s="48"/>
      <c r="S51" s="48"/>
      <c r="T51" s="48"/>
      <c r="U51" s="48"/>
    </row>
    <row r="52" spans="1:21" ht="30.75" customHeight="1" x14ac:dyDescent="0.15">
      <c r="A52" s="48"/>
      <c r="B52" s="1216" t="s">
        <v>19</v>
      </c>
      <c r="C52" s="1217"/>
      <c r="D52" s="66"/>
      <c r="E52" s="1214" t="s">
        <v>20</v>
      </c>
      <c r="F52" s="1214"/>
      <c r="G52" s="1214"/>
      <c r="H52" s="1214"/>
      <c r="I52" s="1214"/>
      <c r="J52" s="1215"/>
      <c r="K52" s="63">
        <v>215</v>
      </c>
      <c r="L52" s="64">
        <v>216</v>
      </c>
      <c r="M52" s="64">
        <v>226</v>
      </c>
      <c r="N52" s="64">
        <v>243</v>
      </c>
      <c r="O52" s="65">
        <v>236</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83</v>
      </c>
      <c r="L53" s="69">
        <v>93</v>
      </c>
      <c r="M53" s="69">
        <v>83</v>
      </c>
      <c r="N53" s="69">
        <v>91</v>
      </c>
      <c r="O53" s="70">
        <v>105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560</v>
      </c>
      <c r="L56" s="80" t="s">
        <v>561</v>
      </c>
      <c r="M56" s="80" t="s">
        <v>562</v>
      </c>
      <c r="N56" s="80" t="s">
        <v>563</v>
      </c>
      <c r="O56" s="81" t="s">
        <v>564</v>
      </c>
      <c r="P56" s="48"/>
      <c r="Q56" s="48"/>
      <c r="R56" s="48"/>
      <c r="S56" s="48"/>
      <c r="T56" s="48"/>
      <c r="U56" s="48"/>
    </row>
    <row r="57" spans="1:21" ht="31.5" customHeight="1" x14ac:dyDescent="0.15">
      <c r="B57" s="1222" t="s">
        <v>25</v>
      </c>
      <c r="C57" s="1223"/>
      <c r="D57" s="1226" t="s">
        <v>26</v>
      </c>
      <c r="E57" s="1227"/>
      <c r="F57" s="1227"/>
      <c r="G57" s="1227"/>
      <c r="H57" s="1227"/>
      <c r="I57" s="1227"/>
      <c r="J57" s="1228"/>
      <c r="K57" s="82"/>
      <c r="L57" s="83"/>
      <c r="M57" s="83"/>
      <c r="N57" s="83"/>
      <c r="O57" s="84" t="s">
        <v>578</v>
      </c>
    </row>
    <row r="58" spans="1:21" ht="31.5" customHeight="1" thickBot="1" x14ac:dyDescent="0.2">
      <c r="B58" s="1224"/>
      <c r="C58" s="1225"/>
      <c r="D58" s="1229" t="s">
        <v>27</v>
      </c>
      <c r="E58" s="1230"/>
      <c r="F58" s="1230"/>
      <c r="G58" s="1230"/>
      <c r="H58" s="1230"/>
      <c r="I58" s="1230"/>
      <c r="J58" s="1231"/>
      <c r="K58" s="85"/>
      <c r="L58" s="86"/>
      <c r="M58" s="86"/>
      <c r="N58" s="86"/>
      <c r="O58" s="87" t="s">
        <v>578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28ukagRJZXoPZhGV5w6UvffMegWtFn2Xi1RKxdlozOk9NAW8Y3LGgkqV3ZUoY27mbOFmFz62NZgZVKreAe4Jw==" saltValue="IipsTEnzpzqO/Slj9RGrX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25" zoomScale="50" zoomScaleNormal="5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549</v>
      </c>
      <c r="J40" s="99" t="s">
        <v>550</v>
      </c>
      <c r="K40" s="99" t="s">
        <v>551</v>
      </c>
      <c r="L40" s="99" t="s">
        <v>552</v>
      </c>
      <c r="M40" s="100" t="s">
        <v>553</v>
      </c>
    </row>
    <row r="41" spans="2:13" ht="27.75" customHeight="1" x14ac:dyDescent="0.15">
      <c r="B41" s="1232" t="s">
        <v>30</v>
      </c>
      <c r="C41" s="1233"/>
      <c r="D41" s="101"/>
      <c r="E41" s="1238" t="s">
        <v>31</v>
      </c>
      <c r="F41" s="1238"/>
      <c r="G41" s="1238"/>
      <c r="H41" s="1239"/>
      <c r="I41" s="102">
        <v>2731</v>
      </c>
      <c r="J41" s="103">
        <v>2836</v>
      </c>
      <c r="K41" s="103">
        <v>3102</v>
      </c>
      <c r="L41" s="103">
        <v>3147</v>
      </c>
      <c r="M41" s="104">
        <v>3281</v>
      </c>
    </row>
    <row r="42" spans="2:13" ht="27.75" customHeight="1" x14ac:dyDescent="0.15">
      <c r="B42" s="1234"/>
      <c r="C42" s="1235"/>
      <c r="D42" s="105"/>
      <c r="E42" s="1240" t="s">
        <v>32</v>
      </c>
      <c r="F42" s="1240"/>
      <c r="G42" s="1240"/>
      <c r="H42" s="1241"/>
      <c r="I42" s="106" t="s">
        <v>507</v>
      </c>
      <c r="J42" s="107" t="s">
        <v>507</v>
      </c>
      <c r="K42" s="107" t="s">
        <v>507</v>
      </c>
      <c r="L42" s="107" t="s">
        <v>507</v>
      </c>
      <c r="M42" s="108" t="s">
        <v>507</v>
      </c>
    </row>
    <row r="43" spans="2:13" ht="27.75" customHeight="1" x14ac:dyDescent="0.15">
      <c r="B43" s="1234"/>
      <c r="C43" s="1235"/>
      <c r="D43" s="105"/>
      <c r="E43" s="1240" t="s">
        <v>33</v>
      </c>
      <c r="F43" s="1240"/>
      <c r="G43" s="1240"/>
      <c r="H43" s="1241"/>
      <c r="I43" s="106">
        <v>334</v>
      </c>
      <c r="J43" s="107">
        <v>329</v>
      </c>
      <c r="K43" s="107">
        <v>375</v>
      </c>
      <c r="L43" s="107">
        <v>380</v>
      </c>
      <c r="M43" s="108">
        <v>360</v>
      </c>
    </row>
    <row r="44" spans="2:13" ht="27.75" customHeight="1" x14ac:dyDescent="0.15">
      <c r="B44" s="1234"/>
      <c r="C44" s="1235"/>
      <c r="D44" s="105"/>
      <c r="E44" s="1240" t="s">
        <v>34</v>
      </c>
      <c r="F44" s="1240"/>
      <c r="G44" s="1240"/>
      <c r="H44" s="1241"/>
      <c r="I44" s="106">
        <v>129</v>
      </c>
      <c r="J44" s="107">
        <v>184</v>
      </c>
      <c r="K44" s="107">
        <v>119</v>
      </c>
      <c r="L44" s="107">
        <v>95</v>
      </c>
      <c r="M44" s="108">
        <v>70</v>
      </c>
    </row>
    <row r="45" spans="2:13" ht="27.75" customHeight="1" x14ac:dyDescent="0.15">
      <c r="B45" s="1234"/>
      <c r="C45" s="1235"/>
      <c r="D45" s="105"/>
      <c r="E45" s="1240" t="s">
        <v>35</v>
      </c>
      <c r="F45" s="1240"/>
      <c r="G45" s="1240"/>
      <c r="H45" s="1241"/>
      <c r="I45" s="106">
        <v>168</v>
      </c>
      <c r="J45" s="107">
        <v>115</v>
      </c>
      <c r="K45" s="107">
        <v>128</v>
      </c>
      <c r="L45" s="107">
        <v>91</v>
      </c>
      <c r="M45" s="108">
        <v>97</v>
      </c>
    </row>
    <row r="46" spans="2:13" ht="27.75" customHeight="1" x14ac:dyDescent="0.15">
      <c r="B46" s="1234"/>
      <c r="C46" s="1235"/>
      <c r="D46" s="109"/>
      <c r="E46" s="1240" t="s">
        <v>36</v>
      </c>
      <c r="F46" s="1240"/>
      <c r="G46" s="1240"/>
      <c r="H46" s="1241"/>
      <c r="I46" s="106" t="s">
        <v>507</v>
      </c>
      <c r="J46" s="107" t="s">
        <v>507</v>
      </c>
      <c r="K46" s="107" t="s">
        <v>507</v>
      </c>
      <c r="L46" s="107" t="s">
        <v>507</v>
      </c>
      <c r="M46" s="108" t="s">
        <v>507</v>
      </c>
    </row>
    <row r="47" spans="2:13" ht="27.75" customHeight="1" x14ac:dyDescent="0.15">
      <c r="B47" s="1234"/>
      <c r="C47" s="1235"/>
      <c r="D47" s="110"/>
      <c r="E47" s="1242" t="s">
        <v>37</v>
      </c>
      <c r="F47" s="1243"/>
      <c r="G47" s="1243"/>
      <c r="H47" s="1244"/>
      <c r="I47" s="106" t="s">
        <v>507</v>
      </c>
      <c r="J47" s="107" t="s">
        <v>507</v>
      </c>
      <c r="K47" s="107" t="s">
        <v>507</v>
      </c>
      <c r="L47" s="107" t="s">
        <v>507</v>
      </c>
      <c r="M47" s="108" t="s">
        <v>507</v>
      </c>
    </row>
    <row r="48" spans="2:13" ht="27.75" customHeight="1" x14ac:dyDescent="0.15">
      <c r="B48" s="1234"/>
      <c r="C48" s="1235"/>
      <c r="D48" s="105"/>
      <c r="E48" s="1240" t="s">
        <v>38</v>
      </c>
      <c r="F48" s="1240"/>
      <c r="G48" s="1240"/>
      <c r="H48" s="1241"/>
      <c r="I48" s="106" t="s">
        <v>507</v>
      </c>
      <c r="J48" s="107" t="s">
        <v>507</v>
      </c>
      <c r="K48" s="107" t="s">
        <v>507</v>
      </c>
      <c r="L48" s="107" t="s">
        <v>507</v>
      </c>
      <c r="M48" s="108" t="s">
        <v>507</v>
      </c>
    </row>
    <row r="49" spans="2:13" ht="27.75" customHeight="1" x14ac:dyDescent="0.15">
      <c r="B49" s="1236"/>
      <c r="C49" s="1237"/>
      <c r="D49" s="105"/>
      <c r="E49" s="1240" t="s">
        <v>39</v>
      </c>
      <c r="F49" s="1240"/>
      <c r="G49" s="1240"/>
      <c r="H49" s="1241"/>
      <c r="I49" s="106" t="s">
        <v>507</v>
      </c>
      <c r="J49" s="107" t="s">
        <v>507</v>
      </c>
      <c r="K49" s="107" t="s">
        <v>507</v>
      </c>
      <c r="L49" s="107" t="s">
        <v>507</v>
      </c>
      <c r="M49" s="108" t="s">
        <v>507</v>
      </c>
    </row>
    <row r="50" spans="2:13" ht="27.75" customHeight="1" x14ac:dyDescent="0.15">
      <c r="B50" s="1245" t="s">
        <v>40</v>
      </c>
      <c r="C50" s="1246"/>
      <c r="D50" s="111"/>
      <c r="E50" s="1240" t="s">
        <v>41</v>
      </c>
      <c r="F50" s="1240"/>
      <c r="G50" s="1240"/>
      <c r="H50" s="1241"/>
      <c r="I50" s="106">
        <v>2434</v>
      </c>
      <c r="J50" s="107">
        <v>2584</v>
      </c>
      <c r="K50" s="107">
        <v>2688</v>
      </c>
      <c r="L50" s="107">
        <v>2753</v>
      </c>
      <c r="M50" s="108">
        <v>2842</v>
      </c>
    </row>
    <row r="51" spans="2:13" ht="27.75" customHeight="1" x14ac:dyDescent="0.15">
      <c r="B51" s="1234"/>
      <c r="C51" s="1235"/>
      <c r="D51" s="105"/>
      <c r="E51" s="1240" t="s">
        <v>42</v>
      </c>
      <c r="F51" s="1240"/>
      <c r="G51" s="1240"/>
      <c r="H51" s="1241"/>
      <c r="I51" s="106">
        <v>39</v>
      </c>
      <c r="J51" s="107">
        <v>107</v>
      </c>
      <c r="K51" s="107">
        <v>228</v>
      </c>
      <c r="L51" s="107">
        <v>173</v>
      </c>
      <c r="M51" s="108">
        <v>265</v>
      </c>
    </row>
    <row r="52" spans="2:13" ht="27.75" customHeight="1" x14ac:dyDescent="0.15">
      <c r="B52" s="1236"/>
      <c r="C52" s="1237"/>
      <c r="D52" s="105"/>
      <c r="E52" s="1240" t="s">
        <v>43</v>
      </c>
      <c r="F52" s="1240"/>
      <c r="G52" s="1240"/>
      <c r="H52" s="1241"/>
      <c r="I52" s="106">
        <v>1949</v>
      </c>
      <c r="J52" s="107">
        <v>2073</v>
      </c>
      <c r="K52" s="107">
        <v>2248</v>
      </c>
      <c r="L52" s="107">
        <v>2261</v>
      </c>
      <c r="M52" s="108">
        <v>2369</v>
      </c>
    </row>
    <row r="53" spans="2:13" ht="27.75" customHeight="1" thickBot="1" x14ac:dyDescent="0.2">
      <c r="B53" s="1247" t="s">
        <v>44</v>
      </c>
      <c r="C53" s="1248"/>
      <c r="D53" s="112"/>
      <c r="E53" s="1249" t="s">
        <v>45</v>
      </c>
      <c r="F53" s="1249"/>
      <c r="G53" s="1249"/>
      <c r="H53" s="1250"/>
      <c r="I53" s="113">
        <v>-1061</v>
      </c>
      <c r="J53" s="114">
        <v>-1300</v>
      </c>
      <c r="K53" s="114">
        <v>-1441</v>
      </c>
      <c r="L53" s="114">
        <v>-1475</v>
      </c>
      <c r="M53" s="115">
        <v>-1667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1bH3ZdP7XY19JoJKx2iadWpLSylPtArhBaPRd0+vS7itTGQ0o6SE9E438DoVLKcMMnMShTueytgwC1yJo4ksQ==" saltValue="QM3PrFlNf7Rt7LBSnxFl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6"/>
  <sheetViews>
    <sheetView showGridLines="0" topLeftCell="B7"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551</v>
      </c>
      <c r="G54" s="124" t="s">
        <v>552</v>
      </c>
      <c r="H54" s="125" t="s">
        <v>553</v>
      </c>
    </row>
    <row r="55" spans="2:8" ht="52.5" customHeight="1" x14ac:dyDescent="0.15">
      <c r="B55" s="126"/>
      <c r="C55" s="1259" t="s">
        <v>48</v>
      </c>
      <c r="D55" s="1259"/>
      <c r="E55" s="1260"/>
      <c r="F55" s="127">
        <v>1425</v>
      </c>
      <c r="G55" s="127">
        <v>1490</v>
      </c>
      <c r="H55" s="128">
        <v>1579</v>
      </c>
    </row>
    <row r="56" spans="2:8" ht="52.5" customHeight="1" x14ac:dyDescent="0.15">
      <c r="B56" s="129"/>
      <c r="C56" s="1261" t="s">
        <v>49</v>
      </c>
      <c r="D56" s="1261"/>
      <c r="E56" s="1262"/>
      <c r="F56" s="130">
        <v>410</v>
      </c>
      <c r="G56" s="130">
        <v>410</v>
      </c>
      <c r="H56" s="131">
        <v>410</v>
      </c>
    </row>
    <row r="57" spans="2:8" ht="53.25" customHeight="1" x14ac:dyDescent="0.15">
      <c r="B57" s="129"/>
      <c r="C57" s="1263" t="s">
        <v>50</v>
      </c>
      <c r="D57" s="1263"/>
      <c r="E57" s="1264"/>
      <c r="F57" s="132">
        <v>913</v>
      </c>
      <c r="G57" s="132">
        <v>979</v>
      </c>
      <c r="H57" s="133">
        <v>1043</v>
      </c>
    </row>
    <row r="58" spans="2:8" ht="45.75" customHeight="1" x14ac:dyDescent="0.15">
      <c r="B58" s="134"/>
      <c r="C58" s="1251" t="s">
        <v>573</v>
      </c>
      <c r="D58" s="1252"/>
      <c r="E58" s="1253"/>
      <c r="F58" s="135">
        <v>491</v>
      </c>
      <c r="G58" s="135">
        <v>491</v>
      </c>
      <c r="H58" s="135">
        <v>491</v>
      </c>
    </row>
    <row r="59" spans="2:8" ht="45.75" customHeight="1" x14ac:dyDescent="0.15">
      <c r="B59" s="134"/>
      <c r="C59" s="1251" t="s">
        <v>574</v>
      </c>
      <c r="D59" s="1252"/>
      <c r="E59" s="1253"/>
      <c r="F59" s="135">
        <v>203</v>
      </c>
      <c r="G59" s="135">
        <v>203</v>
      </c>
      <c r="H59" s="135">
        <v>203</v>
      </c>
    </row>
    <row r="60" spans="2:8" ht="45.75" customHeight="1" x14ac:dyDescent="0.15">
      <c r="B60" s="134"/>
      <c r="C60" s="1251" t="s">
        <v>575</v>
      </c>
      <c r="D60" s="1252"/>
      <c r="E60" s="1253"/>
      <c r="F60" s="135">
        <v>26</v>
      </c>
      <c r="G60" s="135">
        <v>61</v>
      </c>
      <c r="H60" s="135">
        <v>115</v>
      </c>
    </row>
    <row r="61" spans="2:8" ht="45.75" customHeight="1" x14ac:dyDescent="0.15">
      <c r="B61" s="134"/>
      <c r="C61" s="1251" t="s">
        <v>577</v>
      </c>
      <c r="D61" s="1252"/>
      <c r="E61" s="1253"/>
      <c r="F61" s="135">
        <v>89</v>
      </c>
      <c r="G61" s="135">
        <v>89</v>
      </c>
      <c r="H61" s="135">
        <v>89</v>
      </c>
    </row>
    <row r="62" spans="2:8" ht="45.75" customHeight="1" thickBot="1" x14ac:dyDescent="0.2">
      <c r="B62" s="137"/>
      <c r="C62" s="1254" t="s">
        <v>576</v>
      </c>
      <c r="D62" s="1255"/>
      <c r="E62" s="1256"/>
      <c r="F62" s="135">
        <v>33</v>
      </c>
      <c r="G62" s="135">
        <v>65</v>
      </c>
      <c r="H62" s="136">
        <v>73</v>
      </c>
    </row>
    <row r="63" spans="2:8" ht="52.5" customHeight="1" thickBot="1" x14ac:dyDescent="0.2">
      <c r="B63" s="138"/>
      <c r="C63" s="1257" t="s">
        <v>51</v>
      </c>
      <c r="D63" s="1257"/>
      <c r="E63" s="1258"/>
      <c r="F63" s="139">
        <v>2748</v>
      </c>
      <c r="G63" s="139">
        <v>2879</v>
      </c>
      <c r="H63" s="140">
        <v>3032</v>
      </c>
    </row>
    <row r="64" spans="2:8" ht="15" customHeight="1" x14ac:dyDescent="0.15"/>
    <row r="65" ht="0" hidden="1" customHeight="1" x14ac:dyDescent="0.15"/>
    <row r="66" ht="0" hidden="1" customHeight="1" x14ac:dyDescent="0.15"/>
  </sheetData>
  <sheetProtection algorithmName="SHA-512" hashValue="pIhl5ENTXJylzwnA+e516GLlo61m1gJd2BDl6Sc0dxb6bYqrbEyUaR0N77Z+oLDBxmjy07lCNqvjXJOk9OJqbQ==" saltValue="3eyroJDtkyBpZ3+Ph5QU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5EEC8-93D8-4464-837D-441E27722F1C}">
  <sheetPr codeName="Sheet10">
    <pageSetUpPr fitToPage="1"/>
  </sheetPr>
  <dimension ref="A1:WZM191"/>
  <sheetViews>
    <sheetView showGridLines="0" topLeftCell="C22" zoomScaleNormal="100" zoomScaleSheetLayoutView="55" workbookViewId="0">
      <selection activeCell="C21" sqref="C21"/>
    </sheetView>
  </sheetViews>
  <sheetFormatPr defaultColWidth="0" defaultRowHeight="13.5" customHeight="1" zeroHeight="1" x14ac:dyDescent="0.15"/>
  <cols>
    <col min="1" max="1" width="6.375" style="1267" customWidth="1"/>
    <col min="2" max="107" width="2.5" style="1267" customWidth="1"/>
    <col min="108" max="108" width="6.125" style="1275" customWidth="1"/>
    <col min="109" max="109" width="5.875" style="1274" customWidth="1"/>
    <col min="110" max="110" width="19.125" style="1267" hidden="1"/>
    <col min="111" max="115" width="12.625" style="1267" hidden="1"/>
    <col min="116" max="349" width="8.625" style="1267" hidden="1"/>
    <col min="350" max="355" width="14.875" style="1267" hidden="1"/>
    <col min="356" max="357" width="15.875" style="1267" hidden="1"/>
    <col min="358" max="363" width="16.125" style="1267" hidden="1"/>
    <col min="364" max="364" width="6.125" style="1267" hidden="1"/>
    <col min="365" max="365" width="3" style="1267" hidden="1"/>
    <col min="366" max="605" width="8.625" style="1267" hidden="1"/>
    <col min="606" max="611" width="14.875" style="1267" hidden="1"/>
    <col min="612" max="613" width="15.875" style="1267" hidden="1"/>
    <col min="614" max="619" width="16.125" style="1267" hidden="1"/>
    <col min="620" max="620" width="6.125" style="1267" hidden="1"/>
    <col min="621" max="621" width="3" style="1267" hidden="1"/>
    <col min="622" max="861" width="8.625" style="1267" hidden="1"/>
    <col min="862" max="867" width="14.875" style="1267" hidden="1"/>
    <col min="868" max="869" width="15.875" style="1267" hidden="1"/>
    <col min="870" max="875" width="16.125" style="1267" hidden="1"/>
    <col min="876" max="876" width="6.125" style="1267" hidden="1"/>
    <col min="877" max="877" width="3" style="1267" hidden="1"/>
    <col min="878" max="1117" width="8.625" style="1267" hidden="1"/>
    <col min="1118" max="1123" width="14.875" style="1267" hidden="1"/>
    <col min="1124" max="1125" width="15.875" style="1267" hidden="1"/>
    <col min="1126" max="1131" width="16.125" style="1267" hidden="1"/>
    <col min="1132" max="1132" width="6.125" style="1267" hidden="1"/>
    <col min="1133" max="1133" width="3" style="1267" hidden="1"/>
    <col min="1134" max="1373" width="8.625" style="1267" hidden="1"/>
    <col min="1374" max="1379" width="14.875" style="1267" hidden="1"/>
    <col min="1380" max="1381" width="15.875" style="1267" hidden="1"/>
    <col min="1382" max="1387" width="16.125" style="1267" hidden="1"/>
    <col min="1388" max="1388" width="6.125" style="1267" hidden="1"/>
    <col min="1389" max="1389" width="3" style="1267" hidden="1"/>
    <col min="1390" max="1629" width="8.625" style="1267" hidden="1"/>
    <col min="1630" max="1635" width="14.875" style="1267" hidden="1"/>
    <col min="1636" max="1637" width="15.875" style="1267" hidden="1"/>
    <col min="1638" max="1643" width="16.125" style="1267" hidden="1"/>
    <col min="1644" max="1644" width="6.125" style="1267" hidden="1"/>
    <col min="1645" max="1645" width="3" style="1267" hidden="1"/>
    <col min="1646" max="1885" width="8.625" style="1267" hidden="1"/>
    <col min="1886" max="1891" width="14.875" style="1267" hidden="1"/>
    <col min="1892" max="1893" width="15.875" style="1267" hidden="1"/>
    <col min="1894" max="1899" width="16.125" style="1267" hidden="1"/>
    <col min="1900" max="1900" width="6.125" style="1267" hidden="1"/>
    <col min="1901" max="1901" width="3" style="1267" hidden="1"/>
    <col min="1902" max="2141" width="8.625" style="1267" hidden="1"/>
    <col min="2142" max="2147" width="14.875" style="1267" hidden="1"/>
    <col min="2148" max="2149" width="15.875" style="1267" hidden="1"/>
    <col min="2150" max="2155" width="16.125" style="1267" hidden="1"/>
    <col min="2156" max="2156" width="6.125" style="1267" hidden="1"/>
    <col min="2157" max="2157" width="3" style="1267" hidden="1"/>
    <col min="2158" max="2397" width="8.625" style="1267" hidden="1"/>
    <col min="2398" max="2403" width="14.875" style="1267" hidden="1"/>
    <col min="2404" max="2405" width="15.875" style="1267" hidden="1"/>
    <col min="2406" max="2411" width="16.125" style="1267" hidden="1"/>
    <col min="2412" max="2412" width="6.125" style="1267" hidden="1"/>
    <col min="2413" max="2413" width="3" style="1267" hidden="1"/>
    <col min="2414" max="2653" width="8.625" style="1267" hidden="1"/>
    <col min="2654" max="2659" width="14.875" style="1267" hidden="1"/>
    <col min="2660" max="2661" width="15.875" style="1267" hidden="1"/>
    <col min="2662" max="2667" width="16.125" style="1267" hidden="1"/>
    <col min="2668" max="2668" width="6.125" style="1267" hidden="1"/>
    <col min="2669" max="2669" width="3" style="1267" hidden="1"/>
    <col min="2670" max="2909" width="8.625" style="1267" hidden="1"/>
    <col min="2910" max="2915" width="14.875" style="1267" hidden="1"/>
    <col min="2916" max="2917" width="15.875" style="1267" hidden="1"/>
    <col min="2918" max="2923" width="16.125" style="1267" hidden="1"/>
    <col min="2924" max="2924" width="6.125" style="1267" hidden="1"/>
    <col min="2925" max="2925" width="3" style="1267" hidden="1"/>
    <col min="2926" max="3165" width="8.625" style="1267" hidden="1"/>
    <col min="3166" max="3171" width="14.875" style="1267" hidden="1"/>
    <col min="3172" max="3173" width="15.875" style="1267" hidden="1"/>
    <col min="3174" max="3179" width="16.125" style="1267" hidden="1"/>
    <col min="3180" max="3180" width="6.125" style="1267" hidden="1"/>
    <col min="3181" max="3181" width="3" style="1267" hidden="1"/>
    <col min="3182" max="3421" width="8.625" style="1267" hidden="1"/>
    <col min="3422" max="3427" width="14.875" style="1267" hidden="1"/>
    <col min="3428" max="3429" width="15.875" style="1267" hidden="1"/>
    <col min="3430" max="3435" width="16.125" style="1267" hidden="1"/>
    <col min="3436" max="3436" width="6.125" style="1267" hidden="1"/>
    <col min="3437" max="3437" width="3" style="1267" hidden="1"/>
    <col min="3438" max="3677" width="8.625" style="1267" hidden="1"/>
    <col min="3678" max="3683" width="14.875" style="1267" hidden="1"/>
    <col min="3684" max="3685" width="15.875" style="1267" hidden="1"/>
    <col min="3686" max="3691" width="16.125" style="1267" hidden="1"/>
    <col min="3692" max="3692" width="6.125" style="1267" hidden="1"/>
    <col min="3693" max="3693" width="3" style="1267" hidden="1"/>
    <col min="3694" max="3933" width="8.625" style="1267" hidden="1"/>
    <col min="3934" max="3939" width="14.875" style="1267" hidden="1"/>
    <col min="3940" max="3941" width="15.875" style="1267" hidden="1"/>
    <col min="3942" max="3947" width="16.125" style="1267" hidden="1"/>
    <col min="3948" max="3948" width="6.125" style="1267" hidden="1"/>
    <col min="3949" max="3949" width="3" style="1267" hidden="1"/>
    <col min="3950" max="4189" width="8.625" style="1267" hidden="1"/>
    <col min="4190" max="4195" width="14.875" style="1267" hidden="1"/>
    <col min="4196" max="4197" width="15.875" style="1267" hidden="1"/>
    <col min="4198" max="4203" width="16.125" style="1267" hidden="1"/>
    <col min="4204" max="4204" width="6.125" style="1267" hidden="1"/>
    <col min="4205" max="4205" width="3" style="1267" hidden="1"/>
    <col min="4206" max="4445" width="8.625" style="1267" hidden="1"/>
    <col min="4446" max="4451" width="14.875" style="1267" hidden="1"/>
    <col min="4452" max="4453" width="15.875" style="1267" hidden="1"/>
    <col min="4454" max="4459" width="16.125" style="1267" hidden="1"/>
    <col min="4460" max="4460" width="6.125" style="1267" hidden="1"/>
    <col min="4461" max="4461" width="3" style="1267" hidden="1"/>
    <col min="4462" max="4701" width="8.625" style="1267" hidden="1"/>
    <col min="4702" max="4707" width="14.875" style="1267" hidden="1"/>
    <col min="4708" max="4709" width="15.875" style="1267" hidden="1"/>
    <col min="4710" max="4715" width="16.125" style="1267" hidden="1"/>
    <col min="4716" max="4716" width="6.125" style="1267" hidden="1"/>
    <col min="4717" max="4717" width="3" style="1267" hidden="1"/>
    <col min="4718" max="4957" width="8.625" style="1267" hidden="1"/>
    <col min="4958" max="4963" width="14.875" style="1267" hidden="1"/>
    <col min="4964" max="4965" width="15.875" style="1267" hidden="1"/>
    <col min="4966" max="4971" width="16.125" style="1267" hidden="1"/>
    <col min="4972" max="4972" width="6.125" style="1267" hidden="1"/>
    <col min="4973" max="4973" width="3" style="1267" hidden="1"/>
    <col min="4974" max="5213" width="8.625" style="1267" hidden="1"/>
    <col min="5214" max="5219" width="14.875" style="1267" hidden="1"/>
    <col min="5220" max="5221" width="15.875" style="1267" hidden="1"/>
    <col min="5222" max="5227" width="16.125" style="1267" hidden="1"/>
    <col min="5228" max="5228" width="6.125" style="1267" hidden="1"/>
    <col min="5229" max="5229" width="3" style="1267" hidden="1"/>
    <col min="5230" max="5469" width="8.625" style="1267" hidden="1"/>
    <col min="5470" max="5475" width="14.875" style="1267" hidden="1"/>
    <col min="5476" max="5477" width="15.875" style="1267" hidden="1"/>
    <col min="5478" max="5483" width="16.125" style="1267" hidden="1"/>
    <col min="5484" max="5484" width="6.125" style="1267" hidden="1"/>
    <col min="5485" max="5485" width="3" style="1267" hidden="1"/>
    <col min="5486" max="5725" width="8.625" style="1267" hidden="1"/>
    <col min="5726" max="5731" width="14.875" style="1267" hidden="1"/>
    <col min="5732" max="5733" width="15.875" style="1267" hidden="1"/>
    <col min="5734" max="5739" width="16.125" style="1267" hidden="1"/>
    <col min="5740" max="5740" width="6.125" style="1267" hidden="1"/>
    <col min="5741" max="5741" width="3" style="1267" hidden="1"/>
    <col min="5742" max="5981" width="8.625" style="1267" hidden="1"/>
    <col min="5982" max="5987" width="14.875" style="1267" hidden="1"/>
    <col min="5988" max="5989" width="15.875" style="1267" hidden="1"/>
    <col min="5990" max="5995" width="16.125" style="1267" hidden="1"/>
    <col min="5996" max="5996" width="6.125" style="1267" hidden="1"/>
    <col min="5997" max="5997" width="3" style="1267" hidden="1"/>
    <col min="5998" max="6237" width="8.625" style="1267" hidden="1"/>
    <col min="6238" max="6243" width="14.875" style="1267" hidden="1"/>
    <col min="6244" max="6245" width="15.875" style="1267" hidden="1"/>
    <col min="6246" max="6251" width="16.125" style="1267" hidden="1"/>
    <col min="6252" max="6252" width="6.125" style="1267" hidden="1"/>
    <col min="6253" max="6253" width="3" style="1267" hidden="1"/>
    <col min="6254" max="6493" width="8.625" style="1267" hidden="1"/>
    <col min="6494" max="6499" width="14.875" style="1267" hidden="1"/>
    <col min="6500" max="6501" width="15.875" style="1267" hidden="1"/>
    <col min="6502" max="6507" width="16.125" style="1267" hidden="1"/>
    <col min="6508" max="6508" width="6.125" style="1267" hidden="1"/>
    <col min="6509" max="6509" width="3" style="1267" hidden="1"/>
    <col min="6510" max="6749" width="8.625" style="1267" hidden="1"/>
    <col min="6750" max="6755" width="14.875" style="1267" hidden="1"/>
    <col min="6756" max="6757" width="15.875" style="1267" hidden="1"/>
    <col min="6758" max="6763" width="16.125" style="1267" hidden="1"/>
    <col min="6764" max="6764" width="6.125" style="1267" hidden="1"/>
    <col min="6765" max="6765" width="3" style="1267" hidden="1"/>
    <col min="6766" max="7005" width="8.625" style="1267" hidden="1"/>
    <col min="7006" max="7011" width="14.875" style="1267" hidden="1"/>
    <col min="7012" max="7013" width="15.875" style="1267" hidden="1"/>
    <col min="7014" max="7019" width="16.125" style="1267" hidden="1"/>
    <col min="7020" max="7020" width="6.125" style="1267" hidden="1"/>
    <col min="7021" max="7021" width="3" style="1267" hidden="1"/>
    <col min="7022" max="7261" width="8.625" style="1267" hidden="1"/>
    <col min="7262" max="7267" width="14.875" style="1267" hidden="1"/>
    <col min="7268" max="7269" width="15.875" style="1267" hidden="1"/>
    <col min="7270" max="7275" width="16.125" style="1267" hidden="1"/>
    <col min="7276" max="7276" width="6.125" style="1267" hidden="1"/>
    <col min="7277" max="7277" width="3" style="1267" hidden="1"/>
    <col min="7278" max="7517" width="8.625" style="1267" hidden="1"/>
    <col min="7518" max="7523" width="14.875" style="1267" hidden="1"/>
    <col min="7524" max="7525" width="15.875" style="1267" hidden="1"/>
    <col min="7526" max="7531" width="16.125" style="1267" hidden="1"/>
    <col min="7532" max="7532" width="6.125" style="1267" hidden="1"/>
    <col min="7533" max="7533" width="3" style="1267" hidden="1"/>
    <col min="7534" max="7773" width="8.625" style="1267" hidden="1"/>
    <col min="7774" max="7779" width="14.875" style="1267" hidden="1"/>
    <col min="7780" max="7781" width="15.875" style="1267" hidden="1"/>
    <col min="7782" max="7787" width="16.125" style="1267" hidden="1"/>
    <col min="7788" max="7788" width="6.125" style="1267" hidden="1"/>
    <col min="7789" max="7789" width="3" style="1267" hidden="1"/>
    <col min="7790" max="8029" width="8.625" style="1267" hidden="1"/>
    <col min="8030" max="8035" width="14.875" style="1267" hidden="1"/>
    <col min="8036" max="8037" width="15.875" style="1267" hidden="1"/>
    <col min="8038" max="8043" width="16.125" style="1267" hidden="1"/>
    <col min="8044" max="8044" width="6.125" style="1267" hidden="1"/>
    <col min="8045" max="8045" width="3" style="1267" hidden="1"/>
    <col min="8046" max="8285" width="8.625" style="1267" hidden="1"/>
    <col min="8286" max="8291" width="14.875" style="1267" hidden="1"/>
    <col min="8292" max="8293" width="15.875" style="1267" hidden="1"/>
    <col min="8294" max="8299" width="16.125" style="1267" hidden="1"/>
    <col min="8300" max="8300" width="6.125" style="1267" hidden="1"/>
    <col min="8301" max="8301" width="3" style="1267" hidden="1"/>
    <col min="8302" max="8541" width="8.625" style="1267" hidden="1"/>
    <col min="8542" max="8547" width="14.875" style="1267" hidden="1"/>
    <col min="8548" max="8549" width="15.875" style="1267" hidden="1"/>
    <col min="8550" max="8555" width="16.125" style="1267" hidden="1"/>
    <col min="8556" max="8556" width="6.125" style="1267" hidden="1"/>
    <col min="8557" max="8557" width="3" style="1267" hidden="1"/>
    <col min="8558" max="8797" width="8.625" style="1267" hidden="1"/>
    <col min="8798" max="8803" width="14.875" style="1267" hidden="1"/>
    <col min="8804" max="8805" width="15.875" style="1267" hidden="1"/>
    <col min="8806" max="8811" width="16.125" style="1267" hidden="1"/>
    <col min="8812" max="8812" width="6.125" style="1267" hidden="1"/>
    <col min="8813" max="8813" width="3" style="1267" hidden="1"/>
    <col min="8814" max="9053" width="8.625" style="1267" hidden="1"/>
    <col min="9054" max="9059" width="14.875" style="1267" hidden="1"/>
    <col min="9060" max="9061" width="15.875" style="1267" hidden="1"/>
    <col min="9062" max="9067" width="16.125" style="1267" hidden="1"/>
    <col min="9068" max="9068" width="6.125" style="1267" hidden="1"/>
    <col min="9069" max="9069" width="3" style="1267" hidden="1"/>
    <col min="9070" max="9309" width="8.625" style="1267" hidden="1"/>
    <col min="9310" max="9315" width="14.875" style="1267" hidden="1"/>
    <col min="9316" max="9317" width="15.875" style="1267" hidden="1"/>
    <col min="9318" max="9323" width="16.125" style="1267" hidden="1"/>
    <col min="9324" max="9324" width="6.125" style="1267" hidden="1"/>
    <col min="9325" max="9325" width="3" style="1267" hidden="1"/>
    <col min="9326" max="9565" width="8.625" style="1267" hidden="1"/>
    <col min="9566" max="9571" width="14.875" style="1267" hidden="1"/>
    <col min="9572" max="9573" width="15.875" style="1267" hidden="1"/>
    <col min="9574" max="9579" width="16.125" style="1267" hidden="1"/>
    <col min="9580" max="9580" width="6.125" style="1267" hidden="1"/>
    <col min="9581" max="9581" width="3" style="1267" hidden="1"/>
    <col min="9582" max="9821" width="8.625" style="1267" hidden="1"/>
    <col min="9822" max="9827" width="14.875" style="1267" hidden="1"/>
    <col min="9828" max="9829" width="15.875" style="1267" hidden="1"/>
    <col min="9830" max="9835" width="16.125" style="1267" hidden="1"/>
    <col min="9836" max="9836" width="6.125" style="1267" hidden="1"/>
    <col min="9837" max="9837" width="3" style="1267" hidden="1"/>
    <col min="9838" max="10077" width="8.625" style="1267" hidden="1"/>
    <col min="10078" max="10083" width="14.875" style="1267" hidden="1"/>
    <col min="10084" max="10085" width="15.875" style="1267" hidden="1"/>
    <col min="10086" max="10091" width="16.125" style="1267" hidden="1"/>
    <col min="10092" max="10092" width="6.125" style="1267" hidden="1"/>
    <col min="10093" max="10093" width="3" style="1267" hidden="1"/>
    <col min="10094" max="10333" width="8.625" style="1267" hidden="1"/>
    <col min="10334" max="10339" width="14.875" style="1267" hidden="1"/>
    <col min="10340" max="10341" width="15.875" style="1267" hidden="1"/>
    <col min="10342" max="10347" width="16.125" style="1267" hidden="1"/>
    <col min="10348" max="10348" width="6.125" style="1267" hidden="1"/>
    <col min="10349" max="10349" width="3" style="1267" hidden="1"/>
    <col min="10350" max="10589" width="8.625" style="1267" hidden="1"/>
    <col min="10590" max="10595" width="14.875" style="1267" hidden="1"/>
    <col min="10596" max="10597" width="15.875" style="1267" hidden="1"/>
    <col min="10598" max="10603" width="16.125" style="1267" hidden="1"/>
    <col min="10604" max="10604" width="6.125" style="1267" hidden="1"/>
    <col min="10605" max="10605" width="3" style="1267" hidden="1"/>
    <col min="10606" max="10845" width="8.625" style="1267" hidden="1"/>
    <col min="10846" max="10851" width="14.875" style="1267" hidden="1"/>
    <col min="10852" max="10853" width="15.875" style="1267" hidden="1"/>
    <col min="10854" max="10859" width="16.125" style="1267" hidden="1"/>
    <col min="10860" max="10860" width="6.125" style="1267" hidden="1"/>
    <col min="10861" max="10861" width="3" style="1267" hidden="1"/>
    <col min="10862" max="11101" width="8.625" style="1267" hidden="1"/>
    <col min="11102" max="11107" width="14.875" style="1267" hidden="1"/>
    <col min="11108" max="11109" width="15.875" style="1267" hidden="1"/>
    <col min="11110" max="11115" width="16.125" style="1267" hidden="1"/>
    <col min="11116" max="11116" width="6.125" style="1267" hidden="1"/>
    <col min="11117" max="11117" width="3" style="1267" hidden="1"/>
    <col min="11118" max="11357" width="8.625" style="1267" hidden="1"/>
    <col min="11358" max="11363" width="14.875" style="1267" hidden="1"/>
    <col min="11364" max="11365" width="15.875" style="1267" hidden="1"/>
    <col min="11366" max="11371" width="16.125" style="1267" hidden="1"/>
    <col min="11372" max="11372" width="6.125" style="1267" hidden="1"/>
    <col min="11373" max="11373" width="3" style="1267" hidden="1"/>
    <col min="11374" max="11613" width="8.625" style="1267" hidden="1"/>
    <col min="11614" max="11619" width="14.875" style="1267" hidden="1"/>
    <col min="11620" max="11621" width="15.875" style="1267" hidden="1"/>
    <col min="11622" max="11627" width="16.125" style="1267" hidden="1"/>
    <col min="11628" max="11628" width="6.125" style="1267" hidden="1"/>
    <col min="11629" max="11629" width="3" style="1267" hidden="1"/>
    <col min="11630" max="11869" width="8.625" style="1267" hidden="1"/>
    <col min="11870" max="11875" width="14.875" style="1267" hidden="1"/>
    <col min="11876" max="11877" width="15.875" style="1267" hidden="1"/>
    <col min="11878" max="11883" width="16.125" style="1267" hidden="1"/>
    <col min="11884" max="11884" width="6.125" style="1267" hidden="1"/>
    <col min="11885" max="11885" width="3" style="1267" hidden="1"/>
    <col min="11886" max="12125" width="8.625" style="1267" hidden="1"/>
    <col min="12126" max="12131" width="14.875" style="1267" hidden="1"/>
    <col min="12132" max="12133" width="15.875" style="1267" hidden="1"/>
    <col min="12134" max="12139" width="16.125" style="1267" hidden="1"/>
    <col min="12140" max="12140" width="6.125" style="1267" hidden="1"/>
    <col min="12141" max="12141" width="3" style="1267" hidden="1"/>
    <col min="12142" max="12381" width="8.625" style="1267" hidden="1"/>
    <col min="12382" max="12387" width="14.875" style="1267" hidden="1"/>
    <col min="12388" max="12389" width="15.875" style="1267" hidden="1"/>
    <col min="12390" max="12395" width="16.125" style="1267" hidden="1"/>
    <col min="12396" max="12396" width="6.125" style="1267" hidden="1"/>
    <col min="12397" max="12397" width="3" style="1267" hidden="1"/>
    <col min="12398" max="12637" width="8.625" style="1267" hidden="1"/>
    <col min="12638" max="12643" width="14.875" style="1267" hidden="1"/>
    <col min="12644" max="12645" width="15.875" style="1267" hidden="1"/>
    <col min="12646" max="12651" width="16.125" style="1267" hidden="1"/>
    <col min="12652" max="12652" width="6.125" style="1267" hidden="1"/>
    <col min="12653" max="12653" width="3" style="1267" hidden="1"/>
    <col min="12654" max="12893" width="8.625" style="1267" hidden="1"/>
    <col min="12894" max="12899" width="14.875" style="1267" hidden="1"/>
    <col min="12900" max="12901" width="15.875" style="1267" hidden="1"/>
    <col min="12902" max="12907" width="16.125" style="1267" hidden="1"/>
    <col min="12908" max="12908" width="6.125" style="1267" hidden="1"/>
    <col min="12909" max="12909" width="3" style="1267" hidden="1"/>
    <col min="12910" max="13149" width="8.625" style="1267" hidden="1"/>
    <col min="13150" max="13155" width="14.875" style="1267" hidden="1"/>
    <col min="13156" max="13157" width="15.875" style="1267" hidden="1"/>
    <col min="13158" max="13163" width="16.125" style="1267" hidden="1"/>
    <col min="13164" max="13164" width="6.125" style="1267" hidden="1"/>
    <col min="13165" max="13165" width="3" style="1267" hidden="1"/>
    <col min="13166" max="13405" width="8.625" style="1267" hidden="1"/>
    <col min="13406" max="13411" width="14.875" style="1267" hidden="1"/>
    <col min="13412" max="13413" width="15.875" style="1267" hidden="1"/>
    <col min="13414" max="13419" width="16.125" style="1267" hidden="1"/>
    <col min="13420" max="13420" width="6.125" style="1267" hidden="1"/>
    <col min="13421" max="13421" width="3" style="1267" hidden="1"/>
    <col min="13422" max="13661" width="8.625" style="1267" hidden="1"/>
    <col min="13662" max="13667" width="14.875" style="1267" hidden="1"/>
    <col min="13668" max="13669" width="15.875" style="1267" hidden="1"/>
    <col min="13670" max="13675" width="16.125" style="1267" hidden="1"/>
    <col min="13676" max="13676" width="6.125" style="1267" hidden="1"/>
    <col min="13677" max="13677" width="3" style="1267" hidden="1"/>
    <col min="13678" max="13917" width="8.625" style="1267" hidden="1"/>
    <col min="13918" max="13923" width="14.875" style="1267" hidden="1"/>
    <col min="13924" max="13925" width="15.875" style="1267" hidden="1"/>
    <col min="13926" max="13931" width="16.125" style="1267" hidden="1"/>
    <col min="13932" max="13932" width="6.125" style="1267" hidden="1"/>
    <col min="13933" max="13933" width="3" style="1267" hidden="1"/>
    <col min="13934" max="14173" width="8.625" style="1267" hidden="1"/>
    <col min="14174" max="14179" width="14.875" style="1267" hidden="1"/>
    <col min="14180" max="14181" width="15.875" style="1267" hidden="1"/>
    <col min="14182" max="14187" width="16.125" style="1267" hidden="1"/>
    <col min="14188" max="14188" width="6.125" style="1267" hidden="1"/>
    <col min="14189" max="14189" width="3" style="1267" hidden="1"/>
    <col min="14190" max="14429" width="8.625" style="1267" hidden="1"/>
    <col min="14430" max="14435" width="14.875" style="1267" hidden="1"/>
    <col min="14436" max="14437" width="15.875" style="1267" hidden="1"/>
    <col min="14438" max="14443" width="16.125" style="1267" hidden="1"/>
    <col min="14444" max="14444" width="6.125" style="1267" hidden="1"/>
    <col min="14445" max="14445" width="3" style="1267" hidden="1"/>
    <col min="14446" max="14685" width="8.625" style="1267" hidden="1"/>
    <col min="14686" max="14691" width="14.875" style="1267" hidden="1"/>
    <col min="14692" max="14693" width="15.875" style="1267" hidden="1"/>
    <col min="14694" max="14699" width="16.125" style="1267" hidden="1"/>
    <col min="14700" max="14700" width="6.125" style="1267" hidden="1"/>
    <col min="14701" max="14701" width="3" style="1267" hidden="1"/>
    <col min="14702" max="14941" width="8.625" style="1267" hidden="1"/>
    <col min="14942" max="14947" width="14.875" style="1267" hidden="1"/>
    <col min="14948" max="14949" width="15.875" style="1267" hidden="1"/>
    <col min="14950" max="14955" width="16.125" style="1267" hidden="1"/>
    <col min="14956" max="14956" width="6.125" style="1267" hidden="1"/>
    <col min="14957" max="14957" width="3" style="1267" hidden="1"/>
    <col min="14958" max="15197" width="8.625" style="1267" hidden="1"/>
    <col min="15198" max="15203" width="14.875" style="1267" hidden="1"/>
    <col min="15204" max="15205" width="15.875" style="1267" hidden="1"/>
    <col min="15206" max="15211" width="16.125" style="1267" hidden="1"/>
    <col min="15212" max="15212" width="6.125" style="1267" hidden="1"/>
    <col min="15213" max="15213" width="3" style="1267" hidden="1"/>
    <col min="15214" max="15453" width="8.625" style="1267" hidden="1"/>
    <col min="15454" max="15459" width="14.875" style="1267" hidden="1"/>
    <col min="15460" max="15461" width="15.875" style="1267" hidden="1"/>
    <col min="15462" max="15467" width="16.125" style="1267" hidden="1"/>
    <col min="15468" max="15468" width="6.125" style="1267" hidden="1"/>
    <col min="15469" max="15469" width="3" style="1267" hidden="1"/>
    <col min="15470" max="15709" width="8.625" style="1267" hidden="1"/>
    <col min="15710" max="15715" width="14.875" style="1267" hidden="1"/>
    <col min="15716" max="15717" width="15.875" style="1267" hidden="1"/>
    <col min="15718" max="15723" width="16.125" style="1267" hidden="1"/>
    <col min="15724" max="15724" width="6.125" style="1267" hidden="1"/>
    <col min="15725" max="15725" width="3" style="1267" hidden="1"/>
    <col min="15726" max="15965" width="8.625" style="1267" hidden="1"/>
    <col min="15966" max="15971" width="14.875" style="1267" hidden="1"/>
    <col min="15972" max="15973" width="15.875" style="1267" hidden="1"/>
    <col min="15974" max="15979" width="16.125" style="1267" hidden="1"/>
    <col min="15980" max="15980" width="6.125" style="1267" hidden="1"/>
    <col min="15981" max="15981" width="3" style="1267" hidden="1"/>
    <col min="15982" max="16221" width="8.625" style="1267" hidden="1"/>
    <col min="16222" max="16227" width="14.875" style="1267" hidden="1"/>
    <col min="16228" max="16229" width="15.875" style="1267" hidden="1"/>
    <col min="16230" max="16235" width="16.125" style="1267" hidden="1"/>
    <col min="16236" max="16236" width="6.125" style="1267" hidden="1"/>
    <col min="16237" max="16237" width="3" style="1267" hidden="1"/>
    <col min="16238" max="16384" width="8.625" style="1267" hidden="1"/>
  </cols>
  <sheetData>
    <row r="1" spans="1:143" ht="42.75" customHeight="1" x14ac:dyDescent="0.15">
      <c r="A1" s="1265"/>
      <c r="B1" s="1266"/>
      <c r="DD1" s="1267"/>
      <c r="DE1" s="1267"/>
    </row>
    <row r="2" spans="1:143" ht="25.5" customHeight="1" x14ac:dyDescent="0.15">
      <c r="A2" s="1268"/>
      <c r="C2" s="1268"/>
      <c r="O2" s="1268"/>
      <c r="P2" s="1268"/>
      <c r="Q2" s="1268"/>
      <c r="R2" s="1268"/>
      <c r="S2" s="1268"/>
      <c r="T2" s="1268"/>
      <c r="U2" s="1268"/>
      <c r="V2" s="1268"/>
      <c r="W2" s="1268"/>
      <c r="X2" s="1268"/>
      <c r="Y2" s="1268"/>
      <c r="Z2" s="1268"/>
      <c r="AA2" s="1268"/>
      <c r="AB2" s="1268"/>
      <c r="AC2" s="1268"/>
      <c r="AD2" s="1268"/>
      <c r="AE2" s="1268"/>
      <c r="AF2" s="1268"/>
      <c r="AG2" s="1268"/>
      <c r="AH2" s="1268"/>
      <c r="AI2" s="1268"/>
      <c r="AU2" s="1268"/>
      <c r="BG2" s="1268"/>
      <c r="BS2" s="1268"/>
      <c r="CE2" s="1268"/>
      <c r="CQ2" s="1268"/>
      <c r="DD2" s="1267"/>
      <c r="DE2" s="1267"/>
    </row>
    <row r="3" spans="1:143" ht="25.5" customHeight="1" x14ac:dyDescent="0.15">
      <c r="A3" s="1268"/>
      <c r="C3" s="1268"/>
      <c r="O3" s="1268"/>
      <c r="P3" s="1268"/>
      <c r="Q3" s="1268"/>
      <c r="R3" s="1268"/>
      <c r="S3" s="1268"/>
      <c r="T3" s="1268"/>
      <c r="U3" s="1268"/>
      <c r="V3" s="1268"/>
      <c r="W3" s="1268"/>
      <c r="X3" s="1268"/>
      <c r="Y3" s="1268"/>
      <c r="Z3" s="1268"/>
      <c r="AA3" s="1268"/>
      <c r="AB3" s="1268"/>
      <c r="AC3" s="1268"/>
      <c r="AD3" s="1268"/>
      <c r="AE3" s="1268"/>
      <c r="AF3" s="1268"/>
      <c r="AG3" s="1268"/>
      <c r="AH3" s="1268"/>
      <c r="AI3" s="1268"/>
      <c r="AU3" s="1268"/>
      <c r="BG3" s="1268"/>
      <c r="BS3" s="1268"/>
      <c r="CE3" s="1268"/>
      <c r="CQ3" s="1268"/>
      <c r="DD3" s="1267"/>
      <c r="DE3" s="1267"/>
    </row>
    <row r="4" spans="1:143" s="288" customFormat="1" x14ac:dyDescent="0.15">
      <c r="A4" s="1268"/>
      <c r="B4" s="1268"/>
      <c r="C4" s="1268"/>
      <c r="D4" s="1268"/>
      <c r="E4" s="1268"/>
      <c r="F4" s="1268"/>
      <c r="G4" s="1268"/>
      <c r="H4" s="1268"/>
      <c r="I4" s="1268"/>
      <c r="J4" s="1268"/>
      <c r="K4" s="1268"/>
      <c r="L4" s="1268"/>
      <c r="M4" s="1268"/>
      <c r="N4" s="1268"/>
      <c r="O4" s="1268"/>
      <c r="P4" s="1268"/>
      <c r="Q4" s="1268"/>
      <c r="R4" s="1268"/>
      <c r="S4" s="1268"/>
      <c r="T4" s="1268"/>
      <c r="U4" s="1268"/>
      <c r="V4" s="1268"/>
      <c r="W4" s="1268"/>
      <c r="X4" s="1268"/>
      <c r="Y4" s="1268"/>
      <c r="Z4" s="1268"/>
      <c r="AA4" s="1268"/>
      <c r="AB4" s="1268"/>
      <c r="AC4" s="1268"/>
      <c r="AD4" s="1268"/>
      <c r="AE4" s="1268"/>
      <c r="AF4" s="1268"/>
      <c r="AG4" s="1268"/>
      <c r="AH4" s="1268"/>
      <c r="AI4" s="1268"/>
      <c r="AJ4" s="1268"/>
      <c r="AK4" s="1268"/>
      <c r="AL4" s="1268"/>
      <c r="AM4" s="1268"/>
      <c r="AN4" s="1268"/>
      <c r="AO4" s="1268"/>
      <c r="AP4" s="1268"/>
      <c r="AQ4" s="1268"/>
      <c r="AR4" s="1268"/>
      <c r="AS4" s="1268"/>
      <c r="AT4" s="1268"/>
      <c r="AU4" s="1268"/>
      <c r="AV4" s="1268"/>
      <c r="AW4" s="1268"/>
      <c r="AX4" s="1268"/>
      <c r="AY4" s="1268"/>
      <c r="AZ4" s="1268"/>
      <c r="BA4" s="1268"/>
      <c r="BB4" s="1268"/>
      <c r="BC4" s="1268"/>
      <c r="BD4" s="1268"/>
      <c r="BE4" s="1268"/>
      <c r="BF4" s="1268"/>
      <c r="BG4" s="1268"/>
      <c r="BH4" s="1268"/>
      <c r="BI4" s="1268"/>
      <c r="BJ4" s="1268"/>
      <c r="BK4" s="1268"/>
      <c r="BL4" s="1268"/>
      <c r="BM4" s="1268"/>
      <c r="BN4" s="1268"/>
      <c r="BO4" s="1268"/>
      <c r="BP4" s="1268"/>
      <c r="BQ4" s="1268"/>
      <c r="BR4" s="1268"/>
      <c r="BS4" s="1268"/>
      <c r="BT4" s="1268"/>
      <c r="BU4" s="1268"/>
      <c r="BV4" s="1268"/>
      <c r="BW4" s="1268"/>
      <c r="BX4" s="1268"/>
      <c r="BY4" s="1268"/>
      <c r="BZ4" s="1268"/>
      <c r="CA4" s="1268"/>
      <c r="CB4" s="1268"/>
      <c r="CC4" s="1268"/>
      <c r="CD4" s="1268"/>
      <c r="CE4" s="1268"/>
      <c r="CF4" s="1268"/>
      <c r="CG4" s="1268"/>
      <c r="CH4" s="1268"/>
      <c r="CI4" s="1268"/>
      <c r="CJ4" s="1268"/>
      <c r="CK4" s="1268"/>
      <c r="CL4" s="1268"/>
      <c r="CM4" s="1268"/>
      <c r="CN4" s="1268"/>
      <c r="CO4" s="1268"/>
      <c r="CP4" s="1268"/>
      <c r="CQ4" s="1268"/>
      <c r="CR4" s="1268"/>
      <c r="CS4" s="1268"/>
      <c r="CT4" s="1268"/>
      <c r="CU4" s="1268"/>
      <c r="CV4" s="1268"/>
      <c r="CW4" s="1268"/>
      <c r="CX4" s="1268"/>
      <c r="CY4" s="1268"/>
      <c r="CZ4" s="1268"/>
      <c r="DA4" s="1268"/>
      <c r="DB4" s="1268"/>
      <c r="DC4" s="1268"/>
      <c r="DD4" s="1268"/>
      <c r="DE4" s="1268"/>
      <c r="DF4" s="289"/>
      <c r="DG4" s="289"/>
      <c r="DH4" s="289"/>
      <c r="DI4" s="289"/>
      <c r="DJ4" s="289"/>
      <c r="DK4" s="289"/>
      <c r="DL4" s="289"/>
      <c r="DM4" s="289"/>
      <c r="DN4" s="289"/>
      <c r="DO4" s="289"/>
      <c r="DP4" s="289"/>
      <c r="DQ4" s="289"/>
      <c r="DR4" s="289"/>
      <c r="DS4" s="289"/>
      <c r="DT4" s="289"/>
      <c r="DU4" s="289"/>
      <c r="DV4" s="289"/>
      <c r="DW4" s="289"/>
    </row>
    <row r="5" spans="1:143" s="288" customFormat="1" x14ac:dyDescent="0.15">
      <c r="A5" s="1268"/>
      <c r="B5" s="1268"/>
      <c r="C5" s="1268"/>
      <c r="D5" s="1268"/>
      <c r="E5" s="1268"/>
      <c r="F5" s="1268"/>
      <c r="G5" s="1268"/>
      <c r="H5" s="1268"/>
      <c r="I5" s="1268"/>
      <c r="J5" s="1268"/>
      <c r="K5" s="1268"/>
      <c r="L5" s="1268"/>
      <c r="M5" s="1268"/>
      <c r="N5" s="1268"/>
      <c r="O5" s="1268"/>
      <c r="P5" s="1268"/>
      <c r="Q5" s="1268"/>
      <c r="R5" s="1268"/>
      <c r="S5" s="1268"/>
      <c r="T5" s="1268"/>
      <c r="U5" s="1268"/>
      <c r="V5" s="1268"/>
      <c r="W5" s="1268"/>
      <c r="X5" s="1268"/>
      <c r="Y5" s="1268"/>
      <c r="Z5" s="1268"/>
      <c r="AA5" s="1268"/>
      <c r="AB5" s="1268"/>
      <c r="AC5" s="1268"/>
      <c r="AD5" s="1268"/>
      <c r="AE5" s="1268"/>
      <c r="AF5" s="1268"/>
      <c r="AG5" s="1268"/>
      <c r="AH5" s="1268"/>
      <c r="AI5" s="1268"/>
      <c r="AJ5" s="1268"/>
      <c r="AK5" s="1268"/>
      <c r="AL5" s="1268"/>
      <c r="AM5" s="1268"/>
      <c r="AN5" s="1268"/>
      <c r="AO5" s="1268"/>
      <c r="AP5" s="1268"/>
      <c r="AQ5" s="1268"/>
      <c r="AR5" s="1268"/>
      <c r="AS5" s="1268"/>
      <c r="AT5" s="1268"/>
      <c r="AU5" s="1268"/>
      <c r="AV5" s="1268"/>
      <c r="AW5" s="1268"/>
      <c r="AX5" s="1268"/>
      <c r="AY5" s="1268"/>
      <c r="AZ5" s="1268"/>
      <c r="BA5" s="1268"/>
      <c r="BB5" s="1268"/>
      <c r="BC5" s="1268"/>
      <c r="BD5" s="1268"/>
      <c r="BE5" s="1268"/>
      <c r="BF5" s="1268"/>
      <c r="BG5" s="1268"/>
      <c r="BH5" s="1268"/>
      <c r="BI5" s="1268"/>
      <c r="BJ5" s="1268"/>
      <c r="BK5" s="1268"/>
      <c r="BL5" s="1268"/>
      <c r="BM5" s="1268"/>
      <c r="BN5" s="1268"/>
      <c r="BO5" s="1268"/>
      <c r="BP5" s="1268"/>
      <c r="BQ5" s="1268"/>
      <c r="BR5" s="1268"/>
      <c r="BS5" s="1268"/>
      <c r="BT5" s="1268"/>
      <c r="BU5" s="1268"/>
      <c r="BV5" s="1268"/>
      <c r="BW5" s="1268"/>
      <c r="BX5" s="1268"/>
      <c r="BY5" s="1268"/>
      <c r="BZ5" s="1268"/>
      <c r="CA5" s="1268"/>
      <c r="CB5" s="1268"/>
      <c r="CC5" s="1268"/>
      <c r="CD5" s="1268"/>
      <c r="CE5" s="1268"/>
      <c r="CF5" s="1268"/>
      <c r="CG5" s="1268"/>
      <c r="CH5" s="1268"/>
      <c r="CI5" s="1268"/>
      <c r="CJ5" s="1268"/>
      <c r="CK5" s="1268"/>
      <c r="CL5" s="1268"/>
      <c r="CM5" s="1268"/>
      <c r="CN5" s="1268"/>
      <c r="CO5" s="1268"/>
      <c r="CP5" s="1268"/>
      <c r="CQ5" s="1268"/>
      <c r="CR5" s="1268"/>
      <c r="CS5" s="1268"/>
      <c r="CT5" s="1268"/>
      <c r="CU5" s="1268"/>
      <c r="CV5" s="1268"/>
      <c r="CW5" s="1268"/>
      <c r="CX5" s="1268"/>
      <c r="CY5" s="1268"/>
      <c r="CZ5" s="1268"/>
      <c r="DA5" s="1268"/>
      <c r="DB5" s="1268"/>
      <c r="DC5" s="1268"/>
      <c r="DD5" s="1268"/>
      <c r="DE5" s="1268"/>
      <c r="DF5" s="289"/>
      <c r="DG5" s="289"/>
      <c r="DH5" s="289"/>
      <c r="DI5" s="289"/>
      <c r="DJ5" s="289"/>
      <c r="DK5" s="289"/>
      <c r="DL5" s="289"/>
      <c r="DM5" s="289"/>
      <c r="DN5" s="289"/>
      <c r="DO5" s="289"/>
      <c r="DP5" s="289"/>
      <c r="DQ5" s="289"/>
      <c r="DR5" s="289"/>
      <c r="DS5" s="289"/>
      <c r="DT5" s="289"/>
      <c r="DU5" s="289"/>
      <c r="DV5" s="289"/>
      <c r="DW5" s="289"/>
    </row>
    <row r="6" spans="1:143" s="288" customFormat="1" x14ac:dyDescent="0.15">
      <c r="A6" s="1268"/>
      <c r="B6" s="1268"/>
      <c r="C6" s="1268"/>
      <c r="D6" s="1268"/>
      <c r="E6" s="1268"/>
      <c r="F6" s="1268"/>
      <c r="G6" s="1268"/>
      <c r="H6" s="1268"/>
      <c r="I6" s="1268"/>
      <c r="J6" s="1268"/>
      <c r="K6" s="1268"/>
      <c r="L6" s="1268"/>
      <c r="M6" s="1268"/>
      <c r="N6" s="1268"/>
      <c r="O6" s="1268"/>
      <c r="P6" s="1268"/>
      <c r="Q6" s="1268"/>
      <c r="R6" s="1268"/>
      <c r="S6" s="1268"/>
      <c r="T6" s="1268"/>
      <c r="U6" s="1268"/>
      <c r="V6" s="1268"/>
      <c r="W6" s="1268"/>
      <c r="X6" s="1268"/>
      <c r="Y6" s="1268"/>
      <c r="Z6" s="1268"/>
      <c r="AA6" s="1268"/>
      <c r="AB6" s="1268"/>
      <c r="AC6" s="1268"/>
      <c r="AD6" s="1268"/>
      <c r="AE6" s="1268"/>
      <c r="AF6" s="1268"/>
      <c r="AG6" s="1268"/>
      <c r="AH6" s="1268"/>
      <c r="AI6" s="1268"/>
      <c r="AJ6" s="1268"/>
      <c r="AK6" s="1268"/>
      <c r="AL6" s="1268"/>
      <c r="AM6" s="1268"/>
      <c r="AN6" s="1268"/>
      <c r="AO6" s="1268"/>
      <c r="AP6" s="1268"/>
      <c r="AQ6" s="1268"/>
      <c r="AR6" s="1268"/>
      <c r="AS6" s="1268"/>
      <c r="AT6" s="1268"/>
      <c r="AU6" s="1268"/>
      <c r="AV6" s="1268"/>
      <c r="AW6" s="1268"/>
      <c r="AX6" s="1268"/>
      <c r="AY6" s="1268"/>
      <c r="AZ6" s="1268"/>
      <c r="BA6" s="1268"/>
      <c r="BB6" s="1268"/>
      <c r="BC6" s="1268"/>
      <c r="BD6" s="1268"/>
      <c r="BE6" s="1268"/>
      <c r="BF6" s="1268"/>
      <c r="BG6" s="1268"/>
      <c r="BH6" s="1268"/>
      <c r="BI6" s="1268"/>
      <c r="BJ6" s="1268"/>
      <c r="BK6" s="1268"/>
      <c r="BL6" s="1268"/>
      <c r="BM6" s="1268"/>
      <c r="BN6" s="1268"/>
      <c r="BO6" s="1268"/>
      <c r="BP6" s="1268"/>
      <c r="BQ6" s="1268"/>
      <c r="BR6" s="1268"/>
      <c r="BS6" s="1268"/>
      <c r="BT6" s="1268"/>
      <c r="BU6" s="1268"/>
      <c r="BV6" s="1268"/>
      <c r="BW6" s="1268"/>
      <c r="BX6" s="1268"/>
      <c r="BY6" s="1268"/>
      <c r="BZ6" s="1268"/>
      <c r="CA6" s="1268"/>
      <c r="CB6" s="1268"/>
      <c r="CC6" s="1268"/>
      <c r="CD6" s="1268"/>
      <c r="CE6" s="1268"/>
      <c r="CF6" s="1268"/>
      <c r="CG6" s="1268"/>
      <c r="CH6" s="1268"/>
      <c r="CI6" s="1268"/>
      <c r="CJ6" s="1268"/>
      <c r="CK6" s="1268"/>
      <c r="CL6" s="1268"/>
      <c r="CM6" s="1268"/>
      <c r="CN6" s="1268"/>
      <c r="CO6" s="1268"/>
      <c r="CP6" s="1268"/>
      <c r="CQ6" s="1268"/>
      <c r="CR6" s="1268"/>
      <c r="CS6" s="1268"/>
      <c r="CT6" s="1268"/>
      <c r="CU6" s="1268"/>
      <c r="CV6" s="1268"/>
      <c r="CW6" s="1268"/>
      <c r="CX6" s="1268"/>
      <c r="CY6" s="1268"/>
      <c r="CZ6" s="1268"/>
      <c r="DA6" s="1268"/>
      <c r="DB6" s="1268"/>
      <c r="DC6" s="1268"/>
      <c r="DD6" s="1268"/>
      <c r="DE6" s="1268"/>
      <c r="DF6" s="289"/>
      <c r="DG6" s="289"/>
      <c r="DH6" s="289"/>
      <c r="DI6" s="289"/>
      <c r="DJ6" s="289"/>
      <c r="DK6" s="289"/>
      <c r="DL6" s="289"/>
      <c r="DM6" s="289"/>
      <c r="DN6" s="289"/>
      <c r="DO6" s="289"/>
      <c r="DP6" s="289"/>
      <c r="DQ6" s="289"/>
      <c r="DR6" s="289"/>
      <c r="DS6" s="289"/>
      <c r="DT6" s="289"/>
      <c r="DU6" s="289"/>
      <c r="DV6" s="289"/>
      <c r="DW6" s="289"/>
    </row>
    <row r="7" spans="1:143" s="288" customFormat="1" x14ac:dyDescent="0.15">
      <c r="A7" s="1268"/>
      <c r="B7" s="1268"/>
      <c r="C7" s="1268"/>
      <c r="D7" s="1268"/>
      <c r="E7" s="1268"/>
      <c r="F7" s="1268"/>
      <c r="G7" s="1268"/>
      <c r="H7" s="1268"/>
      <c r="I7" s="1268"/>
      <c r="J7" s="1268"/>
      <c r="K7" s="1268"/>
      <c r="L7" s="1268"/>
      <c r="M7" s="1268"/>
      <c r="N7" s="1268"/>
      <c r="O7" s="1268"/>
      <c r="P7" s="1268"/>
      <c r="Q7" s="1268"/>
      <c r="R7" s="1268"/>
      <c r="S7" s="1268"/>
      <c r="T7" s="1268"/>
      <c r="U7" s="1268"/>
      <c r="V7" s="1268"/>
      <c r="W7" s="1268"/>
      <c r="X7" s="1268"/>
      <c r="Y7" s="1268"/>
      <c r="Z7" s="1268"/>
      <c r="AA7" s="1268"/>
      <c r="AB7" s="1268"/>
      <c r="AC7" s="1268"/>
      <c r="AD7" s="1268"/>
      <c r="AE7" s="1268"/>
      <c r="AF7" s="1268"/>
      <c r="AG7" s="1268"/>
      <c r="AH7" s="1268"/>
      <c r="AI7" s="1268"/>
      <c r="AJ7" s="1268"/>
      <c r="AK7" s="1268"/>
      <c r="AL7" s="1268"/>
      <c r="AM7" s="1268"/>
      <c r="AN7" s="1268"/>
      <c r="AO7" s="1268"/>
      <c r="AP7" s="1268"/>
      <c r="AQ7" s="1268"/>
      <c r="AR7" s="1268"/>
      <c r="AS7" s="1268"/>
      <c r="AT7" s="1268"/>
      <c r="AU7" s="1268"/>
      <c r="AV7" s="1268"/>
      <c r="AW7" s="1268"/>
      <c r="AX7" s="1268"/>
      <c r="AY7" s="1268"/>
      <c r="AZ7" s="1268"/>
      <c r="BA7" s="1268"/>
      <c r="BB7" s="1268"/>
      <c r="BC7" s="1268"/>
      <c r="BD7" s="1268"/>
      <c r="BE7" s="1268"/>
      <c r="BF7" s="1268"/>
      <c r="BG7" s="1268"/>
      <c r="BH7" s="1268"/>
      <c r="BI7" s="1268"/>
      <c r="BJ7" s="1268"/>
      <c r="BK7" s="1268"/>
      <c r="BL7" s="1268"/>
      <c r="BM7" s="1268"/>
      <c r="BN7" s="1268"/>
      <c r="BO7" s="1268"/>
      <c r="BP7" s="1268"/>
      <c r="BQ7" s="1268"/>
      <c r="BR7" s="1268"/>
      <c r="BS7" s="1268"/>
      <c r="BT7" s="1268"/>
      <c r="BU7" s="1268"/>
      <c r="BV7" s="1268"/>
      <c r="BW7" s="1268"/>
      <c r="BX7" s="1268"/>
      <c r="BY7" s="1268"/>
      <c r="BZ7" s="1268"/>
      <c r="CA7" s="1268"/>
      <c r="CB7" s="1268"/>
      <c r="CC7" s="1268"/>
      <c r="CD7" s="1268"/>
      <c r="CE7" s="1268"/>
      <c r="CF7" s="1268"/>
      <c r="CG7" s="1268"/>
      <c r="CH7" s="1268"/>
      <c r="CI7" s="1268"/>
      <c r="CJ7" s="1268"/>
      <c r="CK7" s="1268"/>
      <c r="CL7" s="1268"/>
      <c r="CM7" s="1268"/>
      <c r="CN7" s="1268"/>
      <c r="CO7" s="1268"/>
      <c r="CP7" s="1268"/>
      <c r="CQ7" s="1268"/>
      <c r="CR7" s="1268"/>
      <c r="CS7" s="1268"/>
      <c r="CT7" s="1268"/>
      <c r="CU7" s="1268"/>
      <c r="CV7" s="1268"/>
      <c r="CW7" s="1268"/>
      <c r="CX7" s="1268"/>
      <c r="CY7" s="1268"/>
      <c r="CZ7" s="1268"/>
      <c r="DA7" s="1268"/>
      <c r="DB7" s="1268"/>
      <c r="DC7" s="1268"/>
      <c r="DD7" s="1268"/>
      <c r="DE7" s="1268"/>
      <c r="DF7" s="289"/>
      <c r="DG7" s="289"/>
      <c r="DH7" s="289"/>
      <c r="DI7" s="289"/>
      <c r="DJ7" s="289"/>
      <c r="DK7" s="289"/>
      <c r="DL7" s="289"/>
      <c r="DM7" s="289"/>
      <c r="DN7" s="289"/>
      <c r="DO7" s="289"/>
      <c r="DP7" s="289"/>
      <c r="DQ7" s="289"/>
      <c r="DR7" s="289"/>
      <c r="DS7" s="289"/>
      <c r="DT7" s="289"/>
      <c r="DU7" s="289"/>
      <c r="DV7" s="289"/>
      <c r="DW7" s="289"/>
    </row>
    <row r="8" spans="1:143" s="288" customFormat="1" x14ac:dyDescent="0.15">
      <c r="A8" s="1268"/>
      <c r="B8" s="1268"/>
      <c r="C8" s="1268"/>
      <c r="D8" s="1268"/>
      <c r="E8" s="1268"/>
      <c r="F8" s="1268"/>
      <c r="G8" s="1268"/>
      <c r="H8" s="1268"/>
      <c r="I8" s="1268"/>
      <c r="J8" s="1268"/>
      <c r="K8" s="1268"/>
      <c r="L8" s="1268"/>
      <c r="M8" s="1268"/>
      <c r="N8" s="1268"/>
      <c r="O8" s="1268"/>
      <c r="P8" s="1268"/>
      <c r="Q8" s="1268"/>
      <c r="R8" s="1268"/>
      <c r="S8" s="1268"/>
      <c r="T8" s="1268"/>
      <c r="U8" s="1268"/>
      <c r="V8" s="1268"/>
      <c r="W8" s="1268"/>
      <c r="X8" s="1268"/>
      <c r="Y8" s="1268"/>
      <c r="Z8" s="1268"/>
      <c r="AA8" s="1268"/>
      <c r="AB8" s="1268"/>
      <c r="AC8" s="1268"/>
      <c r="AD8" s="1268"/>
      <c r="AE8" s="1268"/>
      <c r="AF8" s="1268"/>
      <c r="AG8" s="1268"/>
      <c r="AH8" s="1268"/>
      <c r="AI8" s="1268"/>
      <c r="AJ8" s="1268"/>
      <c r="AK8" s="1268"/>
      <c r="AL8" s="1268"/>
      <c r="AM8" s="1268"/>
      <c r="AN8" s="1268"/>
      <c r="AO8" s="1268"/>
      <c r="AP8" s="1268"/>
      <c r="AQ8" s="1268"/>
      <c r="AR8" s="1268"/>
      <c r="AS8" s="1268"/>
      <c r="AT8" s="1268"/>
      <c r="AU8" s="1268"/>
      <c r="AV8" s="1268"/>
      <c r="AW8" s="1268"/>
      <c r="AX8" s="1268"/>
      <c r="AY8" s="1268"/>
      <c r="AZ8" s="1268"/>
      <c r="BA8" s="1268"/>
      <c r="BB8" s="1268"/>
      <c r="BC8" s="1268"/>
      <c r="BD8" s="1268"/>
      <c r="BE8" s="1268"/>
      <c r="BF8" s="1268"/>
      <c r="BG8" s="1268"/>
      <c r="BH8" s="1268"/>
      <c r="BI8" s="1268"/>
      <c r="BJ8" s="1268"/>
      <c r="BK8" s="1268"/>
      <c r="BL8" s="1268"/>
      <c r="BM8" s="1268"/>
      <c r="BN8" s="1268"/>
      <c r="BO8" s="1268"/>
      <c r="BP8" s="1268"/>
      <c r="BQ8" s="1268"/>
      <c r="BR8" s="1268"/>
      <c r="BS8" s="1268"/>
      <c r="BT8" s="1268"/>
      <c r="BU8" s="1268"/>
      <c r="BV8" s="1268"/>
      <c r="BW8" s="1268"/>
      <c r="BX8" s="1268"/>
      <c r="BY8" s="1268"/>
      <c r="BZ8" s="1268"/>
      <c r="CA8" s="1268"/>
      <c r="CB8" s="1268"/>
      <c r="CC8" s="1268"/>
      <c r="CD8" s="1268"/>
      <c r="CE8" s="1268"/>
      <c r="CF8" s="1268"/>
      <c r="CG8" s="1268"/>
      <c r="CH8" s="1268"/>
      <c r="CI8" s="1268"/>
      <c r="CJ8" s="1268"/>
      <c r="CK8" s="1268"/>
      <c r="CL8" s="1268"/>
      <c r="CM8" s="1268"/>
      <c r="CN8" s="1268"/>
      <c r="CO8" s="1268"/>
      <c r="CP8" s="1268"/>
      <c r="CQ8" s="1268"/>
      <c r="CR8" s="1268"/>
      <c r="CS8" s="1268"/>
      <c r="CT8" s="1268"/>
      <c r="CU8" s="1268"/>
      <c r="CV8" s="1268"/>
      <c r="CW8" s="1268"/>
      <c r="CX8" s="1268"/>
      <c r="CY8" s="1268"/>
      <c r="CZ8" s="1268"/>
      <c r="DA8" s="1268"/>
      <c r="DB8" s="1268"/>
      <c r="DC8" s="1268"/>
      <c r="DD8" s="1268"/>
      <c r="DE8" s="1268"/>
      <c r="DF8" s="289"/>
      <c r="DG8" s="289"/>
      <c r="DH8" s="289"/>
      <c r="DI8" s="289"/>
      <c r="DJ8" s="289"/>
      <c r="DK8" s="289"/>
      <c r="DL8" s="289"/>
      <c r="DM8" s="289"/>
      <c r="DN8" s="289"/>
      <c r="DO8" s="289"/>
      <c r="DP8" s="289"/>
      <c r="DQ8" s="289"/>
      <c r="DR8" s="289"/>
      <c r="DS8" s="289"/>
      <c r="DT8" s="289"/>
      <c r="DU8" s="289"/>
      <c r="DV8" s="289"/>
      <c r="DW8" s="289"/>
    </row>
    <row r="9" spans="1:143" s="288" customFormat="1" x14ac:dyDescent="0.15">
      <c r="A9" s="1268"/>
      <c r="B9" s="1268"/>
      <c r="C9" s="1268"/>
      <c r="D9" s="1268"/>
      <c r="E9" s="1268"/>
      <c r="F9" s="1268"/>
      <c r="G9" s="1268"/>
      <c r="H9" s="1268"/>
      <c r="I9" s="1268"/>
      <c r="J9" s="1268"/>
      <c r="K9" s="1268"/>
      <c r="L9" s="1268"/>
      <c r="M9" s="1268"/>
      <c r="N9" s="1268"/>
      <c r="O9" s="1268"/>
      <c r="P9" s="1268"/>
      <c r="Q9" s="1268"/>
      <c r="R9" s="1268"/>
      <c r="S9" s="1268"/>
      <c r="T9" s="1268"/>
      <c r="U9" s="1268"/>
      <c r="V9" s="1268"/>
      <c r="W9" s="1268"/>
      <c r="X9" s="1268"/>
      <c r="Y9" s="1268"/>
      <c r="Z9" s="1268"/>
      <c r="AA9" s="1268"/>
      <c r="AB9" s="1268"/>
      <c r="AC9" s="1268"/>
      <c r="AD9" s="1268"/>
      <c r="AE9" s="1268"/>
      <c r="AF9" s="1268"/>
      <c r="AG9" s="1268"/>
      <c r="AH9" s="1268"/>
      <c r="AI9" s="1268"/>
      <c r="AJ9" s="1268"/>
      <c r="AK9" s="1268"/>
      <c r="AL9" s="1268"/>
      <c r="AM9" s="1268"/>
      <c r="AN9" s="1268"/>
      <c r="AO9" s="1268"/>
      <c r="AP9" s="1268"/>
      <c r="AQ9" s="1268"/>
      <c r="AR9" s="1268"/>
      <c r="AS9" s="1268"/>
      <c r="AT9" s="1268"/>
      <c r="AU9" s="1268"/>
      <c r="AV9" s="1268"/>
      <c r="AW9" s="1268"/>
      <c r="AX9" s="1268"/>
      <c r="AY9" s="1268"/>
      <c r="AZ9" s="1268"/>
      <c r="BA9" s="1268"/>
      <c r="BB9" s="1268"/>
      <c r="BC9" s="1268"/>
      <c r="BD9" s="1268"/>
      <c r="BE9" s="1268"/>
      <c r="BF9" s="1268"/>
      <c r="BG9" s="1268"/>
      <c r="BH9" s="1268"/>
      <c r="BI9" s="1268"/>
      <c r="BJ9" s="1268"/>
      <c r="BK9" s="1268"/>
      <c r="BL9" s="1268"/>
      <c r="BM9" s="1268"/>
      <c r="BN9" s="1268"/>
      <c r="BO9" s="1268"/>
      <c r="BP9" s="1268"/>
      <c r="BQ9" s="1268"/>
      <c r="BR9" s="1268"/>
      <c r="BS9" s="1268"/>
      <c r="BT9" s="1268"/>
      <c r="BU9" s="1268"/>
      <c r="BV9" s="1268"/>
      <c r="BW9" s="1268"/>
      <c r="BX9" s="1268"/>
      <c r="BY9" s="1268"/>
      <c r="BZ9" s="1268"/>
      <c r="CA9" s="1268"/>
      <c r="CB9" s="1268"/>
      <c r="CC9" s="1268"/>
      <c r="CD9" s="1268"/>
      <c r="CE9" s="1268"/>
      <c r="CF9" s="1268"/>
      <c r="CG9" s="1268"/>
      <c r="CH9" s="1268"/>
      <c r="CI9" s="1268"/>
      <c r="CJ9" s="1268"/>
      <c r="CK9" s="1268"/>
      <c r="CL9" s="1268"/>
      <c r="CM9" s="1268"/>
      <c r="CN9" s="1268"/>
      <c r="CO9" s="1268"/>
      <c r="CP9" s="1268"/>
      <c r="CQ9" s="1268"/>
      <c r="CR9" s="1268"/>
      <c r="CS9" s="1268"/>
      <c r="CT9" s="1268"/>
      <c r="CU9" s="1268"/>
      <c r="CV9" s="1268"/>
      <c r="CW9" s="1268"/>
      <c r="CX9" s="1268"/>
      <c r="CY9" s="1268"/>
      <c r="CZ9" s="1268"/>
      <c r="DA9" s="1268"/>
      <c r="DB9" s="1268"/>
      <c r="DC9" s="1268"/>
      <c r="DD9" s="1268"/>
      <c r="DE9" s="1268"/>
      <c r="DF9" s="289"/>
      <c r="DG9" s="289"/>
      <c r="DH9" s="289"/>
      <c r="DI9" s="289"/>
      <c r="DJ9" s="289"/>
      <c r="DK9" s="289"/>
      <c r="DL9" s="289"/>
      <c r="DM9" s="289"/>
      <c r="DN9" s="289"/>
      <c r="DO9" s="289"/>
      <c r="DP9" s="289"/>
      <c r="DQ9" s="289"/>
      <c r="DR9" s="289"/>
      <c r="DS9" s="289"/>
      <c r="DT9" s="289"/>
      <c r="DU9" s="289"/>
      <c r="DV9" s="289"/>
      <c r="DW9" s="289"/>
    </row>
    <row r="10" spans="1:143" s="288" customFormat="1" x14ac:dyDescent="0.15">
      <c r="A10" s="1268"/>
      <c r="B10" s="1268"/>
      <c r="C10" s="1268"/>
      <c r="D10" s="1268"/>
      <c r="E10" s="1268"/>
      <c r="F10" s="1268"/>
      <c r="G10" s="1268"/>
      <c r="H10" s="1268"/>
      <c r="I10" s="1268"/>
      <c r="J10" s="1268"/>
      <c r="K10" s="1268"/>
      <c r="L10" s="1268"/>
      <c r="M10" s="1268"/>
      <c r="N10" s="1268"/>
      <c r="O10" s="1268"/>
      <c r="P10" s="1268"/>
      <c r="Q10" s="1268"/>
      <c r="R10" s="1268"/>
      <c r="S10" s="1268"/>
      <c r="T10" s="1268"/>
      <c r="U10" s="1268"/>
      <c r="V10" s="1268"/>
      <c r="W10" s="1268"/>
      <c r="X10" s="1268"/>
      <c r="Y10" s="1268"/>
      <c r="Z10" s="1268"/>
      <c r="AA10" s="1268"/>
      <c r="AB10" s="1268"/>
      <c r="AC10" s="1268"/>
      <c r="AD10" s="1268"/>
      <c r="AE10" s="1268"/>
      <c r="AF10" s="1268"/>
      <c r="AG10" s="1268"/>
      <c r="AH10" s="1268"/>
      <c r="AI10" s="1268"/>
      <c r="AJ10" s="1268"/>
      <c r="AK10" s="1268"/>
      <c r="AL10" s="1268"/>
      <c r="AM10" s="1268"/>
      <c r="AN10" s="1268"/>
      <c r="AO10" s="1268"/>
      <c r="AP10" s="1268"/>
      <c r="AQ10" s="1268"/>
      <c r="AR10" s="1268"/>
      <c r="AS10" s="1268"/>
      <c r="AT10" s="1268"/>
      <c r="AU10" s="1268"/>
      <c r="AV10" s="1268"/>
      <c r="AW10" s="1268"/>
      <c r="AX10" s="1268"/>
      <c r="AY10" s="1268"/>
      <c r="AZ10" s="1268"/>
      <c r="BA10" s="1268"/>
      <c r="BB10" s="1268"/>
      <c r="BC10" s="1268"/>
      <c r="BD10" s="1268"/>
      <c r="BE10" s="1268"/>
      <c r="BF10" s="1268"/>
      <c r="BG10" s="1268"/>
      <c r="BH10" s="1268"/>
      <c r="BI10" s="1268"/>
      <c r="BJ10" s="1268"/>
      <c r="BK10" s="1268"/>
      <c r="BL10" s="1268"/>
      <c r="BM10" s="1268"/>
      <c r="BN10" s="1268"/>
      <c r="BO10" s="1268"/>
      <c r="BP10" s="1268"/>
      <c r="BQ10" s="1268"/>
      <c r="BR10" s="1268"/>
      <c r="BS10" s="1268"/>
      <c r="BT10" s="1268"/>
      <c r="BU10" s="1268"/>
      <c r="BV10" s="1268"/>
      <c r="BW10" s="1268"/>
      <c r="BX10" s="1268"/>
      <c r="BY10" s="1268"/>
      <c r="BZ10" s="1268"/>
      <c r="CA10" s="1268"/>
      <c r="CB10" s="1268"/>
      <c r="CC10" s="1268"/>
      <c r="CD10" s="1268"/>
      <c r="CE10" s="1268"/>
      <c r="CF10" s="1268"/>
      <c r="CG10" s="1268"/>
      <c r="CH10" s="1268"/>
      <c r="CI10" s="1268"/>
      <c r="CJ10" s="1268"/>
      <c r="CK10" s="1268"/>
      <c r="CL10" s="1268"/>
      <c r="CM10" s="1268"/>
      <c r="CN10" s="1268"/>
      <c r="CO10" s="1268"/>
      <c r="CP10" s="1268"/>
      <c r="CQ10" s="1268"/>
      <c r="CR10" s="1268"/>
      <c r="CS10" s="1268"/>
      <c r="CT10" s="1268"/>
      <c r="CU10" s="1268"/>
      <c r="CV10" s="1268"/>
      <c r="CW10" s="1268"/>
      <c r="CX10" s="1268"/>
      <c r="CY10" s="1268"/>
      <c r="CZ10" s="1268"/>
      <c r="DA10" s="1268"/>
      <c r="DB10" s="1268"/>
      <c r="DC10" s="1268"/>
      <c r="DD10" s="1268"/>
      <c r="DE10" s="1268"/>
      <c r="DF10" s="289"/>
      <c r="DG10" s="289"/>
      <c r="DH10" s="289"/>
      <c r="DI10" s="289"/>
      <c r="DJ10" s="289"/>
      <c r="DK10" s="289"/>
      <c r="DL10" s="289"/>
      <c r="DM10" s="289"/>
      <c r="DN10" s="289"/>
      <c r="DO10" s="289"/>
      <c r="DP10" s="289"/>
      <c r="DQ10" s="289"/>
      <c r="DR10" s="289"/>
      <c r="DS10" s="289"/>
      <c r="DT10" s="289"/>
      <c r="DU10" s="289"/>
      <c r="DV10" s="289"/>
      <c r="DW10" s="289"/>
      <c r="EM10" s="288" t="s">
        <v>580</v>
      </c>
    </row>
    <row r="11" spans="1:143" s="288" customFormat="1" x14ac:dyDescent="0.15">
      <c r="A11" s="1268"/>
      <c r="B11" s="1268"/>
      <c r="C11" s="1268"/>
      <c r="D11" s="1268"/>
      <c r="E11" s="1268"/>
      <c r="F11" s="1268"/>
      <c r="G11" s="1268"/>
      <c r="H11" s="1268"/>
      <c r="I11" s="1268"/>
      <c r="J11" s="1268"/>
      <c r="K11" s="1268"/>
      <c r="L11" s="1268"/>
      <c r="M11" s="1268"/>
      <c r="N11" s="1268"/>
      <c r="O11" s="1268"/>
      <c r="P11" s="1268"/>
      <c r="Q11" s="1268"/>
      <c r="R11" s="1268"/>
      <c r="S11" s="1268"/>
      <c r="T11" s="1268"/>
      <c r="U11" s="1268"/>
      <c r="V11" s="1268"/>
      <c r="W11" s="1268"/>
      <c r="X11" s="1268"/>
      <c r="Y11" s="1268"/>
      <c r="Z11" s="1268"/>
      <c r="AA11" s="1268"/>
      <c r="AB11" s="1268"/>
      <c r="AC11" s="1268"/>
      <c r="AD11" s="1268"/>
      <c r="AE11" s="1268"/>
      <c r="AF11" s="1268"/>
      <c r="AG11" s="1268"/>
      <c r="AH11" s="1268"/>
      <c r="AI11" s="1268"/>
      <c r="AJ11" s="1268"/>
      <c r="AK11" s="1268"/>
      <c r="AL11" s="1268"/>
      <c r="AM11" s="1268"/>
      <c r="AN11" s="1268"/>
      <c r="AO11" s="1268"/>
      <c r="AP11" s="1268"/>
      <c r="AQ11" s="1268"/>
      <c r="AR11" s="1268"/>
      <c r="AS11" s="1268"/>
      <c r="AT11" s="1268"/>
      <c r="AU11" s="1268"/>
      <c r="AV11" s="1268"/>
      <c r="AW11" s="1268"/>
      <c r="AX11" s="1268"/>
      <c r="AY11" s="1268"/>
      <c r="AZ11" s="1268"/>
      <c r="BA11" s="1268"/>
      <c r="BB11" s="1268"/>
      <c r="BC11" s="1268"/>
      <c r="BD11" s="1268"/>
      <c r="BE11" s="1268"/>
      <c r="BF11" s="1268"/>
      <c r="BG11" s="1268"/>
      <c r="BH11" s="1268"/>
      <c r="BI11" s="1268"/>
      <c r="BJ11" s="1268"/>
      <c r="BK11" s="1268"/>
      <c r="BL11" s="1268"/>
      <c r="BM11" s="1268"/>
      <c r="BN11" s="1268"/>
      <c r="BO11" s="1268"/>
      <c r="BP11" s="1268"/>
      <c r="BQ11" s="1268"/>
      <c r="BR11" s="1268"/>
      <c r="BS11" s="1268"/>
      <c r="BT11" s="1268"/>
      <c r="BU11" s="1268"/>
      <c r="BV11" s="1268"/>
      <c r="BW11" s="1268"/>
      <c r="BX11" s="1268"/>
      <c r="BY11" s="1268"/>
      <c r="BZ11" s="1268"/>
      <c r="CA11" s="1268"/>
      <c r="CB11" s="1268"/>
      <c r="CC11" s="1268"/>
      <c r="CD11" s="1268"/>
      <c r="CE11" s="1268"/>
      <c r="CF11" s="1268"/>
      <c r="CG11" s="1268"/>
      <c r="CH11" s="1268"/>
      <c r="CI11" s="1268"/>
      <c r="CJ11" s="1268"/>
      <c r="CK11" s="1268"/>
      <c r="CL11" s="1268"/>
      <c r="CM11" s="1268"/>
      <c r="CN11" s="1268"/>
      <c r="CO11" s="1268"/>
      <c r="CP11" s="1268"/>
      <c r="CQ11" s="1268"/>
      <c r="CR11" s="1268"/>
      <c r="CS11" s="1268"/>
      <c r="CT11" s="1268"/>
      <c r="CU11" s="1268"/>
      <c r="CV11" s="1268"/>
      <c r="CW11" s="1268"/>
      <c r="CX11" s="1268"/>
      <c r="CY11" s="1268"/>
      <c r="CZ11" s="1268"/>
      <c r="DA11" s="1268"/>
      <c r="DB11" s="1268"/>
      <c r="DC11" s="1268"/>
      <c r="DD11" s="1268"/>
      <c r="DE11" s="1268"/>
      <c r="DF11" s="289"/>
      <c r="DG11" s="289"/>
      <c r="DH11" s="289"/>
      <c r="DI11" s="289"/>
      <c r="DJ11" s="289"/>
      <c r="DK11" s="289"/>
      <c r="DL11" s="289"/>
      <c r="DM11" s="289"/>
      <c r="DN11" s="289"/>
      <c r="DO11" s="289"/>
      <c r="DP11" s="289"/>
      <c r="DQ11" s="289"/>
      <c r="DR11" s="289"/>
      <c r="DS11" s="289"/>
      <c r="DT11" s="289"/>
      <c r="DU11" s="289"/>
      <c r="DV11" s="289"/>
      <c r="DW11" s="289"/>
    </row>
    <row r="12" spans="1:143" s="288" customFormat="1" x14ac:dyDescent="0.15">
      <c r="A12" s="1268"/>
      <c r="B12" s="1268"/>
      <c r="C12" s="1268"/>
      <c r="D12" s="1268"/>
      <c r="E12" s="1268"/>
      <c r="F12" s="1268"/>
      <c r="G12" s="1268"/>
      <c r="H12" s="1268"/>
      <c r="I12" s="1268"/>
      <c r="J12" s="1268"/>
      <c r="K12" s="1268"/>
      <c r="L12" s="1268"/>
      <c r="M12" s="1268"/>
      <c r="N12" s="1268"/>
      <c r="O12" s="1268"/>
      <c r="P12" s="1268"/>
      <c r="Q12" s="1268"/>
      <c r="R12" s="1268"/>
      <c r="S12" s="1268"/>
      <c r="T12" s="1268"/>
      <c r="U12" s="1268"/>
      <c r="V12" s="1268"/>
      <c r="W12" s="1268"/>
      <c r="X12" s="1268"/>
      <c r="Y12" s="1268"/>
      <c r="Z12" s="1268"/>
      <c r="AA12" s="1268"/>
      <c r="AB12" s="1268"/>
      <c r="AC12" s="1268"/>
      <c r="AD12" s="1268"/>
      <c r="AE12" s="1268"/>
      <c r="AF12" s="1268"/>
      <c r="AG12" s="1268"/>
      <c r="AH12" s="1268"/>
      <c r="AI12" s="1268"/>
      <c r="AJ12" s="1268"/>
      <c r="AK12" s="1268"/>
      <c r="AL12" s="1268"/>
      <c r="AM12" s="1268"/>
      <c r="AN12" s="1268"/>
      <c r="AO12" s="1268"/>
      <c r="AP12" s="1268"/>
      <c r="AQ12" s="1268"/>
      <c r="AR12" s="1268"/>
      <c r="AS12" s="1268"/>
      <c r="AT12" s="1268"/>
      <c r="AU12" s="1268"/>
      <c r="AV12" s="1268"/>
      <c r="AW12" s="1268"/>
      <c r="AX12" s="1268"/>
      <c r="AY12" s="1268"/>
      <c r="AZ12" s="1268"/>
      <c r="BA12" s="1268"/>
      <c r="BB12" s="1268"/>
      <c r="BC12" s="1268"/>
      <c r="BD12" s="1268"/>
      <c r="BE12" s="1268"/>
      <c r="BF12" s="1268"/>
      <c r="BG12" s="1268"/>
      <c r="BH12" s="1268"/>
      <c r="BI12" s="1268"/>
      <c r="BJ12" s="1268"/>
      <c r="BK12" s="1268"/>
      <c r="BL12" s="1268"/>
      <c r="BM12" s="1268"/>
      <c r="BN12" s="1268"/>
      <c r="BO12" s="1268"/>
      <c r="BP12" s="1268"/>
      <c r="BQ12" s="1268"/>
      <c r="BR12" s="1268"/>
      <c r="BS12" s="1268"/>
      <c r="BT12" s="1268"/>
      <c r="BU12" s="1268"/>
      <c r="BV12" s="1268"/>
      <c r="BW12" s="1268"/>
      <c r="BX12" s="1268"/>
      <c r="BY12" s="1268"/>
      <c r="BZ12" s="1268"/>
      <c r="CA12" s="1268"/>
      <c r="CB12" s="1268"/>
      <c r="CC12" s="1268"/>
      <c r="CD12" s="1268"/>
      <c r="CE12" s="1268"/>
      <c r="CF12" s="1268"/>
      <c r="CG12" s="1268"/>
      <c r="CH12" s="1268"/>
      <c r="CI12" s="1268"/>
      <c r="CJ12" s="1268"/>
      <c r="CK12" s="1268"/>
      <c r="CL12" s="1268"/>
      <c r="CM12" s="1268"/>
      <c r="CN12" s="1268"/>
      <c r="CO12" s="1268"/>
      <c r="CP12" s="1268"/>
      <c r="CQ12" s="1268"/>
      <c r="CR12" s="1268"/>
      <c r="CS12" s="1268"/>
      <c r="CT12" s="1268"/>
      <c r="CU12" s="1268"/>
      <c r="CV12" s="1268"/>
      <c r="CW12" s="1268"/>
      <c r="CX12" s="1268"/>
      <c r="CY12" s="1268"/>
      <c r="CZ12" s="1268"/>
      <c r="DA12" s="1268"/>
      <c r="DB12" s="1268"/>
      <c r="DC12" s="1268"/>
      <c r="DD12" s="1268"/>
      <c r="DE12" s="1268"/>
      <c r="DF12" s="289"/>
      <c r="DG12" s="289"/>
      <c r="DH12" s="289"/>
      <c r="DI12" s="289"/>
      <c r="DJ12" s="289"/>
      <c r="DK12" s="289"/>
      <c r="DL12" s="289"/>
      <c r="DM12" s="289"/>
      <c r="DN12" s="289"/>
      <c r="DO12" s="289"/>
      <c r="DP12" s="289"/>
      <c r="DQ12" s="289"/>
      <c r="DR12" s="289"/>
      <c r="DS12" s="289"/>
      <c r="DT12" s="289"/>
      <c r="DU12" s="289"/>
      <c r="DV12" s="289"/>
      <c r="DW12" s="289"/>
      <c r="EM12" s="288" t="s">
        <v>580</v>
      </c>
    </row>
    <row r="13" spans="1:143" s="288" customFormat="1" x14ac:dyDescent="0.15">
      <c r="A13" s="1268"/>
      <c r="B13" s="1268"/>
      <c r="C13" s="1268"/>
      <c r="D13" s="1268"/>
      <c r="E13" s="1268"/>
      <c r="F13" s="1268"/>
      <c r="G13" s="1268"/>
      <c r="H13" s="1268"/>
      <c r="I13" s="1268"/>
      <c r="J13" s="1268"/>
      <c r="K13" s="1268"/>
      <c r="L13" s="1268"/>
      <c r="M13" s="1268"/>
      <c r="N13" s="1268"/>
      <c r="O13" s="1268"/>
      <c r="P13" s="1268"/>
      <c r="Q13" s="1268"/>
      <c r="R13" s="1268"/>
      <c r="S13" s="1268"/>
      <c r="T13" s="1268"/>
      <c r="U13" s="1268"/>
      <c r="V13" s="1268"/>
      <c r="W13" s="1268"/>
      <c r="X13" s="1268"/>
      <c r="Y13" s="1268"/>
      <c r="Z13" s="1268"/>
      <c r="AA13" s="1268"/>
      <c r="AB13" s="1268"/>
      <c r="AC13" s="1268"/>
      <c r="AD13" s="1268"/>
      <c r="AE13" s="1268"/>
      <c r="AF13" s="1268"/>
      <c r="AG13" s="1268"/>
      <c r="AH13" s="1268"/>
      <c r="AI13" s="1268"/>
      <c r="AJ13" s="1268"/>
      <c r="AK13" s="1268"/>
      <c r="AL13" s="1268"/>
      <c r="AM13" s="1268"/>
      <c r="AN13" s="1268"/>
      <c r="AO13" s="1268"/>
      <c r="AP13" s="1268"/>
      <c r="AQ13" s="1268"/>
      <c r="AR13" s="1268"/>
      <c r="AS13" s="1268"/>
      <c r="AT13" s="1268"/>
      <c r="AU13" s="1268"/>
      <c r="AV13" s="1268"/>
      <c r="AW13" s="1268"/>
      <c r="AX13" s="1268"/>
      <c r="AY13" s="1268"/>
      <c r="AZ13" s="1268"/>
      <c r="BA13" s="1268"/>
      <c r="BB13" s="1268"/>
      <c r="BC13" s="1268"/>
      <c r="BD13" s="1268"/>
      <c r="BE13" s="1268"/>
      <c r="BF13" s="1268"/>
      <c r="BG13" s="1268"/>
      <c r="BH13" s="1268"/>
      <c r="BI13" s="1268"/>
      <c r="BJ13" s="1268"/>
      <c r="BK13" s="1268"/>
      <c r="BL13" s="1268"/>
      <c r="BM13" s="1268"/>
      <c r="BN13" s="1268"/>
      <c r="BO13" s="1268"/>
      <c r="BP13" s="1268"/>
      <c r="BQ13" s="1268"/>
      <c r="BR13" s="1268"/>
      <c r="BS13" s="1268"/>
      <c r="BT13" s="1268"/>
      <c r="BU13" s="1268"/>
      <c r="BV13" s="1268"/>
      <c r="BW13" s="1268"/>
      <c r="BX13" s="1268"/>
      <c r="BY13" s="1268"/>
      <c r="BZ13" s="1268"/>
      <c r="CA13" s="1268"/>
      <c r="CB13" s="1268"/>
      <c r="CC13" s="1268"/>
      <c r="CD13" s="1268"/>
      <c r="CE13" s="1268"/>
      <c r="CF13" s="1268"/>
      <c r="CG13" s="1268"/>
      <c r="CH13" s="1268"/>
      <c r="CI13" s="1268"/>
      <c r="CJ13" s="1268"/>
      <c r="CK13" s="1268"/>
      <c r="CL13" s="1268"/>
      <c r="CM13" s="1268"/>
      <c r="CN13" s="1268"/>
      <c r="CO13" s="1268"/>
      <c r="CP13" s="1268"/>
      <c r="CQ13" s="1268"/>
      <c r="CR13" s="1268"/>
      <c r="CS13" s="1268"/>
      <c r="CT13" s="1268"/>
      <c r="CU13" s="1268"/>
      <c r="CV13" s="1268"/>
      <c r="CW13" s="1268"/>
      <c r="CX13" s="1268"/>
      <c r="CY13" s="1268"/>
      <c r="CZ13" s="1268"/>
      <c r="DA13" s="1268"/>
      <c r="DB13" s="1268"/>
      <c r="DC13" s="1268"/>
      <c r="DD13" s="1268"/>
      <c r="DE13" s="1268"/>
      <c r="DF13" s="289"/>
      <c r="DG13" s="289"/>
      <c r="DH13" s="289"/>
      <c r="DI13" s="289"/>
      <c r="DJ13" s="289"/>
      <c r="DK13" s="289"/>
      <c r="DL13" s="289"/>
      <c r="DM13" s="289"/>
      <c r="DN13" s="289"/>
      <c r="DO13" s="289"/>
      <c r="DP13" s="289"/>
      <c r="DQ13" s="289"/>
      <c r="DR13" s="289"/>
      <c r="DS13" s="289"/>
      <c r="DT13" s="289"/>
      <c r="DU13" s="289"/>
      <c r="DV13" s="289"/>
      <c r="DW13" s="289"/>
    </row>
    <row r="14" spans="1:143" s="288" customFormat="1" x14ac:dyDescent="0.15">
      <c r="A14" s="1268"/>
      <c r="B14" s="1268"/>
      <c r="C14" s="1268"/>
      <c r="D14" s="1268"/>
      <c r="E14" s="1268"/>
      <c r="F14" s="1268"/>
      <c r="G14" s="1268"/>
      <c r="H14" s="1268"/>
      <c r="I14" s="1268"/>
      <c r="J14" s="1268"/>
      <c r="K14" s="1268"/>
      <c r="L14" s="1268"/>
      <c r="M14" s="1268"/>
      <c r="N14" s="1268"/>
      <c r="O14" s="1268"/>
      <c r="P14" s="1268"/>
      <c r="Q14" s="1268"/>
      <c r="R14" s="1268"/>
      <c r="S14" s="1268"/>
      <c r="T14" s="1268"/>
      <c r="U14" s="1268"/>
      <c r="V14" s="1268"/>
      <c r="W14" s="1268"/>
      <c r="X14" s="1268"/>
      <c r="Y14" s="1268"/>
      <c r="Z14" s="1268"/>
      <c r="AA14" s="1268"/>
      <c r="AB14" s="1268"/>
      <c r="AC14" s="1268"/>
      <c r="AD14" s="1268"/>
      <c r="AE14" s="1268"/>
      <c r="AF14" s="1268"/>
      <c r="AG14" s="1268"/>
      <c r="AH14" s="1268"/>
      <c r="AI14" s="1268"/>
      <c r="AJ14" s="1268"/>
      <c r="AK14" s="1268"/>
      <c r="AL14" s="1268"/>
      <c r="AM14" s="1268"/>
      <c r="AN14" s="1268"/>
      <c r="AO14" s="1268"/>
      <c r="AP14" s="1268"/>
      <c r="AQ14" s="1268"/>
      <c r="AR14" s="1268"/>
      <c r="AS14" s="1268"/>
      <c r="AT14" s="1268"/>
      <c r="AU14" s="1268"/>
      <c r="AV14" s="1268"/>
      <c r="AW14" s="1268"/>
      <c r="AX14" s="1268"/>
      <c r="AY14" s="1268"/>
      <c r="AZ14" s="1268"/>
      <c r="BA14" s="1268"/>
      <c r="BB14" s="1268"/>
      <c r="BC14" s="1268"/>
      <c r="BD14" s="1268"/>
      <c r="BE14" s="1268"/>
      <c r="BF14" s="1268"/>
      <c r="BG14" s="1268"/>
      <c r="BH14" s="1268"/>
      <c r="BI14" s="1268"/>
      <c r="BJ14" s="1268"/>
      <c r="BK14" s="1268"/>
      <c r="BL14" s="1268"/>
      <c r="BM14" s="1268"/>
      <c r="BN14" s="1268"/>
      <c r="BO14" s="1268"/>
      <c r="BP14" s="1268"/>
      <c r="BQ14" s="1268"/>
      <c r="BR14" s="1268"/>
      <c r="BS14" s="1268"/>
      <c r="BT14" s="1268"/>
      <c r="BU14" s="1268"/>
      <c r="BV14" s="1268"/>
      <c r="BW14" s="1268"/>
      <c r="BX14" s="1268"/>
      <c r="BY14" s="1268"/>
      <c r="BZ14" s="1268"/>
      <c r="CA14" s="1268"/>
      <c r="CB14" s="1268"/>
      <c r="CC14" s="1268"/>
      <c r="CD14" s="1268"/>
      <c r="CE14" s="1268"/>
      <c r="CF14" s="1268"/>
      <c r="CG14" s="1268"/>
      <c r="CH14" s="1268"/>
      <c r="CI14" s="1268"/>
      <c r="CJ14" s="1268"/>
      <c r="CK14" s="1268"/>
      <c r="CL14" s="1268"/>
      <c r="CM14" s="1268"/>
      <c r="CN14" s="1268"/>
      <c r="CO14" s="1268"/>
      <c r="CP14" s="1268"/>
      <c r="CQ14" s="1268"/>
      <c r="CR14" s="1268"/>
      <c r="CS14" s="1268"/>
      <c r="CT14" s="1268"/>
      <c r="CU14" s="1268"/>
      <c r="CV14" s="1268"/>
      <c r="CW14" s="1268"/>
      <c r="CX14" s="1268"/>
      <c r="CY14" s="1268"/>
      <c r="CZ14" s="1268"/>
      <c r="DA14" s="1268"/>
      <c r="DB14" s="1268"/>
      <c r="DC14" s="1268"/>
      <c r="DD14" s="1268"/>
      <c r="DE14" s="1268"/>
      <c r="DF14" s="289"/>
      <c r="DG14" s="289"/>
      <c r="DH14" s="289"/>
      <c r="DI14" s="289"/>
      <c r="DJ14" s="289"/>
      <c r="DK14" s="289"/>
      <c r="DL14" s="289"/>
      <c r="DM14" s="289"/>
      <c r="DN14" s="289"/>
      <c r="DO14" s="289"/>
      <c r="DP14" s="289"/>
      <c r="DQ14" s="289"/>
      <c r="DR14" s="289"/>
      <c r="DS14" s="289"/>
      <c r="DT14" s="289"/>
      <c r="DU14" s="289"/>
      <c r="DV14" s="289"/>
      <c r="DW14" s="289"/>
    </row>
    <row r="15" spans="1:143" s="288" customFormat="1" x14ac:dyDescent="0.15">
      <c r="A15" s="1267"/>
      <c r="B15" s="1268"/>
      <c r="C15" s="1268"/>
      <c r="D15" s="1268"/>
      <c r="E15" s="1268"/>
      <c r="F15" s="1268"/>
      <c r="G15" s="1268"/>
      <c r="H15" s="1268"/>
      <c r="I15" s="1268"/>
      <c r="J15" s="1268"/>
      <c r="K15" s="1268"/>
      <c r="L15" s="1268"/>
      <c r="M15" s="1268"/>
      <c r="N15" s="1268"/>
      <c r="O15" s="1268"/>
      <c r="P15" s="1268"/>
      <c r="Q15" s="1268"/>
      <c r="R15" s="1268"/>
      <c r="S15" s="1268"/>
      <c r="T15" s="1268"/>
      <c r="U15" s="1268"/>
      <c r="V15" s="1268"/>
      <c r="W15" s="1268"/>
      <c r="X15" s="1268"/>
      <c r="Y15" s="1268"/>
      <c r="Z15" s="1268"/>
      <c r="AA15" s="1268"/>
      <c r="AB15" s="1268"/>
      <c r="AC15" s="1268"/>
      <c r="AD15" s="1268"/>
      <c r="AE15" s="1268"/>
      <c r="AF15" s="1268"/>
      <c r="AG15" s="1268"/>
      <c r="AH15" s="1268"/>
      <c r="AI15" s="1268"/>
      <c r="AJ15" s="1268"/>
      <c r="AK15" s="1268"/>
      <c r="AL15" s="1268"/>
      <c r="AM15" s="1268"/>
      <c r="AN15" s="1268"/>
      <c r="AO15" s="1268"/>
      <c r="AP15" s="1268"/>
      <c r="AQ15" s="1268"/>
      <c r="AR15" s="1268"/>
      <c r="AS15" s="1268"/>
      <c r="AT15" s="1268"/>
      <c r="AU15" s="1268"/>
      <c r="AV15" s="1268"/>
      <c r="AW15" s="1268"/>
      <c r="AX15" s="1268"/>
      <c r="AY15" s="1268"/>
      <c r="AZ15" s="1268"/>
      <c r="BA15" s="1268"/>
      <c r="BB15" s="1268"/>
      <c r="BC15" s="1268"/>
      <c r="BD15" s="1268"/>
      <c r="BE15" s="1268"/>
      <c r="BF15" s="1268"/>
      <c r="BG15" s="1268"/>
      <c r="BH15" s="1268"/>
      <c r="BI15" s="1268"/>
      <c r="BJ15" s="1268"/>
      <c r="BK15" s="1268"/>
      <c r="BL15" s="1268"/>
      <c r="BM15" s="1268"/>
      <c r="BN15" s="1268"/>
      <c r="BO15" s="1268"/>
      <c r="BP15" s="1268"/>
      <c r="BQ15" s="1268"/>
      <c r="BR15" s="1268"/>
      <c r="BS15" s="1268"/>
      <c r="BT15" s="1268"/>
      <c r="BU15" s="1268"/>
      <c r="BV15" s="1268"/>
      <c r="BW15" s="1268"/>
      <c r="BX15" s="1268"/>
      <c r="BY15" s="1268"/>
      <c r="BZ15" s="1268"/>
      <c r="CA15" s="1268"/>
      <c r="CB15" s="1268"/>
      <c r="CC15" s="1268"/>
      <c r="CD15" s="1268"/>
      <c r="CE15" s="1268"/>
      <c r="CF15" s="1268"/>
      <c r="CG15" s="1268"/>
      <c r="CH15" s="1268"/>
      <c r="CI15" s="1268"/>
      <c r="CJ15" s="1268"/>
      <c r="CK15" s="1268"/>
      <c r="CL15" s="1268"/>
      <c r="CM15" s="1268"/>
      <c r="CN15" s="1268"/>
      <c r="CO15" s="1268"/>
      <c r="CP15" s="1268"/>
      <c r="CQ15" s="1268"/>
      <c r="CR15" s="1268"/>
      <c r="CS15" s="1268"/>
      <c r="CT15" s="1268"/>
      <c r="CU15" s="1268"/>
      <c r="CV15" s="1268"/>
      <c r="CW15" s="1268"/>
      <c r="CX15" s="1268"/>
      <c r="CY15" s="1268"/>
      <c r="CZ15" s="1268"/>
      <c r="DA15" s="1268"/>
      <c r="DB15" s="1268"/>
      <c r="DC15" s="1268"/>
      <c r="DD15" s="1268"/>
      <c r="DE15" s="1268"/>
      <c r="DF15" s="289"/>
      <c r="DG15" s="289"/>
      <c r="DH15" s="289"/>
      <c r="DI15" s="289"/>
      <c r="DJ15" s="289"/>
      <c r="DK15" s="289"/>
      <c r="DL15" s="289"/>
      <c r="DM15" s="289"/>
      <c r="DN15" s="289"/>
      <c r="DO15" s="289"/>
      <c r="DP15" s="289"/>
      <c r="DQ15" s="289"/>
      <c r="DR15" s="289"/>
      <c r="DS15" s="289"/>
      <c r="DT15" s="289"/>
      <c r="DU15" s="289"/>
      <c r="DV15" s="289"/>
      <c r="DW15" s="289"/>
    </row>
    <row r="16" spans="1:143" s="288" customFormat="1" x14ac:dyDescent="0.15">
      <c r="A16" s="1267"/>
      <c r="B16" s="1268"/>
      <c r="C16" s="1268"/>
      <c r="D16" s="1268"/>
      <c r="E16" s="1268"/>
      <c r="F16" s="1268"/>
      <c r="G16" s="1268"/>
      <c r="H16" s="1268"/>
      <c r="I16" s="1268"/>
      <c r="J16" s="1268"/>
      <c r="K16" s="1268"/>
      <c r="L16" s="1268"/>
      <c r="M16" s="1268"/>
      <c r="N16" s="1268"/>
      <c r="O16" s="1268"/>
      <c r="P16" s="1268"/>
      <c r="Q16" s="1268"/>
      <c r="R16" s="1268"/>
      <c r="S16" s="1268"/>
      <c r="T16" s="1268"/>
      <c r="U16" s="1268"/>
      <c r="V16" s="1268"/>
      <c r="W16" s="1268"/>
      <c r="X16" s="1268"/>
      <c r="Y16" s="1268"/>
      <c r="Z16" s="1268"/>
      <c r="AA16" s="1268"/>
      <c r="AB16" s="1268"/>
      <c r="AC16" s="1268"/>
      <c r="AD16" s="1268"/>
      <c r="AE16" s="1268"/>
      <c r="AF16" s="1268"/>
      <c r="AG16" s="1268"/>
      <c r="AH16" s="1268"/>
      <c r="AI16" s="1268"/>
      <c r="AJ16" s="1268"/>
      <c r="AK16" s="1268"/>
      <c r="AL16" s="1268"/>
      <c r="AM16" s="1268"/>
      <c r="AN16" s="1268"/>
      <c r="AO16" s="1268"/>
      <c r="AP16" s="1268"/>
      <c r="AQ16" s="1268"/>
      <c r="AR16" s="1268"/>
      <c r="AS16" s="1268"/>
      <c r="AT16" s="1268"/>
      <c r="AU16" s="1268"/>
      <c r="AV16" s="1268"/>
      <c r="AW16" s="1268"/>
      <c r="AX16" s="1268"/>
      <c r="AY16" s="1268"/>
      <c r="AZ16" s="1268"/>
      <c r="BA16" s="1268"/>
      <c r="BB16" s="1268"/>
      <c r="BC16" s="1268"/>
      <c r="BD16" s="1268"/>
      <c r="BE16" s="1268"/>
      <c r="BF16" s="1268"/>
      <c r="BG16" s="1268"/>
      <c r="BH16" s="1268"/>
      <c r="BI16" s="1268"/>
      <c r="BJ16" s="1268"/>
      <c r="BK16" s="1268"/>
      <c r="BL16" s="1268"/>
      <c r="BM16" s="1268"/>
      <c r="BN16" s="1268"/>
      <c r="BO16" s="1268"/>
      <c r="BP16" s="1268"/>
      <c r="BQ16" s="1268"/>
      <c r="BR16" s="1268"/>
      <c r="BS16" s="1268"/>
      <c r="BT16" s="1268"/>
      <c r="BU16" s="1268"/>
      <c r="BV16" s="1268"/>
      <c r="BW16" s="1268"/>
      <c r="BX16" s="1268"/>
      <c r="BY16" s="1268"/>
      <c r="BZ16" s="1268"/>
      <c r="CA16" s="1268"/>
      <c r="CB16" s="1268"/>
      <c r="CC16" s="1268"/>
      <c r="CD16" s="1268"/>
      <c r="CE16" s="1268"/>
      <c r="CF16" s="1268"/>
      <c r="CG16" s="1268"/>
      <c r="CH16" s="1268"/>
      <c r="CI16" s="1268"/>
      <c r="CJ16" s="1268"/>
      <c r="CK16" s="1268"/>
      <c r="CL16" s="1268"/>
      <c r="CM16" s="1268"/>
      <c r="CN16" s="1268"/>
      <c r="CO16" s="1268"/>
      <c r="CP16" s="1268"/>
      <c r="CQ16" s="1268"/>
      <c r="CR16" s="1268"/>
      <c r="CS16" s="1268"/>
      <c r="CT16" s="1268"/>
      <c r="CU16" s="1268"/>
      <c r="CV16" s="1268"/>
      <c r="CW16" s="1268"/>
      <c r="CX16" s="1268"/>
      <c r="CY16" s="1268"/>
      <c r="CZ16" s="1268"/>
      <c r="DA16" s="1268"/>
      <c r="DB16" s="1268"/>
      <c r="DC16" s="1268"/>
      <c r="DD16" s="1268"/>
      <c r="DE16" s="1268"/>
      <c r="DF16" s="289"/>
      <c r="DG16" s="289"/>
      <c r="DH16" s="289"/>
      <c r="DI16" s="289"/>
      <c r="DJ16" s="289"/>
      <c r="DK16" s="289"/>
      <c r="DL16" s="289"/>
      <c r="DM16" s="289"/>
      <c r="DN16" s="289"/>
      <c r="DO16" s="289"/>
      <c r="DP16" s="289"/>
      <c r="DQ16" s="289"/>
      <c r="DR16" s="289"/>
      <c r="DS16" s="289"/>
      <c r="DT16" s="289"/>
      <c r="DU16" s="289"/>
      <c r="DV16" s="289"/>
      <c r="DW16" s="289"/>
    </row>
    <row r="17" spans="1:351" s="288" customFormat="1" x14ac:dyDescent="0.15">
      <c r="A17" s="1267"/>
      <c r="B17" s="1268"/>
      <c r="C17" s="1268"/>
      <c r="D17" s="1268"/>
      <c r="E17" s="1268"/>
      <c r="F17" s="1268"/>
      <c r="G17" s="1268"/>
      <c r="H17" s="1268"/>
      <c r="I17" s="1268"/>
      <c r="J17" s="1268"/>
      <c r="K17" s="1268"/>
      <c r="L17" s="1268"/>
      <c r="M17" s="1268"/>
      <c r="N17" s="1268"/>
      <c r="O17" s="1268"/>
      <c r="P17" s="1268"/>
      <c r="Q17" s="1268"/>
      <c r="R17" s="1268"/>
      <c r="S17" s="1268"/>
      <c r="T17" s="1268"/>
      <c r="U17" s="1268"/>
      <c r="V17" s="1268"/>
      <c r="W17" s="1268"/>
      <c r="X17" s="1268"/>
      <c r="Y17" s="1268"/>
      <c r="Z17" s="1268"/>
      <c r="AA17" s="1268"/>
      <c r="AB17" s="1268"/>
      <c r="AC17" s="1268"/>
      <c r="AD17" s="1268"/>
      <c r="AE17" s="1268"/>
      <c r="AF17" s="1268"/>
      <c r="AG17" s="1268"/>
      <c r="AH17" s="1268"/>
      <c r="AI17" s="1268"/>
      <c r="AJ17" s="1268"/>
      <c r="AK17" s="1268"/>
      <c r="AL17" s="1268"/>
      <c r="AM17" s="1268"/>
      <c r="AN17" s="1268"/>
      <c r="AO17" s="1268"/>
      <c r="AP17" s="1268"/>
      <c r="AQ17" s="1268"/>
      <c r="AR17" s="1268"/>
      <c r="AS17" s="1268"/>
      <c r="AT17" s="1268"/>
      <c r="AU17" s="1268"/>
      <c r="AV17" s="1268"/>
      <c r="AW17" s="1268"/>
      <c r="AX17" s="1268"/>
      <c r="AY17" s="1268"/>
      <c r="AZ17" s="1268"/>
      <c r="BA17" s="1268"/>
      <c r="BB17" s="1268"/>
      <c r="BC17" s="1268"/>
      <c r="BD17" s="1268"/>
      <c r="BE17" s="1268"/>
      <c r="BF17" s="1268"/>
      <c r="BG17" s="1268"/>
      <c r="BH17" s="1268"/>
      <c r="BI17" s="1268"/>
      <c r="BJ17" s="1268"/>
      <c r="BK17" s="1268"/>
      <c r="BL17" s="1268"/>
      <c r="BM17" s="1268"/>
      <c r="BN17" s="1268"/>
      <c r="BO17" s="1268"/>
      <c r="BP17" s="1268"/>
      <c r="BQ17" s="1268"/>
      <c r="BR17" s="1268"/>
      <c r="BS17" s="1268"/>
      <c r="BT17" s="1268"/>
      <c r="BU17" s="1268"/>
      <c r="BV17" s="1268"/>
      <c r="BW17" s="1268"/>
      <c r="BX17" s="1268"/>
      <c r="BY17" s="1268"/>
      <c r="BZ17" s="1268"/>
      <c r="CA17" s="1268"/>
      <c r="CB17" s="1268"/>
      <c r="CC17" s="1268"/>
      <c r="CD17" s="1268"/>
      <c r="CE17" s="1268"/>
      <c r="CF17" s="1268"/>
      <c r="CG17" s="1268"/>
      <c r="CH17" s="1268"/>
      <c r="CI17" s="1268"/>
      <c r="CJ17" s="1268"/>
      <c r="CK17" s="1268"/>
      <c r="CL17" s="1268"/>
      <c r="CM17" s="1268"/>
      <c r="CN17" s="1268"/>
      <c r="CO17" s="1268"/>
      <c r="CP17" s="1268"/>
      <c r="CQ17" s="1268"/>
      <c r="CR17" s="1268"/>
      <c r="CS17" s="1268"/>
      <c r="CT17" s="1268"/>
      <c r="CU17" s="1268"/>
      <c r="CV17" s="1268"/>
      <c r="CW17" s="1268"/>
      <c r="CX17" s="1268"/>
      <c r="CY17" s="1268"/>
      <c r="CZ17" s="1268"/>
      <c r="DA17" s="1268"/>
      <c r="DB17" s="1268"/>
      <c r="DC17" s="1268"/>
      <c r="DD17" s="1268"/>
      <c r="DE17" s="1268"/>
      <c r="DF17" s="289"/>
      <c r="DG17" s="289"/>
      <c r="DH17" s="289"/>
      <c r="DI17" s="289"/>
      <c r="DJ17" s="289"/>
      <c r="DK17" s="289"/>
      <c r="DL17" s="289"/>
      <c r="DM17" s="289"/>
      <c r="DN17" s="289"/>
      <c r="DO17" s="289"/>
      <c r="DP17" s="289"/>
      <c r="DQ17" s="289"/>
      <c r="DR17" s="289"/>
      <c r="DS17" s="289"/>
      <c r="DT17" s="289"/>
      <c r="DU17" s="289"/>
      <c r="DV17" s="289"/>
      <c r="DW17" s="289"/>
    </row>
    <row r="18" spans="1:351" s="288" customFormat="1" x14ac:dyDescent="0.15">
      <c r="A18" s="1267"/>
      <c r="B18" s="1268"/>
      <c r="C18" s="1268"/>
      <c r="D18" s="1268"/>
      <c r="E18" s="1268"/>
      <c r="F18" s="1268"/>
      <c r="G18" s="1268"/>
      <c r="H18" s="1268"/>
      <c r="I18" s="1268"/>
      <c r="J18" s="1268"/>
      <c r="K18" s="1268"/>
      <c r="L18" s="1268"/>
      <c r="M18" s="1268"/>
      <c r="N18" s="1268"/>
      <c r="O18" s="1268"/>
      <c r="P18" s="1268"/>
      <c r="Q18" s="1268"/>
      <c r="R18" s="1268"/>
      <c r="S18" s="1268"/>
      <c r="T18" s="1268"/>
      <c r="U18" s="1268"/>
      <c r="V18" s="1268"/>
      <c r="W18" s="1268"/>
      <c r="X18" s="1268"/>
      <c r="Y18" s="1268"/>
      <c r="Z18" s="1268"/>
      <c r="AA18" s="1268"/>
      <c r="AB18" s="1268"/>
      <c r="AC18" s="1268"/>
      <c r="AD18" s="1268"/>
      <c r="AE18" s="1268"/>
      <c r="AF18" s="1268"/>
      <c r="AG18" s="1268"/>
      <c r="AH18" s="1268"/>
      <c r="AI18" s="1268"/>
      <c r="AJ18" s="1268"/>
      <c r="AK18" s="1268"/>
      <c r="AL18" s="1268"/>
      <c r="AM18" s="1268"/>
      <c r="AN18" s="1268"/>
      <c r="AO18" s="1268"/>
      <c r="AP18" s="1268"/>
      <c r="AQ18" s="1268"/>
      <c r="AR18" s="1268"/>
      <c r="AS18" s="1268"/>
      <c r="AT18" s="1268"/>
      <c r="AU18" s="1268"/>
      <c r="AV18" s="1268"/>
      <c r="AW18" s="1268"/>
      <c r="AX18" s="1268"/>
      <c r="AY18" s="1268"/>
      <c r="AZ18" s="1268"/>
      <c r="BA18" s="1268"/>
      <c r="BB18" s="1268"/>
      <c r="BC18" s="1268"/>
      <c r="BD18" s="1268"/>
      <c r="BE18" s="1268"/>
      <c r="BF18" s="1268"/>
      <c r="BG18" s="1268"/>
      <c r="BH18" s="1268"/>
      <c r="BI18" s="1268"/>
      <c r="BJ18" s="1268"/>
      <c r="BK18" s="1268"/>
      <c r="BL18" s="1268"/>
      <c r="BM18" s="1268"/>
      <c r="BN18" s="1268"/>
      <c r="BO18" s="1268"/>
      <c r="BP18" s="1268"/>
      <c r="BQ18" s="1268"/>
      <c r="BR18" s="1268"/>
      <c r="BS18" s="1268"/>
      <c r="BT18" s="1268"/>
      <c r="BU18" s="1268"/>
      <c r="BV18" s="1268"/>
      <c r="BW18" s="1268"/>
      <c r="BX18" s="1268"/>
      <c r="BY18" s="1268"/>
      <c r="BZ18" s="1268"/>
      <c r="CA18" s="1268"/>
      <c r="CB18" s="1268"/>
      <c r="CC18" s="1268"/>
      <c r="CD18" s="1268"/>
      <c r="CE18" s="1268"/>
      <c r="CF18" s="1268"/>
      <c r="CG18" s="1268"/>
      <c r="CH18" s="1268"/>
      <c r="CI18" s="1268"/>
      <c r="CJ18" s="1268"/>
      <c r="CK18" s="1268"/>
      <c r="CL18" s="1268"/>
      <c r="CM18" s="1268"/>
      <c r="CN18" s="1268"/>
      <c r="CO18" s="1268"/>
      <c r="CP18" s="1268"/>
      <c r="CQ18" s="1268"/>
      <c r="CR18" s="1268"/>
      <c r="CS18" s="1268"/>
      <c r="CT18" s="1268"/>
      <c r="CU18" s="1268"/>
      <c r="CV18" s="1268"/>
      <c r="CW18" s="1268"/>
      <c r="CX18" s="1268"/>
      <c r="CY18" s="1268"/>
      <c r="CZ18" s="1268"/>
      <c r="DA18" s="1268"/>
      <c r="DB18" s="1268"/>
      <c r="DC18" s="1268"/>
      <c r="DD18" s="1268"/>
      <c r="DE18" s="1268"/>
      <c r="DF18" s="289"/>
      <c r="DG18" s="289"/>
      <c r="DH18" s="289"/>
      <c r="DI18" s="289"/>
      <c r="DJ18" s="289"/>
      <c r="DK18" s="289"/>
      <c r="DL18" s="289"/>
      <c r="DM18" s="289"/>
      <c r="DN18" s="289"/>
      <c r="DO18" s="289"/>
      <c r="DP18" s="289"/>
      <c r="DQ18" s="289"/>
      <c r="DR18" s="289"/>
      <c r="DS18" s="289"/>
      <c r="DT18" s="289"/>
      <c r="DU18" s="289"/>
      <c r="DV18" s="289"/>
      <c r="DW18" s="289"/>
    </row>
    <row r="19" spans="1:351" x14ac:dyDescent="0.15">
      <c r="DD19" s="1267"/>
      <c r="DE19" s="1267"/>
    </row>
    <row r="20" spans="1:351" x14ac:dyDescent="0.15">
      <c r="DD20" s="1267"/>
      <c r="DE20" s="1267"/>
    </row>
    <row r="21" spans="1:351" ht="17.25" x14ac:dyDescent="0.15">
      <c r="B21" s="1269"/>
      <c r="C21" s="1270"/>
      <c r="D21" s="1270"/>
      <c r="E21" s="1270"/>
      <c r="F21" s="1270"/>
      <c r="G21" s="1270"/>
      <c r="H21" s="1270"/>
      <c r="I21" s="1270"/>
      <c r="J21" s="1270"/>
      <c r="K21" s="1270"/>
      <c r="L21" s="1270"/>
      <c r="M21" s="1270"/>
      <c r="N21" s="1271"/>
      <c r="O21" s="1270"/>
      <c r="P21" s="1270"/>
      <c r="Q21" s="1270"/>
      <c r="R21" s="1270"/>
      <c r="S21" s="1270"/>
      <c r="T21" s="1270"/>
      <c r="U21" s="1270"/>
      <c r="V21" s="1270"/>
      <c r="W21" s="1270"/>
      <c r="X21" s="1270"/>
      <c r="Y21" s="1270"/>
      <c r="Z21" s="1270"/>
      <c r="AA21" s="1270"/>
      <c r="AB21" s="1270"/>
      <c r="AC21" s="1270"/>
      <c r="AD21" s="1270"/>
      <c r="AE21" s="1270"/>
      <c r="AF21" s="1270"/>
      <c r="AG21" s="1270"/>
      <c r="AH21" s="1270"/>
      <c r="AI21" s="1270"/>
      <c r="AJ21" s="1270"/>
      <c r="AK21" s="1270"/>
      <c r="AL21" s="1270"/>
      <c r="AM21" s="1270"/>
      <c r="AN21" s="1270"/>
      <c r="AO21" s="1270"/>
      <c r="AP21" s="1270"/>
      <c r="AQ21" s="1270"/>
      <c r="AR21" s="1270"/>
      <c r="AS21" s="1270"/>
      <c r="AT21" s="1271"/>
      <c r="AU21" s="1270"/>
      <c r="AV21" s="1270"/>
      <c r="AW21" s="1270"/>
      <c r="AX21" s="1270"/>
      <c r="AY21" s="1270"/>
      <c r="AZ21" s="1270"/>
      <c r="BA21" s="1270"/>
      <c r="BB21" s="1270"/>
      <c r="BC21" s="1270"/>
      <c r="BD21" s="1270"/>
      <c r="BE21" s="1270"/>
      <c r="BF21" s="1271"/>
      <c r="BG21" s="1270"/>
      <c r="BH21" s="1270"/>
      <c r="BI21" s="1270"/>
      <c r="BJ21" s="1270"/>
      <c r="BK21" s="1270"/>
      <c r="BL21" s="1270"/>
      <c r="BM21" s="1270"/>
      <c r="BN21" s="1270"/>
      <c r="BO21" s="1270"/>
      <c r="BP21" s="1270"/>
      <c r="BQ21" s="1270"/>
      <c r="BR21" s="1271"/>
      <c r="BS21" s="1270"/>
      <c r="BT21" s="1270"/>
      <c r="BU21" s="1270"/>
      <c r="BV21" s="1270"/>
      <c r="BW21" s="1270"/>
      <c r="BX21" s="1270"/>
      <c r="BY21" s="1270"/>
      <c r="BZ21" s="1270"/>
      <c r="CA21" s="1270"/>
      <c r="CB21" s="1270"/>
      <c r="CC21" s="1270"/>
      <c r="CD21" s="1271"/>
      <c r="CE21" s="1270"/>
      <c r="CF21" s="1270"/>
      <c r="CG21" s="1270"/>
      <c r="CH21" s="1270"/>
      <c r="CI21" s="1270"/>
      <c r="CJ21" s="1270"/>
      <c r="CK21" s="1270"/>
      <c r="CL21" s="1270"/>
      <c r="CM21" s="1270"/>
      <c r="CN21" s="1270"/>
      <c r="CO21" s="1270"/>
      <c r="CP21" s="1271"/>
      <c r="CQ21" s="1270"/>
      <c r="CR21" s="1270"/>
      <c r="CS21" s="1270"/>
      <c r="CT21" s="1270"/>
      <c r="CU21" s="1270"/>
      <c r="CV21" s="1270"/>
      <c r="CW21" s="1270"/>
      <c r="CX21" s="1270"/>
      <c r="CY21" s="1270"/>
      <c r="CZ21" s="1270"/>
      <c r="DA21" s="1270"/>
      <c r="DB21" s="1271"/>
      <c r="DC21" s="1270"/>
      <c r="DD21" s="1272"/>
      <c r="DE21" s="1267"/>
      <c r="MM21" s="1273"/>
    </row>
    <row r="22" spans="1:351" ht="17.25" x14ac:dyDescent="0.15">
      <c r="B22" s="1274"/>
      <c r="MM22" s="1273"/>
    </row>
    <row r="23" spans="1:351" x14ac:dyDescent="0.15">
      <c r="B23" s="1274"/>
    </row>
    <row r="24" spans="1:351" x14ac:dyDescent="0.15">
      <c r="B24" s="1274"/>
    </row>
    <row r="25" spans="1:351" x14ac:dyDescent="0.15">
      <c r="B25" s="1274"/>
    </row>
    <row r="26" spans="1:351" x14ac:dyDescent="0.15">
      <c r="B26" s="1274"/>
    </row>
    <row r="27" spans="1:351" x14ac:dyDescent="0.15">
      <c r="B27" s="1274"/>
    </row>
    <row r="28" spans="1:351" x14ac:dyDescent="0.15">
      <c r="B28" s="1274"/>
    </row>
    <row r="29" spans="1:351" x14ac:dyDescent="0.15">
      <c r="B29" s="1274"/>
    </row>
    <row r="30" spans="1:351" x14ac:dyDescent="0.15">
      <c r="B30" s="1274"/>
    </row>
    <row r="31" spans="1:351" x14ac:dyDescent="0.15">
      <c r="B31" s="1274"/>
    </row>
    <row r="32" spans="1:351" x14ac:dyDescent="0.15">
      <c r="B32" s="1274"/>
    </row>
    <row r="33" spans="2:109" x14ac:dyDescent="0.15">
      <c r="B33" s="1274"/>
    </row>
    <row r="34" spans="2:109" x14ac:dyDescent="0.15">
      <c r="B34" s="1274"/>
    </row>
    <row r="35" spans="2:109" x14ac:dyDescent="0.15">
      <c r="B35" s="1274"/>
    </row>
    <row r="36" spans="2:109" x14ac:dyDescent="0.15">
      <c r="B36" s="1274"/>
    </row>
    <row r="37" spans="2:109" x14ac:dyDescent="0.15">
      <c r="B37" s="1274"/>
    </row>
    <row r="38" spans="2:109" x14ac:dyDescent="0.15">
      <c r="B38" s="1274"/>
    </row>
    <row r="39" spans="2:109" x14ac:dyDescent="0.15">
      <c r="B39" s="1276"/>
      <c r="C39" s="1277"/>
      <c r="D39" s="1277"/>
      <c r="E39" s="1277"/>
      <c r="F39" s="1277"/>
      <c r="G39" s="1277"/>
      <c r="H39" s="1277"/>
      <c r="I39" s="1277"/>
      <c r="J39" s="1277"/>
      <c r="K39" s="1277"/>
      <c r="L39" s="1277"/>
      <c r="M39" s="1277"/>
      <c r="N39" s="1277"/>
      <c r="O39" s="1277"/>
      <c r="P39" s="1277"/>
      <c r="Q39" s="1277"/>
      <c r="R39" s="1277"/>
      <c r="S39" s="1277"/>
      <c r="T39" s="1277"/>
      <c r="U39" s="1277"/>
      <c r="V39" s="1277"/>
      <c r="W39" s="1277"/>
      <c r="X39" s="1277"/>
      <c r="Y39" s="1277"/>
      <c r="Z39" s="1277"/>
      <c r="AA39" s="1277"/>
      <c r="AB39" s="1277"/>
      <c r="AC39" s="1277"/>
      <c r="AD39" s="1277"/>
      <c r="AE39" s="1277"/>
      <c r="AF39" s="1277"/>
      <c r="AG39" s="1277"/>
      <c r="AH39" s="1277"/>
      <c r="AI39" s="1277"/>
      <c r="AJ39" s="1277"/>
      <c r="AK39" s="1277"/>
      <c r="AL39" s="1277"/>
      <c r="AM39" s="1277"/>
      <c r="AN39" s="1277"/>
      <c r="AO39" s="1277"/>
      <c r="AP39" s="1277"/>
      <c r="AQ39" s="1277"/>
      <c r="AR39" s="1277"/>
      <c r="AS39" s="1277"/>
      <c r="AT39" s="1277"/>
      <c r="AU39" s="1277"/>
      <c r="AV39" s="1277"/>
      <c r="AW39" s="1277"/>
      <c r="AX39" s="1277"/>
      <c r="AY39" s="1277"/>
      <c r="AZ39" s="1277"/>
      <c r="BA39" s="1277"/>
      <c r="BB39" s="1277"/>
      <c r="BC39" s="1277"/>
      <c r="BD39" s="1277"/>
      <c r="BE39" s="1277"/>
      <c r="BF39" s="1277"/>
      <c r="BG39" s="1277"/>
      <c r="BH39" s="1277"/>
      <c r="BI39" s="1277"/>
      <c r="BJ39" s="1277"/>
      <c r="BK39" s="1277"/>
      <c r="BL39" s="1277"/>
      <c r="BM39" s="1277"/>
      <c r="BN39" s="1277"/>
      <c r="BO39" s="1277"/>
      <c r="BP39" s="1277"/>
      <c r="BQ39" s="1277"/>
      <c r="BR39" s="1277"/>
      <c r="BS39" s="1277"/>
      <c r="BT39" s="1277"/>
      <c r="BU39" s="1277"/>
      <c r="BV39" s="1277"/>
      <c r="BW39" s="1277"/>
      <c r="BX39" s="1277"/>
      <c r="BY39" s="1277"/>
      <c r="BZ39" s="1277"/>
      <c r="CA39" s="1277"/>
      <c r="CB39" s="1277"/>
      <c r="CC39" s="1277"/>
      <c r="CD39" s="1277"/>
      <c r="CE39" s="1277"/>
      <c r="CF39" s="1277"/>
      <c r="CG39" s="1277"/>
      <c r="CH39" s="1277"/>
      <c r="CI39" s="1277"/>
      <c r="CJ39" s="1277"/>
      <c r="CK39" s="1277"/>
      <c r="CL39" s="1277"/>
      <c r="CM39" s="1277"/>
      <c r="CN39" s="1277"/>
      <c r="CO39" s="1277"/>
      <c r="CP39" s="1277"/>
      <c r="CQ39" s="1277"/>
      <c r="CR39" s="1277"/>
      <c r="CS39" s="1277"/>
      <c r="CT39" s="1277"/>
      <c r="CU39" s="1277"/>
      <c r="CV39" s="1277"/>
      <c r="CW39" s="1277"/>
      <c r="CX39" s="1277"/>
      <c r="CY39" s="1277"/>
      <c r="CZ39" s="1277"/>
      <c r="DA39" s="1277"/>
      <c r="DB39" s="1277"/>
      <c r="DC39" s="1277"/>
      <c r="DD39" s="1278"/>
    </row>
    <row r="40" spans="2:109" x14ac:dyDescent="0.15">
      <c r="B40" s="1279"/>
      <c r="DD40" s="1279"/>
      <c r="DE40" s="1267"/>
    </row>
    <row r="41" spans="2:109" ht="17.25" x14ac:dyDescent="0.15">
      <c r="B41" s="1280" t="s">
        <v>581</v>
      </c>
      <c r="C41" s="1270"/>
      <c r="D41" s="1270"/>
      <c r="E41" s="1270"/>
      <c r="F41" s="1270"/>
      <c r="G41" s="1270"/>
      <c r="H41" s="1270"/>
      <c r="I41" s="1270"/>
      <c r="J41" s="1270"/>
      <c r="K41" s="1270"/>
      <c r="L41" s="1270"/>
      <c r="M41" s="1270"/>
      <c r="N41" s="1270"/>
      <c r="O41" s="1270"/>
      <c r="P41" s="1270"/>
      <c r="Q41" s="1270"/>
      <c r="R41" s="1270"/>
      <c r="S41" s="1270"/>
      <c r="T41" s="1270"/>
      <c r="U41" s="1270"/>
      <c r="V41" s="1270"/>
      <c r="W41" s="1270"/>
      <c r="X41" s="1270"/>
      <c r="Y41" s="1270"/>
      <c r="Z41" s="1270"/>
      <c r="AA41" s="1270"/>
      <c r="AB41" s="1270"/>
      <c r="AC41" s="1270"/>
      <c r="AD41" s="1270"/>
      <c r="AE41" s="1270"/>
      <c r="AF41" s="1270"/>
      <c r="AG41" s="1270"/>
      <c r="AH41" s="1270"/>
      <c r="AI41" s="1270"/>
      <c r="AJ41" s="1270"/>
      <c r="AK41" s="1270"/>
      <c r="AL41" s="1270"/>
      <c r="AM41" s="1270"/>
      <c r="AN41" s="1270"/>
      <c r="AO41" s="1270"/>
      <c r="AP41" s="1270"/>
      <c r="AQ41" s="1270"/>
      <c r="AR41" s="1270"/>
      <c r="AS41" s="1270"/>
      <c r="AT41" s="1270"/>
      <c r="AU41" s="1270"/>
      <c r="AV41" s="1270"/>
      <c r="AW41" s="1270"/>
      <c r="AX41" s="1270"/>
      <c r="AY41" s="1270"/>
      <c r="AZ41" s="1270"/>
      <c r="BA41" s="1270"/>
      <c r="BB41" s="1270"/>
      <c r="BC41" s="1270"/>
      <c r="BD41" s="1270"/>
      <c r="BE41" s="1270"/>
      <c r="BF41" s="1270"/>
      <c r="BG41" s="1270"/>
      <c r="BH41" s="1270"/>
      <c r="BI41" s="1270"/>
      <c r="BJ41" s="1270"/>
      <c r="BK41" s="1270"/>
      <c r="BL41" s="1270"/>
      <c r="BM41" s="1270"/>
      <c r="BN41" s="1270"/>
      <c r="BO41" s="1270"/>
      <c r="BP41" s="1270"/>
      <c r="BQ41" s="1270"/>
      <c r="BR41" s="1270"/>
      <c r="BS41" s="1270"/>
      <c r="BT41" s="1270"/>
      <c r="BU41" s="1270"/>
      <c r="BV41" s="1270"/>
      <c r="BW41" s="1270"/>
      <c r="BX41" s="1270"/>
      <c r="BY41" s="1270"/>
      <c r="BZ41" s="1270"/>
      <c r="CA41" s="1270"/>
      <c r="CB41" s="1270"/>
      <c r="CC41" s="1270"/>
      <c r="CD41" s="1270"/>
      <c r="CE41" s="1270"/>
      <c r="CF41" s="1270"/>
      <c r="CG41" s="1270"/>
      <c r="CH41" s="1270"/>
      <c r="CI41" s="1270"/>
      <c r="CJ41" s="1270"/>
      <c r="CK41" s="1270"/>
      <c r="CL41" s="1270"/>
      <c r="CM41" s="1270"/>
      <c r="CN41" s="1270"/>
      <c r="CO41" s="1270"/>
      <c r="CP41" s="1270"/>
      <c r="CQ41" s="1270"/>
      <c r="CR41" s="1270"/>
      <c r="CS41" s="1270"/>
      <c r="CT41" s="1270"/>
      <c r="CU41" s="1270"/>
      <c r="CV41" s="1270"/>
      <c r="CW41" s="1270"/>
      <c r="CX41" s="1270"/>
      <c r="CY41" s="1270"/>
      <c r="CZ41" s="1270"/>
      <c r="DA41" s="1270"/>
      <c r="DB41" s="1270"/>
      <c r="DC41" s="1270"/>
      <c r="DD41" s="1272"/>
    </row>
    <row r="42" spans="2:109" x14ac:dyDescent="0.15">
      <c r="B42" s="1274"/>
      <c r="G42" s="1281"/>
      <c r="I42" s="1282"/>
      <c r="J42" s="1282"/>
      <c r="K42" s="1282"/>
      <c r="AM42" s="1281"/>
      <c r="AN42" s="1281" t="s">
        <v>582</v>
      </c>
      <c r="AP42" s="1282"/>
      <c r="AQ42" s="1282"/>
      <c r="AR42" s="1282"/>
      <c r="AY42" s="1281"/>
      <c r="BA42" s="1282"/>
      <c r="BB42" s="1282"/>
      <c r="BC42" s="1282"/>
      <c r="BK42" s="1281"/>
      <c r="BM42" s="1282"/>
      <c r="BN42" s="1282"/>
      <c r="BO42" s="1282"/>
      <c r="BW42" s="1281"/>
      <c r="BY42" s="1282"/>
      <c r="BZ42" s="1282"/>
      <c r="CA42" s="1282"/>
      <c r="CI42" s="1281"/>
      <c r="CK42" s="1282"/>
      <c r="CL42" s="1282"/>
      <c r="CM42" s="1282"/>
      <c r="CU42" s="1281"/>
      <c r="CW42" s="1282"/>
      <c r="CX42" s="1282"/>
      <c r="CY42" s="1282"/>
    </row>
    <row r="43" spans="2:109" ht="13.5" customHeight="1" x14ac:dyDescent="0.15">
      <c r="B43" s="1274"/>
      <c r="AN43" s="1283" t="s">
        <v>583</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12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12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12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12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1274"/>
      <c r="H48" s="1292"/>
      <c r="I48" s="1292"/>
      <c r="J48" s="1292"/>
      <c r="AN48" s="1292"/>
      <c r="AO48" s="1292"/>
      <c r="AP48" s="1292"/>
      <c r="AZ48" s="1292"/>
      <c r="BA48" s="1292"/>
      <c r="BB48" s="1292"/>
      <c r="BL48" s="1292"/>
      <c r="BM48" s="1292"/>
      <c r="BN48" s="1292"/>
      <c r="BX48" s="1292"/>
      <c r="BY48" s="1292"/>
      <c r="BZ48" s="1292"/>
      <c r="CJ48" s="1292"/>
      <c r="CK48" s="1292"/>
      <c r="CL48" s="1292"/>
      <c r="CV48" s="1292"/>
      <c r="CW48" s="1292"/>
      <c r="CX48" s="1292"/>
    </row>
    <row r="49" spans="1:109" x14ac:dyDescent="0.15">
      <c r="B49" s="1274"/>
      <c r="AN49" s="1267" t="s">
        <v>584</v>
      </c>
    </row>
    <row r="50" spans="1:109" x14ac:dyDescent="0.15">
      <c r="B50" s="1274"/>
      <c r="G50" s="1293"/>
      <c r="H50" s="1293"/>
      <c r="I50" s="1293"/>
      <c r="J50" s="1293"/>
      <c r="K50" s="1294"/>
      <c r="L50" s="1294"/>
      <c r="M50" s="1295"/>
      <c r="N50" s="1295"/>
      <c r="AN50" s="1296"/>
      <c r="AO50" s="1297"/>
      <c r="AP50" s="1297"/>
      <c r="AQ50" s="1297"/>
      <c r="AR50" s="1297"/>
      <c r="AS50" s="1297"/>
      <c r="AT50" s="1297"/>
      <c r="AU50" s="1297"/>
      <c r="AV50" s="1297"/>
      <c r="AW50" s="1297"/>
      <c r="AX50" s="1297"/>
      <c r="AY50" s="1297"/>
      <c r="AZ50" s="1297"/>
      <c r="BA50" s="1297"/>
      <c r="BB50" s="1297"/>
      <c r="BC50" s="1297"/>
      <c r="BD50" s="1297"/>
      <c r="BE50" s="1297"/>
      <c r="BF50" s="1297"/>
      <c r="BG50" s="1297"/>
      <c r="BH50" s="1297"/>
      <c r="BI50" s="1297"/>
      <c r="BJ50" s="1297"/>
      <c r="BK50" s="1297"/>
      <c r="BL50" s="1297"/>
      <c r="BM50" s="1297"/>
      <c r="BN50" s="1297"/>
      <c r="BO50" s="1298"/>
      <c r="BP50" s="1299" t="s">
        <v>549</v>
      </c>
      <c r="BQ50" s="1299"/>
      <c r="BR50" s="1299"/>
      <c r="BS50" s="1299"/>
      <c r="BT50" s="1299"/>
      <c r="BU50" s="1299"/>
      <c r="BV50" s="1299"/>
      <c r="BW50" s="1299"/>
      <c r="BX50" s="1299" t="s">
        <v>550</v>
      </c>
      <c r="BY50" s="1299"/>
      <c r="BZ50" s="1299"/>
      <c r="CA50" s="1299"/>
      <c r="CB50" s="1299"/>
      <c r="CC50" s="1299"/>
      <c r="CD50" s="1299"/>
      <c r="CE50" s="1299"/>
      <c r="CF50" s="1299" t="s">
        <v>551</v>
      </c>
      <c r="CG50" s="1299"/>
      <c r="CH50" s="1299"/>
      <c r="CI50" s="1299"/>
      <c r="CJ50" s="1299"/>
      <c r="CK50" s="1299"/>
      <c r="CL50" s="1299"/>
      <c r="CM50" s="1299"/>
      <c r="CN50" s="1299" t="s">
        <v>552</v>
      </c>
      <c r="CO50" s="1299"/>
      <c r="CP50" s="1299"/>
      <c r="CQ50" s="1299"/>
      <c r="CR50" s="1299"/>
      <c r="CS50" s="1299"/>
      <c r="CT50" s="1299"/>
      <c r="CU50" s="1299"/>
      <c r="CV50" s="1299" t="s">
        <v>553</v>
      </c>
      <c r="CW50" s="1299"/>
      <c r="CX50" s="1299"/>
      <c r="CY50" s="1299"/>
      <c r="CZ50" s="1299"/>
      <c r="DA50" s="1299"/>
      <c r="DB50" s="1299"/>
      <c r="DC50" s="1299"/>
    </row>
    <row r="51" spans="1:109" ht="13.5" customHeight="1" x14ac:dyDescent="0.15">
      <c r="B51" s="1274"/>
      <c r="G51" s="1300"/>
      <c r="H51" s="1300"/>
      <c r="I51" s="1301"/>
      <c r="J51" s="1301"/>
      <c r="K51" s="1302"/>
      <c r="L51" s="1302"/>
      <c r="M51" s="1302"/>
      <c r="N51" s="1302"/>
      <c r="AM51" s="1292"/>
      <c r="AN51" s="1303" t="s">
        <v>585</v>
      </c>
      <c r="AO51" s="1303"/>
      <c r="AP51" s="1303"/>
      <c r="AQ51" s="1303"/>
      <c r="AR51" s="1303"/>
      <c r="AS51" s="1303"/>
      <c r="AT51" s="1303"/>
      <c r="AU51" s="1303"/>
      <c r="AV51" s="1303"/>
      <c r="AW51" s="1303"/>
      <c r="AX51" s="1303"/>
      <c r="AY51" s="1303"/>
      <c r="AZ51" s="1303"/>
      <c r="BA51" s="1303"/>
      <c r="BB51" s="1303" t="s">
        <v>586</v>
      </c>
      <c r="BC51" s="1303"/>
      <c r="BD51" s="1303"/>
      <c r="BE51" s="1303"/>
      <c r="BF51" s="1303"/>
      <c r="BG51" s="1303"/>
      <c r="BH51" s="1303"/>
      <c r="BI51" s="1303"/>
      <c r="BJ51" s="1303"/>
      <c r="BK51" s="1303"/>
      <c r="BL51" s="1303"/>
      <c r="BM51" s="1303"/>
      <c r="BN51" s="1303"/>
      <c r="BO51" s="1303"/>
      <c r="BP51" s="1304"/>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x14ac:dyDescent="0.15">
      <c r="B52" s="1274"/>
      <c r="G52" s="1300"/>
      <c r="H52" s="1300"/>
      <c r="I52" s="1301"/>
      <c r="J52" s="1301"/>
      <c r="K52" s="1302"/>
      <c r="L52" s="1302"/>
      <c r="M52" s="1302"/>
      <c r="N52" s="1302"/>
      <c r="AM52" s="1292"/>
      <c r="AN52" s="1303"/>
      <c r="AO52" s="1303"/>
      <c r="AP52" s="1303"/>
      <c r="AQ52" s="1303"/>
      <c r="AR52" s="1303"/>
      <c r="AS52" s="1303"/>
      <c r="AT52" s="1303"/>
      <c r="AU52" s="1303"/>
      <c r="AV52" s="1303"/>
      <c r="AW52" s="1303"/>
      <c r="AX52" s="1303"/>
      <c r="AY52" s="1303"/>
      <c r="AZ52" s="1303"/>
      <c r="BA52" s="1303"/>
      <c r="BB52" s="1303"/>
      <c r="BC52" s="1303"/>
      <c r="BD52" s="1303"/>
      <c r="BE52" s="1303"/>
      <c r="BF52" s="1303"/>
      <c r="BG52" s="1303"/>
      <c r="BH52" s="1303"/>
      <c r="BI52" s="1303"/>
      <c r="BJ52" s="1303"/>
      <c r="BK52" s="1303"/>
      <c r="BL52" s="1303"/>
      <c r="BM52" s="1303"/>
      <c r="BN52" s="1303"/>
      <c r="BO52" s="1303"/>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1282"/>
      <c r="B53" s="1274"/>
      <c r="G53" s="1300"/>
      <c r="H53" s="1300"/>
      <c r="I53" s="1293"/>
      <c r="J53" s="1293"/>
      <c r="K53" s="1302"/>
      <c r="L53" s="1302"/>
      <c r="M53" s="1302"/>
      <c r="N53" s="1302"/>
      <c r="AM53" s="1292"/>
      <c r="AN53" s="1303"/>
      <c r="AO53" s="1303"/>
      <c r="AP53" s="1303"/>
      <c r="AQ53" s="1303"/>
      <c r="AR53" s="1303"/>
      <c r="AS53" s="1303"/>
      <c r="AT53" s="1303"/>
      <c r="AU53" s="1303"/>
      <c r="AV53" s="1303"/>
      <c r="AW53" s="1303"/>
      <c r="AX53" s="1303"/>
      <c r="AY53" s="1303"/>
      <c r="AZ53" s="1303"/>
      <c r="BA53" s="1303"/>
      <c r="BB53" s="1303" t="s">
        <v>587</v>
      </c>
      <c r="BC53" s="1303"/>
      <c r="BD53" s="1303"/>
      <c r="BE53" s="1303"/>
      <c r="BF53" s="1303"/>
      <c r="BG53" s="1303"/>
      <c r="BH53" s="1303"/>
      <c r="BI53" s="1303"/>
      <c r="BJ53" s="1303"/>
      <c r="BK53" s="1303"/>
      <c r="BL53" s="1303"/>
      <c r="BM53" s="1303"/>
      <c r="BN53" s="1303"/>
      <c r="BO53" s="1303"/>
      <c r="BP53" s="1304"/>
      <c r="BQ53" s="1305"/>
      <c r="BR53" s="1305"/>
      <c r="BS53" s="1305"/>
      <c r="BT53" s="1305"/>
      <c r="BU53" s="1305"/>
      <c r="BV53" s="1305"/>
      <c r="BW53" s="1305"/>
      <c r="BX53" s="1305">
        <v>77.7</v>
      </c>
      <c r="BY53" s="1305"/>
      <c r="BZ53" s="1305"/>
      <c r="CA53" s="1305"/>
      <c r="CB53" s="1305"/>
      <c r="CC53" s="1305"/>
      <c r="CD53" s="1305"/>
      <c r="CE53" s="1305"/>
      <c r="CF53" s="1305">
        <v>48.1</v>
      </c>
      <c r="CG53" s="1305"/>
      <c r="CH53" s="1305"/>
      <c r="CI53" s="1305"/>
      <c r="CJ53" s="1305"/>
      <c r="CK53" s="1305"/>
      <c r="CL53" s="1305"/>
      <c r="CM53" s="1305"/>
      <c r="CN53" s="1305">
        <v>49.1</v>
      </c>
      <c r="CO53" s="1305"/>
      <c r="CP53" s="1305"/>
      <c r="CQ53" s="1305"/>
      <c r="CR53" s="1305"/>
      <c r="CS53" s="1305"/>
      <c r="CT53" s="1305"/>
      <c r="CU53" s="1305"/>
      <c r="CV53" s="1305">
        <v>49.4</v>
      </c>
      <c r="CW53" s="1305"/>
      <c r="CX53" s="1305"/>
      <c r="CY53" s="1305"/>
      <c r="CZ53" s="1305"/>
      <c r="DA53" s="1305"/>
      <c r="DB53" s="1305"/>
      <c r="DC53" s="1305"/>
    </row>
    <row r="54" spans="1:109" x14ac:dyDescent="0.15">
      <c r="A54" s="1282"/>
      <c r="B54" s="1274"/>
      <c r="G54" s="1300"/>
      <c r="H54" s="1300"/>
      <c r="I54" s="1293"/>
      <c r="J54" s="1293"/>
      <c r="K54" s="1302"/>
      <c r="L54" s="1302"/>
      <c r="M54" s="1302"/>
      <c r="N54" s="1302"/>
      <c r="AM54" s="1292"/>
      <c r="AN54" s="1303"/>
      <c r="AO54" s="1303"/>
      <c r="AP54" s="1303"/>
      <c r="AQ54" s="1303"/>
      <c r="AR54" s="1303"/>
      <c r="AS54" s="1303"/>
      <c r="AT54" s="1303"/>
      <c r="AU54" s="1303"/>
      <c r="AV54" s="1303"/>
      <c r="AW54" s="1303"/>
      <c r="AX54" s="1303"/>
      <c r="AY54" s="1303"/>
      <c r="AZ54" s="1303"/>
      <c r="BA54" s="1303"/>
      <c r="BB54" s="1303"/>
      <c r="BC54" s="1303"/>
      <c r="BD54" s="1303"/>
      <c r="BE54" s="1303"/>
      <c r="BF54" s="1303"/>
      <c r="BG54" s="1303"/>
      <c r="BH54" s="1303"/>
      <c r="BI54" s="1303"/>
      <c r="BJ54" s="1303"/>
      <c r="BK54" s="1303"/>
      <c r="BL54" s="1303"/>
      <c r="BM54" s="1303"/>
      <c r="BN54" s="1303"/>
      <c r="BO54" s="1303"/>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1282"/>
      <c r="B55" s="1274"/>
      <c r="G55" s="1293"/>
      <c r="H55" s="1293"/>
      <c r="I55" s="1293"/>
      <c r="J55" s="1293"/>
      <c r="K55" s="1302"/>
      <c r="L55" s="1302"/>
      <c r="M55" s="1302"/>
      <c r="N55" s="1302"/>
      <c r="AN55" s="1299" t="s">
        <v>588</v>
      </c>
      <c r="AO55" s="1299"/>
      <c r="AP55" s="1299"/>
      <c r="AQ55" s="1299"/>
      <c r="AR55" s="1299"/>
      <c r="AS55" s="1299"/>
      <c r="AT55" s="1299"/>
      <c r="AU55" s="1299"/>
      <c r="AV55" s="1299"/>
      <c r="AW55" s="1299"/>
      <c r="AX55" s="1299"/>
      <c r="AY55" s="1299"/>
      <c r="AZ55" s="1299"/>
      <c r="BA55" s="1299"/>
      <c r="BB55" s="1303" t="s">
        <v>586</v>
      </c>
      <c r="BC55" s="1303"/>
      <c r="BD55" s="1303"/>
      <c r="BE55" s="1303"/>
      <c r="BF55" s="1303"/>
      <c r="BG55" s="1303"/>
      <c r="BH55" s="1303"/>
      <c r="BI55" s="1303"/>
      <c r="BJ55" s="1303"/>
      <c r="BK55" s="1303"/>
      <c r="BL55" s="1303"/>
      <c r="BM55" s="1303"/>
      <c r="BN55" s="1303"/>
      <c r="BO55" s="1303"/>
      <c r="BP55" s="1304"/>
      <c r="BQ55" s="1305"/>
      <c r="BR55" s="1305"/>
      <c r="BS55" s="1305"/>
      <c r="BT55" s="1305"/>
      <c r="BU55" s="1305"/>
      <c r="BV55" s="1305"/>
      <c r="BW55" s="1305"/>
      <c r="BX55" s="1305">
        <v>0</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x14ac:dyDescent="0.15">
      <c r="A56" s="1282"/>
      <c r="B56" s="1274"/>
      <c r="G56" s="1293"/>
      <c r="H56" s="1293"/>
      <c r="I56" s="1293"/>
      <c r="J56" s="1293"/>
      <c r="K56" s="1302"/>
      <c r="L56" s="1302"/>
      <c r="M56" s="1302"/>
      <c r="N56" s="1302"/>
      <c r="AN56" s="1299"/>
      <c r="AO56" s="1299"/>
      <c r="AP56" s="1299"/>
      <c r="AQ56" s="1299"/>
      <c r="AR56" s="1299"/>
      <c r="AS56" s="1299"/>
      <c r="AT56" s="1299"/>
      <c r="AU56" s="1299"/>
      <c r="AV56" s="1299"/>
      <c r="AW56" s="1299"/>
      <c r="AX56" s="1299"/>
      <c r="AY56" s="1299"/>
      <c r="AZ56" s="1299"/>
      <c r="BA56" s="1299"/>
      <c r="BB56" s="1303"/>
      <c r="BC56" s="1303"/>
      <c r="BD56" s="1303"/>
      <c r="BE56" s="1303"/>
      <c r="BF56" s="1303"/>
      <c r="BG56" s="1303"/>
      <c r="BH56" s="1303"/>
      <c r="BI56" s="1303"/>
      <c r="BJ56" s="1303"/>
      <c r="BK56" s="1303"/>
      <c r="BL56" s="1303"/>
      <c r="BM56" s="1303"/>
      <c r="BN56" s="1303"/>
      <c r="BO56" s="1303"/>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1282" customFormat="1" x14ac:dyDescent="0.15">
      <c r="B57" s="1306"/>
      <c r="G57" s="1293"/>
      <c r="H57" s="1293"/>
      <c r="I57" s="1307"/>
      <c r="J57" s="1307"/>
      <c r="K57" s="1302"/>
      <c r="L57" s="1302"/>
      <c r="M57" s="1302"/>
      <c r="N57" s="1302"/>
      <c r="AM57" s="1267"/>
      <c r="AN57" s="1299"/>
      <c r="AO57" s="1299"/>
      <c r="AP57" s="1299"/>
      <c r="AQ57" s="1299"/>
      <c r="AR57" s="1299"/>
      <c r="AS57" s="1299"/>
      <c r="AT57" s="1299"/>
      <c r="AU57" s="1299"/>
      <c r="AV57" s="1299"/>
      <c r="AW57" s="1299"/>
      <c r="AX57" s="1299"/>
      <c r="AY57" s="1299"/>
      <c r="AZ57" s="1299"/>
      <c r="BA57" s="1299"/>
      <c r="BB57" s="1303" t="s">
        <v>587</v>
      </c>
      <c r="BC57" s="1303"/>
      <c r="BD57" s="1303"/>
      <c r="BE57" s="1303"/>
      <c r="BF57" s="1303"/>
      <c r="BG57" s="1303"/>
      <c r="BH57" s="1303"/>
      <c r="BI57" s="1303"/>
      <c r="BJ57" s="1303"/>
      <c r="BK57" s="1303"/>
      <c r="BL57" s="1303"/>
      <c r="BM57" s="1303"/>
      <c r="BN57" s="1303"/>
      <c r="BO57" s="1303"/>
      <c r="BP57" s="1304"/>
      <c r="BQ57" s="1305"/>
      <c r="BR57" s="1305"/>
      <c r="BS57" s="1305"/>
      <c r="BT57" s="1305"/>
      <c r="BU57" s="1305"/>
      <c r="BV57" s="1305"/>
      <c r="BW57" s="1305"/>
      <c r="BX57" s="1305">
        <v>54.2</v>
      </c>
      <c r="BY57" s="1305"/>
      <c r="BZ57" s="1305"/>
      <c r="CA57" s="1305"/>
      <c r="CB57" s="1305"/>
      <c r="CC57" s="1305"/>
      <c r="CD57" s="1305"/>
      <c r="CE57" s="1305"/>
      <c r="CF57" s="1305">
        <v>56.3</v>
      </c>
      <c r="CG57" s="1305"/>
      <c r="CH57" s="1305"/>
      <c r="CI57" s="1305"/>
      <c r="CJ57" s="1305"/>
      <c r="CK57" s="1305"/>
      <c r="CL57" s="1305"/>
      <c r="CM57" s="1305"/>
      <c r="CN57" s="1305">
        <v>57.6</v>
      </c>
      <c r="CO57" s="1305"/>
      <c r="CP57" s="1305"/>
      <c r="CQ57" s="1305"/>
      <c r="CR57" s="1305"/>
      <c r="CS57" s="1305"/>
      <c r="CT57" s="1305"/>
      <c r="CU57" s="1305"/>
      <c r="CV57" s="1305">
        <v>58.7</v>
      </c>
      <c r="CW57" s="1305"/>
      <c r="CX57" s="1305"/>
      <c r="CY57" s="1305"/>
      <c r="CZ57" s="1305"/>
      <c r="DA57" s="1305"/>
      <c r="DB57" s="1305"/>
      <c r="DC57" s="1305"/>
      <c r="DD57" s="1308"/>
      <c r="DE57" s="1306"/>
    </row>
    <row r="58" spans="1:109" s="1282" customFormat="1" x14ac:dyDescent="0.15">
      <c r="A58" s="1267"/>
      <c r="B58" s="1306"/>
      <c r="G58" s="1293"/>
      <c r="H58" s="1293"/>
      <c r="I58" s="1307"/>
      <c r="J58" s="1307"/>
      <c r="K58" s="1302"/>
      <c r="L58" s="1302"/>
      <c r="M58" s="1302"/>
      <c r="N58" s="1302"/>
      <c r="AM58" s="1267"/>
      <c r="AN58" s="1299"/>
      <c r="AO58" s="1299"/>
      <c r="AP58" s="1299"/>
      <c r="AQ58" s="1299"/>
      <c r="AR58" s="1299"/>
      <c r="AS58" s="1299"/>
      <c r="AT58" s="1299"/>
      <c r="AU58" s="1299"/>
      <c r="AV58" s="1299"/>
      <c r="AW58" s="1299"/>
      <c r="AX58" s="1299"/>
      <c r="AY58" s="1299"/>
      <c r="AZ58" s="1299"/>
      <c r="BA58" s="1299"/>
      <c r="BB58" s="1303"/>
      <c r="BC58" s="1303"/>
      <c r="BD58" s="1303"/>
      <c r="BE58" s="1303"/>
      <c r="BF58" s="1303"/>
      <c r="BG58" s="1303"/>
      <c r="BH58" s="1303"/>
      <c r="BI58" s="1303"/>
      <c r="BJ58" s="1303"/>
      <c r="BK58" s="1303"/>
      <c r="BL58" s="1303"/>
      <c r="BM58" s="1303"/>
      <c r="BN58" s="1303"/>
      <c r="BO58" s="1303"/>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1308"/>
      <c r="DE58" s="1306"/>
    </row>
    <row r="59" spans="1:109" s="1282" customFormat="1" x14ac:dyDescent="0.15">
      <c r="A59" s="1267"/>
      <c r="B59" s="1306"/>
      <c r="K59" s="1309"/>
      <c r="L59" s="1309"/>
      <c r="M59" s="1309"/>
      <c r="N59" s="1309"/>
      <c r="AQ59" s="1309"/>
      <c r="AR59" s="1309"/>
      <c r="AS59" s="1309"/>
      <c r="AT59" s="1309"/>
      <c r="BC59" s="1309"/>
      <c r="BD59" s="1309"/>
      <c r="BE59" s="1309"/>
      <c r="BF59" s="1309"/>
      <c r="BO59" s="1309"/>
      <c r="BP59" s="1309"/>
      <c r="BQ59" s="1309"/>
      <c r="BR59" s="1309"/>
      <c r="CA59" s="1309"/>
      <c r="CB59" s="1309"/>
      <c r="CC59" s="1309"/>
      <c r="CD59" s="1309"/>
      <c r="CM59" s="1309"/>
      <c r="CN59" s="1309"/>
      <c r="CO59" s="1309"/>
      <c r="CP59" s="1309"/>
      <c r="CY59" s="1309"/>
      <c r="CZ59" s="1309"/>
      <c r="DA59" s="1309"/>
      <c r="DB59" s="1309"/>
      <c r="DC59" s="1309"/>
      <c r="DD59" s="1308"/>
      <c r="DE59" s="1306"/>
    </row>
    <row r="60" spans="1:109" s="1282" customFormat="1" x14ac:dyDescent="0.15">
      <c r="A60" s="1267"/>
      <c r="B60" s="1306"/>
      <c r="K60" s="1309"/>
      <c r="L60" s="1309"/>
      <c r="M60" s="1309"/>
      <c r="N60" s="1309"/>
      <c r="AQ60" s="1309"/>
      <c r="AR60" s="1309"/>
      <c r="AS60" s="1309"/>
      <c r="AT60" s="1309"/>
      <c r="BC60" s="1309"/>
      <c r="BD60" s="1309"/>
      <c r="BE60" s="1309"/>
      <c r="BF60" s="1309"/>
      <c r="BO60" s="1309"/>
      <c r="BP60" s="1309"/>
      <c r="BQ60" s="1309"/>
      <c r="BR60" s="1309"/>
      <c r="CA60" s="1309"/>
      <c r="CB60" s="1309"/>
      <c r="CC60" s="1309"/>
      <c r="CD60" s="1309"/>
      <c r="CM60" s="1309"/>
      <c r="CN60" s="1309"/>
      <c r="CO60" s="1309"/>
      <c r="CP60" s="1309"/>
      <c r="CY60" s="1309"/>
      <c r="CZ60" s="1309"/>
      <c r="DA60" s="1309"/>
      <c r="DB60" s="1309"/>
      <c r="DC60" s="1309"/>
      <c r="DD60" s="1308"/>
      <c r="DE60" s="1306"/>
    </row>
    <row r="61" spans="1:109" s="1282" customFormat="1" x14ac:dyDescent="0.15">
      <c r="A61" s="1267"/>
      <c r="B61" s="1310"/>
      <c r="C61" s="1311"/>
      <c r="D61" s="1311"/>
      <c r="E61" s="1311"/>
      <c r="F61" s="1311"/>
      <c r="G61" s="1311"/>
      <c r="H61" s="1311"/>
      <c r="I61" s="1311"/>
      <c r="J61" s="1311"/>
      <c r="K61" s="1311"/>
      <c r="L61" s="1311"/>
      <c r="M61" s="1312"/>
      <c r="N61" s="1312"/>
      <c r="O61" s="1311"/>
      <c r="P61" s="1311"/>
      <c r="Q61" s="1311"/>
      <c r="R61" s="1311"/>
      <c r="S61" s="1311"/>
      <c r="T61" s="1311"/>
      <c r="U61" s="1311"/>
      <c r="V61" s="1311"/>
      <c r="W61" s="1311"/>
      <c r="X61" s="1311"/>
      <c r="Y61" s="1311"/>
      <c r="Z61" s="1311"/>
      <c r="AA61" s="1311"/>
      <c r="AB61" s="1311"/>
      <c r="AC61" s="1311"/>
      <c r="AD61" s="1311"/>
      <c r="AE61" s="1311"/>
      <c r="AF61" s="1311"/>
      <c r="AG61" s="1311"/>
      <c r="AH61" s="1311"/>
      <c r="AI61" s="1311"/>
      <c r="AJ61" s="1311"/>
      <c r="AK61" s="1311"/>
      <c r="AL61" s="1311"/>
      <c r="AM61" s="1311"/>
      <c r="AN61" s="1311"/>
      <c r="AO61" s="1311"/>
      <c r="AP61" s="1311"/>
      <c r="AQ61" s="1311"/>
      <c r="AR61" s="1311"/>
      <c r="AS61" s="1312"/>
      <c r="AT61" s="1312"/>
      <c r="AU61" s="1311"/>
      <c r="AV61" s="1311"/>
      <c r="AW61" s="1311"/>
      <c r="AX61" s="1311"/>
      <c r="AY61" s="1311"/>
      <c r="AZ61" s="1311"/>
      <c r="BA61" s="1311"/>
      <c r="BB61" s="1311"/>
      <c r="BC61" s="1311"/>
      <c r="BD61" s="1311"/>
      <c r="BE61" s="1312"/>
      <c r="BF61" s="1312"/>
      <c r="BG61" s="1311"/>
      <c r="BH61" s="1311"/>
      <c r="BI61" s="1311"/>
      <c r="BJ61" s="1311"/>
      <c r="BK61" s="1311"/>
      <c r="BL61" s="1311"/>
      <c r="BM61" s="1311"/>
      <c r="BN61" s="1311"/>
      <c r="BO61" s="1311"/>
      <c r="BP61" s="1311"/>
      <c r="BQ61" s="1312"/>
      <c r="BR61" s="1312"/>
      <c r="BS61" s="1311"/>
      <c r="BT61" s="1311"/>
      <c r="BU61" s="1311"/>
      <c r="BV61" s="1311"/>
      <c r="BW61" s="1311"/>
      <c r="BX61" s="1311"/>
      <c r="BY61" s="1311"/>
      <c r="BZ61" s="1311"/>
      <c r="CA61" s="1311"/>
      <c r="CB61" s="1311"/>
      <c r="CC61" s="1312"/>
      <c r="CD61" s="1312"/>
      <c r="CE61" s="1311"/>
      <c r="CF61" s="1311"/>
      <c r="CG61" s="1311"/>
      <c r="CH61" s="1311"/>
      <c r="CI61" s="1311"/>
      <c r="CJ61" s="1311"/>
      <c r="CK61" s="1311"/>
      <c r="CL61" s="1311"/>
      <c r="CM61" s="1311"/>
      <c r="CN61" s="1311"/>
      <c r="CO61" s="1312"/>
      <c r="CP61" s="1312"/>
      <c r="CQ61" s="1311"/>
      <c r="CR61" s="1311"/>
      <c r="CS61" s="1311"/>
      <c r="CT61" s="1311"/>
      <c r="CU61" s="1311"/>
      <c r="CV61" s="1311"/>
      <c r="CW61" s="1311"/>
      <c r="CX61" s="1311"/>
      <c r="CY61" s="1311"/>
      <c r="CZ61" s="1311"/>
      <c r="DA61" s="1312"/>
      <c r="DB61" s="1312"/>
      <c r="DC61" s="1312"/>
      <c r="DD61" s="1313"/>
      <c r="DE61" s="1306"/>
    </row>
    <row r="62" spans="1:109" x14ac:dyDescent="0.1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67"/>
    </row>
    <row r="63" spans="1:109" ht="17.25" x14ac:dyDescent="0.15">
      <c r="B63" s="1314" t="s">
        <v>589</v>
      </c>
    </row>
    <row r="64" spans="1:109" x14ac:dyDescent="0.15">
      <c r="B64" s="1274"/>
      <c r="G64" s="1281"/>
      <c r="I64" s="1315"/>
      <c r="J64" s="1315"/>
      <c r="K64" s="1315"/>
      <c r="L64" s="1315"/>
      <c r="M64" s="1315"/>
      <c r="N64" s="1316"/>
      <c r="AM64" s="1281"/>
      <c r="AN64" s="1281" t="s">
        <v>582</v>
      </c>
      <c r="AP64" s="1282"/>
      <c r="AQ64" s="1282"/>
      <c r="AR64" s="1282"/>
      <c r="AY64" s="1281"/>
      <c r="BA64" s="1282"/>
      <c r="BB64" s="1282"/>
      <c r="BC64" s="1282"/>
      <c r="BK64" s="1281"/>
      <c r="BM64" s="1282"/>
      <c r="BN64" s="1282"/>
      <c r="BO64" s="1282"/>
      <c r="BW64" s="1281"/>
      <c r="BY64" s="1282"/>
      <c r="BZ64" s="1282"/>
      <c r="CA64" s="1282"/>
      <c r="CI64" s="1281"/>
      <c r="CK64" s="1282"/>
      <c r="CL64" s="1282"/>
      <c r="CM64" s="1282"/>
      <c r="CU64" s="1281"/>
      <c r="CW64" s="1282"/>
      <c r="CX64" s="1282"/>
      <c r="CY64" s="1282"/>
    </row>
    <row r="65" spans="2:107" x14ac:dyDescent="0.15">
      <c r="B65" s="1274"/>
      <c r="AN65" s="1283" t="s">
        <v>590</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12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12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12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12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1274"/>
      <c r="H70" s="1317"/>
      <c r="I70" s="1317"/>
      <c r="J70" s="1318"/>
      <c r="K70" s="1318"/>
      <c r="L70" s="1319"/>
      <c r="M70" s="1318"/>
      <c r="N70" s="1319"/>
      <c r="AN70" s="1292"/>
      <c r="AO70" s="1292"/>
      <c r="AP70" s="1292"/>
      <c r="AZ70" s="1292"/>
      <c r="BA70" s="1292"/>
      <c r="BB70" s="1292"/>
      <c r="BL70" s="1292"/>
      <c r="BM70" s="1292"/>
      <c r="BN70" s="1292"/>
      <c r="BX70" s="1292"/>
      <c r="BY70" s="1292"/>
      <c r="BZ70" s="1292"/>
      <c r="CJ70" s="1292"/>
      <c r="CK70" s="1292"/>
      <c r="CL70" s="1292"/>
      <c r="CV70" s="1292"/>
      <c r="CW70" s="1292"/>
      <c r="CX70" s="1292"/>
    </row>
    <row r="71" spans="2:107" x14ac:dyDescent="0.15">
      <c r="B71" s="1274"/>
      <c r="G71" s="1320"/>
      <c r="I71" s="1321"/>
      <c r="J71" s="1318"/>
      <c r="K71" s="1318"/>
      <c r="L71" s="1319"/>
      <c r="M71" s="1318"/>
      <c r="N71" s="1319"/>
      <c r="AM71" s="1320"/>
      <c r="AN71" s="1267" t="s">
        <v>584</v>
      </c>
    </row>
    <row r="72" spans="2:107" x14ac:dyDescent="0.15">
      <c r="B72" s="1274"/>
      <c r="G72" s="1293"/>
      <c r="H72" s="1293"/>
      <c r="I72" s="1293"/>
      <c r="J72" s="1293"/>
      <c r="K72" s="1294"/>
      <c r="L72" s="1294"/>
      <c r="M72" s="1295"/>
      <c r="N72" s="1295"/>
      <c r="AN72" s="1296"/>
      <c r="AO72" s="1297"/>
      <c r="AP72" s="1297"/>
      <c r="AQ72" s="1297"/>
      <c r="AR72" s="1297"/>
      <c r="AS72" s="1297"/>
      <c r="AT72" s="1297"/>
      <c r="AU72" s="1297"/>
      <c r="AV72" s="1297"/>
      <c r="AW72" s="1297"/>
      <c r="AX72" s="1297"/>
      <c r="AY72" s="1297"/>
      <c r="AZ72" s="1297"/>
      <c r="BA72" s="1297"/>
      <c r="BB72" s="1297"/>
      <c r="BC72" s="1297"/>
      <c r="BD72" s="1297"/>
      <c r="BE72" s="1297"/>
      <c r="BF72" s="1297"/>
      <c r="BG72" s="1297"/>
      <c r="BH72" s="1297"/>
      <c r="BI72" s="1297"/>
      <c r="BJ72" s="1297"/>
      <c r="BK72" s="1297"/>
      <c r="BL72" s="1297"/>
      <c r="BM72" s="1297"/>
      <c r="BN72" s="1297"/>
      <c r="BO72" s="1298"/>
      <c r="BP72" s="1299" t="s">
        <v>549</v>
      </c>
      <c r="BQ72" s="1299"/>
      <c r="BR72" s="1299"/>
      <c r="BS72" s="1299"/>
      <c r="BT72" s="1299"/>
      <c r="BU72" s="1299"/>
      <c r="BV72" s="1299"/>
      <c r="BW72" s="1299"/>
      <c r="BX72" s="1299" t="s">
        <v>550</v>
      </c>
      <c r="BY72" s="1299"/>
      <c r="BZ72" s="1299"/>
      <c r="CA72" s="1299"/>
      <c r="CB72" s="1299"/>
      <c r="CC72" s="1299"/>
      <c r="CD72" s="1299"/>
      <c r="CE72" s="1299"/>
      <c r="CF72" s="1299" t="s">
        <v>551</v>
      </c>
      <c r="CG72" s="1299"/>
      <c r="CH72" s="1299"/>
      <c r="CI72" s="1299"/>
      <c r="CJ72" s="1299"/>
      <c r="CK72" s="1299"/>
      <c r="CL72" s="1299"/>
      <c r="CM72" s="1299"/>
      <c r="CN72" s="1299" t="s">
        <v>552</v>
      </c>
      <c r="CO72" s="1299"/>
      <c r="CP72" s="1299"/>
      <c r="CQ72" s="1299"/>
      <c r="CR72" s="1299"/>
      <c r="CS72" s="1299"/>
      <c r="CT72" s="1299"/>
      <c r="CU72" s="1299"/>
      <c r="CV72" s="1299" t="s">
        <v>553</v>
      </c>
      <c r="CW72" s="1299"/>
      <c r="CX72" s="1299"/>
      <c r="CY72" s="1299"/>
      <c r="CZ72" s="1299"/>
      <c r="DA72" s="1299"/>
      <c r="DB72" s="1299"/>
      <c r="DC72" s="1299"/>
    </row>
    <row r="73" spans="2:107" x14ac:dyDescent="0.15">
      <c r="B73" s="1274"/>
      <c r="G73" s="1300"/>
      <c r="H73" s="1300"/>
      <c r="I73" s="1300"/>
      <c r="J73" s="1300"/>
      <c r="K73" s="1322"/>
      <c r="L73" s="1322"/>
      <c r="M73" s="1322"/>
      <c r="N73" s="1322"/>
      <c r="AM73" s="1292"/>
      <c r="AN73" s="1303" t="s">
        <v>585</v>
      </c>
      <c r="AO73" s="1303"/>
      <c r="AP73" s="1303"/>
      <c r="AQ73" s="1303"/>
      <c r="AR73" s="1303"/>
      <c r="AS73" s="1303"/>
      <c r="AT73" s="1303"/>
      <c r="AU73" s="1303"/>
      <c r="AV73" s="1303"/>
      <c r="AW73" s="1303"/>
      <c r="AX73" s="1303"/>
      <c r="AY73" s="1303"/>
      <c r="AZ73" s="1303"/>
      <c r="BA73" s="1303"/>
      <c r="BB73" s="1303" t="s">
        <v>586</v>
      </c>
      <c r="BC73" s="1303"/>
      <c r="BD73" s="1303"/>
      <c r="BE73" s="1303"/>
      <c r="BF73" s="1303"/>
      <c r="BG73" s="1303"/>
      <c r="BH73" s="1303"/>
      <c r="BI73" s="1303"/>
      <c r="BJ73" s="1303"/>
      <c r="BK73" s="1303"/>
      <c r="BL73" s="1303"/>
      <c r="BM73" s="1303"/>
      <c r="BN73" s="1303"/>
      <c r="BO73" s="1303"/>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1274"/>
      <c r="G74" s="1300"/>
      <c r="H74" s="1300"/>
      <c r="I74" s="1300"/>
      <c r="J74" s="1300"/>
      <c r="K74" s="1322"/>
      <c r="L74" s="1322"/>
      <c r="M74" s="1322"/>
      <c r="N74" s="1322"/>
      <c r="AM74" s="1292"/>
      <c r="AN74" s="1303"/>
      <c r="AO74" s="1303"/>
      <c r="AP74" s="1303"/>
      <c r="AQ74" s="1303"/>
      <c r="AR74" s="1303"/>
      <c r="AS74" s="1303"/>
      <c r="AT74" s="1303"/>
      <c r="AU74" s="1303"/>
      <c r="AV74" s="1303"/>
      <c r="AW74" s="1303"/>
      <c r="AX74" s="1303"/>
      <c r="AY74" s="1303"/>
      <c r="AZ74" s="1303"/>
      <c r="BA74" s="1303"/>
      <c r="BB74" s="1303"/>
      <c r="BC74" s="1303"/>
      <c r="BD74" s="1303"/>
      <c r="BE74" s="1303"/>
      <c r="BF74" s="1303"/>
      <c r="BG74" s="1303"/>
      <c r="BH74" s="1303"/>
      <c r="BI74" s="1303"/>
      <c r="BJ74" s="1303"/>
      <c r="BK74" s="1303"/>
      <c r="BL74" s="1303"/>
      <c r="BM74" s="1303"/>
      <c r="BN74" s="1303"/>
      <c r="BO74" s="1303"/>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1274"/>
      <c r="G75" s="1300"/>
      <c r="H75" s="1300"/>
      <c r="I75" s="1293"/>
      <c r="J75" s="1293"/>
      <c r="K75" s="1302"/>
      <c r="L75" s="1302"/>
      <c r="M75" s="1302"/>
      <c r="N75" s="1302"/>
      <c r="AM75" s="1292"/>
      <c r="AN75" s="1303"/>
      <c r="AO75" s="1303"/>
      <c r="AP75" s="1303"/>
      <c r="AQ75" s="1303"/>
      <c r="AR75" s="1303"/>
      <c r="AS75" s="1303"/>
      <c r="AT75" s="1303"/>
      <c r="AU75" s="1303"/>
      <c r="AV75" s="1303"/>
      <c r="AW75" s="1303"/>
      <c r="AX75" s="1303"/>
      <c r="AY75" s="1303"/>
      <c r="AZ75" s="1303"/>
      <c r="BA75" s="1303"/>
      <c r="BB75" s="1303" t="s">
        <v>591</v>
      </c>
      <c r="BC75" s="1303"/>
      <c r="BD75" s="1303"/>
      <c r="BE75" s="1303"/>
      <c r="BF75" s="1303"/>
      <c r="BG75" s="1303"/>
      <c r="BH75" s="1303"/>
      <c r="BI75" s="1303"/>
      <c r="BJ75" s="1303"/>
      <c r="BK75" s="1303"/>
      <c r="BL75" s="1303"/>
      <c r="BM75" s="1303"/>
      <c r="BN75" s="1303"/>
      <c r="BO75" s="1303"/>
      <c r="BP75" s="1305">
        <v>6.5</v>
      </c>
      <c r="BQ75" s="1305"/>
      <c r="BR75" s="1305"/>
      <c r="BS75" s="1305"/>
      <c r="BT75" s="1305"/>
      <c r="BU75" s="1305"/>
      <c r="BV75" s="1305"/>
      <c r="BW75" s="1305"/>
      <c r="BX75" s="1305">
        <v>6.5</v>
      </c>
      <c r="BY75" s="1305"/>
      <c r="BZ75" s="1305"/>
      <c r="CA75" s="1305"/>
      <c r="CB75" s="1305"/>
      <c r="CC75" s="1305"/>
      <c r="CD75" s="1305"/>
      <c r="CE75" s="1305"/>
      <c r="CF75" s="1305">
        <v>6.4</v>
      </c>
      <c r="CG75" s="1305"/>
      <c r="CH75" s="1305"/>
      <c r="CI75" s="1305"/>
      <c r="CJ75" s="1305"/>
      <c r="CK75" s="1305"/>
      <c r="CL75" s="1305"/>
      <c r="CM75" s="1305"/>
      <c r="CN75" s="1305">
        <v>6.6</v>
      </c>
      <c r="CO75" s="1305"/>
      <c r="CP75" s="1305"/>
      <c r="CQ75" s="1305"/>
      <c r="CR75" s="1305"/>
      <c r="CS75" s="1305"/>
      <c r="CT75" s="1305"/>
      <c r="CU75" s="1305"/>
      <c r="CV75" s="1305">
        <v>7.1</v>
      </c>
      <c r="CW75" s="1305"/>
      <c r="CX75" s="1305"/>
      <c r="CY75" s="1305"/>
      <c r="CZ75" s="1305"/>
      <c r="DA75" s="1305"/>
      <c r="DB75" s="1305"/>
      <c r="DC75" s="1305"/>
    </row>
    <row r="76" spans="2:107" x14ac:dyDescent="0.15">
      <c r="B76" s="1274"/>
      <c r="G76" s="1300"/>
      <c r="H76" s="1300"/>
      <c r="I76" s="1293"/>
      <c r="J76" s="1293"/>
      <c r="K76" s="1302"/>
      <c r="L76" s="1302"/>
      <c r="M76" s="1302"/>
      <c r="N76" s="1302"/>
      <c r="AM76" s="1292"/>
      <c r="AN76" s="1303"/>
      <c r="AO76" s="1303"/>
      <c r="AP76" s="1303"/>
      <c r="AQ76" s="1303"/>
      <c r="AR76" s="1303"/>
      <c r="AS76" s="1303"/>
      <c r="AT76" s="1303"/>
      <c r="AU76" s="1303"/>
      <c r="AV76" s="1303"/>
      <c r="AW76" s="1303"/>
      <c r="AX76" s="1303"/>
      <c r="AY76" s="1303"/>
      <c r="AZ76" s="1303"/>
      <c r="BA76" s="1303"/>
      <c r="BB76" s="1303"/>
      <c r="BC76" s="1303"/>
      <c r="BD76" s="1303"/>
      <c r="BE76" s="1303"/>
      <c r="BF76" s="1303"/>
      <c r="BG76" s="1303"/>
      <c r="BH76" s="1303"/>
      <c r="BI76" s="1303"/>
      <c r="BJ76" s="1303"/>
      <c r="BK76" s="1303"/>
      <c r="BL76" s="1303"/>
      <c r="BM76" s="1303"/>
      <c r="BN76" s="1303"/>
      <c r="BO76" s="1303"/>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1274"/>
      <c r="G77" s="1293"/>
      <c r="H77" s="1293"/>
      <c r="I77" s="1293"/>
      <c r="J77" s="1293"/>
      <c r="K77" s="1322"/>
      <c r="L77" s="1322"/>
      <c r="M77" s="1322"/>
      <c r="N77" s="1322"/>
      <c r="AN77" s="1299" t="s">
        <v>588</v>
      </c>
      <c r="AO77" s="1299"/>
      <c r="AP77" s="1299"/>
      <c r="AQ77" s="1299"/>
      <c r="AR77" s="1299"/>
      <c r="AS77" s="1299"/>
      <c r="AT77" s="1299"/>
      <c r="AU77" s="1299"/>
      <c r="AV77" s="1299"/>
      <c r="AW77" s="1299"/>
      <c r="AX77" s="1299"/>
      <c r="AY77" s="1299"/>
      <c r="AZ77" s="1299"/>
      <c r="BA77" s="1299"/>
      <c r="BB77" s="1303" t="s">
        <v>586</v>
      </c>
      <c r="BC77" s="1303"/>
      <c r="BD77" s="1303"/>
      <c r="BE77" s="1303"/>
      <c r="BF77" s="1303"/>
      <c r="BG77" s="1303"/>
      <c r="BH77" s="1303"/>
      <c r="BI77" s="1303"/>
      <c r="BJ77" s="1303"/>
      <c r="BK77" s="1303"/>
      <c r="BL77" s="1303"/>
      <c r="BM77" s="1303"/>
      <c r="BN77" s="1303"/>
      <c r="BO77" s="1303"/>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1274"/>
      <c r="G78" s="1293"/>
      <c r="H78" s="1293"/>
      <c r="I78" s="1293"/>
      <c r="J78" s="1293"/>
      <c r="K78" s="1322"/>
      <c r="L78" s="1322"/>
      <c r="M78" s="1322"/>
      <c r="N78" s="1322"/>
      <c r="AN78" s="1299"/>
      <c r="AO78" s="1299"/>
      <c r="AP78" s="1299"/>
      <c r="AQ78" s="1299"/>
      <c r="AR78" s="1299"/>
      <c r="AS78" s="1299"/>
      <c r="AT78" s="1299"/>
      <c r="AU78" s="1299"/>
      <c r="AV78" s="1299"/>
      <c r="AW78" s="1299"/>
      <c r="AX78" s="1299"/>
      <c r="AY78" s="1299"/>
      <c r="AZ78" s="1299"/>
      <c r="BA78" s="1299"/>
      <c r="BB78" s="1303"/>
      <c r="BC78" s="1303"/>
      <c r="BD78" s="1303"/>
      <c r="BE78" s="1303"/>
      <c r="BF78" s="1303"/>
      <c r="BG78" s="1303"/>
      <c r="BH78" s="1303"/>
      <c r="BI78" s="1303"/>
      <c r="BJ78" s="1303"/>
      <c r="BK78" s="1303"/>
      <c r="BL78" s="1303"/>
      <c r="BM78" s="1303"/>
      <c r="BN78" s="1303"/>
      <c r="BO78" s="1303"/>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1274"/>
      <c r="G79" s="1293"/>
      <c r="H79" s="1293"/>
      <c r="I79" s="1307"/>
      <c r="J79" s="1307"/>
      <c r="K79" s="1323"/>
      <c r="L79" s="1323"/>
      <c r="M79" s="1323"/>
      <c r="N79" s="1323"/>
      <c r="AN79" s="1299"/>
      <c r="AO79" s="1299"/>
      <c r="AP79" s="1299"/>
      <c r="AQ79" s="1299"/>
      <c r="AR79" s="1299"/>
      <c r="AS79" s="1299"/>
      <c r="AT79" s="1299"/>
      <c r="AU79" s="1299"/>
      <c r="AV79" s="1299"/>
      <c r="AW79" s="1299"/>
      <c r="AX79" s="1299"/>
      <c r="AY79" s="1299"/>
      <c r="AZ79" s="1299"/>
      <c r="BA79" s="1299"/>
      <c r="BB79" s="1303" t="s">
        <v>591</v>
      </c>
      <c r="BC79" s="1303"/>
      <c r="BD79" s="1303"/>
      <c r="BE79" s="1303"/>
      <c r="BF79" s="1303"/>
      <c r="BG79" s="1303"/>
      <c r="BH79" s="1303"/>
      <c r="BI79" s="1303"/>
      <c r="BJ79" s="1303"/>
      <c r="BK79" s="1303"/>
      <c r="BL79" s="1303"/>
      <c r="BM79" s="1303"/>
      <c r="BN79" s="1303"/>
      <c r="BO79" s="1303"/>
      <c r="BP79" s="1305">
        <v>8.1999999999999993</v>
      </c>
      <c r="BQ79" s="1305"/>
      <c r="BR79" s="1305"/>
      <c r="BS79" s="1305"/>
      <c r="BT79" s="1305"/>
      <c r="BU79" s="1305"/>
      <c r="BV79" s="1305"/>
      <c r="BW79" s="1305"/>
      <c r="BX79" s="1305">
        <v>7.8</v>
      </c>
      <c r="BY79" s="1305"/>
      <c r="BZ79" s="1305"/>
      <c r="CA79" s="1305"/>
      <c r="CB79" s="1305"/>
      <c r="CC79" s="1305"/>
      <c r="CD79" s="1305"/>
      <c r="CE79" s="1305"/>
      <c r="CF79" s="1305">
        <v>7.4</v>
      </c>
      <c r="CG79" s="1305"/>
      <c r="CH79" s="1305"/>
      <c r="CI79" s="1305"/>
      <c r="CJ79" s="1305"/>
      <c r="CK79" s="1305"/>
      <c r="CL79" s="1305"/>
      <c r="CM79" s="1305"/>
      <c r="CN79" s="1305">
        <v>7.1</v>
      </c>
      <c r="CO79" s="1305"/>
      <c r="CP79" s="1305"/>
      <c r="CQ79" s="1305"/>
      <c r="CR79" s="1305"/>
      <c r="CS79" s="1305"/>
      <c r="CT79" s="1305"/>
      <c r="CU79" s="1305"/>
      <c r="CV79" s="1305">
        <v>7.1</v>
      </c>
      <c r="CW79" s="1305"/>
      <c r="CX79" s="1305"/>
      <c r="CY79" s="1305"/>
      <c r="CZ79" s="1305"/>
      <c r="DA79" s="1305"/>
      <c r="DB79" s="1305"/>
      <c r="DC79" s="1305"/>
    </row>
    <row r="80" spans="2:107" x14ac:dyDescent="0.15">
      <c r="B80" s="1274"/>
      <c r="G80" s="1293"/>
      <c r="H80" s="1293"/>
      <c r="I80" s="1307"/>
      <c r="J80" s="1307"/>
      <c r="K80" s="1323"/>
      <c r="L80" s="1323"/>
      <c r="M80" s="1323"/>
      <c r="N80" s="1323"/>
      <c r="AN80" s="1299"/>
      <c r="AO80" s="1299"/>
      <c r="AP80" s="1299"/>
      <c r="AQ80" s="1299"/>
      <c r="AR80" s="1299"/>
      <c r="AS80" s="1299"/>
      <c r="AT80" s="1299"/>
      <c r="AU80" s="1299"/>
      <c r="AV80" s="1299"/>
      <c r="AW80" s="1299"/>
      <c r="AX80" s="1299"/>
      <c r="AY80" s="1299"/>
      <c r="AZ80" s="1299"/>
      <c r="BA80" s="1299"/>
      <c r="BB80" s="1303"/>
      <c r="BC80" s="1303"/>
      <c r="BD80" s="1303"/>
      <c r="BE80" s="1303"/>
      <c r="BF80" s="1303"/>
      <c r="BG80" s="1303"/>
      <c r="BH80" s="1303"/>
      <c r="BI80" s="1303"/>
      <c r="BJ80" s="1303"/>
      <c r="BK80" s="1303"/>
      <c r="BL80" s="1303"/>
      <c r="BM80" s="1303"/>
      <c r="BN80" s="1303"/>
      <c r="BO80" s="1303"/>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1274"/>
    </row>
    <row r="82" spans="2:109" ht="17.25" x14ac:dyDescent="0.15">
      <c r="B82" s="1274"/>
      <c r="K82" s="1324"/>
      <c r="L82" s="1324"/>
      <c r="M82" s="1324"/>
      <c r="N82" s="1324"/>
      <c r="AQ82" s="1324"/>
      <c r="AR82" s="1324"/>
      <c r="AS82" s="1324"/>
      <c r="AT82" s="1324"/>
      <c r="BC82" s="1324"/>
      <c r="BD82" s="1324"/>
      <c r="BE82" s="1324"/>
      <c r="BF82" s="1324"/>
      <c r="BO82" s="1324"/>
      <c r="BP82" s="1324"/>
      <c r="BQ82" s="1324"/>
      <c r="BR82" s="1324"/>
      <c r="CA82" s="1324"/>
      <c r="CB82" s="1324"/>
      <c r="CC82" s="1324"/>
      <c r="CD82" s="1324"/>
      <c r="CM82" s="1324"/>
      <c r="CN82" s="1324"/>
      <c r="CO82" s="1324"/>
      <c r="CP82" s="1324"/>
      <c r="CY82" s="1324"/>
      <c r="CZ82" s="1324"/>
      <c r="DA82" s="1324"/>
      <c r="DB82" s="1324"/>
      <c r="DC82" s="1324"/>
    </row>
    <row r="83" spans="2:109" x14ac:dyDescent="0.15">
      <c r="B83" s="1276"/>
      <c r="C83" s="1277"/>
      <c r="D83" s="1277"/>
      <c r="E83" s="1277"/>
      <c r="F83" s="1277"/>
      <c r="G83" s="1277"/>
      <c r="H83" s="1277"/>
      <c r="I83" s="1277"/>
      <c r="J83" s="1277"/>
      <c r="K83" s="1277"/>
      <c r="L83" s="1277"/>
      <c r="M83" s="1277"/>
      <c r="N83" s="1277"/>
      <c r="O83" s="1277"/>
      <c r="P83" s="1277"/>
      <c r="Q83" s="1277"/>
      <c r="R83" s="1277"/>
      <c r="S83" s="1277"/>
      <c r="T83" s="1277"/>
      <c r="U83" s="1277"/>
      <c r="V83" s="1277"/>
      <c r="W83" s="1277"/>
      <c r="X83" s="1277"/>
      <c r="Y83" s="1277"/>
      <c r="Z83" s="1277"/>
      <c r="AA83" s="1277"/>
      <c r="AB83" s="1277"/>
      <c r="AC83" s="1277"/>
      <c r="AD83" s="1277"/>
      <c r="AE83" s="1277"/>
      <c r="AF83" s="1277"/>
      <c r="AG83" s="1277"/>
      <c r="AH83" s="1277"/>
      <c r="AI83" s="1277"/>
      <c r="AJ83" s="1277"/>
      <c r="AK83" s="1277"/>
      <c r="AL83" s="1277"/>
      <c r="AM83" s="1277"/>
      <c r="AN83" s="1277"/>
      <c r="AO83" s="1277"/>
      <c r="AP83" s="1277"/>
      <c r="AQ83" s="1277"/>
      <c r="AR83" s="1277"/>
      <c r="AS83" s="1277"/>
      <c r="AT83" s="1277"/>
      <c r="AU83" s="1277"/>
      <c r="AV83" s="1277"/>
      <c r="AW83" s="1277"/>
      <c r="AX83" s="1277"/>
      <c r="AY83" s="1277"/>
      <c r="AZ83" s="1277"/>
      <c r="BA83" s="1277"/>
      <c r="BB83" s="1277"/>
      <c r="BC83" s="1277"/>
      <c r="BD83" s="1277"/>
      <c r="BE83" s="1277"/>
      <c r="BF83" s="1277"/>
      <c r="BG83" s="1277"/>
      <c r="BH83" s="1277"/>
      <c r="BI83" s="1277"/>
      <c r="BJ83" s="1277"/>
      <c r="BK83" s="1277"/>
      <c r="BL83" s="1277"/>
      <c r="BM83" s="1277"/>
      <c r="BN83" s="1277"/>
      <c r="BO83" s="1277"/>
      <c r="BP83" s="1277"/>
      <c r="BQ83" s="1277"/>
      <c r="BR83" s="1277"/>
      <c r="BS83" s="1277"/>
      <c r="BT83" s="1277"/>
      <c r="BU83" s="1277"/>
      <c r="BV83" s="1277"/>
      <c r="BW83" s="1277"/>
      <c r="BX83" s="1277"/>
      <c r="BY83" s="1277"/>
      <c r="BZ83" s="1277"/>
      <c r="CA83" s="1277"/>
      <c r="CB83" s="1277"/>
      <c r="CC83" s="1277"/>
      <c r="CD83" s="1277"/>
      <c r="CE83" s="1277"/>
      <c r="CF83" s="1277"/>
      <c r="CG83" s="1277"/>
      <c r="CH83" s="1277"/>
      <c r="CI83" s="1277"/>
      <c r="CJ83" s="1277"/>
      <c r="CK83" s="1277"/>
      <c r="CL83" s="1277"/>
      <c r="CM83" s="1277"/>
      <c r="CN83" s="1277"/>
      <c r="CO83" s="1277"/>
      <c r="CP83" s="1277"/>
      <c r="CQ83" s="1277"/>
      <c r="CR83" s="1277"/>
      <c r="CS83" s="1277"/>
      <c r="CT83" s="1277"/>
      <c r="CU83" s="1277"/>
      <c r="CV83" s="1277"/>
      <c r="CW83" s="1277"/>
      <c r="CX83" s="1277"/>
      <c r="CY83" s="1277"/>
      <c r="CZ83" s="1277"/>
      <c r="DA83" s="1277"/>
      <c r="DB83" s="1277"/>
      <c r="DC83" s="1277"/>
      <c r="DD83" s="1278"/>
    </row>
    <row r="84" spans="2:109" x14ac:dyDescent="0.15">
      <c r="DD84" s="1267"/>
      <c r="DE84" s="1267"/>
    </row>
    <row r="85" spans="2:109" x14ac:dyDescent="0.15">
      <c r="DD85" s="1267"/>
      <c r="DE85" s="1267"/>
    </row>
    <row r="86" spans="2:109" hidden="1" x14ac:dyDescent="0.15">
      <c r="DD86" s="1267"/>
      <c r="DE86" s="1267"/>
    </row>
    <row r="87" spans="2:109" hidden="1" x14ac:dyDescent="0.15">
      <c r="K87" s="1325"/>
      <c r="AQ87" s="1325"/>
      <c r="BC87" s="1325"/>
      <c r="BO87" s="1325"/>
      <c r="CA87" s="1325"/>
      <c r="CM87" s="1325"/>
      <c r="CY87" s="1325"/>
      <c r="DD87" s="1267"/>
      <c r="DE87" s="1267"/>
    </row>
    <row r="88" spans="2:109" hidden="1" x14ac:dyDescent="0.15">
      <c r="DD88" s="1267"/>
      <c r="DE88" s="1267"/>
    </row>
    <row r="89" spans="2:109" hidden="1" x14ac:dyDescent="0.15">
      <c r="DD89" s="1267"/>
      <c r="DE89" s="1267"/>
    </row>
    <row r="90" spans="2:109" hidden="1" x14ac:dyDescent="0.15">
      <c r="DD90" s="1267"/>
      <c r="DE90" s="1267"/>
    </row>
    <row r="91" spans="2:109" hidden="1" x14ac:dyDescent="0.15">
      <c r="DD91" s="1267"/>
      <c r="DE91" s="1267"/>
    </row>
    <row r="92" spans="2:109" ht="13.5" hidden="1" customHeight="1" x14ac:dyDescent="0.15">
      <c r="DD92" s="1267"/>
      <c r="DE92" s="1267"/>
    </row>
    <row r="93" spans="2:109" ht="13.5" hidden="1" customHeight="1" x14ac:dyDescent="0.15">
      <c r="DD93" s="1267"/>
      <c r="DE93" s="1267"/>
    </row>
    <row r="94" spans="2:109" ht="13.5" hidden="1" customHeight="1" x14ac:dyDescent="0.15">
      <c r="DD94" s="1267"/>
      <c r="DE94" s="1267"/>
    </row>
    <row r="95" spans="2:109" ht="13.5" hidden="1" customHeight="1" x14ac:dyDescent="0.15">
      <c r="DD95" s="1267"/>
      <c r="DE95" s="1267"/>
    </row>
    <row r="96" spans="2:109" ht="13.5" hidden="1" customHeight="1" x14ac:dyDescent="0.15">
      <c r="DD96" s="1267"/>
      <c r="DE96" s="1267"/>
    </row>
    <row r="97" spans="108:109" ht="13.5" hidden="1" customHeight="1" x14ac:dyDescent="0.15">
      <c r="DD97" s="1267"/>
      <c r="DE97" s="1267"/>
    </row>
    <row r="98" spans="108:109" ht="13.5" hidden="1" customHeight="1" x14ac:dyDescent="0.15">
      <c r="DD98" s="1267"/>
      <c r="DE98" s="1267"/>
    </row>
    <row r="99" spans="108:109" ht="13.5" hidden="1" customHeight="1" x14ac:dyDescent="0.15">
      <c r="DD99" s="1267"/>
      <c r="DE99" s="1267"/>
    </row>
    <row r="100" spans="108:109" ht="13.5" hidden="1" customHeight="1" x14ac:dyDescent="0.15">
      <c r="DD100" s="1267"/>
      <c r="DE100" s="1267"/>
    </row>
    <row r="101" spans="108:109" ht="13.5" hidden="1" customHeight="1" x14ac:dyDescent="0.15">
      <c r="DD101" s="1267"/>
      <c r="DE101" s="1267"/>
    </row>
    <row r="102" spans="108:109" ht="13.5" hidden="1" customHeight="1" x14ac:dyDescent="0.15">
      <c r="DD102" s="1267"/>
      <c r="DE102" s="1267"/>
    </row>
    <row r="103" spans="108:109" ht="13.5" hidden="1" customHeight="1" x14ac:dyDescent="0.15">
      <c r="DD103" s="1267"/>
      <c r="DE103" s="1267"/>
    </row>
    <row r="104" spans="108:109" ht="13.5" hidden="1" customHeight="1" x14ac:dyDescent="0.15">
      <c r="DD104" s="1267"/>
      <c r="DE104" s="1267"/>
    </row>
    <row r="105" spans="108:109" ht="13.5" hidden="1" customHeight="1" x14ac:dyDescent="0.15">
      <c r="DD105" s="1267"/>
      <c r="DE105" s="1267"/>
    </row>
    <row r="106" spans="108:109" ht="13.5" hidden="1" customHeight="1" x14ac:dyDescent="0.15">
      <c r="DD106" s="1267"/>
      <c r="DE106" s="1267"/>
    </row>
    <row r="107" spans="108:109" ht="13.5" hidden="1" customHeight="1" x14ac:dyDescent="0.15">
      <c r="DD107" s="1267"/>
      <c r="DE107" s="1267"/>
    </row>
    <row r="108" spans="108:109" ht="13.5" hidden="1" customHeight="1" x14ac:dyDescent="0.15">
      <c r="DD108" s="1267"/>
      <c r="DE108" s="1267"/>
    </row>
    <row r="109" spans="108:109" ht="13.5" hidden="1" customHeight="1" x14ac:dyDescent="0.15">
      <c r="DD109" s="1267"/>
      <c r="DE109" s="1267"/>
    </row>
    <row r="110" spans="108:109" ht="13.5" hidden="1" customHeight="1" x14ac:dyDescent="0.15">
      <c r="DD110" s="1267"/>
      <c r="DE110" s="1267"/>
    </row>
    <row r="111" spans="108:109" ht="13.5" hidden="1" customHeight="1" x14ac:dyDescent="0.15">
      <c r="DD111" s="1267"/>
      <c r="DE111" s="1267"/>
    </row>
    <row r="112" spans="108:109" ht="13.5" hidden="1" customHeight="1" x14ac:dyDescent="0.15">
      <c r="DD112" s="1267"/>
      <c r="DE112" s="1267"/>
    </row>
    <row r="113" spans="108:109" ht="13.5" hidden="1" customHeight="1" x14ac:dyDescent="0.15">
      <c r="DD113" s="1267"/>
      <c r="DE113" s="1267"/>
    </row>
    <row r="114" spans="108:109" ht="13.5" hidden="1" customHeight="1" x14ac:dyDescent="0.15">
      <c r="DD114" s="1267"/>
      <c r="DE114" s="1267"/>
    </row>
    <row r="115" spans="108:109" ht="13.5" hidden="1" customHeight="1" x14ac:dyDescent="0.15">
      <c r="DD115" s="1267"/>
      <c r="DE115" s="1267"/>
    </row>
    <row r="116" spans="108:109" ht="13.5" hidden="1" customHeight="1" x14ac:dyDescent="0.15">
      <c r="DD116" s="1267"/>
      <c r="DE116" s="1267"/>
    </row>
    <row r="117" spans="108:109" ht="13.5" hidden="1" customHeight="1" x14ac:dyDescent="0.15">
      <c r="DD117" s="1267"/>
      <c r="DE117" s="1267"/>
    </row>
    <row r="118" spans="108:109" ht="13.5" hidden="1" customHeight="1" x14ac:dyDescent="0.15">
      <c r="DD118" s="1267"/>
      <c r="DE118" s="1267"/>
    </row>
    <row r="119" spans="108:109" ht="13.5" hidden="1" customHeight="1" x14ac:dyDescent="0.15">
      <c r="DD119" s="1267"/>
      <c r="DE119" s="1267"/>
    </row>
    <row r="120" spans="108:109" ht="13.5" hidden="1" customHeight="1" x14ac:dyDescent="0.15">
      <c r="DD120" s="1267"/>
      <c r="DE120" s="1267"/>
    </row>
    <row r="121" spans="108:109" ht="13.5" hidden="1" customHeight="1" x14ac:dyDescent="0.15">
      <c r="DD121" s="1267"/>
      <c r="DE121" s="1267"/>
    </row>
    <row r="122" spans="108:109" ht="13.5" hidden="1" customHeight="1" x14ac:dyDescent="0.15">
      <c r="DD122" s="1267"/>
      <c r="DE122" s="1267"/>
    </row>
    <row r="123" spans="108:109" ht="13.5" hidden="1" customHeight="1" x14ac:dyDescent="0.15">
      <c r="DD123" s="1267"/>
      <c r="DE123" s="1267"/>
    </row>
    <row r="124" spans="108:109" ht="13.5" hidden="1" customHeight="1" x14ac:dyDescent="0.15">
      <c r="DD124" s="1267"/>
      <c r="DE124" s="1267"/>
    </row>
    <row r="125" spans="108:109" ht="13.5" hidden="1" customHeight="1" x14ac:dyDescent="0.15">
      <c r="DD125" s="1267"/>
      <c r="DE125" s="1267"/>
    </row>
    <row r="126" spans="108:109" ht="13.5" hidden="1" customHeight="1" x14ac:dyDescent="0.15">
      <c r="DD126" s="1267"/>
      <c r="DE126" s="1267"/>
    </row>
    <row r="127" spans="108:109" ht="13.5" hidden="1" customHeight="1" x14ac:dyDescent="0.15">
      <c r="DD127" s="1267"/>
      <c r="DE127" s="1267"/>
    </row>
    <row r="128" spans="108:109" ht="13.5" hidden="1" customHeight="1" x14ac:dyDescent="0.15">
      <c r="DD128" s="1267"/>
      <c r="DE128" s="1267"/>
    </row>
    <row r="129" spans="108:109" ht="13.5" hidden="1" customHeight="1" x14ac:dyDescent="0.15">
      <c r="DD129" s="1267"/>
      <c r="DE129" s="1267"/>
    </row>
    <row r="130" spans="108:109" ht="13.5" hidden="1" customHeight="1" x14ac:dyDescent="0.15">
      <c r="DD130" s="1267"/>
      <c r="DE130" s="1267"/>
    </row>
    <row r="131" spans="108:109" ht="13.5" hidden="1" customHeight="1" x14ac:dyDescent="0.15">
      <c r="DD131" s="1267"/>
      <c r="DE131" s="1267"/>
    </row>
    <row r="132" spans="108:109" ht="13.5" hidden="1" customHeight="1" x14ac:dyDescent="0.15">
      <c r="DD132" s="1267"/>
      <c r="DE132" s="1267"/>
    </row>
    <row r="133" spans="108:109" ht="13.5" hidden="1" customHeight="1" x14ac:dyDescent="0.15">
      <c r="DD133" s="1267"/>
      <c r="DE133" s="1267"/>
    </row>
    <row r="134" spans="108:109" ht="13.5" hidden="1" customHeight="1" x14ac:dyDescent="0.15">
      <c r="DD134" s="1267"/>
      <c r="DE134" s="1267"/>
    </row>
    <row r="135" spans="108:109" ht="13.5" hidden="1" customHeight="1" x14ac:dyDescent="0.15">
      <c r="DD135" s="1267"/>
      <c r="DE135" s="1267"/>
    </row>
    <row r="136" spans="108:109" ht="13.5" hidden="1" customHeight="1" x14ac:dyDescent="0.15">
      <c r="DD136" s="1267"/>
      <c r="DE136" s="1267"/>
    </row>
    <row r="137" spans="108:109" ht="13.5" hidden="1" customHeight="1" x14ac:dyDescent="0.15">
      <c r="DD137" s="1267"/>
      <c r="DE137" s="1267"/>
    </row>
    <row r="138" spans="108:109" ht="13.5" hidden="1" customHeight="1" x14ac:dyDescent="0.15">
      <c r="DD138" s="1267"/>
      <c r="DE138" s="1267"/>
    </row>
    <row r="139" spans="108:109" ht="13.5" hidden="1" customHeight="1" x14ac:dyDescent="0.15">
      <c r="DD139" s="1267"/>
      <c r="DE139" s="1267"/>
    </row>
    <row r="140" spans="108:109" ht="13.5" hidden="1" customHeight="1" x14ac:dyDescent="0.15">
      <c r="DD140" s="1267"/>
      <c r="DE140" s="1267"/>
    </row>
    <row r="141" spans="108:109" ht="13.5" hidden="1" customHeight="1" x14ac:dyDescent="0.15">
      <c r="DD141" s="1267"/>
      <c r="DE141" s="1267"/>
    </row>
    <row r="142" spans="108:109" ht="13.5" hidden="1" customHeight="1" x14ac:dyDescent="0.15">
      <c r="DD142" s="1267"/>
      <c r="DE142" s="1267"/>
    </row>
    <row r="143" spans="108:109" ht="13.5" hidden="1" customHeight="1" x14ac:dyDescent="0.15">
      <c r="DD143" s="1267"/>
      <c r="DE143" s="1267"/>
    </row>
    <row r="144" spans="108:109" ht="13.5" hidden="1" customHeight="1" x14ac:dyDescent="0.15">
      <c r="DD144" s="1267"/>
      <c r="DE144" s="1267"/>
    </row>
    <row r="145" spans="108:109" ht="13.5" hidden="1" customHeight="1" x14ac:dyDescent="0.15">
      <c r="DD145" s="1267"/>
      <c r="DE145" s="1267"/>
    </row>
    <row r="146" spans="108:109" ht="13.5" hidden="1" customHeight="1" x14ac:dyDescent="0.15">
      <c r="DD146" s="1267"/>
      <c r="DE146" s="1267"/>
    </row>
    <row r="147" spans="108:109" ht="13.5" hidden="1" customHeight="1" x14ac:dyDescent="0.15">
      <c r="DD147" s="1267"/>
      <c r="DE147" s="1267"/>
    </row>
    <row r="148" spans="108:109" ht="13.5" hidden="1" customHeight="1" x14ac:dyDescent="0.15">
      <c r="DD148" s="1267"/>
      <c r="DE148" s="1267"/>
    </row>
    <row r="149" spans="108:109" ht="13.5" hidden="1" customHeight="1" x14ac:dyDescent="0.15">
      <c r="DD149" s="1267"/>
      <c r="DE149" s="1267"/>
    </row>
    <row r="150" spans="108:109" ht="13.5" hidden="1" customHeight="1" x14ac:dyDescent="0.15">
      <c r="DD150" s="1267"/>
      <c r="DE150" s="1267"/>
    </row>
    <row r="151" spans="108:109" ht="13.5" hidden="1" customHeight="1" x14ac:dyDescent="0.15">
      <c r="DD151" s="1267"/>
      <c r="DE151" s="1267"/>
    </row>
    <row r="152" spans="108:109" ht="13.5" hidden="1" customHeight="1" x14ac:dyDescent="0.15">
      <c r="DD152" s="1267"/>
      <c r="DE152" s="1267"/>
    </row>
    <row r="153" spans="108:109" ht="13.5" hidden="1" customHeight="1" x14ac:dyDescent="0.15">
      <c r="DD153" s="1267"/>
      <c r="DE153" s="1267"/>
    </row>
    <row r="154" spans="108:109" ht="13.5" hidden="1" customHeight="1" x14ac:dyDescent="0.15">
      <c r="DD154" s="1267"/>
      <c r="DE154" s="1267"/>
    </row>
    <row r="155" spans="108:109" ht="13.5" hidden="1" customHeight="1" x14ac:dyDescent="0.15">
      <c r="DD155" s="1267"/>
      <c r="DE155" s="1267"/>
    </row>
    <row r="156" spans="108:109" ht="13.5" hidden="1" customHeight="1" x14ac:dyDescent="0.15">
      <c r="DD156" s="1267"/>
      <c r="DE156" s="1267"/>
    </row>
    <row r="157" spans="108:109" ht="13.5" hidden="1" customHeight="1" x14ac:dyDescent="0.15">
      <c r="DD157" s="1267"/>
      <c r="DE157" s="1267"/>
    </row>
    <row r="158" spans="108:109" ht="13.5" hidden="1" customHeight="1" x14ac:dyDescent="0.15">
      <c r="DD158" s="1267"/>
      <c r="DE158" s="1267"/>
    </row>
    <row r="159" spans="108:109" ht="13.5" hidden="1" customHeight="1" x14ac:dyDescent="0.15">
      <c r="DD159" s="1267"/>
      <c r="DE159" s="1267"/>
    </row>
    <row r="160" spans="108:109" ht="13.5" hidden="1" customHeight="1" x14ac:dyDescent="0.15">
      <c r="DD160" s="1267"/>
      <c r="DE160" s="12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i+4jUTlkabdU9RKZTDbowZcPBmvPVy3C42D2e8nanPY/WyalEAVZP5AuIQqNKJbfPxZMWEdidnj7joFnXpwQ==" saltValue="q19YqUiluPJmKVvLN9xZo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915B8-FD41-417D-9328-86B6E354E8DB}">
  <sheetPr codeName="Sheet11">
    <pageSetUpPr fitToPage="1"/>
  </sheetPr>
  <dimension ref="A1:DR135"/>
  <sheetViews>
    <sheetView showGridLines="0" topLeftCell="A59" zoomScaleNormal="100" zoomScaleSheetLayoutView="70"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RIb0+aulDrC/Kf785Er3uIUpFKsrhBLSKjFr2oJiALTLotdRa09tAKzY880RYh8UpC+Y/4d1XfU5BOMaSgdmg==" saltValue="i+Q1FkCAwEUrBIKoJMt7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9DF4E-5578-47D2-809D-6F9B1CA1146A}">
  <sheetPr codeName="Sheet12">
    <pageSetUpPr fitToPage="1"/>
  </sheetPr>
  <dimension ref="A1:DR135"/>
  <sheetViews>
    <sheetView showGridLines="0" tabSelected="1" topLeftCell="E95" zoomScale="75" zoomScaleNormal="75" zoomScaleSheetLayoutView="55"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c r="AG59" s="288"/>
      <c r="AH59" s="288"/>
    </row>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15oibAtibpu/IQ8CQihBchNoJxmYwNUhj9u+TLO9k5FExMkFzHJ7VHNzs5Qek4gwv7rG3kN/AfIBRZvHTf8Ig==" saltValue="idLdW6iNu3CQrkLfG4xBi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7" customWidth="1"/>
    <col min="2" max="8" width="13.375" style="147" customWidth="1"/>
    <col min="9" max="16384" width="11.125" style="147"/>
  </cols>
  <sheetData>
    <row r="1" spans="1:8" x14ac:dyDescent="0.15">
      <c r="A1" s="141"/>
      <c r="B1" s="142"/>
      <c r="C1" s="143"/>
      <c r="D1" s="144"/>
      <c r="E1" s="145"/>
      <c r="F1" s="145"/>
      <c r="G1" s="145"/>
      <c r="H1" s="146"/>
    </row>
    <row r="2" spans="1:8" x14ac:dyDescent="0.15">
      <c r="A2" s="148"/>
      <c r="B2" s="149"/>
      <c r="C2" s="150"/>
      <c r="D2" s="151" t="s">
        <v>52</v>
      </c>
      <c r="E2" s="152"/>
      <c r="F2" s="153" t="s">
        <v>546</v>
      </c>
      <c r="G2" s="154"/>
      <c r="H2" s="155"/>
    </row>
    <row r="3" spans="1:8" x14ac:dyDescent="0.15">
      <c r="A3" s="151" t="s">
        <v>539</v>
      </c>
      <c r="B3" s="156"/>
      <c r="C3" s="157"/>
      <c r="D3" s="158">
        <v>495205</v>
      </c>
      <c r="E3" s="159"/>
      <c r="F3" s="160">
        <v>333013</v>
      </c>
      <c r="G3" s="161"/>
      <c r="H3" s="162"/>
    </row>
    <row r="4" spans="1:8" x14ac:dyDescent="0.15">
      <c r="A4" s="163"/>
      <c r="B4" s="164"/>
      <c r="C4" s="165"/>
      <c r="D4" s="166">
        <v>132967</v>
      </c>
      <c r="E4" s="167"/>
      <c r="F4" s="168">
        <v>126732</v>
      </c>
      <c r="G4" s="169"/>
      <c r="H4" s="170"/>
    </row>
    <row r="5" spans="1:8" x14ac:dyDescent="0.15">
      <c r="A5" s="151" t="s">
        <v>541</v>
      </c>
      <c r="B5" s="156"/>
      <c r="C5" s="157"/>
      <c r="D5" s="158">
        <v>293256</v>
      </c>
      <c r="E5" s="159"/>
      <c r="F5" s="160">
        <v>280458</v>
      </c>
      <c r="G5" s="161"/>
      <c r="H5" s="162"/>
    </row>
    <row r="6" spans="1:8" x14ac:dyDescent="0.15">
      <c r="A6" s="163"/>
      <c r="B6" s="164"/>
      <c r="C6" s="165"/>
      <c r="D6" s="166">
        <v>62036</v>
      </c>
      <c r="E6" s="167"/>
      <c r="F6" s="168">
        <v>127286</v>
      </c>
      <c r="G6" s="169"/>
      <c r="H6" s="170"/>
    </row>
    <row r="7" spans="1:8" x14ac:dyDescent="0.15">
      <c r="A7" s="151" t="s">
        <v>542</v>
      </c>
      <c r="B7" s="156"/>
      <c r="C7" s="157"/>
      <c r="D7" s="158">
        <v>581229</v>
      </c>
      <c r="E7" s="159"/>
      <c r="F7" s="160">
        <v>291945</v>
      </c>
      <c r="G7" s="161"/>
      <c r="H7" s="162"/>
    </row>
    <row r="8" spans="1:8" x14ac:dyDescent="0.15">
      <c r="A8" s="163"/>
      <c r="B8" s="164"/>
      <c r="C8" s="165"/>
      <c r="D8" s="166">
        <v>51404</v>
      </c>
      <c r="E8" s="167"/>
      <c r="F8" s="168">
        <v>127651</v>
      </c>
      <c r="G8" s="169"/>
      <c r="H8" s="170"/>
    </row>
    <row r="9" spans="1:8" x14ac:dyDescent="0.15">
      <c r="A9" s="151" t="s">
        <v>543</v>
      </c>
      <c r="B9" s="156"/>
      <c r="C9" s="157"/>
      <c r="D9" s="158">
        <v>318275</v>
      </c>
      <c r="E9" s="159"/>
      <c r="F9" s="160">
        <v>291173</v>
      </c>
      <c r="G9" s="161"/>
      <c r="H9" s="162"/>
    </row>
    <row r="10" spans="1:8" x14ac:dyDescent="0.15">
      <c r="A10" s="163"/>
      <c r="B10" s="164"/>
      <c r="C10" s="165"/>
      <c r="D10" s="166">
        <v>111007</v>
      </c>
      <c r="E10" s="167"/>
      <c r="F10" s="168">
        <v>119071</v>
      </c>
      <c r="G10" s="169"/>
      <c r="H10" s="170"/>
    </row>
    <row r="11" spans="1:8" x14ac:dyDescent="0.15">
      <c r="A11" s="151" t="s">
        <v>544</v>
      </c>
      <c r="B11" s="156"/>
      <c r="C11" s="157"/>
      <c r="D11" s="158">
        <v>752007</v>
      </c>
      <c r="E11" s="159"/>
      <c r="F11" s="160">
        <v>271581</v>
      </c>
      <c r="G11" s="161"/>
      <c r="H11" s="162"/>
    </row>
    <row r="12" spans="1:8" x14ac:dyDescent="0.15">
      <c r="A12" s="163"/>
      <c r="B12" s="164"/>
      <c r="C12" s="171"/>
      <c r="D12" s="166">
        <v>61810</v>
      </c>
      <c r="E12" s="167"/>
      <c r="F12" s="168">
        <v>117844</v>
      </c>
      <c r="G12" s="169"/>
      <c r="H12" s="170"/>
    </row>
    <row r="13" spans="1:8" x14ac:dyDescent="0.15">
      <c r="A13" s="151"/>
      <c r="B13" s="156"/>
      <c r="C13" s="172"/>
      <c r="D13" s="173">
        <v>487994</v>
      </c>
      <c r="E13" s="174"/>
      <c r="F13" s="175">
        <v>293634</v>
      </c>
      <c r="G13" s="176"/>
      <c r="H13" s="162"/>
    </row>
    <row r="14" spans="1:8" x14ac:dyDescent="0.15">
      <c r="A14" s="163"/>
      <c r="B14" s="164"/>
      <c r="C14" s="165"/>
      <c r="D14" s="166">
        <v>83845</v>
      </c>
      <c r="E14" s="167"/>
      <c r="F14" s="168">
        <v>123717</v>
      </c>
      <c r="G14" s="169"/>
      <c r="H14" s="170"/>
    </row>
    <row r="17" spans="1:11" x14ac:dyDescent="0.15">
      <c r="A17" s="147" t="s">
        <v>53</v>
      </c>
    </row>
    <row r="18" spans="1:11" x14ac:dyDescent="0.15">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x14ac:dyDescent="0.15">
      <c r="A19" s="177" t="s">
        <v>54</v>
      </c>
      <c r="B19" s="177">
        <f>ROUND(VALUE(SUBSTITUTE(実質収支比率等に係る経年分析!F$48,"▲","-")),2)</f>
        <v>8.82</v>
      </c>
      <c r="C19" s="177">
        <f>ROUND(VALUE(SUBSTITUTE(実質収支比率等に係る経年分析!G$48,"▲","-")),2)</f>
        <v>13.14</v>
      </c>
      <c r="D19" s="177">
        <f>ROUND(VALUE(SUBSTITUTE(実質収支比率等に係る経年分析!H$48,"▲","-")),2)</f>
        <v>8.51</v>
      </c>
      <c r="E19" s="177">
        <f>ROUND(VALUE(SUBSTITUTE(実質収支比率等に係る経年分析!I$48,"▲","-")),2)</f>
        <v>11.53</v>
      </c>
      <c r="F19" s="177">
        <f>ROUND(VALUE(SUBSTITUTE(実質収支比率等に係る経年分析!J$48,"▲","-")),2)</f>
        <v>10.48</v>
      </c>
    </row>
    <row r="20" spans="1:11" x14ac:dyDescent="0.15">
      <c r="A20" s="177" t="s">
        <v>55</v>
      </c>
      <c r="B20" s="177">
        <f>ROUND(VALUE(SUBSTITUTE(実質収支比率等に係る経年分析!F$47,"▲","-")),2)</f>
        <v>77.760000000000005</v>
      </c>
      <c r="C20" s="177">
        <f>ROUND(VALUE(SUBSTITUTE(実質収支比率等に係る経年分析!G$47,"▲","-")),2)</f>
        <v>83.34</v>
      </c>
      <c r="D20" s="177">
        <f>ROUND(VALUE(SUBSTITUTE(実質収支比率等に係る経年分析!H$47,"▲","-")),2)</f>
        <v>93.51</v>
      </c>
      <c r="E20" s="177">
        <f>ROUND(VALUE(SUBSTITUTE(実質収支比率等に係る経年分析!I$47,"▲","-")),2)</f>
        <v>96.88</v>
      </c>
      <c r="F20" s="177">
        <f>ROUND(VALUE(SUBSTITUTE(実質収支比率等に係る経年分析!J$47,"▲","-")),2)</f>
        <v>105.38</v>
      </c>
    </row>
    <row r="21" spans="1:11" x14ac:dyDescent="0.15">
      <c r="A21" s="177" t="s">
        <v>56</v>
      </c>
      <c r="B21" s="177">
        <f>IF(ISNUMBER(VALUE(SUBSTITUTE(実質収支比率等に係る経年分析!F$49,"▲","-"))),ROUND(VALUE(SUBSTITUTE(実質収支比率等に係る経年分析!F$49,"▲","-")),2),NA())</f>
        <v>3.18</v>
      </c>
      <c r="C21" s="177">
        <f>IF(ISNUMBER(VALUE(SUBSTITUTE(実質収支比率等に係る経年分析!G$49,"▲","-"))),ROUND(VALUE(SUBSTITUTE(実質収支比率等に係る経年分析!G$49,"▲","-")),2),NA())</f>
        <v>14.23</v>
      </c>
      <c r="D21" s="177">
        <f>IF(ISNUMBER(VALUE(SUBSTITUTE(実質収支比率等に係る経年分析!H$49,"▲","-"))),ROUND(VALUE(SUBSTITUTE(実質収支比率等に係る経年分析!H$49,"▲","-")),2),NA())</f>
        <v>1.74</v>
      </c>
      <c r="E21" s="177">
        <f>IF(ISNUMBER(VALUE(SUBSTITUTE(実質収支比率等に係る経年分析!I$49,"▲","-"))),ROUND(VALUE(SUBSTITUTE(実質収支比率等に係る経年分析!I$49,"▲","-")),2),NA())</f>
        <v>7.32</v>
      </c>
      <c r="F21" s="177">
        <f>IF(ISNUMBER(VALUE(SUBSTITUTE(実質収支比率等に係る経年分析!J$49,"▲","-"))),ROUND(VALUE(SUBSTITUTE(実質収支比率等に係る経年分析!J$49,"▲","-")),2),NA())</f>
        <v>4.58</v>
      </c>
    </row>
    <row r="24" spans="1:11" x14ac:dyDescent="0.15">
      <c r="A24" s="147" t="s">
        <v>57</v>
      </c>
    </row>
    <row r="25" spans="1:11" x14ac:dyDescent="0.15">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x14ac:dyDescent="0.15">
      <c r="A26" s="178"/>
      <c r="B26" s="178" t="s">
        <v>58</v>
      </c>
      <c r="C26" s="178" t="s">
        <v>59</v>
      </c>
      <c r="D26" s="178" t="s">
        <v>58</v>
      </c>
      <c r="E26" s="178" t="s">
        <v>59</v>
      </c>
      <c r="F26" s="178" t="s">
        <v>58</v>
      </c>
      <c r="G26" s="178" t="s">
        <v>59</v>
      </c>
      <c r="H26" s="178" t="s">
        <v>58</v>
      </c>
      <c r="I26" s="178" t="s">
        <v>59</v>
      </c>
      <c r="J26" s="178" t="s">
        <v>58</v>
      </c>
      <c r="K26" s="178" t="s">
        <v>59</v>
      </c>
    </row>
    <row r="27" spans="1:11" x14ac:dyDescent="0.15">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#VALUE!</v>
      </c>
      <c r="C27" s="178" t="e">
        <f>IF(ROUND(VALUE(SUBSTITUTE(連結実質赤字比率に係る赤字・黒字の構成分析!F$43,"▲", "-")), 2) &gt;= 0, ABS(ROUND(VALUE(SUBSTITUTE(連結実質赤字比率に係る赤字・黒字の構成分析!F$43,"▲", "-")), 2)), NA())</f>
        <v>#VALUE!</v>
      </c>
      <c r="D27" s="178" t="e">
        <f>IF(ROUND(VALUE(SUBSTITUTE(連結実質赤字比率に係る赤字・黒字の構成分析!G$43,"▲", "-")), 2) &lt; 0, ABS(ROUND(VALUE(SUBSTITUTE(連結実質赤字比率に係る赤字・黒字の構成分析!G$43,"▲", "-")), 2)), NA())</f>
        <v>#VALUE!</v>
      </c>
      <c r="E27" s="178" t="e">
        <f>IF(ROUND(VALUE(SUBSTITUTE(連結実質赤字比率に係る赤字・黒字の構成分析!G$43,"▲", "-")), 2) &gt;= 0, ABS(ROUND(VALUE(SUBSTITUTE(連結実質赤字比率に係る赤字・黒字の構成分析!G$43,"▲", "-")), 2)), NA())</f>
        <v>#VALUE!</v>
      </c>
      <c r="F27" s="178" t="e">
        <f>IF(ROUND(VALUE(SUBSTITUTE(連結実質赤字比率に係る赤字・黒字の構成分析!H$43,"▲", "-")), 2) &lt; 0, ABS(ROUND(VALUE(SUBSTITUTE(連結実質赤字比率に係る赤字・黒字の構成分析!H$43,"▲", "-")), 2)), NA())</f>
        <v>#VALUE!</v>
      </c>
      <c r="G27" s="178" t="e">
        <f>IF(ROUND(VALUE(SUBSTITUTE(連結実質赤字比率に係る赤字・黒字の構成分析!H$43,"▲", "-")), 2) &gt;= 0, ABS(ROUND(VALUE(SUBSTITUTE(連結実質赤字比率に係る赤字・黒字の構成分析!H$43,"▲", "-")), 2)), NA())</f>
        <v>#VALUE!</v>
      </c>
      <c r="H27" s="178" t="e">
        <f>IF(ROUND(VALUE(SUBSTITUTE(連結実質赤字比率に係る赤字・黒字の構成分析!I$43,"▲", "-")), 2) &lt; 0, ABS(ROUND(VALUE(SUBSTITUTE(連結実質赤字比率に係る赤字・黒字の構成分析!I$43,"▲", "-")), 2)), NA())</f>
        <v>#VALUE!</v>
      </c>
      <c r="I27" s="178" t="e">
        <f>IF(ROUND(VALUE(SUBSTITUTE(連結実質赤字比率に係る赤字・黒字の構成分析!I$43,"▲", "-")), 2) &gt;= 0, ABS(ROUND(VALUE(SUBSTITUTE(連結実質赤字比率に係る赤字・黒字の構成分析!I$43,"▲", "-")), 2)), NA())</f>
        <v>#VALUE!</v>
      </c>
      <c r="J27" s="178" t="e">
        <f>IF(ROUND(VALUE(SUBSTITUTE(連結実質赤字比率に係る赤字・黒字の構成分析!J$43,"▲", "-")), 2) &lt; 0, ABS(ROUND(VALUE(SUBSTITUTE(連結実質赤字比率に係る赤字・黒字の構成分析!J$43,"▲", "-")), 2)), NA())</f>
        <v>#VALUE!</v>
      </c>
      <c r="K27" s="178" t="e">
        <f>IF(ROUND(VALUE(SUBSTITUTE(連結実質赤字比率に係る赤字・黒字の構成分析!J$43,"▲", "-")), 2) &gt;= 0, ABS(ROUND(VALUE(SUBSTITUTE(連結実質赤字比率に係る赤字・黒字の構成分析!J$43,"▲", "-")), 2)), NA())</f>
        <v>#VALUE!</v>
      </c>
    </row>
    <row r="28" spans="1:11" x14ac:dyDescent="0.15">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15">
      <c r="A29" s="178" t="e">
        <f>IF(連結実質赤字比率に係る赤字・黒字の構成分析!C$41="",NA(),連結実質赤字比率に係る赤字・黒字の構成分析!C$41)</f>
        <v>#N/A</v>
      </c>
      <c r="B29" s="178" t="e">
        <f>IF(ROUND(VALUE(SUBSTITUTE(連結実質赤字比率に係る赤字・黒字の構成分析!F$41,"▲", "-")), 2) &lt; 0, ABS(ROUND(VALUE(SUBSTITUTE(連結実質赤字比率に係る赤字・黒字の構成分析!F$41,"▲", "-")), 2)), NA())</f>
        <v>#VALUE!</v>
      </c>
      <c r="C29" s="178" t="e">
        <f>IF(ROUND(VALUE(SUBSTITUTE(連結実質赤字比率に係る赤字・黒字の構成分析!F$41,"▲", "-")), 2) &gt;= 0, ABS(ROUND(VALUE(SUBSTITUTE(連結実質赤字比率に係る赤字・黒字の構成分析!F$41,"▲", "-")), 2)), NA())</f>
        <v>#VALUE!</v>
      </c>
      <c r="D29" s="178" t="e">
        <f>IF(ROUND(VALUE(SUBSTITUTE(連結実質赤字比率に係る赤字・黒字の構成分析!G$41,"▲", "-")), 2) &lt; 0, ABS(ROUND(VALUE(SUBSTITUTE(連結実質赤字比率に係る赤字・黒字の構成分析!G$41,"▲", "-")), 2)), NA())</f>
        <v>#VALUE!</v>
      </c>
      <c r="E29" s="178" t="e">
        <f>IF(ROUND(VALUE(SUBSTITUTE(連結実質赤字比率に係る赤字・黒字の構成分析!G$41,"▲", "-")), 2) &gt;= 0, ABS(ROUND(VALUE(SUBSTITUTE(連結実質赤字比率に係る赤字・黒字の構成分析!G$41,"▲", "-")), 2)), NA())</f>
        <v>#VALUE!</v>
      </c>
      <c r="F29" s="178" t="e">
        <f>IF(ROUND(VALUE(SUBSTITUTE(連結実質赤字比率に係る赤字・黒字の構成分析!H$41,"▲", "-")), 2) &lt; 0, ABS(ROUND(VALUE(SUBSTITUTE(連結実質赤字比率に係る赤字・黒字の構成分析!H$41,"▲", "-")), 2)), NA())</f>
        <v>#VALUE!</v>
      </c>
      <c r="G29" s="178" t="e">
        <f>IF(ROUND(VALUE(SUBSTITUTE(連結実質赤字比率に係る赤字・黒字の構成分析!H$41,"▲", "-")), 2) &gt;= 0, ABS(ROUND(VALUE(SUBSTITUTE(連結実質赤字比率に係る赤字・黒字の構成分析!H$41,"▲", "-")), 2)), NA())</f>
        <v>#VALUE!</v>
      </c>
      <c r="H29" s="178" t="e">
        <f>IF(ROUND(VALUE(SUBSTITUTE(連結実質赤字比率に係る赤字・黒字の構成分析!I$41,"▲", "-")), 2) &lt; 0, ABS(ROUND(VALUE(SUBSTITUTE(連結実質赤字比率に係る赤字・黒字の構成分析!I$41,"▲", "-")), 2)), NA())</f>
        <v>#VALUE!</v>
      </c>
      <c r="I29" s="178" t="e">
        <f>IF(ROUND(VALUE(SUBSTITUTE(連結実質赤字比率に係る赤字・黒字の構成分析!I$41,"▲", "-")), 2) &gt;= 0, ABS(ROUND(VALUE(SUBSTITUTE(連結実質赤字比率に係る赤字・黒字の構成分析!I$41,"▲", "-")), 2)), NA())</f>
        <v>#VALUE!</v>
      </c>
      <c r="J29" s="178" t="e">
        <f>IF(ROUND(VALUE(SUBSTITUTE(連結実質赤字比率に係る赤字・黒字の構成分析!J$41,"▲", "-")), 2) &lt; 0, ABS(ROUND(VALUE(SUBSTITUTE(連結実質赤字比率に係る赤字・黒字の構成分析!J$41,"▲", "-")), 2)), NA())</f>
        <v>#VALUE!</v>
      </c>
      <c r="K29" s="178" t="e">
        <f>IF(ROUND(VALUE(SUBSTITUTE(連結実質赤字比率に係る赤字・黒字の構成分析!J$41,"▲", "-")), 2) &gt;= 0, ABS(ROUND(VALUE(SUBSTITUTE(連結実質赤字比率に係る赤字・黒字の構成分析!J$41,"▲", "-")), 2)), NA())</f>
        <v>#VALUE!</v>
      </c>
    </row>
    <row r="30" spans="1:11" x14ac:dyDescent="0.15">
      <c r="A30" s="178" t="e">
        <f>IF(連結実質赤字比率に係る赤字・黒字の構成分析!C$40="",NA(),連結実質赤字比率に係る赤字・黒字の構成分析!C$40)</f>
        <v>#N/A</v>
      </c>
      <c r="B30" s="178" t="e">
        <f>IF(ROUND(VALUE(SUBSTITUTE(連結実質赤字比率に係る赤字・黒字の構成分析!F$40,"▲", "-")), 2) &lt; 0, ABS(ROUND(VALUE(SUBSTITUTE(連結実質赤字比率に係る赤字・黒字の構成分析!F$40,"▲", "-")), 2)), NA())</f>
        <v>#VALUE!</v>
      </c>
      <c r="C30" s="178" t="e">
        <f>IF(ROUND(VALUE(SUBSTITUTE(連結実質赤字比率に係る赤字・黒字の構成分析!F$40,"▲", "-")), 2) &gt;= 0, ABS(ROUND(VALUE(SUBSTITUTE(連結実質赤字比率に係る赤字・黒字の構成分析!F$40,"▲", "-")), 2)), NA())</f>
        <v>#VALUE!</v>
      </c>
      <c r="D30" s="178" t="e">
        <f>IF(ROUND(VALUE(SUBSTITUTE(連結実質赤字比率に係る赤字・黒字の構成分析!G$40,"▲", "-")), 2) &lt; 0, ABS(ROUND(VALUE(SUBSTITUTE(連結実質赤字比率に係る赤字・黒字の構成分析!G$40,"▲", "-")), 2)), NA())</f>
        <v>#VALUE!</v>
      </c>
      <c r="E30" s="178" t="e">
        <f>IF(ROUND(VALUE(SUBSTITUTE(連結実質赤字比率に係る赤字・黒字の構成分析!G$40,"▲", "-")), 2) &gt;= 0, ABS(ROUND(VALUE(SUBSTITUTE(連結実質赤字比率に係る赤字・黒字の構成分析!G$40,"▲", "-")), 2)), NA())</f>
        <v>#VALUE!</v>
      </c>
      <c r="F30" s="178" t="e">
        <f>IF(ROUND(VALUE(SUBSTITUTE(連結実質赤字比率に係る赤字・黒字の構成分析!H$40,"▲", "-")), 2) &lt; 0, ABS(ROUND(VALUE(SUBSTITUTE(連結実質赤字比率に係る赤字・黒字の構成分析!H$40,"▲", "-")), 2)), NA())</f>
        <v>#VALUE!</v>
      </c>
      <c r="G30" s="178" t="e">
        <f>IF(ROUND(VALUE(SUBSTITUTE(連結実質赤字比率に係る赤字・黒字の構成分析!H$40,"▲", "-")), 2) &gt;= 0, ABS(ROUND(VALUE(SUBSTITUTE(連結実質赤字比率に係る赤字・黒字の構成分析!H$40,"▲", "-")), 2)), NA())</f>
        <v>#VALUE!</v>
      </c>
      <c r="H30" s="178" t="e">
        <f>IF(ROUND(VALUE(SUBSTITUTE(連結実質赤字比率に係る赤字・黒字の構成分析!I$40,"▲", "-")), 2) &lt; 0, ABS(ROUND(VALUE(SUBSTITUTE(連結実質赤字比率に係る赤字・黒字の構成分析!I$40,"▲", "-")), 2)), NA())</f>
        <v>#VALUE!</v>
      </c>
      <c r="I30" s="178" t="e">
        <f>IF(ROUND(VALUE(SUBSTITUTE(連結実質赤字比率に係る赤字・黒字の構成分析!I$40,"▲", "-")), 2) &gt;= 0, ABS(ROUND(VALUE(SUBSTITUTE(連結実質赤字比率に係る赤字・黒字の構成分析!I$40,"▲", "-")), 2)), NA())</f>
        <v>#VALUE!</v>
      </c>
      <c r="J30" s="178" t="e">
        <f>IF(ROUND(VALUE(SUBSTITUTE(連結実質赤字比率に係る赤字・黒字の構成分析!J$40,"▲", "-")), 2) &lt; 0, ABS(ROUND(VALUE(SUBSTITUTE(連結実質赤字比率に係る赤字・黒字の構成分析!J$40,"▲", "-")), 2)), NA())</f>
        <v>#VALUE!</v>
      </c>
      <c r="K30" s="178" t="e">
        <f>IF(ROUND(VALUE(SUBSTITUTE(連結実質赤字比率に係る赤字・黒字の構成分析!J$40,"▲", "-")), 2) &gt;= 0, ABS(ROUND(VALUE(SUBSTITUTE(連結実質赤字比率に係る赤字・黒字の構成分析!J$40,"▲", "-")), 2)), NA())</f>
        <v>#VALUE!</v>
      </c>
    </row>
    <row r="31" spans="1:11" x14ac:dyDescent="0.15">
      <c r="A31" s="178" t="e">
        <f>IF(連結実質赤字比率に係る赤字・黒字の構成分析!C$39="",NA(),連結実質赤字比率に係る赤字・黒字の構成分析!C$39)</f>
        <v>#N/A</v>
      </c>
      <c r="B31" s="178" t="e">
        <f>IF(ROUND(VALUE(SUBSTITUTE(連結実質赤字比率に係る赤字・黒字の構成分析!F$39,"▲", "-")), 2) &lt; 0, ABS(ROUND(VALUE(SUBSTITUTE(連結実質赤字比率に係る赤字・黒字の構成分析!F$39,"▲", "-")), 2)), NA())</f>
        <v>#VALUE!</v>
      </c>
      <c r="C31" s="178" t="e">
        <f>IF(ROUND(VALUE(SUBSTITUTE(連結実質赤字比率に係る赤字・黒字の構成分析!F$39,"▲", "-")), 2) &gt;= 0, ABS(ROUND(VALUE(SUBSTITUTE(連結実質赤字比率に係る赤字・黒字の構成分析!F$39,"▲", "-")), 2)), NA())</f>
        <v>#VALUE!</v>
      </c>
      <c r="D31" s="178" t="e">
        <f>IF(ROUND(VALUE(SUBSTITUTE(連結実質赤字比率に係る赤字・黒字の構成分析!G$39,"▲", "-")), 2) &lt; 0, ABS(ROUND(VALUE(SUBSTITUTE(連結実質赤字比率に係る赤字・黒字の構成分析!G$39,"▲", "-")), 2)), NA())</f>
        <v>#VALUE!</v>
      </c>
      <c r="E31" s="178" t="e">
        <f>IF(ROUND(VALUE(SUBSTITUTE(連結実質赤字比率に係る赤字・黒字の構成分析!G$39,"▲", "-")), 2) &gt;= 0, ABS(ROUND(VALUE(SUBSTITUTE(連結実質赤字比率に係る赤字・黒字の構成分析!G$39,"▲", "-")), 2)), NA())</f>
        <v>#VALUE!</v>
      </c>
      <c r="F31" s="178" t="e">
        <f>IF(ROUND(VALUE(SUBSTITUTE(連結実質赤字比率に係る赤字・黒字の構成分析!H$39,"▲", "-")), 2) &lt; 0, ABS(ROUND(VALUE(SUBSTITUTE(連結実質赤字比率に係る赤字・黒字の構成分析!H$39,"▲", "-")), 2)), NA())</f>
        <v>#VALUE!</v>
      </c>
      <c r="G31" s="178" t="e">
        <f>IF(ROUND(VALUE(SUBSTITUTE(連結実質赤字比率に係る赤字・黒字の構成分析!H$39,"▲", "-")), 2) &gt;= 0, ABS(ROUND(VALUE(SUBSTITUTE(連結実質赤字比率に係る赤字・黒字の構成分析!H$39,"▲", "-")), 2)), NA())</f>
        <v>#VALUE!</v>
      </c>
      <c r="H31" s="178" t="e">
        <f>IF(ROUND(VALUE(SUBSTITUTE(連結実質赤字比率に係る赤字・黒字の構成分析!I$39,"▲", "-")), 2) &lt; 0, ABS(ROUND(VALUE(SUBSTITUTE(連結実質赤字比率に係る赤字・黒字の構成分析!I$39,"▲", "-")), 2)), NA())</f>
        <v>#VALUE!</v>
      </c>
      <c r="I31" s="178" t="e">
        <f>IF(ROUND(VALUE(SUBSTITUTE(連結実質赤字比率に係る赤字・黒字の構成分析!I$39,"▲", "-")), 2) &gt;= 0, ABS(ROUND(VALUE(SUBSTITUTE(連結実質赤字比率に係る赤字・黒字の構成分析!I$39,"▲", "-")), 2)), NA())</f>
        <v>#VALUE!</v>
      </c>
      <c r="J31" s="178" t="e">
        <f>IF(ROUND(VALUE(SUBSTITUTE(連結実質赤字比率に係る赤字・黒字の構成分析!J$39,"▲", "-")), 2) &lt; 0, ABS(ROUND(VALUE(SUBSTITUTE(連結実質赤字比率に係る赤字・黒字の構成分析!J$39,"▲", "-")), 2)), NA())</f>
        <v>#VALUE!</v>
      </c>
      <c r="K31" s="178" t="e">
        <f>IF(ROUND(VALUE(SUBSTITUTE(連結実質赤字比率に係る赤字・黒字の構成分析!J$39,"▲", "-")), 2) &gt;= 0, ABS(ROUND(VALUE(SUBSTITUTE(連結実質赤字比率に係る赤字・黒字の構成分析!J$39,"▲", "-")), 2)), NA())</f>
        <v>#VALUE!</v>
      </c>
    </row>
    <row r="32" spans="1:11" x14ac:dyDescent="0.15">
      <c r="A32" s="178" t="e">
        <f>IF(連結実質赤字比率に係る赤字・黒字の構成分析!C$38="",NA(),連結実質赤字比率に係る赤字・黒字の構成分析!C$38)</f>
        <v>#N/A</v>
      </c>
      <c r="B32" s="178" t="e">
        <f>IF(ROUND(VALUE(SUBSTITUTE(連結実質赤字比率に係る赤字・黒字の構成分析!F$38,"▲", "-")), 2) &lt; 0, ABS(ROUND(VALUE(SUBSTITUTE(連結実質赤字比率に係る赤字・黒字の構成分析!F$38,"▲", "-")), 2)), NA())</f>
        <v>#VALUE!</v>
      </c>
      <c r="C32" s="178" t="e">
        <f>IF(ROUND(VALUE(SUBSTITUTE(連結実質赤字比率に係る赤字・黒字の構成分析!F$38,"▲", "-")), 2) &gt;= 0, ABS(ROUND(VALUE(SUBSTITUTE(連結実質赤字比率に係る赤字・黒字の構成分析!F$38,"▲", "-")), 2)), NA())</f>
        <v>#VALUE!</v>
      </c>
      <c r="D32" s="178" t="e">
        <f>IF(ROUND(VALUE(SUBSTITUTE(連結実質赤字比率に係る赤字・黒字の構成分析!G$38,"▲", "-")), 2) &lt; 0, ABS(ROUND(VALUE(SUBSTITUTE(連結実質赤字比率に係る赤字・黒字の構成分析!G$38,"▲", "-")), 2)), NA())</f>
        <v>#VALUE!</v>
      </c>
      <c r="E32" s="178" t="e">
        <f>IF(ROUND(VALUE(SUBSTITUTE(連結実質赤字比率に係る赤字・黒字の構成分析!G$38,"▲", "-")), 2) &gt;= 0, ABS(ROUND(VALUE(SUBSTITUTE(連結実質赤字比率に係る赤字・黒字の構成分析!G$38,"▲", "-")), 2)), NA())</f>
        <v>#VALUE!</v>
      </c>
      <c r="F32" s="178" t="e">
        <f>IF(ROUND(VALUE(SUBSTITUTE(連結実質赤字比率に係る赤字・黒字の構成分析!H$38,"▲", "-")), 2) &lt; 0, ABS(ROUND(VALUE(SUBSTITUTE(連結実質赤字比率に係る赤字・黒字の構成分析!H$38,"▲", "-")), 2)), NA())</f>
        <v>#VALUE!</v>
      </c>
      <c r="G32" s="178" t="e">
        <f>IF(ROUND(VALUE(SUBSTITUTE(連結実質赤字比率に係る赤字・黒字の構成分析!H$38,"▲", "-")), 2) &gt;= 0, ABS(ROUND(VALUE(SUBSTITUTE(連結実質赤字比率に係る赤字・黒字の構成分析!H$38,"▲", "-")), 2)), NA())</f>
        <v>#VALUE!</v>
      </c>
      <c r="H32" s="178" t="e">
        <f>IF(ROUND(VALUE(SUBSTITUTE(連結実質赤字比率に係る赤字・黒字の構成分析!I$38,"▲", "-")), 2) &lt; 0, ABS(ROUND(VALUE(SUBSTITUTE(連結実質赤字比率に係る赤字・黒字の構成分析!I$38,"▲", "-")), 2)), NA())</f>
        <v>#VALUE!</v>
      </c>
      <c r="I32" s="178" t="e">
        <f>IF(ROUND(VALUE(SUBSTITUTE(連結実質赤字比率に係る赤字・黒字の構成分析!I$38,"▲", "-")), 2) &gt;= 0, ABS(ROUND(VALUE(SUBSTITUTE(連結実質赤字比率に係る赤字・黒字の構成分析!I$38,"▲", "-")), 2)), NA())</f>
        <v>#VALUE!</v>
      </c>
      <c r="J32" s="178" t="e">
        <f>IF(ROUND(VALUE(SUBSTITUTE(連結実質赤字比率に係る赤字・黒字の構成分析!J$38,"▲", "-")), 2) &lt; 0, ABS(ROUND(VALUE(SUBSTITUTE(連結実質赤字比率に係る赤字・黒字の構成分析!J$38,"▲", "-")), 2)), NA())</f>
        <v>#VALUE!</v>
      </c>
      <c r="K32" s="178" t="e">
        <f>IF(ROUND(VALUE(SUBSTITUTE(連結実質赤字比率に係る赤字・黒字の構成分析!J$38,"▲", "-")), 2) &gt;= 0, ABS(ROUND(VALUE(SUBSTITUTE(連結実質赤字比率に係る赤字・黒字の構成分析!J$38,"▲", "-")), 2)), NA())</f>
        <v>#VALUE!</v>
      </c>
    </row>
    <row r="33" spans="1:16" x14ac:dyDescent="0.15">
      <c r="A33" s="178" t="str">
        <f>IF(連結実質赤字比率に係る赤字・黒字の構成分析!C$37="",NA(),連結実質赤字比率に係る赤字・黒字の構成分析!C$37)</f>
        <v>簡易水道事業特別会計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0.34</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0.33</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0.43</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0.31</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0.11</v>
      </c>
    </row>
    <row r="34" spans="1:16" x14ac:dyDescent="0.15">
      <c r="A34" s="178" t="str">
        <f>IF(連結実質赤字比率に係る赤字・黒字の構成分析!C$36="",NA(),連結実質赤字比率に係る赤字・黒字の構成分析!C$36)</f>
        <v>後期高齢者医療保険特別会計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0.22</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0.23</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0.23</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0.21</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0.2</v>
      </c>
    </row>
    <row r="35" spans="1:16" x14ac:dyDescent="0.15">
      <c r="A35" s="178" t="str">
        <f>IF(連結実質赤字比率に係る赤字・黒字の構成分析!C$35="",NA(),連結実質赤字比率に係る赤字・黒字の構成分析!C$35)</f>
        <v>国民健康保険特別会計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1.39</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2.13</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1.4</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1.85</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1.82</v>
      </c>
    </row>
    <row r="36" spans="1:16" x14ac:dyDescent="0.15">
      <c r="A36" s="178" t="str">
        <f>IF(連結実質赤字比率に係る赤字・黒字の構成分析!C$34="",NA(),連結実質赤字比率に係る赤字・黒字の構成分析!C$34)</f>
        <v>一般会計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8.82</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13.14</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8.51</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11.52</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10.47</v>
      </c>
    </row>
    <row r="39" spans="1:16" x14ac:dyDescent="0.15">
      <c r="A39" s="147" t="s">
        <v>60</v>
      </c>
    </row>
    <row r="40" spans="1:16" x14ac:dyDescent="0.15">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x14ac:dyDescent="0.15">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x14ac:dyDescent="0.15">
      <c r="A42" s="179" t="s">
        <v>63</v>
      </c>
      <c r="B42" s="179"/>
      <c r="C42" s="179"/>
      <c r="D42" s="179">
        <f>'実質公債費比率（分子）の構造'!K$52</f>
        <v>215</v>
      </c>
      <c r="E42" s="179"/>
      <c r="F42" s="179"/>
      <c r="G42" s="179">
        <f>'実質公債費比率（分子）の構造'!L$52</f>
        <v>216</v>
      </c>
      <c r="H42" s="179"/>
      <c r="I42" s="179"/>
      <c r="J42" s="179">
        <f>'実質公債費比率（分子）の構造'!M$52</f>
        <v>226</v>
      </c>
      <c r="K42" s="179"/>
      <c r="L42" s="179"/>
      <c r="M42" s="179">
        <f>'実質公債費比率（分子）の構造'!N$52</f>
        <v>243</v>
      </c>
      <c r="N42" s="179"/>
      <c r="O42" s="179"/>
      <c r="P42" s="179">
        <f>'実質公債費比率（分子）の構造'!O$52</f>
        <v>236</v>
      </c>
    </row>
    <row r="43" spans="1:16" x14ac:dyDescent="0.15">
      <c r="A43" s="179" t="s">
        <v>64</v>
      </c>
      <c r="B43" s="179">
        <f>'実質公債費比率（分子）の構造'!K$51</f>
        <v>0</v>
      </c>
      <c r="C43" s="179"/>
      <c r="D43" s="179"/>
      <c r="E43" s="179">
        <f>'実質公債費比率（分子）の構造'!L$51</f>
        <v>0</v>
      </c>
      <c r="F43" s="179"/>
      <c r="G43" s="179"/>
      <c r="H43" s="179">
        <f>'実質公債費比率（分子）の構造'!M$51</f>
        <v>0</v>
      </c>
      <c r="I43" s="179"/>
      <c r="J43" s="179"/>
      <c r="K43" s="179" t="str">
        <f>'実質公債費比率（分子）の構造'!N$51</f>
        <v>-</v>
      </c>
      <c r="L43" s="179"/>
      <c r="M43" s="179"/>
      <c r="N43" s="179" t="str">
        <f>'実質公債費比率（分子）の構造'!O$51</f>
        <v>-</v>
      </c>
      <c r="O43" s="179"/>
      <c r="P43" s="179"/>
    </row>
    <row r="44" spans="1:16" x14ac:dyDescent="0.15">
      <c r="A44" s="179" t="s">
        <v>65</v>
      </c>
      <c r="B44" s="179" t="str">
        <f>'実質公債費比率（分子）の構造'!K$50</f>
        <v>-</v>
      </c>
      <c r="C44" s="179"/>
      <c r="D44" s="179"/>
      <c r="E44" s="179" t="str">
        <f>'実質公債費比率（分子）の構造'!L$50</f>
        <v>-</v>
      </c>
      <c r="F44" s="179"/>
      <c r="G44" s="179"/>
      <c r="H44" s="179" t="str">
        <f>'実質公債費比率（分子）の構造'!M$50</f>
        <v>-</v>
      </c>
      <c r="I44" s="179"/>
      <c r="J44" s="179"/>
      <c r="K44" s="179" t="str">
        <f>'実質公債費比率（分子）の構造'!N$50</f>
        <v>-</v>
      </c>
      <c r="L44" s="179"/>
      <c r="M44" s="179"/>
      <c r="N44" s="179" t="str">
        <f>'実質公債費比率（分子）の構造'!O$50</f>
        <v>-</v>
      </c>
      <c r="O44" s="179"/>
      <c r="P44" s="179"/>
    </row>
    <row r="45" spans="1:16" x14ac:dyDescent="0.15">
      <c r="A45" s="179" t="s">
        <v>66</v>
      </c>
      <c r="B45" s="179">
        <f>'実質公債費比率（分子）の構造'!K$49</f>
        <v>15</v>
      </c>
      <c r="C45" s="179"/>
      <c r="D45" s="179"/>
      <c r="E45" s="179">
        <f>'実質公債費比率（分子）の構造'!L$49</f>
        <v>23</v>
      </c>
      <c r="F45" s="179"/>
      <c r="G45" s="179"/>
      <c r="H45" s="179">
        <f>'実質公債費比率（分子）の構造'!M$49</f>
        <v>22</v>
      </c>
      <c r="I45" s="179"/>
      <c r="J45" s="179"/>
      <c r="K45" s="179">
        <f>'実質公債費比率（分子）の構造'!N$49</f>
        <v>24</v>
      </c>
      <c r="L45" s="179"/>
      <c r="M45" s="179"/>
      <c r="N45" s="179">
        <f>'実質公債費比率（分子）の構造'!O$49</f>
        <v>25</v>
      </c>
      <c r="O45" s="179"/>
      <c r="P45" s="179"/>
    </row>
    <row r="46" spans="1:16" x14ac:dyDescent="0.15">
      <c r="A46" s="179" t="s">
        <v>67</v>
      </c>
      <c r="B46" s="179">
        <f>'実質公債費比率（分子）の構造'!K$48</f>
        <v>29</v>
      </c>
      <c r="C46" s="179"/>
      <c r="D46" s="179"/>
      <c r="E46" s="179">
        <f>'実質公債費比率（分子）の構造'!L$48</f>
        <v>39</v>
      </c>
      <c r="F46" s="179"/>
      <c r="G46" s="179"/>
      <c r="H46" s="179">
        <f>'実質公債費比率（分子）の構造'!M$48</f>
        <v>43</v>
      </c>
      <c r="I46" s="179"/>
      <c r="J46" s="179"/>
      <c r="K46" s="179">
        <f>'実質公債費比率（分子）の構造'!N$48</f>
        <v>46</v>
      </c>
      <c r="L46" s="179"/>
      <c r="M46" s="179"/>
      <c r="N46" s="179">
        <f>'実質公債費比率（分子）の構造'!O$48</f>
        <v>40</v>
      </c>
      <c r="O46" s="179"/>
      <c r="P46" s="179"/>
    </row>
    <row r="47" spans="1:16" x14ac:dyDescent="0.15">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15">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15">
      <c r="A49" s="179" t="s">
        <v>70</v>
      </c>
      <c r="B49" s="179">
        <f>'実質公債費比率（分子）の構造'!K$45</f>
        <v>254</v>
      </c>
      <c r="C49" s="179"/>
      <c r="D49" s="179"/>
      <c r="E49" s="179">
        <f>'実質公債費比率（分子）の構造'!L$45</f>
        <v>247</v>
      </c>
      <c r="F49" s="179"/>
      <c r="G49" s="179"/>
      <c r="H49" s="179">
        <f>'実質公債費比率（分子）の構造'!M$45</f>
        <v>244</v>
      </c>
      <c r="I49" s="179"/>
      <c r="J49" s="179"/>
      <c r="K49" s="179">
        <f>'実質公債費比率（分子）の構造'!N$45</f>
        <v>264</v>
      </c>
      <c r="L49" s="179"/>
      <c r="M49" s="179"/>
      <c r="N49" s="179">
        <f>'実質公債費比率（分子）の構造'!O$45</f>
        <v>276</v>
      </c>
      <c r="O49" s="179"/>
      <c r="P49" s="179"/>
    </row>
    <row r="50" spans="1:16" x14ac:dyDescent="0.15">
      <c r="A50" s="179" t="s">
        <v>71</v>
      </c>
      <c r="B50" s="179" t="e">
        <f>NA()</f>
        <v>#N/A</v>
      </c>
      <c r="C50" s="179">
        <f>IF(ISNUMBER('実質公債費比率（分子）の構造'!K$53),'実質公債費比率（分子）の構造'!K$53,NA())</f>
        <v>83</v>
      </c>
      <c r="D50" s="179" t="e">
        <f>NA()</f>
        <v>#N/A</v>
      </c>
      <c r="E50" s="179" t="e">
        <f>NA()</f>
        <v>#N/A</v>
      </c>
      <c r="F50" s="179">
        <f>IF(ISNUMBER('実質公債費比率（分子）の構造'!L$53),'実質公債費比率（分子）の構造'!L$53,NA())</f>
        <v>93</v>
      </c>
      <c r="G50" s="179" t="e">
        <f>NA()</f>
        <v>#N/A</v>
      </c>
      <c r="H50" s="179" t="e">
        <f>NA()</f>
        <v>#N/A</v>
      </c>
      <c r="I50" s="179">
        <f>IF(ISNUMBER('実質公債費比率（分子）の構造'!M$53),'実質公債費比率（分子）の構造'!M$53,NA())</f>
        <v>83</v>
      </c>
      <c r="J50" s="179" t="e">
        <f>NA()</f>
        <v>#N/A</v>
      </c>
      <c r="K50" s="179" t="e">
        <f>NA()</f>
        <v>#N/A</v>
      </c>
      <c r="L50" s="179">
        <f>IF(ISNUMBER('実質公債費比率（分子）の構造'!N$53),'実質公債費比率（分子）の構造'!N$53,NA())</f>
        <v>91</v>
      </c>
      <c r="M50" s="179" t="e">
        <f>NA()</f>
        <v>#N/A</v>
      </c>
      <c r="N50" s="179" t="e">
        <f>NA()</f>
        <v>#N/A</v>
      </c>
      <c r="O50" s="179">
        <f>IF(ISNUMBER('実質公債費比率（分子）の構造'!O$53),'実質公債費比率（分子）の構造'!O$53,NA())</f>
        <v>105</v>
      </c>
      <c r="P50" s="179" t="e">
        <f>NA()</f>
        <v>#N/A</v>
      </c>
    </row>
    <row r="53" spans="1:16" x14ac:dyDescent="0.15">
      <c r="A53" s="147" t="s">
        <v>72</v>
      </c>
    </row>
    <row r="54" spans="1:16" x14ac:dyDescent="0.15">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x14ac:dyDescent="0.15">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x14ac:dyDescent="0.15">
      <c r="A56" s="178" t="s">
        <v>43</v>
      </c>
      <c r="B56" s="178"/>
      <c r="C56" s="178"/>
      <c r="D56" s="178">
        <f>'将来負担比率（分子）の構造'!I$52</f>
        <v>1949</v>
      </c>
      <c r="E56" s="178"/>
      <c r="F56" s="178"/>
      <c r="G56" s="178">
        <f>'将来負担比率（分子）の構造'!J$52</f>
        <v>2073</v>
      </c>
      <c r="H56" s="178"/>
      <c r="I56" s="178"/>
      <c r="J56" s="178">
        <f>'将来負担比率（分子）の構造'!K$52</f>
        <v>2248</v>
      </c>
      <c r="K56" s="178"/>
      <c r="L56" s="178"/>
      <c r="M56" s="178">
        <f>'将来負担比率（分子）の構造'!L$52</f>
        <v>2261</v>
      </c>
      <c r="N56" s="178"/>
      <c r="O56" s="178"/>
      <c r="P56" s="178">
        <f>'将来負担比率（分子）の構造'!M$52</f>
        <v>2369</v>
      </c>
    </row>
    <row r="57" spans="1:16" x14ac:dyDescent="0.15">
      <c r="A57" s="178" t="s">
        <v>42</v>
      </c>
      <c r="B57" s="178"/>
      <c r="C57" s="178"/>
      <c r="D57" s="178">
        <f>'将来負担比率（分子）の構造'!I$51</f>
        <v>39</v>
      </c>
      <c r="E57" s="178"/>
      <c r="F57" s="178"/>
      <c r="G57" s="178">
        <f>'将来負担比率（分子）の構造'!J$51</f>
        <v>107</v>
      </c>
      <c r="H57" s="178"/>
      <c r="I57" s="178"/>
      <c r="J57" s="178">
        <f>'将来負担比率（分子）の構造'!K$51</f>
        <v>228</v>
      </c>
      <c r="K57" s="178"/>
      <c r="L57" s="178"/>
      <c r="M57" s="178">
        <f>'将来負担比率（分子）の構造'!L$51</f>
        <v>173</v>
      </c>
      <c r="N57" s="178"/>
      <c r="O57" s="178"/>
      <c r="P57" s="178">
        <f>'将来負担比率（分子）の構造'!M$51</f>
        <v>265</v>
      </c>
    </row>
    <row r="58" spans="1:16" x14ac:dyDescent="0.15">
      <c r="A58" s="178" t="s">
        <v>41</v>
      </c>
      <c r="B58" s="178"/>
      <c r="C58" s="178"/>
      <c r="D58" s="178">
        <f>'将来負担比率（分子）の構造'!I$50</f>
        <v>2434</v>
      </c>
      <c r="E58" s="178"/>
      <c r="F58" s="178"/>
      <c r="G58" s="178">
        <f>'将来負担比率（分子）の構造'!J$50</f>
        <v>2584</v>
      </c>
      <c r="H58" s="178"/>
      <c r="I58" s="178"/>
      <c r="J58" s="178">
        <f>'将来負担比率（分子）の構造'!K$50</f>
        <v>2688</v>
      </c>
      <c r="K58" s="178"/>
      <c r="L58" s="178"/>
      <c r="M58" s="178">
        <f>'将来負担比率（分子）の構造'!L$50</f>
        <v>2753</v>
      </c>
      <c r="N58" s="178"/>
      <c r="O58" s="178"/>
      <c r="P58" s="178">
        <f>'将来負担比率（分子）の構造'!M$50</f>
        <v>2842</v>
      </c>
    </row>
    <row r="59" spans="1:16" x14ac:dyDescent="0.15">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15">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15">
      <c r="A61" s="178" t="s">
        <v>36</v>
      </c>
      <c r="B61" s="178" t="str">
        <f>'将来負担比率（分子）の構造'!I$46</f>
        <v>-</v>
      </c>
      <c r="C61" s="178"/>
      <c r="D61" s="178"/>
      <c r="E61" s="178" t="str">
        <f>'将来負担比率（分子）の構造'!J$46</f>
        <v>-</v>
      </c>
      <c r="F61" s="178"/>
      <c r="G61" s="178"/>
      <c r="H61" s="178" t="str">
        <f>'将来負担比率（分子）の構造'!K$46</f>
        <v>-</v>
      </c>
      <c r="I61" s="178"/>
      <c r="J61" s="178"/>
      <c r="K61" s="178" t="str">
        <f>'将来負担比率（分子）の構造'!L$46</f>
        <v>-</v>
      </c>
      <c r="L61" s="178"/>
      <c r="M61" s="178"/>
      <c r="N61" s="178" t="str">
        <f>'将来負担比率（分子）の構造'!M$46</f>
        <v>-</v>
      </c>
      <c r="O61" s="178"/>
      <c r="P61" s="178"/>
    </row>
    <row r="62" spans="1:16" x14ac:dyDescent="0.15">
      <c r="A62" s="178" t="s">
        <v>35</v>
      </c>
      <c r="B62" s="178">
        <f>'将来負担比率（分子）の構造'!I$45</f>
        <v>168</v>
      </c>
      <c r="C62" s="178"/>
      <c r="D62" s="178"/>
      <c r="E62" s="178">
        <f>'将来負担比率（分子）の構造'!J$45</f>
        <v>115</v>
      </c>
      <c r="F62" s="178"/>
      <c r="G62" s="178"/>
      <c r="H62" s="178">
        <f>'将来負担比率（分子）の構造'!K$45</f>
        <v>128</v>
      </c>
      <c r="I62" s="178"/>
      <c r="J62" s="178"/>
      <c r="K62" s="178">
        <f>'将来負担比率（分子）の構造'!L$45</f>
        <v>91</v>
      </c>
      <c r="L62" s="178"/>
      <c r="M62" s="178"/>
      <c r="N62" s="178">
        <f>'将来負担比率（分子）の構造'!M$45</f>
        <v>97</v>
      </c>
      <c r="O62" s="178"/>
      <c r="P62" s="178"/>
    </row>
    <row r="63" spans="1:16" x14ac:dyDescent="0.15">
      <c r="A63" s="178" t="s">
        <v>34</v>
      </c>
      <c r="B63" s="178">
        <f>'将来負担比率（分子）の構造'!I$44</f>
        <v>129</v>
      </c>
      <c r="C63" s="178"/>
      <c r="D63" s="178"/>
      <c r="E63" s="178">
        <f>'将来負担比率（分子）の構造'!J$44</f>
        <v>184</v>
      </c>
      <c r="F63" s="178"/>
      <c r="G63" s="178"/>
      <c r="H63" s="178">
        <f>'将来負担比率（分子）の構造'!K$44</f>
        <v>119</v>
      </c>
      <c r="I63" s="178"/>
      <c r="J63" s="178"/>
      <c r="K63" s="178">
        <f>'将来負担比率（分子）の構造'!L$44</f>
        <v>95</v>
      </c>
      <c r="L63" s="178"/>
      <c r="M63" s="178"/>
      <c r="N63" s="178">
        <f>'将来負担比率（分子）の構造'!M$44</f>
        <v>70</v>
      </c>
      <c r="O63" s="178"/>
      <c r="P63" s="178"/>
    </row>
    <row r="64" spans="1:16" x14ac:dyDescent="0.15">
      <c r="A64" s="178" t="s">
        <v>33</v>
      </c>
      <c r="B64" s="178">
        <f>'将来負担比率（分子）の構造'!I$43</f>
        <v>334</v>
      </c>
      <c r="C64" s="178"/>
      <c r="D64" s="178"/>
      <c r="E64" s="178">
        <f>'将来負担比率（分子）の構造'!J$43</f>
        <v>329</v>
      </c>
      <c r="F64" s="178"/>
      <c r="G64" s="178"/>
      <c r="H64" s="178">
        <f>'将来負担比率（分子）の構造'!K$43</f>
        <v>375</v>
      </c>
      <c r="I64" s="178"/>
      <c r="J64" s="178"/>
      <c r="K64" s="178">
        <f>'将来負担比率（分子）の構造'!L$43</f>
        <v>380</v>
      </c>
      <c r="L64" s="178"/>
      <c r="M64" s="178"/>
      <c r="N64" s="178">
        <f>'将来負担比率（分子）の構造'!M$43</f>
        <v>360</v>
      </c>
      <c r="O64" s="178"/>
      <c r="P64" s="178"/>
    </row>
    <row r="65" spans="1:16" x14ac:dyDescent="0.15">
      <c r="A65" s="178" t="s">
        <v>32</v>
      </c>
      <c r="B65" s="178" t="str">
        <f>'将来負担比率（分子）の構造'!I$42</f>
        <v>-</v>
      </c>
      <c r="C65" s="178"/>
      <c r="D65" s="178"/>
      <c r="E65" s="178" t="str">
        <f>'将来負担比率（分子）の構造'!J$42</f>
        <v>-</v>
      </c>
      <c r="F65" s="178"/>
      <c r="G65" s="178"/>
      <c r="H65" s="178" t="str">
        <f>'将来負担比率（分子）の構造'!K$42</f>
        <v>-</v>
      </c>
      <c r="I65" s="178"/>
      <c r="J65" s="178"/>
      <c r="K65" s="178" t="str">
        <f>'将来負担比率（分子）の構造'!L$42</f>
        <v>-</v>
      </c>
      <c r="L65" s="178"/>
      <c r="M65" s="178"/>
      <c r="N65" s="178" t="str">
        <f>'将来負担比率（分子）の構造'!M$42</f>
        <v>-</v>
      </c>
      <c r="O65" s="178"/>
      <c r="P65" s="178"/>
    </row>
    <row r="66" spans="1:16" x14ac:dyDescent="0.15">
      <c r="A66" s="178" t="s">
        <v>31</v>
      </c>
      <c r="B66" s="178">
        <f>'将来負担比率（分子）の構造'!I$41</f>
        <v>2731</v>
      </c>
      <c r="C66" s="178"/>
      <c r="D66" s="178"/>
      <c r="E66" s="178">
        <f>'将来負担比率（分子）の構造'!J$41</f>
        <v>2836</v>
      </c>
      <c r="F66" s="178"/>
      <c r="G66" s="178"/>
      <c r="H66" s="178">
        <f>'将来負担比率（分子）の構造'!K$41</f>
        <v>3102</v>
      </c>
      <c r="I66" s="178"/>
      <c r="J66" s="178"/>
      <c r="K66" s="178">
        <f>'将来負担比率（分子）の構造'!L$41</f>
        <v>3147</v>
      </c>
      <c r="L66" s="178"/>
      <c r="M66" s="178"/>
      <c r="N66" s="178">
        <f>'将来負担比率（分子）の構造'!M$41</f>
        <v>3281</v>
      </c>
      <c r="O66" s="178"/>
      <c r="P66" s="178"/>
    </row>
    <row r="67" spans="1:16" x14ac:dyDescent="0.15">
      <c r="A67" s="178" t="s">
        <v>75</v>
      </c>
      <c r="B67" s="178" t="e">
        <f>NA()</f>
        <v>#N/A</v>
      </c>
      <c r="C67" s="178">
        <f>IF(ISNUMBER('将来負担比率（分子）の構造'!I$53), IF('将来負担比率（分子）の構造'!I$53 &lt; 0, 0, '将来負担比率（分子）の構造'!I$53), NA())</f>
        <v>0</v>
      </c>
      <c r="D67" s="178" t="e">
        <f>NA()</f>
        <v>#N/A</v>
      </c>
      <c r="E67" s="178" t="e">
        <f>NA()</f>
        <v>#N/A</v>
      </c>
      <c r="F67" s="178">
        <f>IF(ISNUMBER('将来負担比率（分子）の構造'!J$53), IF('将来負担比率（分子）の構造'!J$53 &lt; 0, 0, '将来負担比率（分子）の構造'!J$53), NA())</f>
        <v>0</v>
      </c>
      <c r="G67" s="178" t="e">
        <f>NA()</f>
        <v>#N/A</v>
      </c>
      <c r="H67" s="178" t="e">
        <f>NA()</f>
        <v>#N/A</v>
      </c>
      <c r="I67" s="178">
        <f>IF(ISNUMBER('将来負担比率（分子）の構造'!K$53), IF('将来負担比率（分子）の構造'!K$53 &lt; 0, 0, '将来負担比率（分子）の構造'!K$53), NA())</f>
        <v>0</v>
      </c>
      <c r="J67" s="178" t="e">
        <f>NA()</f>
        <v>#N/A</v>
      </c>
      <c r="K67" s="178" t="e">
        <f>NA()</f>
        <v>#N/A</v>
      </c>
      <c r="L67" s="178">
        <f>IF(ISNUMBER('将来負担比率（分子）の構造'!L$53), IF('将来負担比率（分子）の構造'!L$53 &lt; 0, 0, '将来負担比率（分子）の構造'!L$53), NA())</f>
        <v>0</v>
      </c>
      <c r="M67" s="178" t="e">
        <f>NA()</f>
        <v>#N/A</v>
      </c>
      <c r="N67" s="178" t="e">
        <f>NA()</f>
        <v>#N/A</v>
      </c>
      <c r="O67" s="178">
        <f>IF(ISNUMBER('将来負担比率（分子）の構造'!M$53), IF('将来負担比率（分子）の構造'!M$53 &lt; 0, 0, '将来負担比率（分子）の構造'!M$53), NA())</f>
        <v>0</v>
      </c>
      <c r="P67" s="178" t="e">
        <f>NA()</f>
        <v>#N/A</v>
      </c>
    </row>
    <row r="70" spans="1:16" x14ac:dyDescent="0.15">
      <c r="A70" s="180" t="s">
        <v>76</v>
      </c>
      <c r="B70" s="180"/>
      <c r="C70" s="180"/>
      <c r="D70" s="180"/>
      <c r="E70" s="180"/>
      <c r="F70" s="180"/>
    </row>
    <row r="71" spans="1:16" x14ac:dyDescent="0.15">
      <c r="A71" s="181"/>
      <c r="B71" s="181" t="str">
        <f>基金残高に係る経年分析!F54</f>
        <v>H28</v>
      </c>
      <c r="C71" s="181" t="str">
        <f>基金残高に係る経年分析!G54</f>
        <v>H29</v>
      </c>
      <c r="D71" s="181" t="str">
        <f>基金残高に係る経年分析!H54</f>
        <v>H30</v>
      </c>
    </row>
    <row r="72" spans="1:16" x14ac:dyDescent="0.15">
      <c r="A72" s="181" t="s">
        <v>77</v>
      </c>
      <c r="B72" s="182">
        <f>基金残高に係る経年分析!F55</f>
        <v>1425</v>
      </c>
      <c r="C72" s="182">
        <f>基金残高に係る経年分析!G55</f>
        <v>1490</v>
      </c>
      <c r="D72" s="182">
        <f>基金残高に係る経年分析!H55</f>
        <v>1579</v>
      </c>
    </row>
    <row r="73" spans="1:16" x14ac:dyDescent="0.15">
      <c r="A73" s="181" t="s">
        <v>78</v>
      </c>
      <c r="B73" s="182">
        <f>基金残高に係る経年分析!F56</f>
        <v>410</v>
      </c>
      <c r="C73" s="182">
        <f>基金残高に係る経年分析!G56</f>
        <v>410</v>
      </c>
      <c r="D73" s="182">
        <f>基金残高に係る経年分析!H56</f>
        <v>410</v>
      </c>
    </row>
    <row r="74" spans="1:16" x14ac:dyDescent="0.15">
      <c r="A74" s="181" t="s">
        <v>79</v>
      </c>
      <c r="B74" s="182">
        <f>基金残高に係る経年分析!F57</f>
        <v>913</v>
      </c>
      <c r="C74" s="182">
        <f>基金残高に係る経年分析!G57</f>
        <v>979</v>
      </c>
      <c r="D74" s="182">
        <f>基金残高に係る経年分析!H57</f>
        <v>1043</v>
      </c>
    </row>
  </sheetData>
  <sheetProtection algorithmName="SHA-512" hashValue="1SWhVIdSFUxZEIK1yDtOOM+9e7d6SOeLM0DqYODWtAnnI7tP1HY6STR7bEUvnOintMltiV4eE58T4dY9K+A5yQ==" saltValue="Vg3v2DMuPlK+HgaUmMfU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53"/>
  <sheetViews>
    <sheetView showGridLines="0" workbookViewId="0"/>
  </sheetViews>
  <sheetFormatPr defaultColWidth="0" defaultRowHeight="11.25" customHeight="1" zeroHeight="1" x14ac:dyDescent="0.15"/>
  <cols>
    <col min="1" max="95" width="1.625" style="223" customWidth="1"/>
    <col min="96" max="133" width="1.625" style="239" customWidth="1"/>
    <col min="134" max="143" width="1.625" style="223" customWidth="1"/>
    <col min="144" max="16384" width="0" style="223" hidden="1"/>
  </cols>
  <sheetData>
    <row r="1" spans="2:143" ht="22.5" customHeight="1" thickBot="1" x14ac:dyDescent="0.2">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615" t="s">
        <v>211</v>
      </c>
      <c r="DI1" s="616"/>
      <c r="DJ1" s="616"/>
      <c r="DK1" s="616"/>
      <c r="DL1" s="616"/>
      <c r="DM1" s="616"/>
      <c r="DN1" s="617"/>
      <c r="DO1" s="223"/>
      <c r="DP1" s="615" t="s">
        <v>212</v>
      </c>
      <c r="DQ1" s="616"/>
      <c r="DR1" s="616"/>
      <c r="DS1" s="616"/>
      <c r="DT1" s="616"/>
      <c r="DU1" s="616"/>
      <c r="DV1" s="616"/>
      <c r="DW1" s="616"/>
      <c r="DX1" s="616"/>
      <c r="DY1" s="616"/>
      <c r="DZ1" s="616"/>
      <c r="EA1" s="616"/>
      <c r="EB1" s="616"/>
      <c r="EC1" s="617"/>
      <c r="ED1" s="221"/>
      <c r="EE1" s="221"/>
      <c r="EF1" s="221"/>
      <c r="EG1" s="221"/>
      <c r="EH1" s="221"/>
      <c r="EI1" s="221"/>
      <c r="EJ1" s="221"/>
      <c r="EK1" s="221"/>
      <c r="EL1" s="221"/>
      <c r="EM1" s="221"/>
    </row>
    <row r="2" spans="2:143" ht="22.5" customHeight="1" x14ac:dyDescent="0.15">
      <c r="B2" s="224" t="s">
        <v>213</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15">
      <c r="B3" s="618" t="s">
        <v>214</v>
      </c>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8" t="s">
        <v>215</v>
      </c>
      <c r="AQ3" s="619"/>
      <c r="AR3" s="619"/>
      <c r="AS3" s="619"/>
      <c r="AT3" s="619"/>
      <c r="AU3" s="619"/>
      <c r="AV3" s="619"/>
      <c r="AW3" s="619"/>
      <c r="AX3" s="619"/>
      <c r="AY3" s="619"/>
      <c r="AZ3" s="619"/>
      <c r="BA3" s="619"/>
      <c r="BB3" s="619"/>
      <c r="BC3" s="619"/>
      <c r="BD3" s="619"/>
      <c r="BE3" s="619"/>
      <c r="BF3" s="619"/>
      <c r="BG3" s="619"/>
      <c r="BH3" s="619"/>
      <c r="BI3" s="619"/>
      <c r="BJ3" s="619"/>
      <c r="BK3" s="619"/>
      <c r="BL3" s="619"/>
      <c r="BM3" s="619"/>
      <c r="BN3" s="619"/>
      <c r="BO3" s="619"/>
      <c r="BP3" s="619"/>
      <c r="BQ3" s="619"/>
      <c r="BR3" s="619"/>
      <c r="BS3" s="619"/>
      <c r="BT3" s="619"/>
      <c r="BU3" s="619"/>
      <c r="BV3" s="619"/>
      <c r="BW3" s="619"/>
      <c r="BX3" s="619"/>
      <c r="BY3" s="619"/>
      <c r="BZ3" s="619"/>
      <c r="CA3" s="619"/>
      <c r="CB3" s="620"/>
      <c r="CD3" s="621" t="s">
        <v>216</v>
      </c>
      <c r="CE3" s="622"/>
      <c r="CF3" s="622"/>
      <c r="CG3" s="622"/>
      <c r="CH3" s="622"/>
      <c r="CI3" s="622"/>
      <c r="CJ3" s="622"/>
      <c r="CK3" s="622"/>
      <c r="CL3" s="622"/>
      <c r="CM3" s="622"/>
      <c r="CN3" s="622"/>
      <c r="CO3" s="622"/>
      <c r="CP3" s="622"/>
      <c r="CQ3" s="622"/>
      <c r="CR3" s="622"/>
      <c r="CS3" s="622"/>
      <c r="CT3" s="622"/>
      <c r="CU3" s="622"/>
      <c r="CV3" s="622"/>
      <c r="CW3" s="622"/>
      <c r="CX3" s="622"/>
      <c r="CY3" s="622"/>
      <c r="CZ3" s="622"/>
      <c r="DA3" s="622"/>
      <c r="DB3" s="622"/>
      <c r="DC3" s="622"/>
      <c r="DD3" s="622"/>
      <c r="DE3" s="622"/>
      <c r="DF3" s="622"/>
      <c r="DG3" s="622"/>
      <c r="DH3" s="622"/>
      <c r="DI3" s="622"/>
      <c r="DJ3" s="622"/>
      <c r="DK3" s="622"/>
      <c r="DL3" s="622"/>
      <c r="DM3" s="622"/>
      <c r="DN3" s="622"/>
      <c r="DO3" s="622"/>
      <c r="DP3" s="622"/>
      <c r="DQ3" s="622"/>
      <c r="DR3" s="622"/>
      <c r="DS3" s="622"/>
      <c r="DT3" s="622"/>
      <c r="DU3" s="622"/>
      <c r="DV3" s="622"/>
      <c r="DW3" s="622"/>
      <c r="DX3" s="622"/>
      <c r="DY3" s="622"/>
      <c r="DZ3" s="622"/>
      <c r="EA3" s="622"/>
      <c r="EB3" s="622"/>
      <c r="EC3" s="623"/>
    </row>
    <row r="4" spans="2:143" ht="11.25" customHeight="1" x14ac:dyDescent="0.15">
      <c r="B4" s="618" t="s">
        <v>1</v>
      </c>
      <c r="C4" s="619"/>
      <c r="D4" s="619"/>
      <c r="E4" s="619"/>
      <c r="F4" s="619"/>
      <c r="G4" s="619"/>
      <c r="H4" s="619"/>
      <c r="I4" s="619"/>
      <c r="J4" s="619"/>
      <c r="K4" s="619"/>
      <c r="L4" s="619"/>
      <c r="M4" s="619"/>
      <c r="N4" s="619"/>
      <c r="O4" s="619"/>
      <c r="P4" s="619"/>
      <c r="Q4" s="620"/>
      <c r="R4" s="618" t="s">
        <v>217</v>
      </c>
      <c r="S4" s="619"/>
      <c r="T4" s="619"/>
      <c r="U4" s="619"/>
      <c r="V4" s="619"/>
      <c r="W4" s="619"/>
      <c r="X4" s="619"/>
      <c r="Y4" s="620"/>
      <c r="Z4" s="618" t="s">
        <v>218</v>
      </c>
      <c r="AA4" s="619"/>
      <c r="AB4" s="619"/>
      <c r="AC4" s="620"/>
      <c r="AD4" s="618" t="s">
        <v>219</v>
      </c>
      <c r="AE4" s="619"/>
      <c r="AF4" s="619"/>
      <c r="AG4" s="619"/>
      <c r="AH4" s="619"/>
      <c r="AI4" s="619"/>
      <c r="AJ4" s="619"/>
      <c r="AK4" s="620"/>
      <c r="AL4" s="618" t="s">
        <v>218</v>
      </c>
      <c r="AM4" s="619"/>
      <c r="AN4" s="619"/>
      <c r="AO4" s="620"/>
      <c r="AP4" s="624" t="s">
        <v>220</v>
      </c>
      <c r="AQ4" s="624"/>
      <c r="AR4" s="624"/>
      <c r="AS4" s="624"/>
      <c r="AT4" s="624"/>
      <c r="AU4" s="624"/>
      <c r="AV4" s="624"/>
      <c r="AW4" s="624"/>
      <c r="AX4" s="624"/>
      <c r="AY4" s="624"/>
      <c r="AZ4" s="624"/>
      <c r="BA4" s="624"/>
      <c r="BB4" s="624"/>
      <c r="BC4" s="624"/>
      <c r="BD4" s="624"/>
      <c r="BE4" s="624"/>
      <c r="BF4" s="624"/>
      <c r="BG4" s="624" t="s">
        <v>221</v>
      </c>
      <c r="BH4" s="624"/>
      <c r="BI4" s="624"/>
      <c r="BJ4" s="624"/>
      <c r="BK4" s="624"/>
      <c r="BL4" s="624"/>
      <c r="BM4" s="624"/>
      <c r="BN4" s="624"/>
      <c r="BO4" s="624" t="s">
        <v>218</v>
      </c>
      <c r="BP4" s="624"/>
      <c r="BQ4" s="624"/>
      <c r="BR4" s="624"/>
      <c r="BS4" s="624" t="s">
        <v>222</v>
      </c>
      <c r="BT4" s="624"/>
      <c r="BU4" s="624"/>
      <c r="BV4" s="624"/>
      <c r="BW4" s="624"/>
      <c r="BX4" s="624"/>
      <c r="BY4" s="624"/>
      <c r="BZ4" s="624"/>
      <c r="CA4" s="624"/>
      <c r="CB4" s="624"/>
      <c r="CD4" s="621" t="s">
        <v>223</v>
      </c>
      <c r="CE4" s="622"/>
      <c r="CF4" s="622"/>
      <c r="CG4" s="622"/>
      <c r="CH4" s="622"/>
      <c r="CI4" s="622"/>
      <c r="CJ4" s="622"/>
      <c r="CK4" s="622"/>
      <c r="CL4" s="622"/>
      <c r="CM4" s="622"/>
      <c r="CN4" s="622"/>
      <c r="CO4" s="622"/>
      <c r="CP4" s="622"/>
      <c r="CQ4" s="622"/>
      <c r="CR4" s="622"/>
      <c r="CS4" s="622"/>
      <c r="CT4" s="622"/>
      <c r="CU4" s="622"/>
      <c r="CV4" s="622"/>
      <c r="CW4" s="622"/>
      <c r="CX4" s="622"/>
      <c r="CY4" s="622"/>
      <c r="CZ4" s="622"/>
      <c r="DA4" s="622"/>
      <c r="DB4" s="622"/>
      <c r="DC4" s="622"/>
      <c r="DD4" s="622"/>
      <c r="DE4" s="622"/>
      <c r="DF4" s="622"/>
      <c r="DG4" s="622"/>
      <c r="DH4" s="622"/>
      <c r="DI4" s="622"/>
      <c r="DJ4" s="622"/>
      <c r="DK4" s="622"/>
      <c r="DL4" s="622"/>
      <c r="DM4" s="622"/>
      <c r="DN4" s="622"/>
      <c r="DO4" s="622"/>
      <c r="DP4" s="622"/>
      <c r="DQ4" s="622"/>
      <c r="DR4" s="622"/>
      <c r="DS4" s="622"/>
      <c r="DT4" s="622"/>
      <c r="DU4" s="622"/>
      <c r="DV4" s="622"/>
      <c r="DW4" s="622"/>
      <c r="DX4" s="622"/>
      <c r="DY4" s="622"/>
      <c r="DZ4" s="622"/>
      <c r="EA4" s="622"/>
      <c r="EB4" s="622"/>
      <c r="EC4" s="623"/>
    </row>
    <row r="5" spans="2:143" s="227" customFormat="1" ht="11.25" customHeight="1" x14ac:dyDescent="0.15">
      <c r="B5" s="625" t="s">
        <v>224</v>
      </c>
      <c r="C5" s="626"/>
      <c r="D5" s="626"/>
      <c r="E5" s="626"/>
      <c r="F5" s="626"/>
      <c r="G5" s="626"/>
      <c r="H5" s="626"/>
      <c r="I5" s="626"/>
      <c r="J5" s="626"/>
      <c r="K5" s="626"/>
      <c r="L5" s="626"/>
      <c r="M5" s="626"/>
      <c r="N5" s="626"/>
      <c r="O5" s="626"/>
      <c r="P5" s="626"/>
      <c r="Q5" s="627"/>
      <c r="R5" s="628">
        <v>228845</v>
      </c>
      <c r="S5" s="629"/>
      <c r="T5" s="629"/>
      <c r="U5" s="629"/>
      <c r="V5" s="629"/>
      <c r="W5" s="629"/>
      <c r="X5" s="629"/>
      <c r="Y5" s="630"/>
      <c r="Z5" s="631">
        <v>5.8</v>
      </c>
      <c r="AA5" s="631"/>
      <c r="AB5" s="631"/>
      <c r="AC5" s="631"/>
      <c r="AD5" s="632">
        <v>228845</v>
      </c>
      <c r="AE5" s="632"/>
      <c r="AF5" s="632"/>
      <c r="AG5" s="632"/>
      <c r="AH5" s="632"/>
      <c r="AI5" s="632"/>
      <c r="AJ5" s="632"/>
      <c r="AK5" s="632"/>
      <c r="AL5" s="633">
        <v>14.3</v>
      </c>
      <c r="AM5" s="634"/>
      <c r="AN5" s="634"/>
      <c r="AO5" s="635"/>
      <c r="AP5" s="625" t="s">
        <v>225</v>
      </c>
      <c r="AQ5" s="626"/>
      <c r="AR5" s="626"/>
      <c r="AS5" s="626"/>
      <c r="AT5" s="626"/>
      <c r="AU5" s="626"/>
      <c r="AV5" s="626"/>
      <c r="AW5" s="626"/>
      <c r="AX5" s="626"/>
      <c r="AY5" s="626"/>
      <c r="AZ5" s="626"/>
      <c r="BA5" s="626"/>
      <c r="BB5" s="626"/>
      <c r="BC5" s="626"/>
      <c r="BD5" s="626"/>
      <c r="BE5" s="626"/>
      <c r="BF5" s="627"/>
      <c r="BG5" s="639">
        <v>228845</v>
      </c>
      <c r="BH5" s="640"/>
      <c r="BI5" s="640"/>
      <c r="BJ5" s="640"/>
      <c r="BK5" s="640"/>
      <c r="BL5" s="640"/>
      <c r="BM5" s="640"/>
      <c r="BN5" s="641"/>
      <c r="BO5" s="642">
        <v>100</v>
      </c>
      <c r="BP5" s="642"/>
      <c r="BQ5" s="642"/>
      <c r="BR5" s="642"/>
      <c r="BS5" s="643" t="s">
        <v>127</v>
      </c>
      <c r="BT5" s="643"/>
      <c r="BU5" s="643"/>
      <c r="BV5" s="643"/>
      <c r="BW5" s="643"/>
      <c r="BX5" s="643"/>
      <c r="BY5" s="643"/>
      <c r="BZ5" s="643"/>
      <c r="CA5" s="643"/>
      <c r="CB5" s="647"/>
      <c r="CD5" s="621" t="s">
        <v>220</v>
      </c>
      <c r="CE5" s="622"/>
      <c r="CF5" s="622"/>
      <c r="CG5" s="622"/>
      <c r="CH5" s="622"/>
      <c r="CI5" s="622"/>
      <c r="CJ5" s="622"/>
      <c r="CK5" s="622"/>
      <c r="CL5" s="622"/>
      <c r="CM5" s="622"/>
      <c r="CN5" s="622"/>
      <c r="CO5" s="622"/>
      <c r="CP5" s="622"/>
      <c r="CQ5" s="623"/>
      <c r="CR5" s="621" t="s">
        <v>226</v>
      </c>
      <c r="CS5" s="622"/>
      <c r="CT5" s="622"/>
      <c r="CU5" s="622"/>
      <c r="CV5" s="622"/>
      <c r="CW5" s="622"/>
      <c r="CX5" s="622"/>
      <c r="CY5" s="623"/>
      <c r="CZ5" s="621" t="s">
        <v>218</v>
      </c>
      <c r="DA5" s="622"/>
      <c r="DB5" s="622"/>
      <c r="DC5" s="623"/>
      <c r="DD5" s="621" t="s">
        <v>227</v>
      </c>
      <c r="DE5" s="622"/>
      <c r="DF5" s="622"/>
      <c r="DG5" s="622"/>
      <c r="DH5" s="622"/>
      <c r="DI5" s="622"/>
      <c r="DJ5" s="622"/>
      <c r="DK5" s="622"/>
      <c r="DL5" s="622"/>
      <c r="DM5" s="622"/>
      <c r="DN5" s="622"/>
      <c r="DO5" s="622"/>
      <c r="DP5" s="623"/>
      <c r="DQ5" s="621" t="s">
        <v>228</v>
      </c>
      <c r="DR5" s="622"/>
      <c r="DS5" s="622"/>
      <c r="DT5" s="622"/>
      <c r="DU5" s="622"/>
      <c r="DV5" s="622"/>
      <c r="DW5" s="622"/>
      <c r="DX5" s="622"/>
      <c r="DY5" s="622"/>
      <c r="DZ5" s="622"/>
      <c r="EA5" s="622"/>
      <c r="EB5" s="622"/>
      <c r="EC5" s="623"/>
    </row>
    <row r="6" spans="2:143" ht="11.25" customHeight="1" x14ac:dyDescent="0.15">
      <c r="B6" s="636" t="s">
        <v>229</v>
      </c>
      <c r="C6" s="637"/>
      <c r="D6" s="637"/>
      <c r="E6" s="637"/>
      <c r="F6" s="637"/>
      <c r="G6" s="637"/>
      <c r="H6" s="637"/>
      <c r="I6" s="637"/>
      <c r="J6" s="637"/>
      <c r="K6" s="637"/>
      <c r="L6" s="637"/>
      <c r="M6" s="637"/>
      <c r="N6" s="637"/>
      <c r="O6" s="637"/>
      <c r="P6" s="637"/>
      <c r="Q6" s="638"/>
      <c r="R6" s="639">
        <v>13596</v>
      </c>
      <c r="S6" s="640"/>
      <c r="T6" s="640"/>
      <c r="U6" s="640"/>
      <c r="V6" s="640"/>
      <c r="W6" s="640"/>
      <c r="X6" s="640"/>
      <c r="Y6" s="641"/>
      <c r="Z6" s="642">
        <v>0.3</v>
      </c>
      <c r="AA6" s="642"/>
      <c r="AB6" s="642"/>
      <c r="AC6" s="642"/>
      <c r="AD6" s="643">
        <v>13596</v>
      </c>
      <c r="AE6" s="643"/>
      <c r="AF6" s="643"/>
      <c r="AG6" s="643"/>
      <c r="AH6" s="643"/>
      <c r="AI6" s="643"/>
      <c r="AJ6" s="643"/>
      <c r="AK6" s="643"/>
      <c r="AL6" s="644">
        <v>0.9</v>
      </c>
      <c r="AM6" s="645"/>
      <c r="AN6" s="645"/>
      <c r="AO6" s="646"/>
      <c r="AP6" s="636" t="s">
        <v>230</v>
      </c>
      <c r="AQ6" s="637"/>
      <c r="AR6" s="637"/>
      <c r="AS6" s="637"/>
      <c r="AT6" s="637"/>
      <c r="AU6" s="637"/>
      <c r="AV6" s="637"/>
      <c r="AW6" s="637"/>
      <c r="AX6" s="637"/>
      <c r="AY6" s="637"/>
      <c r="AZ6" s="637"/>
      <c r="BA6" s="637"/>
      <c r="BB6" s="637"/>
      <c r="BC6" s="637"/>
      <c r="BD6" s="637"/>
      <c r="BE6" s="637"/>
      <c r="BF6" s="638"/>
      <c r="BG6" s="639">
        <v>228845</v>
      </c>
      <c r="BH6" s="640"/>
      <c r="BI6" s="640"/>
      <c r="BJ6" s="640"/>
      <c r="BK6" s="640"/>
      <c r="BL6" s="640"/>
      <c r="BM6" s="640"/>
      <c r="BN6" s="641"/>
      <c r="BO6" s="642">
        <v>100</v>
      </c>
      <c r="BP6" s="642"/>
      <c r="BQ6" s="642"/>
      <c r="BR6" s="642"/>
      <c r="BS6" s="643" t="s">
        <v>231</v>
      </c>
      <c r="BT6" s="643"/>
      <c r="BU6" s="643"/>
      <c r="BV6" s="643"/>
      <c r="BW6" s="643"/>
      <c r="BX6" s="643"/>
      <c r="BY6" s="643"/>
      <c r="BZ6" s="643"/>
      <c r="CA6" s="643"/>
      <c r="CB6" s="647"/>
      <c r="CD6" s="650" t="s">
        <v>232</v>
      </c>
      <c r="CE6" s="651"/>
      <c r="CF6" s="651"/>
      <c r="CG6" s="651"/>
      <c r="CH6" s="651"/>
      <c r="CI6" s="651"/>
      <c r="CJ6" s="651"/>
      <c r="CK6" s="651"/>
      <c r="CL6" s="651"/>
      <c r="CM6" s="651"/>
      <c r="CN6" s="651"/>
      <c r="CO6" s="651"/>
      <c r="CP6" s="651"/>
      <c r="CQ6" s="652"/>
      <c r="CR6" s="639">
        <v>51889</v>
      </c>
      <c r="CS6" s="640"/>
      <c r="CT6" s="640"/>
      <c r="CU6" s="640"/>
      <c r="CV6" s="640"/>
      <c r="CW6" s="640"/>
      <c r="CX6" s="640"/>
      <c r="CY6" s="641"/>
      <c r="CZ6" s="633">
        <v>1.4</v>
      </c>
      <c r="DA6" s="634"/>
      <c r="DB6" s="634"/>
      <c r="DC6" s="653"/>
      <c r="DD6" s="648" t="s">
        <v>127</v>
      </c>
      <c r="DE6" s="640"/>
      <c r="DF6" s="640"/>
      <c r="DG6" s="640"/>
      <c r="DH6" s="640"/>
      <c r="DI6" s="640"/>
      <c r="DJ6" s="640"/>
      <c r="DK6" s="640"/>
      <c r="DL6" s="640"/>
      <c r="DM6" s="640"/>
      <c r="DN6" s="640"/>
      <c r="DO6" s="640"/>
      <c r="DP6" s="641"/>
      <c r="DQ6" s="648">
        <v>51889</v>
      </c>
      <c r="DR6" s="640"/>
      <c r="DS6" s="640"/>
      <c r="DT6" s="640"/>
      <c r="DU6" s="640"/>
      <c r="DV6" s="640"/>
      <c r="DW6" s="640"/>
      <c r="DX6" s="640"/>
      <c r="DY6" s="640"/>
      <c r="DZ6" s="640"/>
      <c r="EA6" s="640"/>
      <c r="EB6" s="640"/>
      <c r="EC6" s="649"/>
    </row>
    <row r="7" spans="2:143" ht="11.25" customHeight="1" x14ac:dyDescent="0.15">
      <c r="B7" s="636" t="s">
        <v>233</v>
      </c>
      <c r="C7" s="637"/>
      <c r="D7" s="637"/>
      <c r="E7" s="637"/>
      <c r="F7" s="637"/>
      <c r="G7" s="637"/>
      <c r="H7" s="637"/>
      <c r="I7" s="637"/>
      <c r="J7" s="637"/>
      <c r="K7" s="637"/>
      <c r="L7" s="637"/>
      <c r="M7" s="637"/>
      <c r="N7" s="637"/>
      <c r="O7" s="637"/>
      <c r="P7" s="637"/>
      <c r="Q7" s="638"/>
      <c r="R7" s="639">
        <v>176</v>
      </c>
      <c r="S7" s="640"/>
      <c r="T7" s="640"/>
      <c r="U7" s="640"/>
      <c r="V7" s="640"/>
      <c r="W7" s="640"/>
      <c r="X7" s="640"/>
      <c r="Y7" s="641"/>
      <c r="Z7" s="642">
        <v>0</v>
      </c>
      <c r="AA7" s="642"/>
      <c r="AB7" s="642"/>
      <c r="AC7" s="642"/>
      <c r="AD7" s="643">
        <v>176</v>
      </c>
      <c r="AE7" s="643"/>
      <c r="AF7" s="643"/>
      <c r="AG7" s="643"/>
      <c r="AH7" s="643"/>
      <c r="AI7" s="643"/>
      <c r="AJ7" s="643"/>
      <c r="AK7" s="643"/>
      <c r="AL7" s="644">
        <v>0</v>
      </c>
      <c r="AM7" s="645"/>
      <c r="AN7" s="645"/>
      <c r="AO7" s="646"/>
      <c r="AP7" s="636" t="s">
        <v>234</v>
      </c>
      <c r="AQ7" s="637"/>
      <c r="AR7" s="637"/>
      <c r="AS7" s="637"/>
      <c r="AT7" s="637"/>
      <c r="AU7" s="637"/>
      <c r="AV7" s="637"/>
      <c r="AW7" s="637"/>
      <c r="AX7" s="637"/>
      <c r="AY7" s="637"/>
      <c r="AZ7" s="637"/>
      <c r="BA7" s="637"/>
      <c r="BB7" s="637"/>
      <c r="BC7" s="637"/>
      <c r="BD7" s="637"/>
      <c r="BE7" s="637"/>
      <c r="BF7" s="638"/>
      <c r="BG7" s="639">
        <v>64224</v>
      </c>
      <c r="BH7" s="640"/>
      <c r="BI7" s="640"/>
      <c r="BJ7" s="640"/>
      <c r="BK7" s="640"/>
      <c r="BL7" s="640"/>
      <c r="BM7" s="640"/>
      <c r="BN7" s="641"/>
      <c r="BO7" s="642">
        <v>28.1</v>
      </c>
      <c r="BP7" s="642"/>
      <c r="BQ7" s="642"/>
      <c r="BR7" s="642"/>
      <c r="BS7" s="643" t="s">
        <v>127</v>
      </c>
      <c r="BT7" s="643"/>
      <c r="BU7" s="643"/>
      <c r="BV7" s="643"/>
      <c r="BW7" s="643"/>
      <c r="BX7" s="643"/>
      <c r="BY7" s="643"/>
      <c r="BZ7" s="643"/>
      <c r="CA7" s="643"/>
      <c r="CB7" s="647"/>
      <c r="CD7" s="654" t="s">
        <v>235</v>
      </c>
      <c r="CE7" s="655"/>
      <c r="CF7" s="655"/>
      <c r="CG7" s="655"/>
      <c r="CH7" s="655"/>
      <c r="CI7" s="655"/>
      <c r="CJ7" s="655"/>
      <c r="CK7" s="655"/>
      <c r="CL7" s="655"/>
      <c r="CM7" s="655"/>
      <c r="CN7" s="655"/>
      <c r="CO7" s="655"/>
      <c r="CP7" s="655"/>
      <c r="CQ7" s="656"/>
      <c r="CR7" s="639">
        <v>820443</v>
      </c>
      <c r="CS7" s="640"/>
      <c r="CT7" s="640"/>
      <c r="CU7" s="640"/>
      <c r="CV7" s="640"/>
      <c r="CW7" s="640"/>
      <c r="CX7" s="640"/>
      <c r="CY7" s="641"/>
      <c r="CZ7" s="642">
        <v>21.6</v>
      </c>
      <c r="DA7" s="642"/>
      <c r="DB7" s="642"/>
      <c r="DC7" s="642"/>
      <c r="DD7" s="648">
        <v>162553</v>
      </c>
      <c r="DE7" s="640"/>
      <c r="DF7" s="640"/>
      <c r="DG7" s="640"/>
      <c r="DH7" s="640"/>
      <c r="DI7" s="640"/>
      <c r="DJ7" s="640"/>
      <c r="DK7" s="640"/>
      <c r="DL7" s="640"/>
      <c r="DM7" s="640"/>
      <c r="DN7" s="640"/>
      <c r="DO7" s="640"/>
      <c r="DP7" s="641"/>
      <c r="DQ7" s="648">
        <v>594878</v>
      </c>
      <c r="DR7" s="640"/>
      <c r="DS7" s="640"/>
      <c r="DT7" s="640"/>
      <c r="DU7" s="640"/>
      <c r="DV7" s="640"/>
      <c r="DW7" s="640"/>
      <c r="DX7" s="640"/>
      <c r="DY7" s="640"/>
      <c r="DZ7" s="640"/>
      <c r="EA7" s="640"/>
      <c r="EB7" s="640"/>
      <c r="EC7" s="649"/>
    </row>
    <row r="8" spans="2:143" ht="11.25" customHeight="1" x14ac:dyDescent="0.15">
      <c r="B8" s="636" t="s">
        <v>236</v>
      </c>
      <c r="C8" s="637"/>
      <c r="D8" s="637"/>
      <c r="E8" s="637"/>
      <c r="F8" s="637"/>
      <c r="G8" s="637"/>
      <c r="H8" s="637"/>
      <c r="I8" s="637"/>
      <c r="J8" s="637"/>
      <c r="K8" s="637"/>
      <c r="L8" s="637"/>
      <c r="M8" s="637"/>
      <c r="N8" s="637"/>
      <c r="O8" s="637"/>
      <c r="P8" s="637"/>
      <c r="Q8" s="638"/>
      <c r="R8" s="639">
        <v>283</v>
      </c>
      <c r="S8" s="640"/>
      <c r="T8" s="640"/>
      <c r="U8" s="640"/>
      <c r="V8" s="640"/>
      <c r="W8" s="640"/>
      <c r="X8" s="640"/>
      <c r="Y8" s="641"/>
      <c r="Z8" s="642">
        <v>0</v>
      </c>
      <c r="AA8" s="642"/>
      <c r="AB8" s="642"/>
      <c r="AC8" s="642"/>
      <c r="AD8" s="643">
        <v>283</v>
      </c>
      <c r="AE8" s="643"/>
      <c r="AF8" s="643"/>
      <c r="AG8" s="643"/>
      <c r="AH8" s="643"/>
      <c r="AI8" s="643"/>
      <c r="AJ8" s="643"/>
      <c r="AK8" s="643"/>
      <c r="AL8" s="644">
        <v>0</v>
      </c>
      <c r="AM8" s="645"/>
      <c r="AN8" s="645"/>
      <c r="AO8" s="646"/>
      <c r="AP8" s="636" t="s">
        <v>237</v>
      </c>
      <c r="AQ8" s="637"/>
      <c r="AR8" s="637"/>
      <c r="AS8" s="637"/>
      <c r="AT8" s="637"/>
      <c r="AU8" s="637"/>
      <c r="AV8" s="637"/>
      <c r="AW8" s="637"/>
      <c r="AX8" s="637"/>
      <c r="AY8" s="637"/>
      <c r="AZ8" s="637"/>
      <c r="BA8" s="637"/>
      <c r="BB8" s="637"/>
      <c r="BC8" s="637"/>
      <c r="BD8" s="637"/>
      <c r="BE8" s="637"/>
      <c r="BF8" s="638"/>
      <c r="BG8" s="639">
        <v>2287</v>
      </c>
      <c r="BH8" s="640"/>
      <c r="BI8" s="640"/>
      <c r="BJ8" s="640"/>
      <c r="BK8" s="640"/>
      <c r="BL8" s="640"/>
      <c r="BM8" s="640"/>
      <c r="BN8" s="641"/>
      <c r="BO8" s="642">
        <v>1</v>
      </c>
      <c r="BP8" s="642"/>
      <c r="BQ8" s="642"/>
      <c r="BR8" s="642"/>
      <c r="BS8" s="648" t="s">
        <v>231</v>
      </c>
      <c r="BT8" s="640"/>
      <c r="BU8" s="640"/>
      <c r="BV8" s="640"/>
      <c r="BW8" s="640"/>
      <c r="BX8" s="640"/>
      <c r="BY8" s="640"/>
      <c r="BZ8" s="640"/>
      <c r="CA8" s="640"/>
      <c r="CB8" s="649"/>
      <c r="CD8" s="654" t="s">
        <v>238</v>
      </c>
      <c r="CE8" s="655"/>
      <c r="CF8" s="655"/>
      <c r="CG8" s="655"/>
      <c r="CH8" s="655"/>
      <c r="CI8" s="655"/>
      <c r="CJ8" s="655"/>
      <c r="CK8" s="655"/>
      <c r="CL8" s="655"/>
      <c r="CM8" s="655"/>
      <c r="CN8" s="655"/>
      <c r="CO8" s="655"/>
      <c r="CP8" s="655"/>
      <c r="CQ8" s="656"/>
      <c r="CR8" s="639">
        <v>630994</v>
      </c>
      <c r="CS8" s="640"/>
      <c r="CT8" s="640"/>
      <c r="CU8" s="640"/>
      <c r="CV8" s="640"/>
      <c r="CW8" s="640"/>
      <c r="CX8" s="640"/>
      <c r="CY8" s="641"/>
      <c r="CZ8" s="642">
        <v>16.600000000000001</v>
      </c>
      <c r="DA8" s="642"/>
      <c r="DB8" s="642"/>
      <c r="DC8" s="642"/>
      <c r="DD8" s="648">
        <v>53641</v>
      </c>
      <c r="DE8" s="640"/>
      <c r="DF8" s="640"/>
      <c r="DG8" s="640"/>
      <c r="DH8" s="640"/>
      <c r="DI8" s="640"/>
      <c r="DJ8" s="640"/>
      <c r="DK8" s="640"/>
      <c r="DL8" s="640"/>
      <c r="DM8" s="640"/>
      <c r="DN8" s="640"/>
      <c r="DO8" s="640"/>
      <c r="DP8" s="641"/>
      <c r="DQ8" s="648">
        <v>270644</v>
      </c>
      <c r="DR8" s="640"/>
      <c r="DS8" s="640"/>
      <c r="DT8" s="640"/>
      <c r="DU8" s="640"/>
      <c r="DV8" s="640"/>
      <c r="DW8" s="640"/>
      <c r="DX8" s="640"/>
      <c r="DY8" s="640"/>
      <c r="DZ8" s="640"/>
      <c r="EA8" s="640"/>
      <c r="EB8" s="640"/>
      <c r="EC8" s="649"/>
    </row>
    <row r="9" spans="2:143" ht="11.25" customHeight="1" x14ac:dyDescent="0.15">
      <c r="B9" s="636" t="s">
        <v>239</v>
      </c>
      <c r="C9" s="637"/>
      <c r="D9" s="637"/>
      <c r="E9" s="637"/>
      <c r="F9" s="637"/>
      <c r="G9" s="637"/>
      <c r="H9" s="637"/>
      <c r="I9" s="637"/>
      <c r="J9" s="637"/>
      <c r="K9" s="637"/>
      <c r="L9" s="637"/>
      <c r="M9" s="637"/>
      <c r="N9" s="637"/>
      <c r="O9" s="637"/>
      <c r="P9" s="637"/>
      <c r="Q9" s="638"/>
      <c r="R9" s="639">
        <v>230</v>
      </c>
      <c r="S9" s="640"/>
      <c r="T9" s="640"/>
      <c r="U9" s="640"/>
      <c r="V9" s="640"/>
      <c r="W9" s="640"/>
      <c r="X9" s="640"/>
      <c r="Y9" s="641"/>
      <c r="Z9" s="642">
        <v>0</v>
      </c>
      <c r="AA9" s="642"/>
      <c r="AB9" s="642"/>
      <c r="AC9" s="642"/>
      <c r="AD9" s="643">
        <v>230</v>
      </c>
      <c r="AE9" s="643"/>
      <c r="AF9" s="643"/>
      <c r="AG9" s="643"/>
      <c r="AH9" s="643"/>
      <c r="AI9" s="643"/>
      <c r="AJ9" s="643"/>
      <c r="AK9" s="643"/>
      <c r="AL9" s="644">
        <v>0</v>
      </c>
      <c r="AM9" s="645"/>
      <c r="AN9" s="645"/>
      <c r="AO9" s="646"/>
      <c r="AP9" s="636" t="s">
        <v>240</v>
      </c>
      <c r="AQ9" s="637"/>
      <c r="AR9" s="637"/>
      <c r="AS9" s="637"/>
      <c r="AT9" s="637"/>
      <c r="AU9" s="637"/>
      <c r="AV9" s="637"/>
      <c r="AW9" s="637"/>
      <c r="AX9" s="637"/>
      <c r="AY9" s="637"/>
      <c r="AZ9" s="637"/>
      <c r="BA9" s="637"/>
      <c r="BB9" s="637"/>
      <c r="BC9" s="637"/>
      <c r="BD9" s="637"/>
      <c r="BE9" s="637"/>
      <c r="BF9" s="638"/>
      <c r="BG9" s="639">
        <v>54886</v>
      </c>
      <c r="BH9" s="640"/>
      <c r="BI9" s="640"/>
      <c r="BJ9" s="640"/>
      <c r="BK9" s="640"/>
      <c r="BL9" s="640"/>
      <c r="BM9" s="640"/>
      <c r="BN9" s="641"/>
      <c r="BO9" s="642">
        <v>24</v>
      </c>
      <c r="BP9" s="642"/>
      <c r="BQ9" s="642"/>
      <c r="BR9" s="642"/>
      <c r="BS9" s="648" t="s">
        <v>127</v>
      </c>
      <c r="BT9" s="640"/>
      <c r="BU9" s="640"/>
      <c r="BV9" s="640"/>
      <c r="BW9" s="640"/>
      <c r="BX9" s="640"/>
      <c r="BY9" s="640"/>
      <c r="BZ9" s="640"/>
      <c r="CA9" s="640"/>
      <c r="CB9" s="649"/>
      <c r="CD9" s="654" t="s">
        <v>241</v>
      </c>
      <c r="CE9" s="655"/>
      <c r="CF9" s="655"/>
      <c r="CG9" s="655"/>
      <c r="CH9" s="655"/>
      <c r="CI9" s="655"/>
      <c r="CJ9" s="655"/>
      <c r="CK9" s="655"/>
      <c r="CL9" s="655"/>
      <c r="CM9" s="655"/>
      <c r="CN9" s="655"/>
      <c r="CO9" s="655"/>
      <c r="CP9" s="655"/>
      <c r="CQ9" s="656"/>
      <c r="CR9" s="639">
        <v>216975</v>
      </c>
      <c r="CS9" s="640"/>
      <c r="CT9" s="640"/>
      <c r="CU9" s="640"/>
      <c r="CV9" s="640"/>
      <c r="CW9" s="640"/>
      <c r="CX9" s="640"/>
      <c r="CY9" s="641"/>
      <c r="CZ9" s="642">
        <v>5.7</v>
      </c>
      <c r="DA9" s="642"/>
      <c r="DB9" s="642"/>
      <c r="DC9" s="642"/>
      <c r="DD9" s="648" t="s">
        <v>231</v>
      </c>
      <c r="DE9" s="640"/>
      <c r="DF9" s="640"/>
      <c r="DG9" s="640"/>
      <c r="DH9" s="640"/>
      <c r="DI9" s="640"/>
      <c r="DJ9" s="640"/>
      <c r="DK9" s="640"/>
      <c r="DL9" s="640"/>
      <c r="DM9" s="640"/>
      <c r="DN9" s="640"/>
      <c r="DO9" s="640"/>
      <c r="DP9" s="641"/>
      <c r="DQ9" s="648">
        <v>191624</v>
      </c>
      <c r="DR9" s="640"/>
      <c r="DS9" s="640"/>
      <c r="DT9" s="640"/>
      <c r="DU9" s="640"/>
      <c r="DV9" s="640"/>
      <c r="DW9" s="640"/>
      <c r="DX9" s="640"/>
      <c r="DY9" s="640"/>
      <c r="DZ9" s="640"/>
      <c r="EA9" s="640"/>
      <c r="EB9" s="640"/>
      <c r="EC9" s="649"/>
    </row>
    <row r="10" spans="2:143" ht="11.25" customHeight="1" x14ac:dyDescent="0.15">
      <c r="B10" s="636" t="s">
        <v>242</v>
      </c>
      <c r="C10" s="637"/>
      <c r="D10" s="637"/>
      <c r="E10" s="637"/>
      <c r="F10" s="637"/>
      <c r="G10" s="637"/>
      <c r="H10" s="637"/>
      <c r="I10" s="637"/>
      <c r="J10" s="637"/>
      <c r="K10" s="637"/>
      <c r="L10" s="637"/>
      <c r="M10" s="637"/>
      <c r="N10" s="637"/>
      <c r="O10" s="637"/>
      <c r="P10" s="637"/>
      <c r="Q10" s="638"/>
      <c r="R10" s="639" t="s">
        <v>127</v>
      </c>
      <c r="S10" s="640"/>
      <c r="T10" s="640"/>
      <c r="U10" s="640"/>
      <c r="V10" s="640"/>
      <c r="W10" s="640"/>
      <c r="X10" s="640"/>
      <c r="Y10" s="641"/>
      <c r="Z10" s="642" t="s">
        <v>127</v>
      </c>
      <c r="AA10" s="642"/>
      <c r="AB10" s="642"/>
      <c r="AC10" s="642"/>
      <c r="AD10" s="643" t="s">
        <v>135</v>
      </c>
      <c r="AE10" s="643"/>
      <c r="AF10" s="643"/>
      <c r="AG10" s="643"/>
      <c r="AH10" s="643"/>
      <c r="AI10" s="643"/>
      <c r="AJ10" s="643"/>
      <c r="AK10" s="643"/>
      <c r="AL10" s="644" t="s">
        <v>127</v>
      </c>
      <c r="AM10" s="645"/>
      <c r="AN10" s="645"/>
      <c r="AO10" s="646"/>
      <c r="AP10" s="636" t="s">
        <v>243</v>
      </c>
      <c r="AQ10" s="637"/>
      <c r="AR10" s="637"/>
      <c r="AS10" s="637"/>
      <c r="AT10" s="637"/>
      <c r="AU10" s="637"/>
      <c r="AV10" s="637"/>
      <c r="AW10" s="637"/>
      <c r="AX10" s="637"/>
      <c r="AY10" s="637"/>
      <c r="AZ10" s="637"/>
      <c r="BA10" s="637"/>
      <c r="BB10" s="637"/>
      <c r="BC10" s="637"/>
      <c r="BD10" s="637"/>
      <c r="BE10" s="637"/>
      <c r="BF10" s="638"/>
      <c r="BG10" s="639">
        <v>5654</v>
      </c>
      <c r="BH10" s="640"/>
      <c r="BI10" s="640"/>
      <c r="BJ10" s="640"/>
      <c r="BK10" s="640"/>
      <c r="BL10" s="640"/>
      <c r="BM10" s="640"/>
      <c r="BN10" s="641"/>
      <c r="BO10" s="642">
        <v>2.5</v>
      </c>
      <c r="BP10" s="642"/>
      <c r="BQ10" s="642"/>
      <c r="BR10" s="642"/>
      <c r="BS10" s="648" t="s">
        <v>127</v>
      </c>
      <c r="BT10" s="640"/>
      <c r="BU10" s="640"/>
      <c r="BV10" s="640"/>
      <c r="BW10" s="640"/>
      <c r="BX10" s="640"/>
      <c r="BY10" s="640"/>
      <c r="BZ10" s="640"/>
      <c r="CA10" s="640"/>
      <c r="CB10" s="649"/>
      <c r="CD10" s="654" t="s">
        <v>244</v>
      </c>
      <c r="CE10" s="655"/>
      <c r="CF10" s="655"/>
      <c r="CG10" s="655"/>
      <c r="CH10" s="655"/>
      <c r="CI10" s="655"/>
      <c r="CJ10" s="655"/>
      <c r="CK10" s="655"/>
      <c r="CL10" s="655"/>
      <c r="CM10" s="655"/>
      <c r="CN10" s="655"/>
      <c r="CO10" s="655"/>
      <c r="CP10" s="655"/>
      <c r="CQ10" s="656"/>
      <c r="CR10" s="639">
        <v>81</v>
      </c>
      <c r="CS10" s="640"/>
      <c r="CT10" s="640"/>
      <c r="CU10" s="640"/>
      <c r="CV10" s="640"/>
      <c r="CW10" s="640"/>
      <c r="CX10" s="640"/>
      <c r="CY10" s="641"/>
      <c r="CZ10" s="642">
        <v>0</v>
      </c>
      <c r="DA10" s="642"/>
      <c r="DB10" s="642"/>
      <c r="DC10" s="642"/>
      <c r="DD10" s="648" t="s">
        <v>135</v>
      </c>
      <c r="DE10" s="640"/>
      <c r="DF10" s="640"/>
      <c r="DG10" s="640"/>
      <c r="DH10" s="640"/>
      <c r="DI10" s="640"/>
      <c r="DJ10" s="640"/>
      <c r="DK10" s="640"/>
      <c r="DL10" s="640"/>
      <c r="DM10" s="640"/>
      <c r="DN10" s="640"/>
      <c r="DO10" s="640"/>
      <c r="DP10" s="641"/>
      <c r="DQ10" s="648">
        <v>81</v>
      </c>
      <c r="DR10" s="640"/>
      <c r="DS10" s="640"/>
      <c r="DT10" s="640"/>
      <c r="DU10" s="640"/>
      <c r="DV10" s="640"/>
      <c r="DW10" s="640"/>
      <c r="DX10" s="640"/>
      <c r="DY10" s="640"/>
      <c r="DZ10" s="640"/>
      <c r="EA10" s="640"/>
      <c r="EB10" s="640"/>
      <c r="EC10" s="649"/>
    </row>
    <row r="11" spans="2:143" ht="11.25" customHeight="1" x14ac:dyDescent="0.15">
      <c r="B11" s="636" t="s">
        <v>245</v>
      </c>
      <c r="C11" s="637"/>
      <c r="D11" s="637"/>
      <c r="E11" s="637"/>
      <c r="F11" s="637"/>
      <c r="G11" s="637"/>
      <c r="H11" s="637"/>
      <c r="I11" s="637"/>
      <c r="J11" s="637"/>
      <c r="K11" s="637"/>
      <c r="L11" s="637"/>
      <c r="M11" s="637"/>
      <c r="N11" s="637"/>
      <c r="O11" s="637"/>
      <c r="P11" s="637"/>
      <c r="Q11" s="638"/>
      <c r="R11" s="639" t="s">
        <v>127</v>
      </c>
      <c r="S11" s="640"/>
      <c r="T11" s="640"/>
      <c r="U11" s="640"/>
      <c r="V11" s="640"/>
      <c r="W11" s="640"/>
      <c r="X11" s="640"/>
      <c r="Y11" s="641"/>
      <c r="Z11" s="642" t="s">
        <v>127</v>
      </c>
      <c r="AA11" s="642"/>
      <c r="AB11" s="642"/>
      <c r="AC11" s="642"/>
      <c r="AD11" s="643" t="s">
        <v>127</v>
      </c>
      <c r="AE11" s="643"/>
      <c r="AF11" s="643"/>
      <c r="AG11" s="643"/>
      <c r="AH11" s="643"/>
      <c r="AI11" s="643"/>
      <c r="AJ11" s="643"/>
      <c r="AK11" s="643"/>
      <c r="AL11" s="644" t="s">
        <v>231</v>
      </c>
      <c r="AM11" s="645"/>
      <c r="AN11" s="645"/>
      <c r="AO11" s="646"/>
      <c r="AP11" s="636" t="s">
        <v>246</v>
      </c>
      <c r="AQ11" s="637"/>
      <c r="AR11" s="637"/>
      <c r="AS11" s="637"/>
      <c r="AT11" s="637"/>
      <c r="AU11" s="637"/>
      <c r="AV11" s="637"/>
      <c r="AW11" s="637"/>
      <c r="AX11" s="637"/>
      <c r="AY11" s="637"/>
      <c r="AZ11" s="637"/>
      <c r="BA11" s="637"/>
      <c r="BB11" s="637"/>
      <c r="BC11" s="637"/>
      <c r="BD11" s="637"/>
      <c r="BE11" s="637"/>
      <c r="BF11" s="638"/>
      <c r="BG11" s="639">
        <v>1397</v>
      </c>
      <c r="BH11" s="640"/>
      <c r="BI11" s="640"/>
      <c r="BJ11" s="640"/>
      <c r="BK11" s="640"/>
      <c r="BL11" s="640"/>
      <c r="BM11" s="640"/>
      <c r="BN11" s="641"/>
      <c r="BO11" s="642">
        <v>0.6</v>
      </c>
      <c r="BP11" s="642"/>
      <c r="BQ11" s="642"/>
      <c r="BR11" s="642"/>
      <c r="BS11" s="648" t="s">
        <v>135</v>
      </c>
      <c r="BT11" s="640"/>
      <c r="BU11" s="640"/>
      <c r="BV11" s="640"/>
      <c r="BW11" s="640"/>
      <c r="BX11" s="640"/>
      <c r="BY11" s="640"/>
      <c r="BZ11" s="640"/>
      <c r="CA11" s="640"/>
      <c r="CB11" s="649"/>
      <c r="CD11" s="654" t="s">
        <v>247</v>
      </c>
      <c r="CE11" s="655"/>
      <c r="CF11" s="655"/>
      <c r="CG11" s="655"/>
      <c r="CH11" s="655"/>
      <c r="CI11" s="655"/>
      <c r="CJ11" s="655"/>
      <c r="CK11" s="655"/>
      <c r="CL11" s="655"/>
      <c r="CM11" s="655"/>
      <c r="CN11" s="655"/>
      <c r="CO11" s="655"/>
      <c r="CP11" s="655"/>
      <c r="CQ11" s="656"/>
      <c r="CR11" s="639">
        <v>1223686</v>
      </c>
      <c r="CS11" s="640"/>
      <c r="CT11" s="640"/>
      <c r="CU11" s="640"/>
      <c r="CV11" s="640"/>
      <c r="CW11" s="640"/>
      <c r="CX11" s="640"/>
      <c r="CY11" s="641"/>
      <c r="CZ11" s="642">
        <v>32.299999999999997</v>
      </c>
      <c r="DA11" s="642"/>
      <c r="DB11" s="642"/>
      <c r="DC11" s="642"/>
      <c r="DD11" s="648">
        <v>1074893</v>
      </c>
      <c r="DE11" s="640"/>
      <c r="DF11" s="640"/>
      <c r="DG11" s="640"/>
      <c r="DH11" s="640"/>
      <c r="DI11" s="640"/>
      <c r="DJ11" s="640"/>
      <c r="DK11" s="640"/>
      <c r="DL11" s="640"/>
      <c r="DM11" s="640"/>
      <c r="DN11" s="640"/>
      <c r="DO11" s="640"/>
      <c r="DP11" s="641"/>
      <c r="DQ11" s="648">
        <v>85008</v>
      </c>
      <c r="DR11" s="640"/>
      <c r="DS11" s="640"/>
      <c r="DT11" s="640"/>
      <c r="DU11" s="640"/>
      <c r="DV11" s="640"/>
      <c r="DW11" s="640"/>
      <c r="DX11" s="640"/>
      <c r="DY11" s="640"/>
      <c r="DZ11" s="640"/>
      <c r="EA11" s="640"/>
      <c r="EB11" s="640"/>
      <c r="EC11" s="649"/>
    </row>
    <row r="12" spans="2:143" ht="11.25" customHeight="1" x14ac:dyDescent="0.15">
      <c r="B12" s="636" t="s">
        <v>248</v>
      </c>
      <c r="C12" s="637"/>
      <c r="D12" s="637"/>
      <c r="E12" s="637"/>
      <c r="F12" s="637"/>
      <c r="G12" s="637"/>
      <c r="H12" s="637"/>
      <c r="I12" s="637"/>
      <c r="J12" s="637"/>
      <c r="K12" s="637"/>
      <c r="L12" s="637"/>
      <c r="M12" s="637"/>
      <c r="N12" s="637"/>
      <c r="O12" s="637"/>
      <c r="P12" s="637"/>
      <c r="Q12" s="638"/>
      <c r="R12" s="639">
        <v>29285</v>
      </c>
      <c r="S12" s="640"/>
      <c r="T12" s="640"/>
      <c r="U12" s="640"/>
      <c r="V12" s="640"/>
      <c r="W12" s="640"/>
      <c r="X12" s="640"/>
      <c r="Y12" s="641"/>
      <c r="Z12" s="642">
        <v>0.7</v>
      </c>
      <c r="AA12" s="642"/>
      <c r="AB12" s="642"/>
      <c r="AC12" s="642"/>
      <c r="AD12" s="643">
        <v>29285</v>
      </c>
      <c r="AE12" s="643"/>
      <c r="AF12" s="643"/>
      <c r="AG12" s="643"/>
      <c r="AH12" s="643"/>
      <c r="AI12" s="643"/>
      <c r="AJ12" s="643"/>
      <c r="AK12" s="643"/>
      <c r="AL12" s="644">
        <v>1.8</v>
      </c>
      <c r="AM12" s="645"/>
      <c r="AN12" s="645"/>
      <c r="AO12" s="646"/>
      <c r="AP12" s="636" t="s">
        <v>249</v>
      </c>
      <c r="AQ12" s="637"/>
      <c r="AR12" s="637"/>
      <c r="AS12" s="637"/>
      <c r="AT12" s="637"/>
      <c r="AU12" s="637"/>
      <c r="AV12" s="637"/>
      <c r="AW12" s="637"/>
      <c r="AX12" s="637"/>
      <c r="AY12" s="637"/>
      <c r="AZ12" s="637"/>
      <c r="BA12" s="637"/>
      <c r="BB12" s="637"/>
      <c r="BC12" s="637"/>
      <c r="BD12" s="637"/>
      <c r="BE12" s="637"/>
      <c r="BF12" s="638"/>
      <c r="BG12" s="639">
        <v>148803</v>
      </c>
      <c r="BH12" s="640"/>
      <c r="BI12" s="640"/>
      <c r="BJ12" s="640"/>
      <c r="BK12" s="640"/>
      <c r="BL12" s="640"/>
      <c r="BM12" s="640"/>
      <c r="BN12" s="641"/>
      <c r="BO12" s="642">
        <v>65</v>
      </c>
      <c r="BP12" s="642"/>
      <c r="BQ12" s="642"/>
      <c r="BR12" s="642"/>
      <c r="BS12" s="648" t="s">
        <v>127</v>
      </c>
      <c r="BT12" s="640"/>
      <c r="BU12" s="640"/>
      <c r="BV12" s="640"/>
      <c r="BW12" s="640"/>
      <c r="BX12" s="640"/>
      <c r="BY12" s="640"/>
      <c r="BZ12" s="640"/>
      <c r="CA12" s="640"/>
      <c r="CB12" s="649"/>
      <c r="CD12" s="654" t="s">
        <v>250</v>
      </c>
      <c r="CE12" s="655"/>
      <c r="CF12" s="655"/>
      <c r="CG12" s="655"/>
      <c r="CH12" s="655"/>
      <c r="CI12" s="655"/>
      <c r="CJ12" s="655"/>
      <c r="CK12" s="655"/>
      <c r="CL12" s="655"/>
      <c r="CM12" s="655"/>
      <c r="CN12" s="655"/>
      <c r="CO12" s="655"/>
      <c r="CP12" s="655"/>
      <c r="CQ12" s="656"/>
      <c r="CR12" s="639">
        <v>116320</v>
      </c>
      <c r="CS12" s="640"/>
      <c r="CT12" s="640"/>
      <c r="CU12" s="640"/>
      <c r="CV12" s="640"/>
      <c r="CW12" s="640"/>
      <c r="CX12" s="640"/>
      <c r="CY12" s="641"/>
      <c r="CZ12" s="642">
        <v>3.1</v>
      </c>
      <c r="DA12" s="642"/>
      <c r="DB12" s="642"/>
      <c r="DC12" s="642"/>
      <c r="DD12" s="648" t="s">
        <v>231</v>
      </c>
      <c r="DE12" s="640"/>
      <c r="DF12" s="640"/>
      <c r="DG12" s="640"/>
      <c r="DH12" s="640"/>
      <c r="DI12" s="640"/>
      <c r="DJ12" s="640"/>
      <c r="DK12" s="640"/>
      <c r="DL12" s="640"/>
      <c r="DM12" s="640"/>
      <c r="DN12" s="640"/>
      <c r="DO12" s="640"/>
      <c r="DP12" s="641"/>
      <c r="DQ12" s="648">
        <v>83366</v>
      </c>
      <c r="DR12" s="640"/>
      <c r="DS12" s="640"/>
      <c r="DT12" s="640"/>
      <c r="DU12" s="640"/>
      <c r="DV12" s="640"/>
      <c r="DW12" s="640"/>
      <c r="DX12" s="640"/>
      <c r="DY12" s="640"/>
      <c r="DZ12" s="640"/>
      <c r="EA12" s="640"/>
      <c r="EB12" s="640"/>
      <c r="EC12" s="649"/>
    </row>
    <row r="13" spans="2:143" ht="11.25" customHeight="1" x14ac:dyDescent="0.15">
      <c r="B13" s="636" t="s">
        <v>251</v>
      </c>
      <c r="C13" s="637"/>
      <c r="D13" s="637"/>
      <c r="E13" s="637"/>
      <c r="F13" s="637"/>
      <c r="G13" s="637"/>
      <c r="H13" s="637"/>
      <c r="I13" s="637"/>
      <c r="J13" s="637"/>
      <c r="K13" s="637"/>
      <c r="L13" s="637"/>
      <c r="M13" s="637"/>
      <c r="N13" s="637"/>
      <c r="O13" s="637"/>
      <c r="P13" s="637"/>
      <c r="Q13" s="638"/>
      <c r="R13" s="639" t="s">
        <v>127</v>
      </c>
      <c r="S13" s="640"/>
      <c r="T13" s="640"/>
      <c r="U13" s="640"/>
      <c r="V13" s="640"/>
      <c r="W13" s="640"/>
      <c r="X13" s="640"/>
      <c r="Y13" s="641"/>
      <c r="Z13" s="642" t="s">
        <v>127</v>
      </c>
      <c r="AA13" s="642"/>
      <c r="AB13" s="642"/>
      <c r="AC13" s="642"/>
      <c r="AD13" s="643" t="s">
        <v>135</v>
      </c>
      <c r="AE13" s="643"/>
      <c r="AF13" s="643"/>
      <c r="AG13" s="643"/>
      <c r="AH13" s="643"/>
      <c r="AI13" s="643"/>
      <c r="AJ13" s="643"/>
      <c r="AK13" s="643"/>
      <c r="AL13" s="644" t="s">
        <v>127</v>
      </c>
      <c r="AM13" s="645"/>
      <c r="AN13" s="645"/>
      <c r="AO13" s="646"/>
      <c r="AP13" s="636" t="s">
        <v>252</v>
      </c>
      <c r="AQ13" s="637"/>
      <c r="AR13" s="637"/>
      <c r="AS13" s="637"/>
      <c r="AT13" s="637"/>
      <c r="AU13" s="637"/>
      <c r="AV13" s="637"/>
      <c r="AW13" s="637"/>
      <c r="AX13" s="637"/>
      <c r="AY13" s="637"/>
      <c r="AZ13" s="637"/>
      <c r="BA13" s="637"/>
      <c r="BB13" s="637"/>
      <c r="BC13" s="637"/>
      <c r="BD13" s="637"/>
      <c r="BE13" s="637"/>
      <c r="BF13" s="638"/>
      <c r="BG13" s="639">
        <v>62541</v>
      </c>
      <c r="BH13" s="640"/>
      <c r="BI13" s="640"/>
      <c r="BJ13" s="640"/>
      <c r="BK13" s="640"/>
      <c r="BL13" s="640"/>
      <c r="BM13" s="640"/>
      <c r="BN13" s="641"/>
      <c r="BO13" s="642">
        <v>27.3</v>
      </c>
      <c r="BP13" s="642"/>
      <c r="BQ13" s="642"/>
      <c r="BR13" s="642"/>
      <c r="BS13" s="648" t="s">
        <v>231</v>
      </c>
      <c r="BT13" s="640"/>
      <c r="BU13" s="640"/>
      <c r="BV13" s="640"/>
      <c r="BW13" s="640"/>
      <c r="BX13" s="640"/>
      <c r="BY13" s="640"/>
      <c r="BZ13" s="640"/>
      <c r="CA13" s="640"/>
      <c r="CB13" s="649"/>
      <c r="CD13" s="654" t="s">
        <v>253</v>
      </c>
      <c r="CE13" s="655"/>
      <c r="CF13" s="655"/>
      <c r="CG13" s="655"/>
      <c r="CH13" s="655"/>
      <c r="CI13" s="655"/>
      <c r="CJ13" s="655"/>
      <c r="CK13" s="655"/>
      <c r="CL13" s="655"/>
      <c r="CM13" s="655"/>
      <c r="CN13" s="655"/>
      <c r="CO13" s="655"/>
      <c r="CP13" s="655"/>
      <c r="CQ13" s="656"/>
      <c r="CR13" s="639">
        <v>113576</v>
      </c>
      <c r="CS13" s="640"/>
      <c r="CT13" s="640"/>
      <c r="CU13" s="640"/>
      <c r="CV13" s="640"/>
      <c r="CW13" s="640"/>
      <c r="CX13" s="640"/>
      <c r="CY13" s="641"/>
      <c r="CZ13" s="642">
        <v>3</v>
      </c>
      <c r="DA13" s="642"/>
      <c r="DB13" s="642"/>
      <c r="DC13" s="642"/>
      <c r="DD13" s="648">
        <v>66286</v>
      </c>
      <c r="DE13" s="640"/>
      <c r="DF13" s="640"/>
      <c r="DG13" s="640"/>
      <c r="DH13" s="640"/>
      <c r="DI13" s="640"/>
      <c r="DJ13" s="640"/>
      <c r="DK13" s="640"/>
      <c r="DL13" s="640"/>
      <c r="DM13" s="640"/>
      <c r="DN13" s="640"/>
      <c r="DO13" s="640"/>
      <c r="DP13" s="641"/>
      <c r="DQ13" s="648">
        <v>77555</v>
      </c>
      <c r="DR13" s="640"/>
      <c r="DS13" s="640"/>
      <c r="DT13" s="640"/>
      <c r="DU13" s="640"/>
      <c r="DV13" s="640"/>
      <c r="DW13" s="640"/>
      <c r="DX13" s="640"/>
      <c r="DY13" s="640"/>
      <c r="DZ13" s="640"/>
      <c r="EA13" s="640"/>
      <c r="EB13" s="640"/>
      <c r="EC13" s="649"/>
    </row>
    <row r="14" spans="2:143" ht="11.25" customHeight="1" x14ac:dyDescent="0.15">
      <c r="B14" s="636" t="s">
        <v>254</v>
      </c>
      <c r="C14" s="637"/>
      <c r="D14" s="637"/>
      <c r="E14" s="637"/>
      <c r="F14" s="637"/>
      <c r="G14" s="637"/>
      <c r="H14" s="637"/>
      <c r="I14" s="637"/>
      <c r="J14" s="637"/>
      <c r="K14" s="637"/>
      <c r="L14" s="637"/>
      <c r="M14" s="637"/>
      <c r="N14" s="637"/>
      <c r="O14" s="637"/>
      <c r="P14" s="637"/>
      <c r="Q14" s="638"/>
      <c r="R14" s="639" t="s">
        <v>127</v>
      </c>
      <c r="S14" s="640"/>
      <c r="T14" s="640"/>
      <c r="U14" s="640"/>
      <c r="V14" s="640"/>
      <c r="W14" s="640"/>
      <c r="X14" s="640"/>
      <c r="Y14" s="641"/>
      <c r="Z14" s="642" t="s">
        <v>231</v>
      </c>
      <c r="AA14" s="642"/>
      <c r="AB14" s="642"/>
      <c r="AC14" s="642"/>
      <c r="AD14" s="643" t="s">
        <v>127</v>
      </c>
      <c r="AE14" s="643"/>
      <c r="AF14" s="643"/>
      <c r="AG14" s="643"/>
      <c r="AH14" s="643"/>
      <c r="AI14" s="643"/>
      <c r="AJ14" s="643"/>
      <c r="AK14" s="643"/>
      <c r="AL14" s="644" t="s">
        <v>231</v>
      </c>
      <c r="AM14" s="645"/>
      <c r="AN14" s="645"/>
      <c r="AO14" s="646"/>
      <c r="AP14" s="636" t="s">
        <v>255</v>
      </c>
      <c r="AQ14" s="637"/>
      <c r="AR14" s="637"/>
      <c r="AS14" s="637"/>
      <c r="AT14" s="637"/>
      <c r="AU14" s="637"/>
      <c r="AV14" s="637"/>
      <c r="AW14" s="637"/>
      <c r="AX14" s="637"/>
      <c r="AY14" s="637"/>
      <c r="AZ14" s="637"/>
      <c r="BA14" s="637"/>
      <c r="BB14" s="637"/>
      <c r="BC14" s="637"/>
      <c r="BD14" s="637"/>
      <c r="BE14" s="637"/>
      <c r="BF14" s="638"/>
      <c r="BG14" s="639">
        <v>7524</v>
      </c>
      <c r="BH14" s="640"/>
      <c r="BI14" s="640"/>
      <c r="BJ14" s="640"/>
      <c r="BK14" s="640"/>
      <c r="BL14" s="640"/>
      <c r="BM14" s="640"/>
      <c r="BN14" s="641"/>
      <c r="BO14" s="642">
        <v>3.3</v>
      </c>
      <c r="BP14" s="642"/>
      <c r="BQ14" s="642"/>
      <c r="BR14" s="642"/>
      <c r="BS14" s="648" t="s">
        <v>127</v>
      </c>
      <c r="BT14" s="640"/>
      <c r="BU14" s="640"/>
      <c r="BV14" s="640"/>
      <c r="BW14" s="640"/>
      <c r="BX14" s="640"/>
      <c r="BY14" s="640"/>
      <c r="BZ14" s="640"/>
      <c r="CA14" s="640"/>
      <c r="CB14" s="649"/>
      <c r="CD14" s="654" t="s">
        <v>256</v>
      </c>
      <c r="CE14" s="655"/>
      <c r="CF14" s="655"/>
      <c r="CG14" s="655"/>
      <c r="CH14" s="655"/>
      <c r="CI14" s="655"/>
      <c r="CJ14" s="655"/>
      <c r="CK14" s="655"/>
      <c r="CL14" s="655"/>
      <c r="CM14" s="655"/>
      <c r="CN14" s="655"/>
      <c r="CO14" s="655"/>
      <c r="CP14" s="655"/>
      <c r="CQ14" s="656"/>
      <c r="CR14" s="639">
        <v>93673</v>
      </c>
      <c r="CS14" s="640"/>
      <c r="CT14" s="640"/>
      <c r="CU14" s="640"/>
      <c r="CV14" s="640"/>
      <c r="CW14" s="640"/>
      <c r="CX14" s="640"/>
      <c r="CY14" s="641"/>
      <c r="CZ14" s="642">
        <v>2.5</v>
      </c>
      <c r="DA14" s="642"/>
      <c r="DB14" s="642"/>
      <c r="DC14" s="642"/>
      <c r="DD14" s="648" t="s">
        <v>231</v>
      </c>
      <c r="DE14" s="640"/>
      <c r="DF14" s="640"/>
      <c r="DG14" s="640"/>
      <c r="DH14" s="640"/>
      <c r="DI14" s="640"/>
      <c r="DJ14" s="640"/>
      <c r="DK14" s="640"/>
      <c r="DL14" s="640"/>
      <c r="DM14" s="640"/>
      <c r="DN14" s="640"/>
      <c r="DO14" s="640"/>
      <c r="DP14" s="641"/>
      <c r="DQ14" s="648">
        <v>84273</v>
      </c>
      <c r="DR14" s="640"/>
      <c r="DS14" s="640"/>
      <c r="DT14" s="640"/>
      <c r="DU14" s="640"/>
      <c r="DV14" s="640"/>
      <c r="DW14" s="640"/>
      <c r="DX14" s="640"/>
      <c r="DY14" s="640"/>
      <c r="DZ14" s="640"/>
      <c r="EA14" s="640"/>
      <c r="EB14" s="640"/>
      <c r="EC14" s="649"/>
    </row>
    <row r="15" spans="2:143" ht="11.25" customHeight="1" x14ac:dyDescent="0.15">
      <c r="B15" s="636" t="s">
        <v>257</v>
      </c>
      <c r="C15" s="637"/>
      <c r="D15" s="637"/>
      <c r="E15" s="637"/>
      <c r="F15" s="637"/>
      <c r="G15" s="637"/>
      <c r="H15" s="637"/>
      <c r="I15" s="637"/>
      <c r="J15" s="637"/>
      <c r="K15" s="637"/>
      <c r="L15" s="637"/>
      <c r="M15" s="637"/>
      <c r="N15" s="637"/>
      <c r="O15" s="637"/>
      <c r="P15" s="637"/>
      <c r="Q15" s="638"/>
      <c r="R15" s="639">
        <v>3936</v>
      </c>
      <c r="S15" s="640"/>
      <c r="T15" s="640"/>
      <c r="U15" s="640"/>
      <c r="V15" s="640"/>
      <c r="W15" s="640"/>
      <c r="X15" s="640"/>
      <c r="Y15" s="641"/>
      <c r="Z15" s="642">
        <v>0.1</v>
      </c>
      <c r="AA15" s="642"/>
      <c r="AB15" s="642"/>
      <c r="AC15" s="642"/>
      <c r="AD15" s="643">
        <v>3936</v>
      </c>
      <c r="AE15" s="643"/>
      <c r="AF15" s="643"/>
      <c r="AG15" s="643"/>
      <c r="AH15" s="643"/>
      <c r="AI15" s="643"/>
      <c r="AJ15" s="643"/>
      <c r="AK15" s="643"/>
      <c r="AL15" s="644">
        <v>0.2</v>
      </c>
      <c r="AM15" s="645"/>
      <c r="AN15" s="645"/>
      <c r="AO15" s="646"/>
      <c r="AP15" s="636" t="s">
        <v>258</v>
      </c>
      <c r="AQ15" s="637"/>
      <c r="AR15" s="637"/>
      <c r="AS15" s="637"/>
      <c r="AT15" s="637"/>
      <c r="AU15" s="637"/>
      <c r="AV15" s="637"/>
      <c r="AW15" s="637"/>
      <c r="AX15" s="637"/>
      <c r="AY15" s="637"/>
      <c r="AZ15" s="637"/>
      <c r="BA15" s="637"/>
      <c r="BB15" s="637"/>
      <c r="BC15" s="637"/>
      <c r="BD15" s="637"/>
      <c r="BE15" s="637"/>
      <c r="BF15" s="638"/>
      <c r="BG15" s="639">
        <v>8294</v>
      </c>
      <c r="BH15" s="640"/>
      <c r="BI15" s="640"/>
      <c r="BJ15" s="640"/>
      <c r="BK15" s="640"/>
      <c r="BL15" s="640"/>
      <c r="BM15" s="640"/>
      <c r="BN15" s="641"/>
      <c r="BO15" s="642">
        <v>3.6</v>
      </c>
      <c r="BP15" s="642"/>
      <c r="BQ15" s="642"/>
      <c r="BR15" s="642"/>
      <c r="BS15" s="648" t="s">
        <v>127</v>
      </c>
      <c r="BT15" s="640"/>
      <c r="BU15" s="640"/>
      <c r="BV15" s="640"/>
      <c r="BW15" s="640"/>
      <c r="BX15" s="640"/>
      <c r="BY15" s="640"/>
      <c r="BZ15" s="640"/>
      <c r="CA15" s="640"/>
      <c r="CB15" s="649"/>
      <c r="CD15" s="654" t="s">
        <v>259</v>
      </c>
      <c r="CE15" s="655"/>
      <c r="CF15" s="655"/>
      <c r="CG15" s="655"/>
      <c r="CH15" s="655"/>
      <c r="CI15" s="655"/>
      <c r="CJ15" s="655"/>
      <c r="CK15" s="655"/>
      <c r="CL15" s="655"/>
      <c r="CM15" s="655"/>
      <c r="CN15" s="655"/>
      <c r="CO15" s="655"/>
      <c r="CP15" s="655"/>
      <c r="CQ15" s="656"/>
      <c r="CR15" s="639">
        <v>250244</v>
      </c>
      <c r="CS15" s="640"/>
      <c r="CT15" s="640"/>
      <c r="CU15" s="640"/>
      <c r="CV15" s="640"/>
      <c r="CW15" s="640"/>
      <c r="CX15" s="640"/>
      <c r="CY15" s="641"/>
      <c r="CZ15" s="642">
        <v>6.6</v>
      </c>
      <c r="DA15" s="642"/>
      <c r="DB15" s="642"/>
      <c r="DC15" s="642"/>
      <c r="DD15" s="648" t="s">
        <v>135</v>
      </c>
      <c r="DE15" s="640"/>
      <c r="DF15" s="640"/>
      <c r="DG15" s="640"/>
      <c r="DH15" s="640"/>
      <c r="DI15" s="640"/>
      <c r="DJ15" s="640"/>
      <c r="DK15" s="640"/>
      <c r="DL15" s="640"/>
      <c r="DM15" s="640"/>
      <c r="DN15" s="640"/>
      <c r="DO15" s="640"/>
      <c r="DP15" s="641"/>
      <c r="DQ15" s="648">
        <v>219188</v>
      </c>
      <c r="DR15" s="640"/>
      <c r="DS15" s="640"/>
      <c r="DT15" s="640"/>
      <c r="DU15" s="640"/>
      <c r="DV15" s="640"/>
      <c r="DW15" s="640"/>
      <c r="DX15" s="640"/>
      <c r="DY15" s="640"/>
      <c r="DZ15" s="640"/>
      <c r="EA15" s="640"/>
      <c r="EB15" s="640"/>
      <c r="EC15" s="649"/>
    </row>
    <row r="16" spans="2:143" ht="11.25" customHeight="1" x14ac:dyDescent="0.15">
      <c r="B16" s="636" t="s">
        <v>260</v>
      </c>
      <c r="C16" s="637"/>
      <c r="D16" s="637"/>
      <c r="E16" s="637"/>
      <c r="F16" s="637"/>
      <c r="G16" s="637"/>
      <c r="H16" s="637"/>
      <c r="I16" s="637"/>
      <c r="J16" s="637"/>
      <c r="K16" s="637"/>
      <c r="L16" s="637"/>
      <c r="M16" s="637"/>
      <c r="N16" s="637"/>
      <c r="O16" s="637"/>
      <c r="P16" s="637"/>
      <c r="Q16" s="638"/>
      <c r="R16" s="639" t="s">
        <v>135</v>
      </c>
      <c r="S16" s="640"/>
      <c r="T16" s="640"/>
      <c r="U16" s="640"/>
      <c r="V16" s="640"/>
      <c r="W16" s="640"/>
      <c r="X16" s="640"/>
      <c r="Y16" s="641"/>
      <c r="Z16" s="642" t="s">
        <v>127</v>
      </c>
      <c r="AA16" s="642"/>
      <c r="AB16" s="642"/>
      <c r="AC16" s="642"/>
      <c r="AD16" s="643" t="s">
        <v>127</v>
      </c>
      <c r="AE16" s="643"/>
      <c r="AF16" s="643"/>
      <c r="AG16" s="643"/>
      <c r="AH16" s="643"/>
      <c r="AI16" s="643"/>
      <c r="AJ16" s="643"/>
      <c r="AK16" s="643"/>
      <c r="AL16" s="644" t="s">
        <v>231</v>
      </c>
      <c r="AM16" s="645"/>
      <c r="AN16" s="645"/>
      <c r="AO16" s="646"/>
      <c r="AP16" s="636" t="s">
        <v>261</v>
      </c>
      <c r="AQ16" s="637"/>
      <c r="AR16" s="637"/>
      <c r="AS16" s="637"/>
      <c r="AT16" s="637"/>
      <c r="AU16" s="637"/>
      <c r="AV16" s="637"/>
      <c r="AW16" s="637"/>
      <c r="AX16" s="637"/>
      <c r="AY16" s="637"/>
      <c r="AZ16" s="637"/>
      <c r="BA16" s="637"/>
      <c r="BB16" s="637"/>
      <c r="BC16" s="637"/>
      <c r="BD16" s="637"/>
      <c r="BE16" s="637"/>
      <c r="BF16" s="638"/>
      <c r="BG16" s="639" t="s">
        <v>127</v>
      </c>
      <c r="BH16" s="640"/>
      <c r="BI16" s="640"/>
      <c r="BJ16" s="640"/>
      <c r="BK16" s="640"/>
      <c r="BL16" s="640"/>
      <c r="BM16" s="640"/>
      <c r="BN16" s="641"/>
      <c r="BO16" s="642" t="s">
        <v>127</v>
      </c>
      <c r="BP16" s="642"/>
      <c r="BQ16" s="642"/>
      <c r="BR16" s="642"/>
      <c r="BS16" s="648" t="s">
        <v>127</v>
      </c>
      <c r="BT16" s="640"/>
      <c r="BU16" s="640"/>
      <c r="BV16" s="640"/>
      <c r="BW16" s="640"/>
      <c r="BX16" s="640"/>
      <c r="BY16" s="640"/>
      <c r="BZ16" s="640"/>
      <c r="CA16" s="640"/>
      <c r="CB16" s="649"/>
      <c r="CD16" s="654" t="s">
        <v>262</v>
      </c>
      <c r="CE16" s="655"/>
      <c r="CF16" s="655"/>
      <c r="CG16" s="655"/>
      <c r="CH16" s="655"/>
      <c r="CI16" s="655"/>
      <c r="CJ16" s="655"/>
      <c r="CK16" s="655"/>
      <c r="CL16" s="655"/>
      <c r="CM16" s="655"/>
      <c r="CN16" s="655"/>
      <c r="CO16" s="655"/>
      <c r="CP16" s="655"/>
      <c r="CQ16" s="656"/>
      <c r="CR16" s="639">
        <v>90</v>
      </c>
      <c r="CS16" s="640"/>
      <c r="CT16" s="640"/>
      <c r="CU16" s="640"/>
      <c r="CV16" s="640"/>
      <c r="CW16" s="640"/>
      <c r="CX16" s="640"/>
      <c r="CY16" s="641"/>
      <c r="CZ16" s="642">
        <v>0</v>
      </c>
      <c r="DA16" s="642"/>
      <c r="DB16" s="642"/>
      <c r="DC16" s="642"/>
      <c r="DD16" s="648" t="s">
        <v>127</v>
      </c>
      <c r="DE16" s="640"/>
      <c r="DF16" s="640"/>
      <c r="DG16" s="640"/>
      <c r="DH16" s="640"/>
      <c r="DI16" s="640"/>
      <c r="DJ16" s="640"/>
      <c r="DK16" s="640"/>
      <c r="DL16" s="640"/>
      <c r="DM16" s="640"/>
      <c r="DN16" s="640"/>
      <c r="DO16" s="640"/>
      <c r="DP16" s="641"/>
      <c r="DQ16" s="648">
        <v>90</v>
      </c>
      <c r="DR16" s="640"/>
      <c r="DS16" s="640"/>
      <c r="DT16" s="640"/>
      <c r="DU16" s="640"/>
      <c r="DV16" s="640"/>
      <c r="DW16" s="640"/>
      <c r="DX16" s="640"/>
      <c r="DY16" s="640"/>
      <c r="DZ16" s="640"/>
      <c r="EA16" s="640"/>
      <c r="EB16" s="640"/>
      <c r="EC16" s="649"/>
    </row>
    <row r="17" spans="2:133" ht="11.25" customHeight="1" x14ac:dyDescent="0.15">
      <c r="B17" s="636" t="s">
        <v>263</v>
      </c>
      <c r="C17" s="637"/>
      <c r="D17" s="637"/>
      <c r="E17" s="637"/>
      <c r="F17" s="637"/>
      <c r="G17" s="637"/>
      <c r="H17" s="637"/>
      <c r="I17" s="637"/>
      <c r="J17" s="637"/>
      <c r="K17" s="637"/>
      <c r="L17" s="637"/>
      <c r="M17" s="637"/>
      <c r="N17" s="637"/>
      <c r="O17" s="637"/>
      <c r="P17" s="637"/>
      <c r="Q17" s="638"/>
      <c r="R17" s="639">
        <v>48</v>
      </c>
      <c r="S17" s="640"/>
      <c r="T17" s="640"/>
      <c r="U17" s="640"/>
      <c r="V17" s="640"/>
      <c r="W17" s="640"/>
      <c r="X17" s="640"/>
      <c r="Y17" s="641"/>
      <c r="Z17" s="642">
        <v>0</v>
      </c>
      <c r="AA17" s="642"/>
      <c r="AB17" s="642"/>
      <c r="AC17" s="642"/>
      <c r="AD17" s="643">
        <v>48</v>
      </c>
      <c r="AE17" s="643"/>
      <c r="AF17" s="643"/>
      <c r="AG17" s="643"/>
      <c r="AH17" s="643"/>
      <c r="AI17" s="643"/>
      <c r="AJ17" s="643"/>
      <c r="AK17" s="643"/>
      <c r="AL17" s="644">
        <v>0</v>
      </c>
      <c r="AM17" s="645"/>
      <c r="AN17" s="645"/>
      <c r="AO17" s="646"/>
      <c r="AP17" s="636" t="s">
        <v>264</v>
      </c>
      <c r="AQ17" s="637"/>
      <c r="AR17" s="637"/>
      <c r="AS17" s="637"/>
      <c r="AT17" s="637"/>
      <c r="AU17" s="637"/>
      <c r="AV17" s="637"/>
      <c r="AW17" s="637"/>
      <c r="AX17" s="637"/>
      <c r="AY17" s="637"/>
      <c r="AZ17" s="637"/>
      <c r="BA17" s="637"/>
      <c r="BB17" s="637"/>
      <c r="BC17" s="637"/>
      <c r="BD17" s="637"/>
      <c r="BE17" s="637"/>
      <c r="BF17" s="638"/>
      <c r="BG17" s="639" t="s">
        <v>231</v>
      </c>
      <c r="BH17" s="640"/>
      <c r="BI17" s="640"/>
      <c r="BJ17" s="640"/>
      <c r="BK17" s="640"/>
      <c r="BL17" s="640"/>
      <c r="BM17" s="640"/>
      <c r="BN17" s="641"/>
      <c r="BO17" s="642" t="s">
        <v>135</v>
      </c>
      <c r="BP17" s="642"/>
      <c r="BQ17" s="642"/>
      <c r="BR17" s="642"/>
      <c r="BS17" s="648" t="s">
        <v>127</v>
      </c>
      <c r="BT17" s="640"/>
      <c r="BU17" s="640"/>
      <c r="BV17" s="640"/>
      <c r="BW17" s="640"/>
      <c r="BX17" s="640"/>
      <c r="BY17" s="640"/>
      <c r="BZ17" s="640"/>
      <c r="CA17" s="640"/>
      <c r="CB17" s="649"/>
      <c r="CD17" s="654" t="s">
        <v>265</v>
      </c>
      <c r="CE17" s="655"/>
      <c r="CF17" s="655"/>
      <c r="CG17" s="655"/>
      <c r="CH17" s="655"/>
      <c r="CI17" s="655"/>
      <c r="CJ17" s="655"/>
      <c r="CK17" s="655"/>
      <c r="CL17" s="655"/>
      <c r="CM17" s="655"/>
      <c r="CN17" s="655"/>
      <c r="CO17" s="655"/>
      <c r="CP17" s="655"/>
      <c r="CQ17" s="656"/>
      <c r="CR17" s="639">
        <v>275866</v>
      </c>
      <c r="CS17" s="640"/>
      <c r="CT17" s="640"/>
      <c r="CU17" s="640"/>
      <c r="CV17" s="640"/>
      <c r="CW17" s="640"/>
      <c r="CX17" s="640"/>
      <c r="CY17" s="641"/>
      <c r="CZ17" s="642">
        <v>7.3</v>
      </c>
      <c r="DA17" s="642"/>
      <c r="DB17" s="642"/>
      <c r="DC17" s="642"/>
      <c r="DD17" s="648" t="s">
        <v>135</v>
      </c>
      <c r="DE17" s="640"/>
      <c r="DF17" s="640"/>
      <c r="DG17" s="640"/>
      <c r="DH17" s="640"/>
      <c r="DI17" s="640"/>
      <c r="DJ17" s="640"/>
      <c r="DK17" s="640"/>
      <c r="DL17" s="640"/>
      <c r="DM17" s="640"/>
      <c r="DN17" s="640"/>
      <c r="DO17" s="640"/>
      <c r="DP17" s="641"/>
      <c r="DQ17" s="648">
        <v>261439</v>
      </c>
      <c r="DR17" s="640"/>
      <c r="DS17" s="640"/>
      <c r="DT17" s="640"/>
      <c r="DU17" s="640"/>
      <c r="DV17" s="640"/>
      <c r="DW17" s="640"/>
      <c r="DX17" s="640"/>
      <c r="DY17" s="640"/>
      <c r="DZ17" s="640"/>
      <c r="EA17" s="640"/>
      <c r="EB17" s="640"/>
      <c r="EC17" s="649"/>
    </row>
    <row r="18" spans="2:133" ht="11.25" customHeight="1" x14ac:dyDescent="0.15">
      <c r="B18" s="636" t="s">
        <v>266</v>
      </c>
      <c r="C18" s="637"/>
      <c r="D18" s="637"/>
      <c r="E18" s="637"/>
      <c r="F18" s="637"/>
      <c r="G18" s="637"/>
      <c r="H18" s="637"/>
      <c r="I18" s="637"/>
      <c r="J18" s="637"/>
      <c r="K18" s="637"/>
      <c r="L18" s="637"/>
      <c r="M18" s="637"/>
      <c r="N18" s="637"/>
      <c r="O18" s="637"/>
      <c r="P18" s="637"/>
      <c r="Q18" s="638"/>
      <c r="R18" s="639">
        <v>1281490</v>
      </c>
      <c r="S18" s="640"/>
      <c r="T18" s="640"/>
      <c r="U18" s="640"/>
      <c r="V18" s="640"/>
      <c r="W18" s="640"/>
      <c r="X18" s="640"/>
      <c r="Y18" s="641"/>
      <c r="Z18" s="642">
        <v>32.200000000000003</v>
      </c>
      <c r="AA18" s="642"/>
      <c r="AB18" s="642"/>
      <c r="AC18" s="642"/>
      <c r="AD18" s="643">
        <v>1174993</v>
      </c>
      <c r="AE18" s="643"/>
      <c r="AF18" s="643"/>
      <c r="AG18" s="643"/>
      <c r="AH18" s="643"/>
      <c r="AI18" s="643"/>
      <c r="AJ18" s="643"/>
      <c r="AK18" s="643"/>
      <c r="AL18" s="644">
        <v>73.599999999999994</v>
      </c>
      <c r="AM18" s="645"/>
      <c r="AN18" s="645"/>
      <c r="AO18" s="646"/>
      <c r="AP18" s="636" t="s">
        <v>267</v>
      </c>
      <c r="AQ18" s="637"/>
      <c r="AR18" s="637"/>
      <c r="AS18" s="637"/>
      <c r="AT18" s="637"/>
      <c r="AU18" s="637"/>
      <c r="AV18" s="637"/>
      <c r="AW18" s="637"/>
      <c r="AX18" s="637"/>
      <c r="AY18" s="637"/>
      <c r="AZ18" s="637"/>
      <c r="BA18" s="637"/>
      <c r="BB18" s="637"/>
      <c r="BC18" s="637"/>
      <c r="BD18" s="637"/>
      <c r="BE18" s="637"/>
      <c r="BF18" s="638"/>
      <c r="BG18" s="639" t="s">
        <v>231</v>
      </c>
      <c r="BH18" s="640"/>
      <c r="BI18" s="640"/>
      <c r="BJ18" s="640"/>
      <c r="BK18" s="640"/>
      <c r="BL18" s="640"/>
      <c r="BM18" s="640"/>
      <c r="BN18" s="641"/>
      <c r="BO18" s="642" t="s">
        <v>231</v>
      </c>
      <c r="BP18" s="642"/>
      <c r="BQ18" s="642"/>
      <c r="BR18" s="642"/>
      <c r="BS18" s="648" t="s">
        <v>127</v>
      </c>
      <c r="BT18" s="640"/>
      <c r="BU18" s="640"/>
      <c r="BV18" s="640"/>
      <c r="BW18" s="640"/>
      <c r="BX18" s="640"/>
      <c r="BY18" s="640"/>
      <c r="BZ18" s="640"/>
      <c r="CA18" s="640"/>
      <c r="CB18" s="649"/>
      <c r="CD18" s="654" t="s">
        <v>268</v>
      </c>
      <c r="CE18" s="655"/>
      <c r="CF18" s="655"/>
      <c r="CG18" s="655"/>
      <c r="CH18" s="655"/>
      <c r="CI18" s="655"/>
      <c r="CJ18" s="655"/>
      <c r="CK18" s="655"/>
      <c r="CL18" s="655"/>
      <c r="CM18" s="655"/>
      <c r="CN18" s="655"/>
      <c r="CO18" s="655"/>
      <c r="CP18" s="655"/>
      <c r="CQ18" s="656"/>
      <c r="CR18" s="639" t="s">
        <v>135</v>
      </c>
      <c r="CS18" s="640"/>
      <c r="CT18" s="640"/>
      <c r="CU18" s="640"/>
      <c r="CV18" s="640"/>
      <c r="CW18" s="640"/>
      <c r="CX18" s="640"/>
      <c r="CY18" s="641"/>
      <c r="CZ18" s="642" t="s">
        <v>135</v>
      </c>
      <c r="DA18" s="642"/>
      <c r="DB18" s="642"/>
      <c r="DC18" s="642"/>
      <c r="DD18" s="648" t="s">
        <v>135</v>
      </c>
      <c r="DE18" s="640"/>
      <c r="DF18" s="640"/>
      <c r="DG18" s="640"/>
      <c r="DH18" s="640"/>
      <c r="DI18" s="640"/>
      <c r="DJ18" s="640"/>
      <c r="DK18" s="640"/>
      <c r="DL18" s="640"/>
      <c r="DM18" s="640"/>
      <c r="DN18" s="640"/>
      <c r="DO18" s="640"/>
      <c r="DP18" s="641"/>
      <c r="DQ18" s="648" t="s">
        <v>135</v>
      </c>
      <c r="DR18" s="640"/>
      <c r="DS18" s="640"/>
      <c r="DT18" s="640"/>
      <c r="DU18" s="640"/>
      <c r="DV18" s="640"/>
      <c r="DW18" s="640"/>
      <c r="DX18" s="640"/>
      <c r="DY18" s="640"/>
      <c r="DZ18" s="640"/>
      <c r="EA18" s="640"/>
      <c r="EB18" s="640"/>
      <c r="EC18" s="649"/>
    </row>
    <row r="19" spans="2:133" ht="11.25" customHeight="1" x14ac:dyDescent="0.15">
      <c r="B19" s="636" t="s">
        <v>269</v>
      </c>
      <c r="C19" s="637"/>
      <c r="D19" s="637"/>
      <c r="E19" s="637"/>
      <c r="F19" s="637"/>
      <c r="G19" s="637"/>
      <c r="H19" s="637"/>
      <c r="I19" s="637"/>
      <c r="J19" s="637"/>
      <c r="K19" s="637"/>
      <c r="L19" s="637"/>
      <c r="M19" s="637"/>
      <c r="N19" s="637"/>
      <c r="O19" s="637"/>
      <c r="P19" s="637"/>
      <c r="Q19" s="638"/>
      <c r="R19" s="639">
        <v>1174993</v>
      </c>
      <c r="S19" s="640"/>
      <c r="T19" s="640"/>
      <c r="U19" s="640"/>
      <c r="V19" s="640"/>
      <c r="W19" s="640"/>
      <c r="X19" s="640"/>
      <c r="Y19" s="641"/>
      <c r="Z19" s="642">
        <v>29.5</v>
      </c>
      <c r="AA19" s="642"/>
      <c r="AB19" s="642"/>
      <c r="AC19" s="642"/>
      <c r="AD19" s="643">
        <v>1174993</v>
      </c>
      <c r="AE19" s="643"/>
      <c r="AF19" s="643"/>
      <c r="AG19" s="643"/>
      <c r="AH19" s="643"/>
      <c r="AI19" s="643"/>
      <c r="AJ19" s="643"/>
      <c r="AK19" s="643"/>
      <c r="AL19" s="644">
        <v>73.599999999999994</v>
      </c>
      <c r="AM19" s="645"/>
      <c r="AN19" s="645"/>
      <c r="AO19" s="646"/>
      <c r="AP19" s="636" t="s">
        <v>270</v>
      </c>
      <c r="AQ19" s="637"/>
      <c r="AR19" s="637"/>
      <c r="AS19" s="637"/>
      <c r="AT19" s="637"/>
      <c r="AU19" s="637"/>
      <c r="AV19" s="637"/>
      <c r="AW19" s="637"/>
      <c r="AX19" s="637"/>
      <c r="AY19" s="637"/>
      <c r="AZ19" s="637"/>
      <c r="BA19" s="637"/>
      <c r="BB19" s="637"/>
      <c r="BC19" s="637"/>
      <c r="BD19" s="637"/>
      <c r="BE19" s="637"/>
      <c r="BF19" s="638"/>
      <c r="BG19" s="639" t="s">
        <v>231</v>
      </c>
      <c r="BH19" s="640"/>
      <c r="BI19" s="640"/>
      <c r="BJ19" s="640"/>
      <c r="BK19" s="640"/>
      <c r="BL19" s="640"/>
      <c r="BM19" s="640"/>
      <c r="BN19" s="641"/>
      <c r="BO19" s="642" t="s">
        <v>135</v>
      </c>
      <c r="BP19" s="642"/>
      <c r="BQ19" s="642"/>
      <c r="BR19" s="642"/>
      <c r="BS19" s="648" t="s">
        <v>127</v>
      </c>
      <c r="BT19" s="640"/>
      <c r="BU19" s="640"/>
      <c r="BV19" s="640"/>
      <c r="BW19" s="640"/>
      <c r="BX19" s="640"/>
      <c r="BY19" s="640"/>
      <c r="BZ19" s="640"/>
      <c r="CA19" s="640"/>
      <c r="CB19" s="649"/>
      <c r="CD19" s="654" t="s">
        <v>271</v>
      </c>
      <c r="CE19" s="655"/>
      <c r="CF19" s="655"/>
      <c r="CG19" s="655"/>
      <c r="CH19" s="655"/>
      <c r="CI19" s="655"/>
      <c r="CJ19" s="655"/>
      <c r="CK19" s="655"/>
      <c r="CL19" s="655"/>
      <c r="CM19" s="655"/>
      <c r="CN19" s="655"/>
      <c r="CO19" s="655"/>
      <c r="CP19" s="655"/>
      <c r="CQ19" s="656"/>
      <c r="CR19" s="639" t="s">
        <v>231</v>
      </c>
      <c r="CS19" s="640"/>
      <c r="CT19" s="640"/>
      <c r="CU19" s="640"/>
      <c r="CV19" s="640"/>
      <c r="CW19" s="640"/>
      <c r="CX19" s="640"/>
      <c r="CY19" s="641"/>
      <c r="CZ19" s="642" t="s">
        <v>127</v>
      </c>
      <c r="DA19" s="642"/>
      <c r="DB19" s="642"/>
      <c r="DC19" s="642"/>
      <c r="DD19" s="648" t="s">
        <v>231</v>
      </c>
      <c r="DE19" s="640"/>
      <c r="DF19" s="640"/>
      <c r="DG19" s="640"/>
      <c r="DH19" s="640"/>
      <c r="DI19" s="640"/>
      <c r="DJ19" s="640"/>
      <c r="DK19" s="640"/>
      <c r="DL19" s="640"/>
      <c r="DM19" s="640"/>
      <c r="DN19" s="640"/>
      <c r="DO19" s="640"/>
      <c r="DP19" s="641"/>
      <c r="DQ19" s="648" t="s">
        <v>231</v>
      </c>
      <c r="DR19" s="640"/>
      <c r="DS19" s="640"/>
      <c r="DT19" s="640"/>
      <c r="DU19" s="640"/>
      <c r="DV19" s="640"/>
      <c r="DW19" s="640"/>
      <c r="DX19" s="640"/>
      <c r="DY19" s="640"/>
      <c r="DZ19" s="640"/>
      <c r="EA19" s="640"/>
      <c r="EB19" s="640"/>
      <c r="EC19" s="649"/>
    </row>
    <row r="20" spans="2:133" ht="11.25" customHeight="1" x14ac:dyDescent="0.15">
      <c r="B20" s="636" t="s">
        <v>272</v>
      </c>
      <c r="C20" s="637"/>
      <c r="D20" s="637"/>
      <c r="E20" s="637"/>
      <c r="F20" s="637"/>
      <c r="G20" s="637"/>
      <c r="H20" s="637"/>
      <c r="I20" s="637"/>
      <c r="J20" s="637"/>
      <c r="K20" s="637"/>
      <c r="L20" s="637"/>
      <c r="M20" s="637"/>
      <c r="N20" s="637"/>
      <c r="O20" s="637"/>
      <c r="P20" s="637"/>
      <c r="Q20" s="638"/>
      <c r="R20" s="639">
        <v>106497</v>
      </c>
      <c r="S20" s="640"/>
      <c r="T20" s="640"/>
      <c r="U20" s="640"/>
      <c r="V20" s="640"/>
      <c r="W20" s="640"/>
      <c r="X20" s="640"/>
      <c r="Y20" s="641"/>
      <c r="Z20" s="642">
        <v>2.7</v>
      </c>
      <c r="AA20" s="642"/>
      <c r="AB20" s="642"/>
      <c r="AC20" s="642"/>
      <c r="AD20" s="643" t="s">
        <v>127</v>
      </c>
      <c r="AE20" s="643"/>
      <c r="AF20" s="643"/>
      <c r="AG20" s="643"/>
      <c r="AH20" s="643"/>
      <c r="AI20" s="643"/>
      <c r="AJ20" s="643"/>
      <c r="AK20" s="643"/>
      <c r="AL20" s="644" t="s">
        <v>127</v>
      </c>
      <c r="AM20" s="645"/>
      <c r="AN20" s="645"/>
      <c r="AO20" s="646"/>
      <c r="AP20" s="636" t="s">
        <v>273</v>
      </c>
      <c r="AQ20" s="637"/>
      <c r="AR20" s="637"/>
      <c r="AS20" s="637"/>
      <c r="AT20" s="637"/>
      <c r="AU20" s="637"/>
      <c r="AV20" s="637"/>
      <c r="AW20" s="637"/>
      <c r="AX20" s="637"/>
      <c r="AY20" s="637"/>
      <c r="AZ20" s="637"/>
      <c r="BA20" s="637"/>
      <c r="BB20" s="637"/>
      <c r="BC20" s="637"/>
      <c r="BD20" s="637"/>
      <c r="BE20" s="637"/>
      <c r="BF20" s="638"/>
      <c r="BG20" s="639" t="s">
        <v>231</v>
      </c>
      <c r="BH20" s="640"/>
      <c r="BI20" s="640"/>
      <c r="BJ20" s="640"/>
      <c r="BK20" s="640"/>
      <c r="BL20" s="640"/>
      <c r="BM20" s="640"/>
      <c r="BN20" s="641"/>
      <c r="BO20" s="642" t="s">
        <v>127</v>
      </c>
      <c r="BP20" s="642"/>
      <c r="BQ20" s="642"/>
      <c r="BR20" s="642"/>
      <c r="BS20" s="648" t="s">
        <v>127</v>
      </c>
      <c r="BT20" s="640"/>
      <c r="BU20" s="640"/>
      <c r="BV20" s="640"/>
      <c r="BW20" s="640"/>
      <c r="BX20" s="640"/>
      <c r="BY20" s="640"/>
      <c r="BZ20" s="640"/>
      <c r="CA20" s="640"/>
      <c r="CB20" s="649"/>
      <c r="CD20" s="654" t="s">
        <v>274</v>
      </c>
      <c r="CE20" s="655"/>
      <c r="CF20" s="655"/>
      <c r="CG20" s="655"/>
      <c r="CH20" s="655"/>
      <c r="CI20" s="655"/>
      <c r="CJ20" s="655"/>
      <c r="CK20" s="655"/>
      <c r="CL20" s="655"/>
      <c r="CM20" s="655"/>
      <c r="CN20" s="655"/>
      <c r="CO20" s="655"/>
      <c r="CP20" s="655"/>
      <c r="CQ20" s="656"/>
      <c r="CR20" s="639">
        <v>3793837</v>
      </c>
      <c r="CS20" s="640"/>
      <c r="CT20" s="640"/>
      <c r="CU20" s="640"/>
      <c r="CV20" s="640"/>
      <c r="CW20" s="640"/>
      <c r="CX20" s="640"/>
      <c r="CY20" s="641"/>
      <c r="CZ20" s="642">
        <v>100</v>
      </c>
      <c r="DA20" s="642"/>
      <c r="DB20" s="642"/>
      <c r="DC20" s="642"/>
      <c r="DD20" s="648">
        <v>1357373</v>
      </c>
      <c r="DE20" s="640"/>
      <c r="DF20" s="640"/>
      <c r="DG20" s="640"/>
      <c r="DH20" s="640"/>
      <c r="DI20" s="640"/>
      <c r="DJ20" s="640"/>
      <c r="DK20" s="640"/>
      <c r="DL20" s="640"/>
      <c r="DM20" s="640"/>
      <c r="DN20" s="640"/>
      <c r="DO20" s="640"/>
      <c r="DP20" s="641"/>
      <c r="DQ20" s="648">
        <v>1920035</v>
      </c>
      <c r="DR20" s="640"/>
      <c r="DS20" s="640"/>
      <c r="DT20" s="640"/>
      <c r="DU20" s="640"/>
      <c r="DV20" s="640"/>
      <c r="DW20" s="640"/>
      <c r="DX20" s="640"/>
      <c r="DY20" s="640"/>
      <c r="DZ20" s="640"/>
      <c r="EA20" s="640"/>
      <c r="EB20" s="640"/>
      <c r="EC20" s="649"/>
    </row>
    <row r="21" spans="2:133" ht="11.25" customHeight="1" x14ac:dyDescent="0.15">
      <c r="B21" s="636" t="s">
        <v>275</v>
      </c>
      <c r="C21" s="637"/>
      <c r="D21" s="637"/>
      <c r="E21" s="637"/>
      <c r="F21" s="637"/>
      <c r="G21" s="637"/>
      <c r="H21" s="637"/>
      <c r="I21" s="637"/>
      <c r="J21" s="637"/>
      <c r="K21" s="637"/>
      <c r="L21" s="637"/>
      <c r="M21" s="637"/>
      <c r="N21" s="637"/>
      <c r="O21" s="637"/>
      <c r="P21" s="637"/>
      <c r="Q21" s="638"/>
      <c r="R21" s="639" t="s">
        <v>135</v>
      </c>
      <c r="S21" s="640"/>
      <c r="T21" s="640"/>
      <c r="U21" s="640"/>
      <c r="V21" s="640"/>
      <c r="W21" s="640"/>
      <c r="X21" s="640"/>
      <c r="Y21" s="641"/>
      <c r="Z21" s="642" t="s">
        <v>231</v>
      </c>
      <c r="AA21" s="642"/>
      <c r="AB21" s="642"/>
      <c r="AC21" s="642"/>
      <c r="AD21" s="643" t="s">
        <v>127</v>
      </c>
      <c r="AE21" s="643"/>
      <c r="AF21" s="643"/>
      <c r="AG21" s="643"/>
      <c r="AH21" s="643"/>
      <c r="AI21" s="643"/>
      <c r="AJ21" s="643"/>
      <c r="AK21" s="643"/>
      <c r="AL21" s="644" t="s">
        <v>135</v>
      </c>
      <c r="AM21" s="645"/>
      <c r="AN21" s="645"/>
      <c r="AO21" s="646"/>
      <c r="AP21" s="657" t="s">
        <v>276</v>
      </c>
      <c r="AQ21" s="658"/>
      <c r="AR21" s="658"/>
      <c r="AS21" s="658"/>
      <c r="AT21" s="658"/>
      <c r="AU21" s="658"/>
      <c r="AV21" s="658"/>
      <c r="AW21" s="658"/>
      <c r="AX21" s="658"/>
      <c r="AY21" s="658"/>
      <c r="AZ21" s="658"/>
      <c r="BA21" s="658"/>
      <c r="BB21" s="658"/>
      <c r="BC21" s="658"/>
      <c r="BD21" s="658"/>
      <c r="BE21" s="658"/>
      <c r="BF21" s="659"/>
      <c r="BG21" s="639" t="s">
        <v>135</v>
      </c>
      <c r="BH21" s="640"/>
      <c r="BI21" s="640"/>
      <c r="BJ21" s="640"/>
      <c r="BK21" s="640"/>
      <c r="BL21" s="640"/>
      <c r="BM21" s="640"/>
      <c r="BN21" s="641"/>
      <c r="BO21" s="642" t="s">
        <v>127</v>
      </c>
      <c r="BP21" s="642"/>
      <c r="BQ21" s="642"/>
      <c r="BR21" s="642"/>
      <c r="BS21" s="648" t="s">
        <v>127</v>
      </c>
      <c r="BT21" s="640"/>
      <c r="BU21" s="640"/>
      <c r="BV21" s="640"/>
      <c r="BW21" s="640"/>
      <c r="BX21" s="640"/>
      <c r="BY21" s="640"/>
      <c r="BZ21" s="640"/>
      <c r="CA21" s="640"/>
      <c r="CB21" s="649"/>
      <c r="CD21" s="663"/>
      <c r="CE21" s="664"/>
      <c r="CF21" s="664"/>
      <c r="CG21" s="664"/>
      <c r="CH21" s="664"/>
      <c r="CI21" s="664"/>
      <c r="CJ21" s="664"/>
      <c r="CK21" s="664"/>
      <c r="CL21" s="664"/>
      <c r="CM21" s="664"/>
      <c r="CN21" s="664"/>
      <c r="CO21" s="664"/>
      <c r="CP21" s="664"/>
      <c r="CQ21" s="665"/>
      <c r="CR21" s="666"/>
      <c r="CS21" s="661"/>
      <c r="CT21" s="661"/>
      <c r="CU21" s="661"/>
      <c r="CV21" s="661"/>
      <c r="CW21" s="661"/>
      <c r="CX21" s="661"/>
      <c r="CY21" s="667"/>
      <c r="CZ21" s="668"/>
      <c r="DA21" s="668"/>
      <c r="DB21" s="668"/>
      <c r="DC21" s="668"/>
      <c r="DD21" s="660"/>
      <c r="DE21" s="661"/>
      <c r="DF21" s="661"/>
      <c r="DG21" s="661"/>
      <c r="DH21" s="661"/>
      <c r="DI21" s="661"/>
      <c r="DJ21" s="661"/>
      <c r="DK21" s="661"/>
      <c r="DL21" s="661"/>
      <c r="DM21" s="661"/>
      <c r="DN21" s="661"/>
      <c r="DO21" s="661"/>
      <c r="DP21" s="667"/>
      <c r="DQ21" s="660"/>
      <c r="DR21" s="661"/>
      <c r="DS21" s="661"/>
      <c r="DT21" s="661"/>
      <c r="DU21" s="661"/>
      <c r="DV21" s="661"/>
      <c r="DW21" s="661"/>
      <c r="DX21" s="661"/>
      <c r="DY21" s="661"/>
      <c r="DZ21" s="661"/>
      <c r="EA21" s="661"/>
      <c r="EB21" s="661"/>
      <c r="EC21" s="662"/>
    </row>
    <row r="22" spans="2:133" ht="11.25" customHeight="1" x14ac:dyDescent="0.15">
      <c r="B22" s="636" t="s">
        <v>277</v>
      </c>
      <c r="C22" s="637"/>
      <c r="D22" s="637"/>
      <c r="E22" s="637"/>
      <c r="F22" s="637"/>
      <c r="G22" s="637"/>
      <c r="H22" s="637"/>
      <c r="I22" s="637"/>
      <c r="J22" s="637"/>
      <c r="K22" s="637"/>
      <c r="L22" s="637"/>
      <c r="M22" s="637"/>
      <c r="N22" s="637"/>
      <c r="O22" s="637"/>
      <c r="P22" s="637"/>
      <c r="Q22" s="638"/>
      <c r="R22" s="639">
        <v>1557889</v>
      </c>
      <c r="S22" s="640"/>
      <c r="T22" s="640"/>
      <c r="U22" s="640"/>
      <c r="V22" s="640"/>
      <c r="W22" s="640"/>
      <c r="X22" s="640"/>
      <c r="Y22" s="641"/>
      <c r="Z22" s="642">
        <v>39.200000000000003</v>
      </c>
      <c r="AA22" s="642"/>
      <c r="AB22" s="642"/>
      <c r="AC22" s="642"/>
      <c r="AD22" s="643">
        <v>1451392</v>
      </c>
      <c r="AE22" s="643"/>
      <c r="AF22" s="643"/>
      <c r="AG22" s="643"/>
      <c r="AH22" s="643"/>
      <c r="AI22" s="643"/>
      <c r="AJ22" s="643"/>
      <c r="AK22" s="643"/>
      <c r="AL22" s="644">
        <v>90.9</v>
      </c>
      <c r="AM22" s="645"/>
      <c r="AN22" s="645"/>
      <c r="AO22" s="646"/>
      <c r="AP22" s="657" t="s">
        <v>278</v>
      </c>
      <c r="AQ22" s="658"/>
      <c r="AR22" s="658"/>
      <c r="AS22" s="658"/>
      <c r="AT22" s="658"/>
      <c r="AU22" s="658"/>
      <c r="AV22" s="658"/>
      <c r="AW22" s="658"/>
      <c r="AX22" s="658"/>
      <c r="AY22" s="658"/>
      <c r="AZ22" s="658"/>
      <c r="BA22" s="658"/>
      <c r="BB22" s="658"/>
      <c r="BC22" s="658"/>
      <c r="BD22" s="658"/>
      <c r="BE22" s="658"/>
      <c r="BF22" s="659"/>
      <c r="BG22" s="639" t="s">
        <v>135</v>
      </c>
      <c r="BH22" s="640"/>
      <c r="BI22" s="640"/>
      <c r="BJ22" s="640"/>
      <c r="BK22" s="640"/>
      <c r="BL22" s="640"/>
      <c r="BM22" s="640"/>
      <c r="BN22" s="641"/>
      <c r="BO22" s="642" t="s">
        <v>127</v>
      </c>
      <c r="BP22" s="642"/>
      <c r="BQ22" s="642"/>
      <c r="BR22" s="642"/>
      <c r="BS22" s="648" t="s">
        <v>135</v>
      </c>
      <c r="BT22" s="640"/>
      <c r="BU22" s="640"/>
      <c r="BV22" s="640"/>
      <c r="BW22" s="640"/>
      <c r="BX22" s="640"/>
      <c r="BY22" s="640"/>
      <c r="BZ22" s="640"/>
      <c r="CA22" s="640"/>
      <c r="CB22" s="649"/>
      <c r="CD22" s="621" t="s">
        <v>279</v>
      </c>
      <c r="CE22" s="622"/>
      <c r="CF22" s="622"/>
      <c r="CG22" s="622"/>
      <c r="CH22" s="622"/>
      <c r="CI22" s="622"/>
      <c r="CJ22" s="622"/>
      <c r="CK22" s="622"/>
      <c r="CL22" s="622"/>
      <c r="CM22" s="622"/>
      <c r="CN22" s="622"/>
      <c r="CO22" s="622"/>
      <c r="CP22" s="622"/>
      <c r="CQ22" s="622"/>
      <c r="CR22" s="622"/>
      <c r="CS22" s="622"/>
      <c r="CT22" s="622"/>
      <c r="CU22" s="622"/>
      <c r="CV22" s="622"/>
      <c r="CW22" s="622"/>
      <c r="CX22" s="622"/>
      <c r="CY22" s="622"/>
      <c r="CZ22" s="622"/>
      <c r="DA22" s="622"/>
      <c r="DB22" s="622"/>
      <c r="DC22" s="622"/>
      <c r="DD22" s="622"/>
      <c r="DE22" s="622"/>
      <c r="DF22" s="622"/>
      <c r="DG22" s="622"/>
      <c r="DH22" s="622"/>
      <c r="DI22" s="622"/>
      <c r="DJ22" s="622"/>
      <c r="DK22" s="622"/>
      <c r="DL22" s="622"/>
      <c r="DM22" s="622"/>
      <c r="DN22" s="622"/>
      <c r="DO22" s="622"/>
      <c r="DP22" s="622"/>
      <c r="DQ22" s="622"/>
      <c r="DR22" s="622"/>
      <c r="DS22" s="622"/>
      <c r="DT22" s="622"/>
      <c r="DU22" s="622"/>
      <c r="DV22" s="622"/>
      <c r="DW22" s="622"/>
      <c r="DX22" s="622"/>
      <c r="DY22" s="622"/>
      <c r="DZ22" s="622"/>
      <c r="EA22" s="622"/>
      <c r="EB22" s="622"/>
      <c r="EC22" s="623"/>
    </row>
    <row r="23" spans="2:133" ht="11.25" customHeight="1" x14ac:dyDescent="0.15">
      <c r="B23" s="636" t="s">
        <v>280</v>
      </c>
      <c r="C23" s="637"/>
      <c r="D23" s="637"/>
      <c r="E23" s="637"/>
      <c r="F23" s="637"/>
      <c r="G23" s="637"/>
      <c r="H23" s="637"/>
      <c r="I23" s="637"/>
      <c r="J23" s="637"/>
      <c r="K23" s="637"/>
      <c r="L23" s="637"/>
      <c r="M23" s="637"/>
      <c r="N23" s="637"/>
      <c r="O23" s="637"/>
      <c r="P23" s="637"/>
      <c r="Q23" s="638"/>
      <c r="R23" s="639">
        <v>519</v>
      </c>
      <c r="S23" s="640"/>
      <c r="T23" s="640"/>
      <c r="U23" s="640"/>
      <c r="V23" s="640"/>
      <c r="W23" s="640"/>
      <c r="X23" s="640"/>
      <c r="Y23" s="641"/>
      <c r="Z23" s="642">
        <v>0</v>
      </c>
      <c r="AA23" s="642"/>
      <c r="AB23" s="642"/>
      <c r="AC23" s="642"/>
      <c r="AD23" s="643">
        <v>519</v>
      </c>
      <c r="AE23" s="643"/>
      <c r="AF23" s="643"/>
      <c r="AG23" s="643"/>
      <c r="AH23" s="643"/>
      <c r="AI23" s="643"/>
      <c r="AJ23" s="643"/>
      <c r="AK23" s="643"/>
      <c r="AL23" s="644">
        <v>0</v>
      </c>
      <c r="AM23" s="645"/>
      <c r="AN23" s="645"/>
      <c r="AO23" s="646"/>
      <c r="AP23" s="657" t="s">
        <v>281</v>
      </c>
      <c r="AQ23" s="658"/>
      <c r="AR23" s="658"/>
      <c r="AS23" s="658"/>
      <c r="AT23" s="658"/>
      <c r="AU23" s="658"/>
      <c r="AV23" s="658"/>
      <c r="AW23" s="658"/>
      <c r="AX23" s="658"/>
      <c r="AY23" s="658"/>
      <c r="AZ23" s="658"/>
      <c r="BA23" s="658"/>
      <c r="BB23" s="658"/>
      <c r="BC23" s="658"/>
      <c r="BD23" s="658"/>
      <c r="BE23" s="658"/>
      <c r="BF23" s="659"/>
      <c r="BG23" s="639" t="s">
        <v>231</v>
      </c>
      <c r="BH23" s="640"/>
      <c r="BI23" s="640"/>
      <c r="BJ23" s="640"/>
      <c r="BK23" s="640"/>
      <c r="BL23" s="640"/>
      <c r="BM23" s="640"/>
      <c r="BN23" s="641"/>
      <c r="BO23" s="642" t="s">
        <v>135</v>
      </c>
      <c r="BP23" s="642"/>
      <c r="BQ23" s="642"/>
      <c r="BR23" s="642"/>
      <c r="BS23" s="648" t="s">
        <v>127</v>
      </c>
      <c r="BT23" s="640"/>
      <c r="BU23" s="640"/>
      <c r="BV23" s="640"/>
      <c r="BW23" s="640"/>
      <c r="BX23" s="640"/>
      <c r="BY23" s="640"/>
      <c r="BZ23" s="640"/>
      <c r="CA23" s="640"/>
      <c r="CB23" s="649"/>
      <c r="CD23" s="621" t="s">
        <v>220</v>
      </c>
      <c r="CE23" s="622"/>
      <c r="CF23" s="622"/>
      <c r="CG23" s="622"/>
      <c r="CH23" s="622"/>
      <c r="CI23" s="622"/>
      <c r="CJ23" s="622"/>
      <c r="CK23" s="622"/>
      <c r="CL23" s="622"/>
      <c r="CM23" s="622"/>
      <c r="CN23" s="622"/>
      <c r="CO23" s="622"/>
      <c r="CP23" s="622"/>
      <c r="CQ23" s="623"/>
      <c r="CR23" s="621" t="s">
        <v>282</v>
      </c>
      <c r="CS23" s="622"/>
      <c r="CT23" s="622"/>
      <c r="CU23" s="622"/>
      <c r="CV23" s="622"/>
      <c r="CW23" s="622"/>
      <c r="CX23" s="622"/>
      <c r="CY23" s="623"/>
      <c r="CZ23" s="621" t="s">
        <v>283</v>
      </c>
      <c r="DA23" s="622"/>
      <c r="DB23" s="622"/>
      <c r="DC23" s="623"/>
      <c r="DD23" s="621" t="s">
        <v>284</v>
      </c>
      <c r="DE23" s="622"/>
      <c r="DF23" s="622"/>
      <c r="DG23" s="622"/>
      <c r="DH23" s="622"/>
      <c r="DI23" s="622"/>
      <c r="DJ23" s="622"/>
      <c r="DK23" s="623"/>
      <c r="DL23" s="669" t="s">
        <v>285</v>
      </c>
      <c r="DM23" s="670"/>
      <c r="DN23" s="670"/>
      <c r="DO23" s="670"/>
      <c r="DP23" s="670"/>
      <c r="DQ23" s="670"/>
      <c r="DR23" s="670"/>
      <c r="DS23" s="670"/>
      <c r="DT23" s="670"/>
      <c r="DU23" s="670"/>
      <c r="DV23" s="671"/>
      <c r="DW23" s="621" t="s">
        <v>286</v>
      </c>
      <c r="DX23" s="622"/>
      <c r="DY23" s="622"/>
      <c r="DZ23" s="622"/>
      <c r="EA23" s="622"/>
      <c r="EB23" s="622"/>
      <c r="EC23" s="623"/>
    </row>
    <row r="24" spans="2:133" ht="11.25" customHeight="1" x14ac:dyDescent="0.15">
      <c r="B24" s="636" t="s">
        <v>287</v>
      </c>
      <c r="C24" s="637"/>
      <c r="D24" s="637"/>
      <c r="E24" s="637"/>
      <c r="F24" s="637"/>
      <c r="G24" s="637"/>
      <c r="H24" s="637"/>
      <c r="I24" s="637"/>
      <c r="J24" s="637"/>
      <c r="K24" s="637"/>
      <c r="L24" s="637"/>
      <c r="M24" s="637"/>
      <c r="N24" s="637"/>
      <c r="O24" s="637"/>
      <c r="P24" s="637"/>
      <c r="Q24" s="638"/>
      <c r="R24" s="639">
        <v>11204</v>
      </c>
      <c r="S24" s="640"/>
      <c r="T24" s="640"/>
      <c r="U24" s="640"/>
      <c r="V24" s="640"/>
      <c r="W24" s="640"/>
      <c r="X24" s="640"/>
      <c r="Y24" s="641"/>
      <c r="Z24" s="642">
        <v>0.3</v>
      </c>
      <c r="AA24" s="642"/>
      <c r="AB24" s="642"/>
      <c r="AC24" s="642"/>
      <c r="AD24" s="643" t="s">
        <v>231</v>
      </c>
      <c r="AE24" s="643"/>
      <c r="AF24" s="643"/>
      <c r="AG24" s="643"/>
      <c r="AH24" s="643"/>
      <c r="AI24" s="643"/>
      <c r="AJ24" s="643"/>
      <c r="AK24" s="643"/>
      <c r="AL24" s="644" t="s">
        <v>231</v>
      </c>
      <c r="AM24" s="645"/>
      <c r="AN24" s="645"/>
      <c r="AO24" s="646"/>
      <c r="AP24" s="657" t="s">
        <v>288</v>
      </c>
      <c r="AQ24" s="658"/>
      <c r="AR24" s="658"/>
      <c r="AS24" s="658"/>
      <c r="AT24" s="658"/>
      <c r="AU24" s="658"/>
      <c r="AV24" s="658"/>
      <c r="AW24" s="658"/>
      <c r="AX24" s="658"/>
      <c r="AY24" s="658"/>
      <c r="AZ24" s="658"/>
      <c r="BA24" s="658"/>
      <c r="BB24" s="658"/>
      <c r="BC24" s="658"/>
      <c r="BD24" s="658"/>
      <c r="BE24" s="658"/>
      <c r="BF24" s="659"/>
      <c r="BG24" s="639" t="s">
        <v>135</v>
      </c>
      <c r="BH24" s="640"/>
      <c r="BI24" s="640"/>
      <c r="BJ24" s="640"/>
      <c r="BK24" s="640"/>
      <c r="BL24" s="640"/>
      <c r="BM24" s="640"/>
      <c r="BN24" s="641"/>
      <c r="BO24" s="642" t="s">
        <v>127</v>
      </c>
      <c r="BP24" s="642"/>
      <c r="BQ24" s="642"/>
      <c r="BR24" s="642"/>
      <c r="BS24" s="648" t="s">
        <v>231</v>
      </c>
      <c r="BT24" s="640"/>
      <c r="BU24" s="640"/>
      <c r="BV24" s="640"/>
      <c r="BW24" s="640"/>
      <c r="BX24" s="640"/>
      <c r="BY24" s="640"/>
      <c r="BZ24" s="640"/>
      <c r="CA24" s="640"/>
      <c r="CB24" s="649"/>
      <c r="CD24" s="650" t="s">
        <v>289</v>
      </c>
      <c r="CE24" s="651"/>
      <c r="CF24" s="651"/>
      <c r="CG24" s="651"/>
      <c r="CH24" s="651"/>
      <c r="CI24" s="651"/>
      <c r="CJ24" s="651"/>
      <c r="CK24" s="651"/>
      <c r="CL24" s="651"/>
      <c r="CM24" s="651"/>
      <c r="CN24" s="651"/>
      <c r="CO24" s="651"/>
      <c r="CP24" s="651"/>
      <c r="CQ24" s="652"/>
      <c r="CR24" s="628">
        <v>995336</v>
      </c>
      <c r="CS24" s="629"/>
      <c r="CT24" s="629"/>
      <c r="CU24" s="629"/>
      <c r="CV24" s="629"/>
      <c r="CW24" s="629"/>
      <c r="CX24" s="629"/>
      <c r="CY24" s="630"/>
      <c r="CZ24" s="633">
        <v>26.2</v>
      </c>
      <c r="DA24" s="634"/>
      <c r="DB24" s="634"/>
      <c r="DC24" s="653"/>
      <c r="DD24" s="672">
        <v>769243</v>
      </c>
      <c r="DE24" s="629"/>
      <c r="DF24" s="629"/>
      <c r="DG24" s="629"/>
      <c r="DH24" s="629"/>
      <c r="DI24" s="629"/>
      <c r="DJ24" s="629"/>
      <c r="DK24" s="630"/>
      <c r="DL24" s="672">
        <v>752993</v>
      </c>
      <c r="DM24" s="629"/>
      <c r="DN24" s="629"/>
      <c r="DO24" s="629"/>
      <c r="DP24" s="629"/>
      <c r="DQ24" s="629"/>
      <c r="DR24" s="629"/>
      <c r="DS24" s="629"/>
      <c r="DT24" s="629"/>
      <c r="DU24" s="629"/>
      <c r="DV24" s="630"/>
      <c r="DW24" s="633">
        <v>45.5</v>
      </c>
      <c r="DX24" s="634"/>
      <c r="DY24" s="634"/>
      <c r="DZ24" s="634"/>
      <c r="EA24" s="634"/>
      <c r="EB24" s="634"/>
      <c r="EC24" s="635"/>
    </row>
    <row r="25" spans="2:133" ht="11.25" customHeight="1" x14ac:dyDescent="0.15">
      <c r="B25" s="636" t="s">
        <v>290</v>
      </c>
      <c r="C25" s="637"/>
      <c r="D25" s="637"/>
      <c r="E25" s="637"/>
      <c r="F25" s="637"/>
      <c r="G25" s="637"/>
      <c r="H25" s="637"/>
      <c r="I25" s="637"/>
      <c r="J25" s="637"/>
      <c r="K25" s="637"/>
      <c r="L25" s="637"/>
      <c r="M25" s="637"/>
      <c r="N25" s="637"/>
      <c r="O25" s="637"/>
      <c r="P25" s="637"/>
      <c r="Q25" s="638"/>
      <c r="R25" s="639">
        <v>44434</v>
      </c>
      <c r="S25" s="640"/>
      <c r="T25" s="640"/>
      <c r="U25" s="640"/>
      <c r="V25" s="640"/>
      <c r="W25" s="640"/>
      <c r="X25" s="640"/>
      <c r="Y25" s="641"/>
      <c r="Z25" s="642">
        <v>1.1000000000000001</v>
      </c>
      <c r="AA25" s="642"/>
      <c r="AB25" s="642"/>
      <c r="AC25" s="642"/>
      <c r="AD25" s="643">
        <v>16273</v>
      </c>
      <c r="AE25" s="643"/>
      <c r="AF25" s="643"/>
      <c r="AG25" s="643"/>
      <c r="AH25" s="643"/>
      <c r="AI25" s="643"/>
      <c r="AJ25" s="643"/>
      <c r="AK25" s="643"/>
      <c r="AL25" s="644">
        <v>1</v>
      </c>
      <c r="AM25" s="645"/>
      <c r="AN25" s="645"/>
      <c r="AO25" s="646"/>
      <c r="AP25" s="657" t="s">
        <v>291</v>
      </c>
      <c r="AQ25" s="658"/>
      <c r="AR25" s="658"/>
      <c r="AS25" s="658"/>
      <c r="AT25" s="658"/>
      <c r="AU25" s="658"/>
      <c r="AV25" s="658"/>
      <c r="AW25" s="658"/>
      <c r="AX25" s="658"/>
      <c r="AY25" s="658"/>
      <c r="AZ25" s="658"/>
      <c r="BA25" s="658"/>
      <c r="BB25" s="658"/>
      <c r="BC25" s="658"/>
      <c r="BD25" s="658"/>
      <c r="BE25" s="658"/>
      <c r="BF25" s="659"/>
      <c r="BG25" s="639" t="s">
        <v>135</v>
      </c>
      <c r="BH25" s="640"/>
      <c r="BI25" s="640"/>
      <c r="BJ25" s="640"/>
      <c r="BK25" s="640"/>
      <c r="BL25" s="640"/>
      <c r="BM25" s="640"/>
      <c r="BN25" s="641"/>
      <c r="BO25" s="642" t="s">
        <v>127</v>
      </c>
      <c r="BP25" s="642"/>
      <c r="BQ25" s="642"/>
      <c r="BR25" s="642"/>
      <c r="BS25" s="648" t="s">
        <v>127</v>
      </c>
      <c r="BT25" s="640"/>
      <c r="BU25" s="640"/>
      <c r="BV25" s="640"/>
      <c r="BW25" s="640"/>
      <c r="BX25" s="640"/>
      <c r="BY25" s="640"/>
      <c r="BZ25" s="640"/>
      <c r="CA25" s="640"/>
      <c r="CB25" s="649"/>
      <c r="CD25" s="654" t="s">
        <v>292</v>
      </c>
      <c r="CE25" s="655"/>
      <c r="CF25" s="655"/>
      <c r="CG25" s="655"/>
      <c r="CH25" s="655"/>
      <c r="CI25" s="655"/>
      <c r="CJ25" s="655"/>
      <c r="CK25" s="655"/>
      <c r="CL25" s="655"/>
      <c r="CM25" s="655"/>
      <c r="CN25" s="655"/>
      <c r="CO25" s="655"/>
      <c r="CP25" s="655"/>
      <c r="CQ25" s="656"/>
      <c r="CR25" s="639">
        <v>511009</v>
      </c>
      <c r="CS25" s="675"/>
      <c r="CT25" s="675"/>
      <c r="CU25" s="675"/>
      <c r="CV25" s="675"/>
      <c r="CW25" s="675"/>
      <c r="CX25" s="675"/>
      <c r="CY25" s="676"/>
      <c r="CZ25" s="644">
        <v>13.5</v>
      </c>
      <c r="DA25" s="673"/>
      <c r="DB25" s="673"/>
      <c r="DC25" s="677"/>
      <c r="DD25" s="648">
        <v>446616</v>
      </c>
      <c r="DE25" s="675"/>
      <c r="DF25" s="675"/>
      <c r="DG25" s="675"/>
      <c r="DH25" s="675"/>
      <c r="DI25" s="675"/>
      <c r="DJ25" s="675"/>
      <c r="DK25" s="676"/>
      <c r="DL25" s="648">
        <v>431313</v>
      </c>
      <c r="DM25" s="675"/>
      <c r="DN25" s="675"/>
      <c r="DO25" s="675"/>
      <c r="DP25" s="675"/>
      <c r="DQ25" s="675"/>
      <c r="DR25" s="675"/>
      <c r="DS25" s="675"/>
      <c r="DT25" s="675"/>
      <c r="DU25" s="675"/>
      <c r="DV25" s="676"/>
      <c r="DW25" s="644">
        <v>26.1</v>
      </c>
      <c r="DX25" s="673"/>
      <c r="DY25" s="673"/>
      <c r="DZ25" s="673"/>
      <c r="EA25" s="673"/>
      <c r="EB25" s="673"/>
      <c r="EC25" s="674"/>
    </row>
    <row r="26" spans="2:133" ht="11.25" customHeight="1" x14ac:dyDescent="0.15">
      <c r="B26" s="636" t="s">
        <v>293</v>
      </c>
      <c r="C26" s="637"/>
      <c r="D26" s="637"/>
      <c r="E26" s="637"/>
      <c r="F26" s="637"/>
      <c r="G26" s="637"/>
      <c r="H26" s="637"/>
      <c r="I26" s="637"/>
      <c r="J26" s="637"/>
      <c r="K26" s="637"/>
      <c r="L26" s="637"/>
      <c r="M26" s="637"/>
      <c r="N26" s="637"/>
      <c r="O26" s="637"/>
      <c r="P26" s="637"/>
      <c r="Q26" s="638"/>
      <c r="R26" s="639">
        <v>8217</v>
      </c>
      <c r="S26" s="640"/>
      <c r="T26" s="640"/>
      <c r="U26" s="640"/>
      <c r="V26" s="640"/>
      <c r="W26" s="640"/>
      <c r="X26" s="640"/>
      <c r="Y26" s="641"/>
      <c r="Z26" s="642">
        <v>0.2</v>
      </c>
      <c r="AA26" s="642"/>
      <c r="AB26" s="642"/>
      <c r="AC26" s="642"/>
      <c r="AD26" s="643">
        <v>6</v>
      </c>
      <c r="AE26" s="643"/>
      <c r="AF26" s="643"/>
      <c r="AG26" s="643"/>
      <c r="AH26" s="643"/>
      <c r="AI26" s="643"/>
      <c r="AJ26" s="643"/>
      <c r="AK26" s="643"/>
      <c r="AL26" s="644">
        <v>0</v>
      </c>
      <c r="AM26" s="645"/>
      <c r="AN26" s="645"/>
      <c r="AO26" s="646"/>
      <c r="AP26" s="657" t="s">
        <v>294</v>
      </c>
      <c r="AQ26" s="678"/>
      <c r="AR26" s="678"/>
      <c r="AS26" s="678"/>
      <c r="AT26" s="678"/>
      <c r="AU26" s="678"/>
      <c r="AV26" s="678"/>
      <c r="AW26" s="678"/>
      <c r="AX26" s="678"/>
      <c r="AY26" s="678"/>
      <c r="AZ26" s="678"/>
      <c r="BA26" s="678"/>
      <c r="BB26" s="678"/>
      <c r="BC26" s="678"/>
      <c r="BD26" s="678"/>
      <c r="BE26" s="678"/>
      <c r="BF26" s="659"/>
      <c r="BG26" s="639" t="s">
        <v>127</v>
      </c>
      <c r="BH26" s="640"/>
      <c r="BI26" s="640"/>
      <c r="BJ26" s="640"/>
      <c r="BK26" s="640"/>
      <c r="BL26" s="640"/>
      <c r="BM26" s="640"/>
      <c r="BN26" s="641"/>
      <c r="BO26" s="642" t="s">
        <v>135</v>
      </c>
      <c r="BP26" s="642"/>
      <c r="BQ26" s="642"/>
      <c r="BR26" s="642"/>
      <c r="BS26" s="648" t="s">
        <v>231</v>
      </c>
      <c r="BT26" s="640"/>
      <c r="BU26" s="640"/>
      <c r="BV26" s="640"/>
      <c r="BW26" s="640"/>
      <c r="BX26" s="640"/>
      <c r="BY26" s="640"/>
      <c r="BZ26" s="640"/>
      <c r="CA26" s="640"/>
      <c r="CB26" s="649"/>
      <c r="CD26" s="654" t="s">
        <v>295</v>
      </c>
      <c r="CE26" s="655"/>
      <c r="CF26" s="655"/>
      <c r="CG26" s="655"/>
      <c r="CH26" s="655"/>
      <c r="CI26" s="655"/>
      <c r="CJ26" s="655"/>
      <c r="CK26" s="655"/>
      <c r="CL26" s="655"/>
      <c r="CM26" s="655"/>
      <c r="CN26" s="655"/>
      <c r="CO26" s="655"/>
      <c r="CP26" s="655"/>
      <c r="CQ26" s="656"/>
      <c r="CR26" s="639">
        <v>311353</v>
      </c>
      <c r="CS26" s="640"/>
      <c r="CT26" s="640"/>
      <c r="CU26" s="640"/>
      <c r="CV26" s="640"/>
      <c r="CW26" s="640"/>
      <c r="CX26" s="640"/>
      <c r="CY26" s="641"/>
      <c r="CZ26" s="644">
        <v>8.1999999999999993</v>
      </c>
      <c r="DA26" s="673"/>
      <c r="DB26" s="673"/>
      <c r="DC26" s="677"/>
      <c r="DD26" s="648">
        <v>250446</v>
      </c>
      <c r="DE26" s="640"/>
      <c r="DF26" s="640"/>
      <c r="DG26" s="640"/>
      <c r="DH26" s="640"/>
      <c r="DI26" s="640"/>
      <c r="DJ26" s="640"/>
      <c r="DK26" s="641"/>
      <c r="DL26" s="648" t="s">
        <v>127</v>
      </c>
      <c r="DM26" s="640"/>
      <c r="DN26" s="640"/>
      <c r="DO26" s="640"/>
      <c r="DP26" s="640"/>
      <c r="DQ26" s="640"/>
      <c r="DR26" s="640"/>
      <c r="DS26" s="640"/>
      <c r="DT26" s="640"/>
      <c r="DU26" s="640"/>
      <c r="DV26" s="641"/>
      <c r="DW26" s="644" t="s">
        <v>231</v>
      </c>
      <c r="DX26" s="673"/>
      <c r="DY26" s="673"/>
      <c r="DZ26" s="673"/>
      <c r="EA26" s="673"/>
      <c r="EB26" s="673"/>
      <c r="EC26" s="674"/>
    </row>
    <row r="27" spans="2:133" ht="11.25" customHeight="1" x14ac:dyDescent="0.15">
      <c r="B27" s="636" t="s">
        <v>296</v>
      </c>
      <c r="C27" s="637"/>
      <c r="D27" s="637"/>
      <c r="E27" s="637"/>
      <c r="F27" s="637"/>
      <c r="G27" s="637"/>
      <c r="H27" s="637"/>
      <c r="I27" s="637"/>
      <c r="J27" s="637"/>
      <c r="K27" s="637"/>
      <c r="L27" s="637"/>
      <c r="M27" s="637"/>
      <c r="N27" s="637"/>
      <c r="O27" s="637"/>
      <c r="P27" s="637"/>
      <c r="Q27" s="638"/>
      <c r="R27" s="639">
        <v>1009661</v>
      </c>
      <c r="S27" s="640"/>
      <c r="T27" s="640"/>
      <c r="U27" s="640"/>
      <c r="V27" s="640"/>
      <c r="W27" s="640"/>
      <c r="X27" s="640"/>
      <c r="Y27" s="641"/>
      <c r="Z27" s="642">
        <v>25.4</v>
      </c>
      <c r="AA27" s="642"/>
      <c r="AB27" s="642"/>
      <c r="AC27" s="642"/>
      <c r="AD27" s="643" t="s">
        <v>127</v>
      </c>
      <c r="AE27" s="643"/>
      <c r="AF27" s="643"/>
      <c r="AG27" s="643"/>
      <c r="AH27" s="643"/>
      <c r="AI27" s="643"/>
      <c r="AJ27" s="643"/>
      <c r="AK27" s="643"/>
      <c r="AL27" s="644" t="s">
        <v>231</v>
      </c>
      <c r="AM27" s="645"/>
      <c r="AN27" s="645"/>
      <c r="AO27" s="646"/>
      <c r="AP27" s="636" t="s">
        <v>297</v>
      </c>
      <c r="AQ27" s="637"/>
      <c r="AR27" s="637"/>
      <c r="AS27" s="637"/>
      <c r="AT27" s="637"/>
      <c r="AU27" s="637"/>
      <c r="AV27" s="637"/>
      <c r="AW27" s="637"/>
      <c r="AX27" s="637"/>
      <c r="AY27" s="637"/>
      <c r="AZ27" s="637"/>
      <c r="BA27" s="637"/>
      <c r="BB27" s="637"/>
      <c r="BC27" s="637"/>
      <c r="BD27" s="637"/>
      <c r="BE27" s="637"/>
      <c r="BF27" s="638"/>
      <c r="BG27" s="639">
        <v>228845</v>
      </c>
      <c r="BH27" s="640"/>
      <c r="BI27" s="640"/>
      <c r="BJ27" s="640"/>
      <c r="BK27" s="640"/>
      <c r="BL27" s="640"/>
      <c r="BM27" s="640"/>
      <c r="BN27" s="641"/>
      <c r="BO27" s="642">
        <v>100</v>
      </c>
      <c r="BP27" s="642"/>
      <c r="BQ27" s="642"/>
      <c r="BR27" s="642"/>
      <c r="BS27" s="648" t="s">
        <v>231</v>
      </c>
      <c r="BT27" s="640"/>
      <c r="BU27" s="640"/>
      <c r="BV27" s="640"/>
      <c r="BW27" s="640"/>
      <c r="BX27" s="640"/>
      <c r="BY27" s="640"/>
      <c r="BZ27" s="640"/>
      <c r="CA27" s="640"/>
      <c r="CB27" s="649"/>
      <c r="CD27" s="654" t="s">
        <v>298</v>
      </c>
      <c r="CE27" s="655"/>
      <c r="CF27" s="655"/>
      <c r="CG27" s="655"/>
      <c r="CH27" s="655"/>
      <c r="CI27" s="655"/>
      <c r="CJ27" s="655"/>
      <c r="CK27" s="655"/>
      <c r="CL27" s="655"/>
      <c r="CM27" s="655"/>
      <c r="CN27" s="655"/>
      <c r="CO27" s="655"/>
      <c r="CP27" s="655"/>
      <c r="CQ27" s="656"/>
      <c r="CR27" s="639">
        <v>208461</v>
      </c>
      <c r="CS27" s="675"/>
      <c r="CT27" s="675"/>
      <c r="CU27" s="675"/>
      <c r="CV27" s="675"/>
      <c r="CW27" s="675"/>
      <c r="CX27" s="675"/>
      <c r="CY27" s="676"/>
      <c r="CZ27" s="644">
        <v>5.5</v>
      </c>
      <c r="DA27" s="673"/>
      <c r="DB27" s="673"/>
      <c r="DC27" s="677"/>
      <c r="DD27" s="648">
        <v>61188</v>
      </c>
      <c r="DE27" s="675"/>
      <c r="DF27" s="675"/>
      <c r="DG27" s="675"/>
      <c r="DH27" s="675"/>
      <c r="DI27" s="675"/>
      <c r="DJ27" s="675"/>
      <c r="DK27" s="676"/>
      <c r="DL27" s="648">
        <v>60241</v>
      </c>
      <c r="DM27" s="675"/>
      <c r="DN27" s="675"/>
      <c r="DO27" s="675"/>
      <c r="DP27" s="675"/>
      <c r="DQ27" s="675"/>
      <c r="DR27" s="675"/>
      <c r="DS27" s="675"/>
      <c r="DT27" s="675"/>
      <c r="DU27" s="675"/>
      <c r="DV27" s="676"/>
      <c r="DW27" s="644">
        <v>3.6</v>
      </c>
      <c r="DX27" s="673"/>
      <c r="DY27" s="673"/>
      <c r="DZ27" s="673"/>
      <c r="EA27" s="673"/>
      <c r="EB27" s="673"/>
      <c r="EC27" s="674"/>
    </row>
    <row r="28" spans="2:133" ht="11.25" customHeight="1" x14ac:dyDescent="0.15">
      <c r="B28" s="681" t="s">
        <v>299</v>
      </c>
      <c r="C28" s="682"/>
      <c r="D28" s="682"/>
      <c r="E28" s="682"/>
      <c r="F28" s="682"/>
      <c r="G28" s="682"/>
      <c r="H28" s="682"/>
      <c r="I28" s="682"/>
      <c r="J28" s="682"/>
      <c r="K28" s="682"/>
      <c r="L28" s="682"/>
      <c r="M28" s="682"/>
      <c r="N28" s="682"/>
      <c r="O28" s="682"/>
      <c r="P28" s="682"/>
      <c r="Q28" s="683"/>
      <c r="R28" s="639">
        <v>119422</v>
      </c>
      <c r="S28" s="640"/>
      <c r="T28" s="640"/>
      <c r="U28" s="640"/>
      <c r="V28" s="640"/>
      <c r="W28" s="640"/>
      <c r="X28" s="640"/>
      <c r="Y28" s="641"/>
      <c r="Z28" s="642">
        <v>3</v>
      </c>
      <c r="AA28" s="642"/>
      <c r="AB28" s="642"/>
      <c r="AC28" s="642"/>
      <c r="AD28" s="643">
        <v>119422</v>
      </c>
      <c r="AE28" s="643"/>
      <c r="AF28" s="643"/>
      <c r="AG28" s="643"/>
      <c r="AH28" s="643"/>
      <c r="AI28" s="643"/>
      <c r="AJ28" s="643"/>
      <c r="AK28" s="643"/>
      <c r="AL28" s="644">
        <v>7.5</v>
      </c>
      <c r="AM28" s="645"/>
      <c r="AN28" s="645"/>
      <c r="AO28" s="646"/>
      <c r="AP28" s="684"/>
      <c r="AQ28" s="685"/>
      <c r="AR28" s="685"/>
      <c r="AS28" s="685"/>
      <c r="AT28" s="685"/>
      <c r="AU28" s="685"/>
      <c r="AV28" s="685"/>
      <c r="AW28" s="685"/>
      <c r="AX28" s="685"/>
      <c r="AY28" s="685"/>
      <c r="AZ28" s="685"/>
      <c r="BA28" s="685"/>
      <c r="BB28" s="685"/>
      <c r="BC28" s="685"/>
      <c r="BD28" s="685"/>
      <c r="BE28" s="685"/>
      <c r="BF28" s="686"/>
      <c r="BG28" s="639"/>
      <c r="BH28" s="640"/>
      <c r="BI28" s="640"/>
      <c r="BJ28" s="640"/>
      <c r="BK28" s="640"/>
      <c r="BL28" s="640"/>
      <c r="BM28" s="640"/>
      <c r="BN28" s="641"/>
      <c r="BO28" s="642"/>
      <c r="BP28" s="642"/>
      <c r="BQ28" s="642"/>
      <c r="BR28" s="642"/>
      <c r="BS28" s="643"/>
      <c r="BT28" s="643"/>
      <c r="BU28" s="643"/>
      <c r="BV28" s="643"/>
      <c r="BW28" s="643"/>
      <c r="BX28" s="643"/>
      <c r="BY28" s="643"/>
      <c r="BZ28" s="643"/>
      <c r="CA28" s="643"/>
      <c r="CB28" s="647"/>
      <c r="CD28" s="654" t="s">
        <v>300</v>
      </c>
      <c r="CE28" s="655"/>
      <c r="CF28" s="655"/>
      <c r="CG28" s="655"/>
      <c r="CH28" s="655"/>
      <c r="CI28" s="655"/>
      <c r="CJ28" s="655"/>
      <c r="CK28" s="655"/>
      <c r="CL28" s="655"/>
      <c r="CM28" s="655"/>
      <c r="CN28" s="655"/>
      <c r="CO28" s="655"/>
      <c r="CP28" s="655"/>
      <c r="CQ28" s="656"/>
      <c r="CR28" s="639">
        <v>275866</v>
      </c>
      <c r="CS28" s="640"/>
      <c r="CT28" s="640"/>
      <c r="CU28" s="640"/>
      <c r="CV28" s="640"/>
      <c r="CW28" s="640"/>
      <c r="CX28" s="640"/>
      <c r="CY28" s="641"/>
      <c r="CZ28" s="644">
        <v>7.3</v>
      </c>
      <c r="DA28" s="673"/>
      <c r="DB28" s="673"/>
      <c r="DC28" s="677"/>
      <c r="DD28" s="648">
        <v>261439</v>
      </c>
      <c r="DE28" s="640"/>
      <c r="DF28" s="640"/>
      <c r="DG28" s="640"/>
      <c r="DH28" s="640"/>
      <c r="DI28" s="640"/>
      <c r="DJ28" s="640"/>
      <c r="DK28" s="641"/>
      <c r="DL28" s="648">
        <v>261439</v>
      </c>
      <c r="DM28" s="640"/>
      <c r="DN28" s="640"/>
      <c r="DO28" s="640"/>
      <c r="DP28" s="640"/>
      <c r="DQ28" s="640"/>
      <c r="DR28" s="640"/>
      <c r="DS28" s="640"/>
      <c r="DT28" s="640"/>
      <c r="DU28" s="640"/>
      <c r="DV28" s="641"/>
      <c r="DW28" s="644">
        <v>15.8</v>
      </c>
      <c r="DX28" s="673"/>
      <c r="DY28" s="673"/>
      <c r="DZ28" s="673"/>
      <c r="EA28" s="673"/>
      <c r="EB28" s="673"/>
      <c r="EC28" s="674"/>
    </row>
    <row r="29" spans="2:133" ht="11.25" customHeight="1" x14ac:dyDescent="0.15">
      <c r="B29" s="636" t="s">
        <v>301</v>
      </c>
      <c r="C29" s="637"/>
      <c r="D29" s="637"/>
      <c r="E29" s="637"/>
      <c r="F29" s="637"/>
      <c r="G29" s="637"/>
      <c r="H29" s="637"/>
      <c r="I29" s="637"/>
      <c r="J29" s="637"/>
      <c r="K29" s="637"/>
      <c r="L29" s="637"/>
      <c r="M29" s="637"/>
      <c r="N29" s="637"/>
      <c r="O29" s="637"/>
      <c r="P29" s="637"/>
      <c r="Q29" s="638"/>
      <c r="R29" s="639">
        <v>331495</v>
      </c>
      <c r="S29" s="640"/>
      <c r="T29" s="640"/>
      <c r="U29" s="640"/>
      <c r="V29" s="640"/>
      <c r="W29" s="640"/>
      <c r="X29" s="640"/>
      <c r="Y29" s="641"/>
      <c r="Z29" s="642">
        <v>8.3000000000000007</v>
      </c>
      <c r="AA29" s="642"/>
      <c r="AB29" s="642"/>
      <c r="AC29" s="642"/>
      <c r="AD29" s="643" t="s">
        <v>231</v>
      </c>
      <c r="AE29" s="643"/>
      <c r="AF29" s="643"/>
      <c r="AG29" s="643"/>
      <c r="AH29" s="643"/>
      <c r="AI29" s="643"/>
      <c r="AJ29" s="643"/>
      <c r="AK29" s="643"/>
      <c r="AL29" s="644" t="s">
        <v>127</v>
      </c>
      <c r="AM29" s="645"/>
      <c r="AN29" s="645"/>
      <c r="AO29" s="646"/>
      <c r="AP29" s="618" t="s">
        <v>220</v>
      </c>
      <c r="AQ29" s="619"/>
      <c r="AR29" s="619"/>
      <c r="AS29" s="619"/>
      <c r="AT29" s="619"/>
      <c r="AU29" s="619"/>
      <c r="AV29" s="619"/>
      <c r="AW29" s="619"/>
      <c r="AX29" s="619"/>
      <c r="AY29" s="619"/>
      <c r="AZ29" s="619"/>
      <c r="BA29" s="619"/>
      <c r="BB29" s="619"/>
      <c r="BC29" s="619"/>
      <c r="BD29" s="619"/>
      <c r="BE29" s="619"/>
      <c r="BF29" s="620"/>
      <c r="BG29" s="618" t="s">
        <v>302</v>
      </c>
      <c r="BH29" s="679"/>
      <c r="BI29" s="679"/>
      <c r="BJ29" s="679"/>
      <c r="BK29" s="679"/>
      <c r="BL29" s="679"/>
      <c r="BM29" s="679"/>
      <c r="BN29" s="679"/>
      <c r="BO29" s="679"/>
      <c r="BP29" s="679"/>
      <c r="BQ29" s="680"/>
      <c r="BR29" s="618" t="s">
        <v>303</v>
      </c>
      <c r="BS29" s="679"/>
      <c r="BT29" s="679"/>
      <c r="BU29" s="679"/>
      <c r="BV29" s="679"/>
      <c r="BW29" s="679"/>
      <c r="BX29" s="679"/>
      <c r="BY29" s="679"/>
      <c r="BZ29" s="679"/>
      <c r="CA29" s="679"/>
      <c r="CB29" s="680"/>
      <c r="CD29" s="702" t="s">
        <v>304</v>
      </c>
      <c r="CE29" s="703"/>
      <c r="CF29" s="654" t="s">
        <v>305</v>
      </c>
      <c r="CG29" s="655"/>
      <c r="CH29" s="655"/>
      <c r="CI29" s="655"/>
      <c r="CJ29" s="655"/>
      <c r="CK29" s="655"/>
      <c r="CL29" s="655"/>
      <c r="CM29" s="655"/>
      <c r="CN29" s="655"/>
      <c r="CO29" s="655"/>
      <c r="CP29" s="655"/>
      <c r="CQ29" s="656"/>
      <c r="CR29" s="639">
        <v>275866</v>
      </c>
      <c r="CS29" s="675"/>
      <c r="CT29" s="675"/>
      <c r="CU29" s="675"/>
      <c r="CV29" s="675"/>
      <c r="CW29" s="675"/>
      <c r="CX29" s="675"/>
      <c r="CY29" s="676"/>
      <c r="CZ29" s="644">
        <v>7.3</v>
      </c>
      <c r="DA29" s="673"/>
      <c r="DB29" s="673"/>
      <c r="DC29" s="677"/>
      <c r="DD29" s="648">
        <v>261439</v>
      </c>
      <c r="DE29" s="675"/>
      <c r="DF29" s="675"/>
      <c r="DG29" s="675"/>
      <c r="DH29" s="675"/>
      <c r="DI29" s="675"/>
      <c r="DJ29" s="675"/>
      <c r="DK29" s="676"/>
      <c r="DL29" s="648">
        <v>261439</v>
      </c>
      <c r="DM29" s="675"/>
      <c r="DN29" s="675"/>
      <c r="DO29" s="675"/>
      <c r="DP29" s="675"/>
      <c r="DQ29" s="675"/>
      <c r="DR29" s="675"/>
      <c r="DS29" s="675"/>
      <c r="DT29" s="675"/>
      <c r="DU29" s="675"/>
      <c r="DV29" s="676"/>
      <c r="DW29" s="644">
        <v>15.8</v>
      </c>
      <c r="DX29" s="673"/>
      <c r="DY29" s="673"/>
      <c r="DZ29" s="673"/>
      <c r="EA29" s="673"/>
      <c r="EB29" s="673"/>
      <c r="EC29" s="674"/>
    </row>
    <row r="30" spans="2:133" ht="11.25" customHeight="1" x14ac:dyDescent="0.15">
      <c r="B30" s="636" t="s">
        <v>306</v>
      </c>
      <c r="C30" s="637"/>
      <c r="D30" s="637"/>
      <c r="E30" s="637"/>
      <c r="F30" s="637"/>
      <c r="G30" s="637"/>
      <c r="H30" s="637"/>
      <c r="I30" s="637"/>
      <c r="J30" s="637"/>
      <c r="K30" s="637"/>
      <c r="L30" s="637"/>
      <c r="M30" s="637"/>
      <c r="N30" s="637"/>
      <c r="O30" s="637"/>
      <c r="P30" s="637"/>
      <c r="Q30" s="638"/>
      <c r="R30" s="639">
        <v>8948</v>
      </c>
      <c r="S30" s="640"/>
      <c r="T30" s="640"/>
      <c r="U30" s="640"/>
      <c r="V30" s="640"/>
      <c r="W30" s="640"/>
      <c r="X30" s="640"/>
      <c r="Y30" s="641"/>
      <c r="Z30" s="642">
        <v>0.2</v>
      </c>
      <c r="AA30" s="642"/>
      <c r="AB30" s="642"/>
      <c r="AC30" s="642"/>
      <c r="AD30" s="643">
        <v>2752</v>
      </c>
      <c r="AE30" s="643"/>
      <c r="AF30" s="643"/>
      <c r="AG30" s="643"/>
      <c r="AH30" s="643"/>
      <c r="AI30" s="643"/>
      <c r="AJ30" s="643"/>
      <c r="AK30" s="643"/>
      <c r="AL30" s="644">
        <v>0.2</v>
      </c>
      <c r="AM30" s="645"/>
      <c r="AN30" s="645"/>
      <c r="AO30" s="646"/>
      <c r="AP30" s="687" t="s">
        <v>307</v>
      </c>
      <c r="AQ30" s="688"/>
      <c r="AR30" s="688"/>
      <c r="AS30" s="688"/>
      <c r="AT30" s="693" t="s">
        <v>308</v>
      </c>
      <c r="AU30" s="228"/>
      <c r="AV30" s="228"/>
      <c r="AW30" s="228"/>
      <c r="AX30" s="625" t="s">
        <v>185</v>
      </c>
      <c r="AY30" s="626"/>
      <c r="AZ30" s="626"/>
      <c r="BA30" s="626"/>
      <c r="BB30" s="626"/>
      <c r="BC30" s="626"/>
      <c r="BD30" s="626"/>
      <c r="BE30" s="626"/>
      <c r="BF30" s="627"/>
      <c r="BG30" s="699">
        <v>98.5</v>
      </c>
      <c r="BH30" s="700"/>
      <c r="BI30" s="700"/>
      <c r="BJ30" s="700"/>
      <c r="BK30" s="700"/>
      <c r="BL30" s="700"/>
      <c r="BM30" s="634">
        <v>92.5</v>
      </c>
      <c r="BN30" s="700"/>
      <c r="BO30" s="700"/>
      <c r="BP30" s="700"/>
      <c r="BQ30" s="701"/>
      <c r="BR30" s="699">
        <v>98.7</v>
      </c>
      <c r="BS30" s="700"/>
      <c r="BT30" s="700"/>
      <c r="BU30" s="700"/>
      <c r="BV30" s="700"/>
      <c r="BW30" s="700"/>
      <c r="BX30" s="634">
        <v>90</v>
      </c>
      <c r="BY30" s="700"/>
      <c r="BZ30" s="700"/>
      <c r="CA30" s="700"/>
      <c r="CB30" s="701"/>
      <c r="CD30" s="704"/>
      <c r="CE30" s="705"/>
      <c r="CF30" s="654" t="s">
        <v>309</v>
      </c>
      <c r="CG30" s="655"/>
      <c r="CH30" s="655"/>
      <c r="CI30" s="655"/>
      <c r="CJ30" s="655"/>
      <c r="CK30" s="655"/>
      <c r="CL30" s="655"/>
      <c r="CM30" s="655"/>
      <c r="CN30" s="655"/>
      <c r="CO30" s="655"/>
      <c r="CP30" s="655"/>
      <c r="CQ30" s="656"/>
      <c r="CR30" s="639">
        <v>253478</v>
      </c>
      <c r="CS30" s="640"/>
      <c r="CT30" s="640"/>
      <c r="CU30" s="640"/>
      <c r="CV30" s="640"/>
      <c r="CW30" s="640"/>
      <c r="CX30" s="640"/>
      <c r="CY30" s="641"/>
      <c r="CZ30" s="644">
        <v>6.7</v>
      </c>
      <c r="DA30" s="673"/>
      <c r="DB30" s="673"/>
      <c r="DC30" s="677"/>
      <c r="DD30" s="648">
        <v>239051</v>
      </c>
      <c r="DE30" s="640"/>
      <c r="DF30" s="640"/>
      <c r="DG30" s="640"/>
      <c r="DH30" s="640"/>
      <c r="DI30" s="640"/>
      <c r="DJ30" s="640"/>
      <c r="DK30" s="641"/>
      <c r="DL30" s="648">
        <v>239051</v>
      </c>
      <c r="DM30" s="640"/>
      <c r="DN30" s="640"/>
      <c r="DO30" s="640"/>
      <c r="DP30" s="640"/>
      <c r="DQ30" s="640"/>
      <c r="DR30" s="640"/>
      <c r="DS30" s="640"/>
      <c r="DT30" s="640"/>
      <c r="DU30" s="640"/>
      <c r="DV30" s="641"/>
      <c r="DW30" s="644">
        <v>14.4</v>
      </c>
      <c r="DX30" s="673"/>
      <c r="DY30" s="673"/>
      <c r="DZ30" s="673"/>
      <c r="EA30" s="673"/>
      <c r="EB30" s="673"/>
      <c r="EC30" s="674"/>
    </row>
    <row r="31" spans="2:133" ht="11.25" customHeight="1" x14ac:dyDescent="0.15">
      <c r="B31" s="636" t="s">
        <v>310</v>
      </c>
      <c r="C31" s="637"/>
      <c r="D31" s="637"/>
      <c r="E31" s="637"/>
      <c r="F31" s="637"/>
      <c r="G31" s="637"/>
      <c r="H31" s="637"/>
      <c r="I31" s="637"/>
      <c r="J31" s="637"/>
      <c r="K31" s="637"/>
      <c r="L31" s="637"/>
      <c r="M31" s="637"/>
      <c r="N31" s="637"/>
      <c r="O31" s="637"/>
      <c r="P31" s="637"/>
      <c r="Q31" s="638"/>
      <c r="R31" s="639">
        <v>121206</v>
      </c>
      <c r="S31" s="640"/>
      <c r="T31" s="640"/>
      <c r="U31" s="640"/>
      <c r="V31" s="640"/>
      <c r="W31" s="640"/>
      <c r="X31" s="640"/>
      <c r="Y31" s="641"/>
      <c r="Z31" s="642">
        <v>3</v>
      </c>
      <c r="AA31" s="642"/>
      <c r="AB31" s="642"/>
      <c r="AC31" s="642"/>
      <c r="AD31" s="643" t="s">
        <v>135</v>
      </c>
      <c r="AE31" s="643"/>
      <c r="AF31" s="643"/>
      <c r="AG31" s="643"/>
      <c r="AH31" s="643"/>
      <c r="AI31" s="643"/>
      <c r="AJ31" s="643"/>
      <c r="AK31" s="643"/>
      <c r="AL31" s="644" t="s">
        <v>231</v>
      </c>
      <c r="AM31" s="645"/>
      <c r="AN31" s="645"/>
      <c r="AO31" s="646"/>
      <c r="AP31" s="689"/>
      <c r="AQ31" s="690"/>
      <c r="AR31" s="690"/>
      <c r="AS31" s="690"/>
      <c r="AT31" s="694"/>
      <c r="AU31" s="227" t="s">
        <v>311</v>
      </c>
      <c r="AV31" s="227"/>
      <c r="AW31" s="227"/>
      <c r="AX31" s="636" t="s">
        <v>312</v>
      </c>
      <c r="AY31" s="637"/>
      <c r="AZ31" s="637"/>
      <c r="BA31" s="637"/>
      <c r="BB31" s="637"/>
      <c r="BC31" s="637"/>
      <c r="BD31" s="637"/>
      <c r="BE31" s="637"/>
      <c r="BF31" s="638"/>
      <c r="BG31" s="696">
        <v>98.3</v>
      </c>
      <c r="BH31" s="675"/>
      <c r="BI31" s="675"/>
      <c r="BJ31" s="675"/>
      <c r="BK31" s="675"/>
      <c r="BL31" s="675"/>
      <c r="BM31" s="645">
        <v>96</v>
      </c>
      <c r="BN31" s="697"/>
      <c r="BO31" s="697"/>
      <c r="BP31" s="697"/>
      <c r="BQ31" s="698"/>
      <c r="BR31" s="696">
        <v>99</v>
      </c>
      <c r="BS31" s="675"/>
      <c r="BT31" s="675"/>
      <c r="BU31" s="675"/>
      <c r="BV31" s="675"/>
      <c r="BW31" s="675"/>
      <c r="BX31" s="645">
        <v>95.1</v>
      </c>
      <c r="BY31" s="697"/>
      <c r="BZ31" s="697"/>
      <c r="CA31" s="697"/>
      <c r="CB31" s="698"/>
      <c r="CD31" s="704"/>
      <c r="CE31" s="705"/>
      <c r="CF31" s="654" t="s">
        <v>313</v>
      </c>
      <c r="CG31" s="655"/>
      <c r="CH31" s="655"/>
      <c r="CI31" s="655"/>
      <c r="CJ31" s="655"/>
      <c r="CK31" s="655"/>
      <c r="CL31" s="655"/>
      <c r="CM31" s="655"/>
      <c r="CN31" s="655"/>
      <c r="CO31" s="655"/>
      <c r="CP31" s="655"/>
      <c r="CQ31" s="656"/>
      <c r="CR31" s="639">
        <v>22388</v>
      </c>
      <c r="CS31" s="675"/>
      <c r="CT31" s="675"/>
      <c r="CU31" s="675"/>
      <c r="CV31" s="675"/>
      <c r="CW31" s="675"/>
      <c r="CX31" s="675"/>
      <c r="CY31" s="676"/>
      <c r="CZ31" s="644">
        <v>0.6</v>
      </c>
      <c r="DA31" s="673"/>
      <c r="DB31" s="673"/>
      <c r="DC31" s="677"/>
      <c r="DD31" s="648">
        <v>22388</v>
      </c>
      <c r="DE31" s="675"/>
      <c r="DF31" s="675"/>
      <c r="DG31" s="675"/>
      <c r="DH31" s="675"/>
      <c r="DI31" s="675"/>
      <c r="DJ31" s="675"/>
      <c r="DK31" s="676"/>
      <c r="DL31" s="648">
        <v>22388</v>
      </c>
      <c r="DM31" s="675"/>
      <c r="DN31" s="675"/>
      <c r="DO31" s="675"/>
      <c r="DP31" s="675"/>
      <c r="DQ31" s="675"/>
      <c r="DR31" s="675"/>
      <c r="DS31" s="675"/>
      <c r="DT31" s="675"/>
      <c r="DU31" s="675"/>
      <c r="DV31" s="676"/>
      <c r="DW31" s="644">
        <v>1.4</v>
      </c>
      <c r="DX31" s="673"/>
      <c r="DY31" s="673"/>
      <c r="DZ31" s="673"/>
      <c r="EA31" s="673"/>
      <c r="EB31" s="673"/>
      <c r="EC31" s="674"/>
    </row>
    <row r="32" spans="2:133" ht="11.25" customHeight="1" x14ac:dyDescent="0.15">
      <c r="B32" s="636" t="s">
        <v>314</v>
      </c>
      <c r="C32" s="637"/>
      <c r="D32" s="637"/>
      <c r="E32" s="637"/>
      <c r="F32" s="637"/>
      <c r="G32" s="637"/>
      <c r="H32" s="637"/>
      <c r="I32" s="637"/>
      <c r="J32" s="637"/>
      <c r="K32" s="637"/>
      <c r="L32" s="637"/>
      <c r="M32" s="637"/>
      <c r="N32" s="637"/>
      <c r="O32" s="637"/>
      <c r="P32" s="637"/>
      <c r="Q32" s="638"/>
      <c r="R32" s="639">
        <v>114809</v>
      </c>
      <c r="S32" s="640"/>
      <c r="T32" s="640"/>
      <c r="U32" s="640"/>
      <c r="V32" s="640"/>
      <c r="W32" s="640"/>
      <c r="X32" s="640"/>
      <c r="Y32" s="641"/>
      <c r="Z32" s="642">
        <v>2.9</v>
      </c>
      <c r="AA32" s="642"/>
      <c r="AB32" s="642"/>
      <c r="AC32" s="642"/>
      <c r="AD32" s="643" t="s">
        <v>127</v>
      </c>
      <c r="AE32" s="643"/>
      <c r="AF32" s="643"/>
      <c r="AG32" s="643"/>
      <c r="AH32" s="643"/>
      <c r="AI32" s="643"/>
      <c r="AJ32" s="643"/>
      <c r="AK32" s="643"/>
      <c r="AL32" s="644" t="s">
        <v>231</v>
      </c>
      <c r="AM32" s="645"/>
      <c r="AN32" s="645"/>
      <c r="AO32" s="646"/>
      <c r="AP32" s="691"/>
      <c r="AQ32" s="692"/>
      <c r="AR32" s="692"/>
      <c r="AS32" s="692"/>
      <c r="AT32" s="695"/>
      <c r="AU32" s="229"/>
      <c r="AV32" s="229"/>
      <c r="AW32" s="229"/>
      <c r="AX32" s="684" t="s">
        <v>315</v>
      </c>
      <c r="AY32" s="685"/>
      <c r="AZ32" s="685"/>
      <c r="BA32" s="685"/>
      <c r="BB32" s="685"/>
      <c r="BC32" s="685"/>
      <c r="BD32" s="685"/>
      <c r="BE32" s="685"/>
      <c r="BF32" s="686"/>
      <c r="BG32" s="708">
        <v>96.6</v>
      </c>
      <c r="BH32" s="709"/>
      <c r="BI32" s="709"/>
      <c r="BJ32" s="709"/>
      <c r="BK32" s="709"/>
      <c r="BL32" s="709"/>
      <c r="BM32" s="710">
        <v>80.099999999999994</v>
      </c>
      <c r="BN32" s="709"/>
      <c r="BO32" s="709"/>
      <c r="BP32" s="709"/>
      <c r="BQ32" s="711"/>
      <c r="BR32" s="708">
        <v>96.4</v>
      </c>
      <c r="BS32" s="709"/>
      <c r="BT32" s="709"/>
      <c r="BU32" s="709"/>
      <c r="BV32" s="709"/>
      <c r="BW32" s="709"/>
      <c r="BX32" s="710">
        <v>73.599999999999994</v>
      </c>
      <c r="BY32" s="709"/>
      <c r="BZ32" s="709"/>
      <c r="CA32" s="709"/>
      <c r="CB32" s="711"/>
      <c r="CD32" s="706"/>
      <c r="CE32" s="707"/>
      <c r="CF32" s="654" t="s">
        <v>316</v>
      </c>
      <c r="CG32" s="655"/>
      <c r="CH32" s="655"/>
      <c r="CI32" s="655"/>
      <c r="CJ32" s="655"/>
      <c r="CK32" s="655"/>
      <c r="CL32" s="655"/>
      <c r="CM32" s="655"/>
      <c r="CN32" s="655"/>
      <c r="CO32" s="655"/>
      <c r="CP32" s="655"/>
      <c r="CQ32" s="656"/>
      <c r="CR32" s="639" t="s">
        <v>135</v>
      </c>
      <c r="CS32" s="640"/>
      <c r="CT32" s="640"/>
      <c r="CU32" s="640"/>
      <c r="CV32" s="640"/>
      <c r="CW32" s="640"/>
      <c r="CX32" s="640"/>
      <c r="CY32" s="641"/>
      <c r="CZ32" s="644" t="s">
        <v>127</v>
      </c>
      <c r="DA32" s="673"/>
      <c r="DB32" s="673"/>
      <c r="DC32" s="677"/>
      <c r="DD32" s="648" t="s">
        <v>231</v>
      </c>
      <c r="DE32" s="640"/>
      <c r="DF32" s="640"/>
      <c r="DG32" s="640"/>
      <c r="DH32" s="640"/>
      <c r="DI32" s="640"/>
      <c r="DJ32" s="640"/>
      <c r="DK32" s="641"/>
      <c r="DL32" s="648" t="s">
        <v>127</v>
      </c>
      <c r="DM32" s="640"/>
      <c r="DN32" s="640"/>
      <c r="DO32" s="640"/>
      <c r="DP32" s="640"/>
      <c r="DQ32" s="640"/>
      <c r="DR32" s="640"/>
      <c r="DS32" s="640"/>
      <c r="DT32" s="640"/>
      <c r="DU32" s="640"/>
      <c r="DV32" s="641"/>
      <c r="DW32" s="644" t="s">
        <v>135</v>
      </c>
      <c r="DX32" s="673"/>
      <c r="DY32" s="673"/>
      <c r="DZ32" s="673"/>
      <c r="EA32" s="673"/>
      <c r="EB32" s="673"/>
      <c r="EC32" s="674"/>
    </row>
    <row r="33" spans="2:133" ht="11.25" customHeight="1" x14ac:dyDescent="0.15">
      <c r="B33" s="636" t="s">
        <v>317</v>
      </c>
      <c r="C33" s="637"/>
      <c r="D33" s="637"/>
      <c r="E33" s="637"/>
      <c r="F33" s="637"/>
      <c r="G33" s="637"/>
      <c r="H33" s="637"/>
      <c r="I33" s="637"/>
      <c r="J33" s="637"/>
      <c r="K33" s="637"/>
      <c r="L33" s="637"/>
      <c r="M33" s="637"/>
      <c r="N33" s="637"/>
      <c r="O33" s="637"/>
      <c r="P33" s="637"/>
      <c r="Q33" s="638"/>
      <c r="R33" s="639">
        <v>209314</v>
      </c>
      <c r="S33" s="640"/>
      <c r="T33" s="640"/>
      <c r="U33" s="640"/>
      <c r="V33" s="640"/>
      <c r="W33" s="640"/>
      <c r="X33" s="640"/>
      <c r="Y33" s="641"/>
      <c r="Z33" s="642">
        <v>5.3</v>
      </c>
      <c r="AA33" s="642"/>
      <c r="AB33" s="642"/>
      <c r="AC33" s="642"/>
      <c r="AD33" s="643" t="s">
        <v>135</v>
      </c>
      <c r="AE33" s="643"/>
      <c r="AF33" s="643"/>
      <c r="AG33" s="643"/>
      <c r="AH33" s="643"/>
      <c r="AI33" s="643"/>
      <c r="AJ33" s="643"/>
      <c r="AK33" s="643"/>
      <c r="AL33" s="644" t="s">
        <v>231</v>
      </c>
      <c r="AM33" s="645"/>
      <c r="AN33" s="645"/>
      <c r="AO33" s="646"/>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654" t="s">
        <v>318</v>
      </c>
      <c r="CE33" s="655"/>
      <c r="CF33" s="655"/>
      <c r="CG33" s="655"/>
      <c r="CH33" s="655"/>
      <c r="CI33" s="655"/>
      <c r="CJ33" s="655"/>
      <c r="CK33" s="655"/>
      <c r="CL33" s="655"/>
      <c r="CM33" s="655"/>
      <c r="CN33" s="655"/>
      <c r="CO33" s="655"/>
      <c r="CP33" s="655"/>
      <c r="CQ33" s="656"/>
      <c r="CR33" s="639">
        <v>1441038</v>
      </c>
      <c r="CS33" s="675"/>
      <c r="CT33" s="675"/>
      <c r="CU33" s="675"/>
      <c r="CV33" s="675"/>
      <c r="CW33" s="675"/>
      <c r="CX33" s="675"/>
      <c r="CY33" s="676"/>
      <c r="CZ33" s="644">
        <v>38</v>
      </c>
      <c r="DA33" s="673"/>
      <c r="DB33" s="673"/>
      <c r="DC33" s="677"/>
      <c r="DD33" s="648">
        <v>1080420</v>
      </c>
      <c r="DE33" s="675"/>
      <c r="DF33" s="675"/>
      <c r="DG33" s="675"/>
      <c r="DH33" s="675"/>
      <c r="DI33" s="675"/>
      <c r="DJ33" s="675"/>
      <c r="DK33" s="676"/>
      <c r="DL33" s="648">
        <v>609528</v>
      </c>
      <c r="DM33" s="675"/>
      <c r="DN33" s="675"/>
      <c r="DO33" s="675"/>
      <c r="DP33" s="675"/>
      <c r="DQ33" s="675"/>
      <c r="DR33" s="675"/>
      <c r="DS33" s="675"/>
      <c r="DT33" s="675"/>
      <c r="DU33" s="675"/>
      <c r="DV33" s="676"/>
      <c r="DW33" s="644">
        <v>36.799999999999997</v>
      </c>
      <c r="DX33" s="673"/>
      <c r="DY33" s="673"/>
      <c r="DZ33" s="673"/>
      <c r="EA33" s="673"/>
      <c r="EB33" s="673"/>
      <c r="EC33" s="674"/>
    </row>
    <row r="34" spans="2:133" ht="11.25" customHeight="1" x14ac:dyDescent="0.15">
      <c r="B34" s="636" t="s">
        <v>319</v>
      </c>
      <c r="C34" s="637"/>
      <c r="D34" s="637"/>
      <c r="E34" s="637"/>
      <c r="F34" s="637"/>
      <c r="G34" s="637"/>
      <c r="H34" s="637"/>
      <c r="I34" s="637"/>
      <c r="J34" s="637"/>
      <c r="K34" s="637"/>
      <c r="L34" s="637"/>
      <c r="M34" s="637"/>
      <c r="N34" s="637"/>
      <c r="O34" s="637"/>
      <c r="P34" s="637"/>
      <c r="Q34" s="638"/>
      <c r="R34" s="639">
        <v>50978</v>
      </c>
      <c r="S34" s="640"/>
      <c r="T34" s="640"/>
      <c r="U34" s="640"/>
      <c r="V34" s="640"/>
      <c r="W34" s="640"/>
      <c r="X34" s="640"/>
      <c r="Y34" s="641"/>
      <c r="Z34" s="642">
        <v>1.3</v>
      </c>
      <c r="AA34" s="642"/>
      <c r="AB34" s="642"/>
      <c r="AC34" s="642"/>
      <c r="AD34" s="643">
        <v>6711</v>
      </c>
      <c r="AE34" s="643"/>
      <c r="AF34" s="643"/>
      <c r="AG34" s="643"/>
      <c r="AH34" s="643"/>
      <c r="AI34" s="643"/>
      <c r="AJ34" s="643"/>
      <c r="AK34" s="643"/>
      <c r="AL34" s="644">
        <v>0.4</v>
      </c>
      <c r="AM34" s="645"/>
      <c r="AN34" s="645"/>
      <c r="AO34" s="646"/>
      <c r="AP34" s="232"/>
      <c r="AQ34" s="618" t="s">
        <v>320</v>
      </c>
      <c r="AR34" s="619"/>
      <c r="AS34" s="619"/>
      <c r="AT34" s="619"/>
      <c r="AU34" s="619"/>
      <c r="AV34" s="619"/>
      <c r="AW34" s="619"/>
      <c r="AX34" s="619"/>
      <c r="AY34" s="619"/>
      <c r="AZ34" s="619"/>
      <c r="BA34" s="619"/>
      <c r="BB34" s="619"/>
      <c r="BC34" s="619"/>
      <c r="BD34" s="619"/>
      <c r="BE34" s="619"/>
      <c r="BF34" s="620"/>
      <c r="BG34" s="618" t="s">
        <v>321</v>
      </c>
      <c r="BH34" s="619"/>
      <c r="BI34" s="619"/>
      <c r="BJ34" s="619"/>
      <c r="BK34" s="619"/>
      <c r="BL34" s="619"/>
      <c r="BM34" s="619"/>
      <c r="BN34" s="619"/>
      <c r="BO34" s="619"/>
      <c r="BP34" s="619"/>
      <c r="BQ34" s="619"/>
      <c r="BR34" s="619"/>
      <c r="BS34" s="619"/>
      <c r="BT34" s="619"/>
      <c r="BU34" s="619"/>
      <c r="BV34" s="619"/>
      <c r="BW34" s="619"/>
      <c r="BX34" s="619"/>
      <c r="BY34" s="619"/>
      <c r="BZ34" s="619"/>
      <c r="CA34" s="619"/>
      <c r="CB34" s="620"/>
      <c r="CD34" s="654" t="s">
        <v>322</v>
      </c>
      <c r="CE34" s="655"/>
      <c r="CF34" s="655"/>
      <c r="CG34" s="655"/>
      <c r="CH34" s="655"/>
      <c r="CI34" s="655"/>
      <c r="CJ34" s="655"/>
      <c r="CK34" s="655"/>
      <c r="CL34" s="655"/>
      <c r="CM34" s="655"/>
      <c r="CN34" s="655"/>
      <c r="CO34" s="655"/>
      <c r="CP34" s="655"/>
      <c r="CQ34" s="656"/>
      <c r="CR34" s="639">
        <v>593809</v>
      </c>
      <c r="CS34" s="640"/>
      <c r="CT34" s="640"/>
      <c r="CU34" s="640"/>
      <c r="CV34" s="640"/>
      <c r="CW34" s="640"/>
      <c r="CX34" s="640"/>
      <c r="CY34" s="641"/>
      <c r="CZ34" s="644">
        <v>15.7</v>
      </c>
      <c r="DA34" s="673"/>
      <c r="DB34" s="673"/>
      <c r="DC34" s="677"/>
      <c r="DD34" s="648">
        <v>418054</v>
      </c>
      <c r="DE34" s="640"/>
      <c r="DF34" s="640"/>
      <c r="DG34" s="640"/>
      <c r="DH34" s="640"/>
      <c r="DI34" s="640"/>
      <c r="DJ34" s="640"/>
      <c r="DK34" s="641"/>
      <c r="DL34" s="648">
        <v>287601</v>
      </c>
      <c r="DM34" s="640"/>
      <c r="DN34" s="640"/>
      <c r="DO34" s="640"/>
      <c r="DP34" s="640"/>
      <c r="DQ34" s="640"/>
      <c r="DR34" s="640"/>
      <c r="DS34" s="640"/>
      <c r="DT34" s="640"/>
      <c r="DU34" s="640"/>
      <c r="DV34" s="641"/>
      <c r="DW34" s="644">
        <v>17.399999999999999</v>
      </c>
      <c r="DX34" s="673"/>
      <c r="DY34" s="673"/>
      <c r="DZ34" s="673"/>
      <c r="EA34" s="673"/>
      <c r="EB34" s="673"/>
      <c r="EC34" s="674"/>
    </row>
    <row r="35" spans="2:133" ht="11.25" customHeight="1" x14ac:dyDescent="0.15">
      <c r="B35" s="636" t="s">
        <v>323</v>
      </c>
      <c r="C35" s="637"/>
      <c r="D35" s="637"/>
      <c r="E35" s="637"/>
      <c r="F35" s="637"/>
      <c r="G35" s="637"/>
      <c r="H35" s="637"/>
      <c r="I35" s="637"/>
      <c r="J35" s="637"/>
      <c r="K35" s="637"/>
      <c r="L35" s="637"/>
      <c r="M35" s="637"/>
      <c r="N35" s="637"/>
      <c r="O35" s="637"/>
      <c r="P35" s="637"/>
      <c r="Q35" s="638"/>
      <c r="R35" s="639">
        <v>388282</v>
      </c>
      <c r="S35" s="640"/>
      <c r="T35" s="640"/>
      <c r="U35" s="640"/>
      <c r="V35" s="640"/>
      <c r="W35" s="640"/>
      <c r="X35" s="640"/>
      <c r="Y35" s="641"/>
      <c r="Z35" s="642">
        <v>9.8000000000000007</v>
      </c>
      <c r="AA35" s="642"/>
      <c r="AB35" s="642"/>
      <c r="AC35" s="642"/>
      <c r="AD35" s="643" t="s">
        <v>127</v>
      </c>
      <c r="AE35" s="643"/>
      <c r="AF35" s="643"/>
      <c r="AG35" s="643"/>
      <c r="AH35" s="643"/>
      <c r="AI35" s="643"/>
      <c r="AJ35" s="643"/>
      <c r="AK35" s="643"/>
      <c r="AL35" s="644" t="s">
        <v>127</v>
      </c>
      <c r="AM35" s="645"/>
      <c r="AN35" s="645"/>
      <c r="AO35" s="646"/>
      <c r="AP35" s="232"/>
      <c r="AQ35" s="712" t="s">
        <v>324</v>
      </c>
      <c r="AR35" s="713"/>
      <c r="AS35" s="713"/>
      <c r="AT35" s="713"/>
      <c r="AU35" s="713"/>
      <c r="AV35" s="713"/>
      <c r="AW35" s="713"/>
      <c r="AX35" s="713"/>
      <c r="AY35" s="714"/>
      <c r="AZ35" s="628">
        <v>167545</v>
      </c>
      <c r="BA35" s="629"/>
      <c r="BB35" s="629"/>
      <c r="BC35" s="629"/>
      <c r="BD35" s="629"/>
      <c r="BE35" s="629"/>
      <c r="BF35" s="715"/>
      <c r="BG35" s="650" t="s">
        <v>325</v>
      </c>
      <c r="BH35" s="651"/>
      <c r="BI35" s="651"/>
      <c r="BJ35" s="651"/>
      <c r="BK35" s="651"/>
      <c r="BL35" s="651"/>
      <c r="BM35" s="651"/>
      <c r="BN35" s="651"/>
      <c r="BO35" s="651"/>
      <c r="BP35" s="651"/>
      <c r="BQ35" s="651"/>
      <c r="BR35" s="651"/>
      <c r="BS35" s="651"/>
      <c r="BT35" s="651"/>
      <c r="BU35" s="652"/>
      <c r="BV35" s="628">
        <v>27364</v>
      </c>
      <c r="BW35" s="629"/>
      <c r="BX35" s="629"/>
      <c r="BY35" s="629"/>
      <c r="BZ35" s="629"/>
      <c r="CA35" s="629"/>
      <c r="CB35" s="715"/>
      <c r="CD35" s="654" t="s">
        <v>326</v>
      </c>
      <c r="CE35" s="655"/>
      <c r="CF35" s="655"/>
      <c r="CG35" s="655"/>
      <c r="CH35" s="655"/>
      <c r="CI35" s="655"/>
      <c r="CJ35" s="655"/>
      <c r="CK35" s="655"/>
      <c r="CL35" s="655"/>
      <c r="CM35" s="655"/>
      <c r="CN35" s="655"/>
      <c r="CO35" s="655"/>
      <c r="CP35" s="655"/>
      <c r="CQ35" s="656"/>
      <c r="CR35" s="639">
        <v>22731</v>
      </c>
      <c r="CS35" s="675"/>
      <c r="CT35" s="675"/>
      <c r="CU35" s="675"/>
      <c r="CV35" s="675"/>
      <c r="CW35" s="675"/>
      <c r="CX35" s="675"/>
      <c r="CY35" s="676"/>
      <c r="CZ35" s="644">
        <v>0.6</v>
      </c>
      <c r="DA35" s="673"/>
      <c r="DB35" s="673"/>
      <c r="DC35" s="677"/>
      <c r="DD35" s="648">
        <v>16830</v>
      </c>
      <c r="DE35" s="675"/>
      <c r="DF35" s="675"/>
      <c r="DG35" s="675"/>
      <c r="DH35" s="675"/>
      <c r="DI35" s="675"/>
      <c r="DJ35" s="675"/>
      <c r="DK35" s="676"/>
      <c r="DL35" s="648">
        <v>10363</v>
      </c>
      <c r="DM35" s="675"/>
      <c r="DN35" s="675"/>
      <c r="DO35" s="675"/>
      <c r="DP35" s="675"/>
      <c r="DQ35" s="675"/>
      <c r="DR35" s="675"/>
      <c r="DS35" s="675"/>
      <c r="DT35" s="675"/>
      <c r="DU35" s="675"/>
      <c r="DV35" s="676"/>
      <c r="DW35" s="644">
        <v>0.6</v>
      </c>
      <c r="DX35" s="673"/>
      <c r="DY35" s="673"/>
      <c r="DZ35" s="673"/>
      <c r="EA35" s="673"/>
      <c r="EB35" s="673"/>
      <c r="EC35" s="674"/>
    </row>
    <row r="36" spans="2:133" ht="11.25" customHeight="1" x14ac:dyDescent="0.15">
      <c r="B36" s="636" t="s">
        <v>327</v>
      </c>
      <c r="C36" s="637"/>
      <c r="D36" s="637"/>
      <c r="E36" s="637"/>
      <c r="F36" s="637"/>
      <c r="G36" s="637"/>
      <c r="H36" s="637"/>
      <c r="I36" s="637"/>
      <c r="J36" s="637"/>
      <c r="K36" s="637"/>
      <c r="L36" s="637"/>
      <c r="M36" s="637"/>
      <c r="N36" s="637"/>
      <c r="O36" s="637"/>
      <c r="P36" s="637"/>
      <c r="Q36" s="638"/>
      <c r="R36" s="639" t="s">
        <v>127</v>
      </c>
      <c r="S36" s="640"/>
      <c r="T36" s="640"/>
      <c r="U36" s="640"/>
      <c r="V36" s="640"/>
      <c r="W36" s="640"/>
      <c r="X36" s="640"/>
      <c r="Y36" s="641"/>
      <c r="Z36" s="642" t="s">
        <v>231</v>
      </c>
      <c r="AA36" s="642"/>
      <c r="AB36" s="642"/>
      <c r="AC36" s="642"/>
      <c r="AD36" s="643" t="s">
        <v>231</v>
      </c>
      <c r="AE36" s="643"/>
      <c r="AF36" s="643"/>
      <c r="AG36" s="643"/>
      <c r="AH36" s="643"/>
      <c r="AI36" s="643"/>
      <c r="AJ36" s="643"/>
      <c r="AK36" s="643"/>
      <c r="AL36" s="644" t="s">
        <v>135</v>
      </c>
      <c r="AM36" s="645"/>
      <c r="AN36" s="645"/>
      <c r="AO36" s="646"/>
      <c r="AQ36" s="716" t="s">
        <v>328</v>
      </c>
      <c r="AR36" s="717"/>
      <c r="AS36" s="717"/>
      <c r="AT36" s="717"/>
      <c r="AU36" s="717"/>
      <c r="AV36" s="717"/>
      <c r="AW36" s="717"/>
      <c r="AX36" s="717"/>
      <c r="AY36" s="718"/>
      <c r="AZ36" s="639">
        <v>90904</v>
      </c>
      <c r="BA36" s="640"/>
      <c r="BB36" s="640"/>
      <c r="BC36" s="640"/>
      <c r="BD36" s="675"/>
      <c r="BE36" s="675"/>
      <c r="BF36" s="698"/>
      <c r="BG36" s="654" t="s">
        <v>329</v>
      </c>
      <c r="BH36" s="655"/>
      <c r="BI36" s="655"/>
      <c r="BJ36" s="655"/>
      <c r="BK36" s="655"/>
      <c r="BL36" s="655"/>
      <c r="BM36" s="655"/>
      <c r="BN36" s="655"/>
      <c r="BO36" s="655"/>
      <c r="BP36" s="655"/>
      <c r="BQ36" s="655"/>
      <c r="BR36" s="655"/>
      <c r="BS36" s="655"/>
      <c r="BT36" s="655"/>
      <c r="BU36" s="656"/>
      <c r="BV36" s="639">
        <v>23298</v>
      </c>
      <c r="BW36" s="640"/>
      <c r="BX36" s="640"/>
      <c r="BY36" s="640"/>
      <c r="BZ36" s="640"/>
      <c r="CA36" s="640"/>
      <c r="CB36" s="649"/>
      <c r="CD36" s="654" t="s">
        <v>330</v>
      </c>
      <c r="CE36" s="655"/>
      <c r="CF36" s="655"/>
      <c r="CG36" s="655"/>
      <c r="CH36" s="655"/>
      <c r="CI36" s="655"/>
      <c r="CJ36" s="655"/>
      <c r="CK36" s="655"/>
      <c r="CL36" s="655"/>
      <c r="CM36" s="655"/>
      <c r="CN36" s="655"/>
      <c r="CO36" s="655"/>
      <c r="CP36" s="655"/>
      <c r="CQ36" s="656"/>
      <c r="CR36" s="639">
        <v>389322</v>
      </c>
      <c r="CS36" s="640"/>
      <c r="CT36" s="640"/>
      <c r="CU36" s="640"/>
      <c r="CV36" s="640"/>
      <c r="CW36" s="640"/>
      <c r="CX36" s="640"/>
      <c r="CY36" s="641"/>
      <c r="CZ36" s="644">
        <v>10.3</v>
      </c>
      <c r="DA36" s="673"/>
      <c r="DB36" s="673"/>
      <c r="DC36" s="677"/>
      <c r="DD36" s="648">
        <v>303872</v>
      </c>
      <c r="DE36" s="640"/>
      <c r="DF36" s="640"/>
      <c r="DG36" s="640"/>
      <c r="DH36" s="640"/>
      <c r="DI36" s="640"/>
      <c r="DJ36" s="640"/>
      <c r="DK36" s="641"/>
      <c r="DL36" s="648">
        <v>178900</v>
      </c>
      <c r="DM36" s="640"/>
      <c r="DN36" s="640"/>
      <c r="DO36" s="640"/>
      <c r="DP36" s="640"/>
      <c r="DQ36" s="640"/>
      <c r="DR36" s="640"/>
      <c r="DS36" s="640"/>
      <c r="DT36" s="640"/>
      <c r="DU36" s="640"/>
      <c r="DV36" s="641"/>
      <c r="DW36" s="644">
        <v>10.8</v>
      </c>
      <c r="DX36" s="673"/>
      <c r="DY36" s="673"/>
      <c r="DZ36" s="673"/>
      <c r="EA36" s="673"/>
      <c r="EB36" s="673"/>
      <c r="EC36" s="674"/>
    </row>
    <row r="37" spans="2:133" ht="11.25" customHeight="1" x14ac:dyDescent="0.15">
      <c r="B37" s="636" t="s">
        <v>331</v>
      </c>
      <c r="C37" s="637"/>
      <c r="D37" s="637"/>
      <c r="E37" s="637"/>
      <c r="F37" s="637"/>
      <c r="G37" s="637"/>
      <c r="H37" s="637"/>
      <c r="I37" s="637"/>
      <c r="J37" s="637"/>
      <c r="K37" s="637"/>
      <c r="L37" s="637"/>
      <c r="M37" s="637"/>
      <c r="N37" s="637"/>
      <c r="O37" s="637"/>
      <c r="P37" s="637"/>
      <c r="Q37" s="638"/>
      <c r="R37" s="639">
        <v>58082</v>
      </c>
      <c r="S37" s="640"/>
      <c r="T37" s="640"/>
      <c r="U37" s="640"/>
      <c r="V37" s="640"/>
      <c r="W37" s="640"/>
      <c r="X37" s="640"/>
      <c r="Y37" s="641"/>
      <c r="Z37" s="642">
        <v>1.5</v>
      </c>
      <c r="AA37" s="642"/>
      <c r="AB37" s="642"/>
      <c r="AC37" s="642"/>
      <c r="AD37" s="643" t="s">
        <v>135</v>
      </c>
      <c r="AE37" s="643"/>
      <c r="AF37" s="643"/>
      <c r="AG37" s="643"/>
      <c r="AH37" s="643"/>
      <c r="AI37" s="643"/>
      <c r="AJ37" s="643"/>
      <c r="AK37" s="643"/>
      <c r="AL37" s="644" t="s">
        <v>127</v>
      </c>
      <c r="AM37" s="645"/>
      <c r="AN37" s="645"/>
      <c r="AO37" s="646"/>
      <c r="AQ37" s="716" t="s">
        <v>332</v>
      </c>
      <c r="AR37" s="717"/>
      <c r="AS37" s="717"/>
      <c r="AT37" s="717"/>
      <c r="AU37" s="717"/>
      <c r="AV37" s="717"/>
      <c r="AW37" s="717"/>
      <c r="AX37" s="717"/>
      <c r="AY37" s="718"/>
      <c r="AZ37" s="639" t="s">
        <v>135</v>
      </c>
      <c r="BA37" s="640"/>
      <c r="BB37" s="640"/>
      <c r="BC37" s="640"/>
      <c r="BD37" s="675"/>
      <c r="BE37" s="675"/>
      <c r="BF37" s="698"/>
      <c r="BG37" s="654" t="s">
        <v>333</v>
      </c>
      <c r="BH37" s="655"/>
      <c r="BI37" s="655"/>
      <c r="BJ37" s="655"/>
      <c r="BK37" s="655"/>
      <c r="BL37" s="655"/>
      <c r="BM37" s="655"/>
      <c r="BN37" s="655"/>
      <c r="BO37" s="655"/>
      <c r="BP37" s="655"/>
      <c r="BQ37" s="655"/>
      <c r="BR37" s="655"/>
      <c r="BS37" s="655"/>
      <c r="BT37" s="655"/>
      <c r="BU37" s="656"/>
      <c r="BV37" s="639">
        <v>450</v>
      </c>
      <c r="BW37" s="640"/>
      <c r="BX37" s="640"/>
      <c r="BY37" s="640"/>
      <c r="BZ37" s="640"/>
      <c r="CA37" s="640"/>
      <c r="CB37" s="649"/>
      <c r="CD37" s="654" t="s">
        <v>334</v>
      </c>
      <c r="CE37" s="655"/>
      <c r="CF37" s="655"/>
      <c r="CG37" s="655"/>
      <c r="CH37" s="655"/>
      <c r="CI37" s="655"/>
      <c r="CJ37" s="655"/>
      <c r="CK37" s="655"/>
      <c r="CL37" s="655"/>
      <c r="CM37" s="655"/>
      <c r="CN37" s="655"/>
      <c r="CO37" s="655"/>
      <c r="CP37" s="655"/>
      <c r="CQ37" s="656"/>
      <c r="CR37" s="639">
        <v>162372</v>
      </c>
      <c r="CS37" s="675"/>
      <c r="CT37" s="675"/>
      <c r="CU37" s="675"/>
      <c r="CV37" s="675"/>
      <c r="CW37" s="675"/>
      <c r="CX37" s="675"/>
      <c r="CY37" s="676"/>
      <c r="CZ37" s="644">
        <v>4.3</v>
      </c>
      <c r="DA37" s="673"/>
      <c r="DB37" s="673"/>
      <c r="DC37" s="677"/>
      <c r="DD37" s="648">
        <v>152972</v>
      </c>
      <c r="DE37" s="675"/>
      <c r="DF37" s="675"/>
      <c r="DG37" s="675"/>
      <c r="DH37" s="675"/>
      <c r="DI37" s="675"/>
      <c r="DJ37" s="675"/>
      <c r="DK37" s="676"/>
      <c r="DL37" s="648">
        <v>98867</v>
      </c>
      <c r="DM37" s="675"/>
      <c r="DN37" s="675"/>
      <c r="DO37" s="675"/>
      <c r="DP37" s="675"/>
      <c r="DQ37" s="675"/>
      <c r="DR37" s="675"/>
      <c r="DS37" s="675"/>
      <c r="DT37" s="675"/>
      <c r="DU37" s="675"/>
      <c r="DV37" s="676"/>
      <c r="DW37" s="644">
        <v>6</v>
      </c>
      <c r="DX37" s="673"/>
      <c r="DY37" s="673"/>
      <c r="DZ37" s="673"/>
      <c r="EA37" s="673"/>
      <c r="EB37" s="673"/>
      <c r="EC37" s="674"/>
    </row>
    <row r="38" spans="2:133" ht="11.25" customHeight="1" x14ac:dyDescent="0.15">
      <c r="B38" s="684" t="s">
        <v>335</v>
      </c>
      <c r="C38" s="685"/>
      <c r="D38" s="685"/>
      <c r="E38" s="685"/>
      <c r="F38" s="685"/>
      <c r="G38" s="685"/>
      <c r="H38" s="685"/>
      <c r="I38" s="685"/>
      <c r="J38" s="685"/>
      <c r="K38" s="685"/>
      <c r="L38" s="685"/>
      <c r="M38" s="685"/>
      <c r="N38" s="685"/>
      <c r="O38" s="685"/>
      <c r="P38" s="685"/>
      <c r="Q38" s="686"/>
      <c r="R38" s="719">
        <v>3976378</v>
      </c>
      <c r="S38" s="720"/>
      <c r="T38" s="720"/>
      <c r="U38" s="720"/>
      <c r="V38" s="720"/>
      <c r="W38" s="720"/>
      <c r="X38" s="720"/>
      <c r="Y38" s="721"/>
      <c r="Z38" s="722">
        <v>100</v>
      </c>
      <c r="AA38" s="722"/>
      <c r="AB38" s="722"/>
      <c r="AC38" s="722"/>
      <c r="AD38" s="723">
        <v>1597075</v>
      </c>
      <c r="AE38" s="723"/>
      <c r="AF38" s="723"/>
      <c r="AG38" s="723"/>
      <c r="AH38" s="723"/>
      <c r="AI38" s="723"/>
      <c r="AJ38" s="723"/>
      <c r="AK38" s="723"/>
      <c r="AL38" s="724">
        <v>100</v>
      </c>
      <c r="AM38" s="710"/>
      <c r="AN38" s="710"/>
      <c r="AO38" s="725"/>
      <c r="AQ38" s="716" t="s">
        <v>336</v>
      </c>
      <c r="AR38" s="717"/>
      <c r="AS38" s="717"/>
      <c r="AT38" s="717"/>
      <c r="AU38" s="717"/>
      <c r="AV38" s="717"/>
      <c r="AW38" s="717"/>
      <c r="AX38" s="717"/>
      <c r="AY38" s="718"/>
      <c r="AZ38" s="639" t="s">
        <v>231</v>
      </c>
      <c r="BA38" s="640"/>
      <c r="BB38" s="640"/>
      <c r="BC38" s="640"/>
      <c r="BD38" s="675"/>
      <c r="BE38" s="675"/>
      <c r="BF38" s="698"/>
      <c r="BG38" s="654" t="s">
        <v>337</v>
      </c>
      <c r="BH38" s="655"/>
      <c r="BI38" s="655"/>
      <c r="BJ38" s="655"/>
      <c r="BK38" s="655"/>
      <c r="BL38" s="655"/>
      <c r="BM38" s="655"/>
      <c r="BN38" s="655"/>
      <c r="BO38" s="655"/>
      <c r="BP38" s="655"/>
      <c r="BQ38" s="655"/>
      <c r="BR38" s="655"/>
      <c r="BS38" s="655"/>
      <c r="BT38" s="655"/>
      <c r="BU38" s="656"/>
      <c r="BV38" s="639">
        <v>703</v>
      </c>
      <c r="BW38" s="640"/>
      <c r="BX38" s="640"/>
      <c r="BY38" s="640"/>
      <c r="BZ38" s="640"/>
      <c r="CA38" s="640"/>
      <c r="CB38" s="649"/>
      <c r="CD38" s="654" t="s">
        <v>338</v>
      </c>
      <c r="CE38" s="655"/>
      <c r="CF38" s="655"/>
      <c r="CG38" s="655"/>
      <c r="CH38" s="655"/>
      <c r="CI38" s="655"/>
      <c r="CJ38" s="655"/>
      <c r="CK38" s="655"/>
      <c r="CL38" s="655"/>
      <c r="CM38" s="655"/>
      <c r="CN38" s="655"/>
      <c r="CO38" s="655"/>
      <c r="CP38" s="655"/>
      <c r="CQ38" s="656"/>
      <c r="CR38" s="639">
        <v>167545</v>
      </c>
      <c r="CS38" s="640"/>
      <c r="CT38" s="640"/>
      <c r="CU38" s="640"/>
      <c r="CV38" s="640"/>
      <c r="CW38" s="640"/>
      <c r="CX38" s="640"/>
      <c r="CY38" s="641"/>
      <c r="CZ38" s="644">
        <v>4.4000000000000004</v>
      </c>
      <c r="DA38" s="673"/>
      <c r="DB38" s="673"/>
      <c r="DC38" s="677"/>
      <c r="DD38" s="648">
        <v>132664</v>
      </c>
      <c r="DE38" s="640"/>
      <c r="DF38" s="640"/>
      <c r="DG38" s="640"/>
      <c r="DH38" s="640"/>
      <c r="DI38" s="640"/>
      <c r="DJ38" s="640"/>
      <c r="DK38" s="641"/>
      <c r="DL38" s="648">
        <v>132664</v>
      </c>
      <c r="DM38" s="640"/>
      <c r="DN38" s="640"/>
      <c r="DO38" s="640"/>
      <c r="DP38" s="640"/>
      <c r="DQ38" s="640"/>
      <c r="DR38" s="640"/>
      <c r="DS38" s="640"/>
      <c r="DT38" s="640"/>
      <c r="DU38" s="640"/>
      <c r="DV38" s="641"/>
      <c r="DW38" s="644">
        <v>8</v>
      </c>
      <c r="DX38" s="673"/>
      <c r="DY38" s="673"/>
      <c r="DZ38" s="673"/>
      <c r="EA38" s="673"/>
      <c r="EB38" s="673"/>
      <c r="EC38" s="674"/>
    </row>
    <row r="39" spans="2:133" ht="11.25" customHeight="1" x14ac:dyDescent="0.15">
      <c r="AQ39" s="716" t="s">
        <v>339</v>
      </c>
      <c r="AR39" s="717"/>
      <c r="AS39" s="717"/>
      <c r="AT39" s="717"/>
      <c r="AU39" s="717"/>
      <c r="AV39" s="717"/>
      <c r="AW39" s="717"/>
      <c r="AX39" s="717"/>
      <c r="AY39" s="718"/>
      <c r="AZ39" s="639" t="s">
        <v>127</v>
      </c>
      <c r="BA39" s="640"/>
      <c r="BB39" s="640"/>
      <c r="BC39" s="640"/>
      <c r="BD39" s="675"/>
      <c r="BE39" s="675"/>
      <c r="BF39" s="698"/>
      <c r="BG39" s="730" t="s">
        <v>340</v>
      </c>
      <c r="BH39" s="731"/>
      <c r="BI39" s="731"/>
      <c r="BJ39" s="731"/>
      <c r="BK39" s="731"/>
      <c r="BL39" s="233"/>
      <c r="BM39" s="655" t="s">
        <v>341</v>
      </c>
      <c r="BN39" s="655"/>
      <c r="BO39" s="655"/>
      <c r="BP39" s="655"/>
      <c r="BQ39" s="655"/>
      <c r="BR39" s="655"/>
      <c r="BS39" s="655"/>
      <c r="BT39" s="655"/>
      <c r="BU39" s="656"/>
      <c r="BV39" s="639">
        <v>53</v>
      </c>
      <c r="BW39" s="640"/>
      <c r="BX39" s="640"/>
      <c r="BY39" s="640"/>
      <c r="BZ39" s="640"/>
      <c r="CA39" s="640"/>
      <c r="CB39" s="649"/>
      <c r="CD39" s="654" t="s">
        <v>342</v>
      </c>
      <c r="CE39" s="655"/>
      <c r="CF39" s="655"/>
      <c r="CG39" s="655"/>
      <c r="CH39" s="655"/>
      <c r="CI39" s="655"/>
      <c r="CJ39" s="655"/>
      <c r="CK39" s="655"/>
      <c r="CL39" s="655"/>
      <c r="CM39" s="655"/>
      <c r="CN39" s="655"/>
      <c r="CO39" s="655"/>
      <c r="CP39" s="655"/>
      <c r="CQ39" s="656"/>
      <c r="CR39" s="639">
        <v>267631</v>
      </c>
      <c r="CS39" s="675"/>
      <c r="CT39" s="675"/>
      <c r="CU39" s="675"/>
      <c r="CV39" s="675"/>
      <c r="CW39" s="675"/>
      <c r="CX39" s="675"/>
      <c r="CY39" s="676"/>
      <c r="CZ39" s="644">
        <v>7.1</v>
      </c>
      <c r="DA39" s="673"/>
      <c r="DB39" s="673"/>
      <c r="DC39" s="677"/>
      <c r="DD39" s="648">
        <v>209000</v>
      </c>
      <c r="DE39" s="675"/>
      <c r="DF39" s="675"/>
      <c r="DG39" s="675"/>
      <c r="DH39" s="675"/>
      <c r="DI39" s="675"/>
      <c r="DJ39" s="675"/>
      <c r="DK39" s="676"/>
      <c r="DL39" s="648" t="s">
        <v>231</v>
      </c>
      <c r="DM39" s="675"/>
      <c r="DN39" s="675"/>
      <c r="DO39" s="675"/>
      <c r="DP39" s="675"/>
      <c r="DQ39" s="675"/>
      <c r="DR39" s="675"/>
      <c r="DS39" s="675"/>
      <c r="DT39" s="675"/>
      <c r="DU39" s="675"/>
      <c r="DV39" s="676"/>
      <c r="DW39" s="644" t="s">
        <v>127</v>
      </c>
      <c r="DX39" s="673"/>
      <c r="DY39" s="673"/>
      <c r="DZ39" s="673"/>
      <c r="EA39" s="673"/>
      <c r="EB39" s="673"/>
      <c r="EC39" s="674"/>
    </row>
    <row r="40" spans="2:133" ht="11.25" customHeight="1" x14ac:dyDescent="0.15">
      <c r="AQ40" s="716" t="s">
        <v>343</v>
      </c>
      <c r="AR40" s="717"/>
      <c r="AS40" s="717"/>
      <c r="AT40" s="717"/>
      <c r="AU40" s="717"/>
      <c r="AV40" s="717"/>
      <c r="AW40" s="717"/>
      <c r="AX40" s="717"/>
      <c r="AY40" s="718"/>
      <c r="AZ40" s="639">
        <v>35345</v>
      </c>
      <c r="BA40" s="640"/>
      <c r="BB40" s="640"/>
      <c r="BC40" s="640"/>
      <c r="BD40" s="675"/>
      <c r="BE40" s="675"/>
      <c r="BF40" s="698"/>
      <c r="BG40" s="730"/>
      <c r="BH40" s="731"/>
      <c r="BI40" s="731"/>
      <c r="BJ40" s="731"/>
      <c r="BK40" s="731"/>
      <c r="BL40" s="233"/>
      <c r="BM40" s="655" t="s">
        <v>344</v>
      </c>
      <c r="BN40" s="655"/>
      <c r="BO40" s="655"/>
      <c r="BP40" s="655"/>
      <c r="BQ40" s="655"/>
      <c r="BR40" s="655"/>
      <c r="BS40" s="655"/>
      <c r="BT40" s="655"/>
      <c r="BU40" s="656"/>
      <c r="BV40" s="639" t="s">
        <v>231</v>
      </c>
      <c r="BW40" s="640"/>
      <c r="BX40" s="640"/>
      <c r="BY40" s="640"/>
      <c r="BZ40" s="640"/>
      <c r="CA40" s="640"/>
      <c r="CB40" s="649"/>
      <c r="CD40" s="654" t="s">
        <v>345</v>
      </c>
      <c r="CE40" s="655"/>
      <c r="CF40" s="655"/>
      <c r="CG40" s="655"/>
      <c r="CH40" s="655"/>
      <c r="CI40" s="655"/>
      <c r="CJ40" s="655"/>
      <c r="CK40" s="655"/>
      <c r="CL40" s="655"/>
      <c r="CM40" s="655"/>
      <c r="CN40" s="655"/>
      <c r="CO40" s="655"/>
      <c r="CP40" s="655"/>
      <c r="CQ40" s="656"/>
      <c r="CR40" s="639" t="s">
        <v>231</v>
      </c>
      <c r="CS40" s="640"/>
      <c r="CT40" s="640"/>
      <c r="CU40" s="640"/>
      <c r="CV40" s="640"/>
      <c r="CW40" s="640"/>
      <c r="CX40" s="640"/>
      <c r="CY40" s="641"/>
      <c r="CZ40" s="644" t="s">
        <v>231</v>
      </c>
      <c r="DA40" s="673"/>
      <c r="DB40" s="673"/>
      <c r="DC40" s="677"/>
      <c r="DD40" s="648" t="s">
        <v>231</v>
      </c>
      <c r="DE40" s="640"/>
      <c r="DF40" s="640"/>
      <c r="DG40" s="640"/>
      <c r="DH40" s="640"/>
      <c r="DI40" s="640"/>
      <c r="DJ40" s="640"/>
      <c r="DK40" s="641"/>
      <c r="DL40" s="648" t="s">
        <v>231</v>
      </c>
      <c r="DM40" s="640"/>
      <c r="DN40" s="640"/>
      <c r="DO40" s="640"/>
      <c r="DP40" s="640"/>
      <c r="DQ40" s="640"/>
      <c r="DR40" s="640"/>
      <c r="DS40" s="640"/>
      <c r="DT40" s="640"/>
      <c r="DU40" s="640"/>
      <c r="DV40" s="641"/>
      <c r="DW40" s="644" t="s">
        <v>127</v>
      </c>
      <c r="DX40" s="673"/>
      <c r="DY40" s="673"/>
      <c r="DZ40" s="673"/>
      <c r="EA40" s="673"/>
      <c r="EB40" s="673"/>
      <c r="EC40" s="674"/>
    </row>
    <row r="41" spans="2:133" ht="11.25" customHeight="1" x14ac:dyDescent="0.15">
      <c r="AQ41" s="726" t="s">
        <v>346</v>
      </c>
      <c r="AR41" s="727"/>
      <c r="AS41" s="727"/>
      <c r="AT41" s="727"/>
      <c r="AU41" s="727"/>
      <c r="AV41" s="727"/>
      <c r="AW41" s="727"/>
      <c r="AX41" s="727"/>
      <c r="AY41" s="728"/>
      <c r="AZ41" s="719">
        <v>41296</v>
      </c>
      <c r="BA41" s="720"/>
      <c r="BB41" s="720"/>
      <c r="BC41" s="720"/>
      <c r="BD41" s="709"/>
      <c r="BE41" s="709"/>
      <c r="BF41" s="711"/>
      <c r="BG41" s="732"/>
      <c r="BH41" s="733"/>
      <c r="BI41" s="733"/>
      <c r="BJ41" s="733"/>
      <c r="BK41" s="733"/>
      <c r="BL41" s="234"/>
      <c r="BM41" s="664" t="s">
        <v>347</v>
      </c>
      <c r="BN41" s="664"/>
      <c r="BO41" s="664"/>
      <c r="BP41" s="664"/>
      <c r="BQ41" s="664"/>
      <c r="BR41" s="664"/>
      <c r="BS41" s="664"/>
      <c r="BT41" s="664"/>
      <c r="BU41" s="665"/>
      <c r="BV41" s="719">
        <v>280</v>
      </c>
      <c r="BW41" s="720"/>
      <c r="BX41" s="720"/>
      <c r="BY41" s="720"/>
      <c r="BZ41" s="720"/>
      <c r="CA41" s="720"/>
      <c r="CB41" s="729"/>
      <c r="CD41" s="654" t="s">
        <v>348</v>
      </c>
      <c r="CE41" s="655"/>
      <c r="CF41" s="655"/>
      <c r="CG41" s="655"/>
      <c r="CH41" s="655"/>
      <c r="CI41" s="655"/>
      <c r="CJ41" s="655"/>
      <c r="CK41" s="655"/>
      <c r="CL41" s="655"/>
      <c r="CM41" s="655"/>
      <c r="CN41" s="655"/>
      <c r="CO41" s="655"/>
      <c r="CP41" s="655"/>
      <c r="CQ41" s="656"/>
      <c r="CR41" s="639" t="s">
        <v>127</v>
      </c>
      <c r="CS41" s="675"/>
      <c r="CT41" s="675"/>
      <c r="CU41" s="675"/>
      <c r="CV41" s="675"/>
      <c r="CW41" s="675"/>
      <c r="CX41" s="675"/>
      <c r="CY41" s="676"/>
      <c r="CZ41" s="644" t="s">
        <v>231</v>
      </c>
      <c r="DA41" s="673"/>
      <c r="DB41" s="673"/>
      <c r="DC41" s="677"/>
      <c r="DD41" s="648" t="s">
        <v>127</v>
      </c>
      <c r="DE41" s="675"/>
      <c r="DF41" s="675"/>
      <c r="DG41" s="675"/>
      <c r="DH41" s="675"/>
      <c r="DI41" s="675"/>
      <c r="DJ41" s="675"/>
      <c r="DK41" s="676"/>
      <c r="DL41" s="734"/>
      <c r="DM41" s="735"/>
      <c r="DN41" s="735"/>
      <c r="DO41" s="735"/>
      <c r="DP41" s="735"/>
      <c r="DQ41" s="735"/>
      <c r="DR41" s="735"/>
      <c r="DS41" s="735"/>
      <c r="DT41" s="735"/>
      <c r="DU41" s="735"/>
      <c r="DV41" s="736"/>
      <c r="DW41" s="737"/>
      <c r="DX41" s="738"/>
      <c r="DY41" s="738"/>
      <c r="DZ41" s="738"/>
      <c r="EA41" s="738"/>
      <c r="EB41" s="738"/>
      <c r="EC41" s="739"/>
    </row>
    <row r="42" spans="2:133" ht="11.25" customHeight="1" x14ac:dyDescent="0.15">
      <c r="B42" s="227" t="s">
        <v>349</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36" t="s">
        <v>350</v>
      </c>
      <c r="CE42" s="637"/>
      <c r="CF42" s="637"/>
      <c r="CG42" s="637"/>
      <c r="CH42" s="637"/>
      <c r="CI42" s="637"/>
      <c r="CJ42" s="637"/>
      <c r="CK42" s="637"/>
      <c r="CL42" s="637"/>
      <c r="CM42" s="637"/>
      <c r="CN42" s="637"/>
      <c r="CO42" s="637"/>
      <c r="CP42" s="637"/>
      <c r="CQ42" s="638"/>
      <c r="CR42" s="639">
        <v>1357463</v>
      </c>
      <c r="CS42" s="640"/>
      <c r="CT42" s="640"/>
      <c r="CU42" s="640"/>
      <c r="CV42" s="640"/>
      <c r="CW42" s="640"/>
      <c r="CX42" s="640"/>
      <c r="CY42" s="641"/>
      <c r="CZ42" s="644">
        <v>35.799999999999997</v>
      </c>
      <c r="DA42" s="645"/>
      <c r="DB42" s="645"/>
      <c r="DC42" s="740"/>
      <c r="DD42" s="648">
        <v>70372</v>
      </c>
      <c r="DE42" s="640"/>
      <c r="DF42" s="640"/>
      <c r="DG42" s="640"/>
      <c r="DH42" s="640"/>
      <c r="DI42" s="640"/>
      <c r="DJ42" s="640"/>
      <c r="DK42" s="641"/>
      <c r="DL42" s="734"/>
      <c r="DM42" s="735"/>
      <c r="DN42" s="735"/>
      <c r="DO42" s="735"/>
      <c r="DP42" s="735"/>
      <c r="DQ42" s="735"/>
      <c r="DR42" s="735"/>
      <c r="DS42" s="735"/>
      <c r="DT42" s="735"/>
      <c r="DU42" s="735"/>
      <c r="DV42" s="736"/>
      <c r="DW42" s="737"/>
      <c r="DX42" s="738"/>
      <c r="DY42" s="738"/>
      <c r="DZ42" s="738"/>
      <c r="EA42" s="738"/>
      <c r="EB42" s="738"/>
      <c r="EC42" s="739"/>
    </row>
    <row r="43" spans="2:133" ht="11.25" customHeight="1" x14ac:dyDescent="0.15">
      <c r="B43" s="237" t="s">
        <v>351</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36" t="s">
        <v>352</v>
      </c>
      <c r="CE43" s="637"/>
      <c r="CF43" s="637"/>
      <c r="CG43" s="637"/>
      <c r="CH43" s="637"/>
      <c r="CI43" s="637"/>
      <c r="CJ43" s="637"/>
      <c r="CK43" s="637"/>
      <c r="CL43" s="637"/>
      <c r="CM43" s="637"/>
      <c r="CN43" s="637"/>
      <c r="CO43" s="637"/>
      <c r="CP43" s="637"/>
      <c r="CQ43" s="638"/>
      <c r="CR43" s="639" t="s">
        <v>231</v>
      </c>
      <c r="CS43" s="675"/>
      <c r="CT43" s="675"/>
      <c r="CU43" s="675"/>
      <c r="CV43" s="675"/>
      <c r="CW43" s="675"/>
      <c r="CX43" s="675"/>
      <c r="CY43" s="676"/>
      <c r="CZ43" s="644" t="s">
        <v>127</v>
      </c>
      <c r="DA43" s="673"/>
      <c r="DB43" s="673"/>
      <c r="DC43" s="677"/>
      <c r="DD43" s="648" t="s">
        <v>127</v>
      </c>
      <c r="DE43" s="675"/>
      <c r="DF43" s="675"/>
      <c r="DG43" s="675"/>
      <c r="DH43" s="675"/>
      <c r="DI43" s="675"/>
      <c r="DJ43" s="675"/>
      <c r="DK43" s="676"/>
      <c r="DL43" s="734"/>
      <c r="DM43" s="735"/>
      <c r="DN43" s="735"/>
      <c r="DO43" s="735"/>
      <c r="DP43" s="735"/>
      <c r="DQ43" s="735"/>
      <c r="DR43" s="735"/>
      <c r="DS43" s="735"/>
      <c r="DT43" s="735"/>
      <c r="DU43" s="735"/>
      <c r="DV43" s="736"/>
      <c r="DW43" s="737"/>
      <c r="DX43" s="738"/>
      <c r="DY43" s="738"/>
      <c r="DZ43" s="738"/>
      <c r="EA43" s="738"/>
      <c r="EB43" s="738"/>
      <c r="EC43" s="739"/>
    </row>
    <row r="44" spans="2:133" ht="11.25" customHeight="1" x14ac:dyDescent="0.15">
      <c r="B44" s="238" t="s">
        <v>353</v>
      </c>
      <c r="CD44" s="751" t="s">
        <v>304</v>
      </c>
      <c r="CE44" s="752"/>
      <c r="CF44" s="636" t="s">
        <v>354</v>
      </c>
      <c r="CG44" s="637"/>
      <c r="CH44" s="637"/>
      <c r="CI44" s="637"/>
      <c r="CJ44" s="637"/>
      <c r="CK44" s="637"/>
      <c r="CL44" s="637"/>
      <c r="CM44" s="637"/>
      <c r="CN44" s="637"/>
      <c r="CO44" s="637"/>
      <c r="CP44" s="637"/>
      <c r="CQ44" s="638"/>
      <c r="CR44" s="639">
        <v>1357373</v>
      </c>
      <c r="CS44" s="640"/>
      <c r="CT44" s="640"/>
      <c r="CU44" s="640"/>
      <c r="CV44" s="640"/>
      <c r="CW44" s="640"/>
      <c r="CX44" s="640"/>
      <c r="CY44" s="641"/>
      <c r="CZ44" s="644">
        <v>35.799999999999997</v>
      </c>
      <c r="DA44" s="645"/>
      <c r="DB44" s="645"/>
      <c r="DC44" s="740"/>
      <c r="DD44" s="648">
        <v>70282</v>
      </c>
      <c r="DE44" s="640"/>
      <c r="DF44" s="640"/>
      <c r="DG44" s="640"/>
      <c r="DH44" s="640"/>
      <c r="DI44" s="640"/>
      <c r="DJ44" s="640"/>
      <c r="DK44" s="641"/>
      <c r="DL44" s="734"/>
      <c r="DM44" s="735"/>
      <c r="DN44" s="735"/>
      <c r="DO44" s="735"/>
      <c r="DP44" s="735"/>
      <c r="DQ44" s="735"/>
      <c r="DR44" s="735"/>
      <c r="DS44" s="735"/>
      <c r="DT44" s="735"/>
      <c r="DU44" s="735"/>
      <c r="DV44" s="736"/>
      <c r="DW44" s="737"/>
      <c r="DX44" s="738"/>
      <c r="DY44" s="738"/>
      <c r="DZ44" s="738"/>
      <c r="EA44" s="738"/>
      <c r="EB44" s="738"/>
      <c r="EC44" s="739"/>
    </row>
    <row r="45" spans="2:133" ht="11.25" customHeight="1" x14ac:dyDescent="0.15">
      <c r="CD45" s="753"/>
      <c r="CE45" s="754"/>
      <c r="CF45" s="636" t="s">
        <v>355</v>
      </c>
      <c r="CG45" s="637"/>
      <c r="CH45" s="637"/>
      <c r="CI45" s="637"/>
      <c r="CJ45" s="637"/>
      <c r="CK45" s="637"/>
      <c r="CL45" s="637"/>
      <c r="CM45" s="637"/>
      <c r="CN45" s="637"/>
      <c r="CO45" s="637"/>
      <c r="CP45" s="637"/>
      <c r="CQ45" s="638"/>
      <c r="CR45" s="639">
        <v>1245806</v>
      </c>
      <c r="CS45" s="675"/>
      <c r="CT45" s="675"/>
      <c r="CU45" s="675"/>
      <c r="CV45" s="675"/>
      <c r="CW45" s="675"/>
      <c r="CX45" s="675"/>
      <c r="CY45" s="676"/>
      <c r="CZ45" s="644">
        <v>32.799999999999997</v>
      </c>
      <c r="DA45" s="673"/>
      <c r="DB45" s="673"/>
      <c r="DC45" s="677"/>
      <c r="DD45" s="648">
        <v>7715</v>
      </c>
      <c r="DE45" s="675"/>
      <c r="DF45" s="675"/>
      <c r="DG45" s="675"/>
      <c r="DH45" s="675"/>
      <c r="DI45" s="675"/>
      <c r="DJ45" s="675"/>
      <c r="DK45" s="676"/>
      <c r="DL45" s="734"/>
      <c r="DM45" s="735"/>
      <c r="DN45" s="735"/>
      <c r="DO45" s="735"/>
      <c r="DP45" s="735"/>
      <c r="DQ45" s="735"/>
      <c r="DR45" s="735"/>
      <c r="DS45" s="735"/>
      <c r="DT45" s="735"/>
      <c r="DU45" s="735"/>
      <c r="DV45" s="736"/>
      <c r="DW45" s="737"/>
      <c r="DX45" s="738"/>
      <c r="DY45" s="738"/>
      <c r="DZ45" s="738"/>
      <c r="EA45" s="738"/>
      <c r="EB45" s="738"/>
      <c r="EC45" s="739"/>
    </row>
    <row r="46" spans="2:133" ht="11.25" customHeight="1" x14ac:dyDescent="0.15">
      <c r="CD46" s="753"/>
      <c r="CE46" s="754"/>
      <c r="CF46" s="636" t="s">
        <v>356</v>
      </c>
      <c r="CG46" s="637"/>
      <c r="CH46" s="637"/>
      <c r="CI46" s="637"/>
      <c r="CJ46" s="637"/>
      <c r="CK46" s="637"/>
      <c r="CL46" s="637"/>
      <c r="CM46" s="637"/>
      <c r="CN46" s="637"/>
      <c r="CO46" s="637"/>
      <c r="CP46" s="637"/>
      <c r="CQ46" s="638"/>
      <c r="CR46" s="639">
        <v>111567</v>
      </c>
      <c r="CS46" s="640"/>
      <c r="CT46" s="640"/>
      <c r="CU46" s="640"/>
      <c r="CV46" s="640"/>
      <c r="CW46" s="640"/>
      <c r="CX46" s="640"/>
      <c r="CY46" s="641"/>
      <c r="CZ46" s="644">
        <v>2.9</v>
      </c>
      <c r="DA46" s="645"/>
      <c r="DB46" s="645"/>
      <c r="DC46" s="740"/>
      <c r="DD46" s="648">
        <v>62567</v>
      </c>
      <c r="DE46" s="640"/>
      <c r="DF46" s="640"/>
      <c r="DG46" s="640"/>
      <c r="DH46" s="640"/>
      <c r="DI46" s="640"/>
      <c r="DJ46" s="640"/>
      <c r="DK46" s="641"/>
      <c r="DL46" s="734"/>
      <c r="DM46" s="735"/>
      <c r="DN46" s="735"/>
      <c r="DO46" s="735"/>
      <c r="DP46" s="735"/>
      <c r="DQ46" s="735"/>
      <c r="DR46" s="735"/>
      <c r="DS46" s="735"/>
      <c r="DT46" s="735"/>
      <c r="DU46" s="735"/>
      <c r="DV46" s="736"/>
      <c r="DW46" s="737"/>
      <c r="DX46" s="738"/>
      <c r="DY46" s="738"/>
      <c r="DZ46" s="738"/>
      <c r="EA46" s="738"/>
      <c r="EB46" s="738"/>
      <c r="EC46" s="739"/>
    </row>
    <row r="47" spans="2:133" ht="11.25" customHeight="1" x14ac:dyDescent="0.15">
      <c r="CD47" s="753"/>
      <c r="CE47" s="754"/>
      <c r="CF47" s="636" t="s">
        <v>357</v>
      </c>
      <c r="CG47" s="637"/>
      <c r="CH47" s="637"/>
      <c r="CI47" s="637"/>
      <c r="CJ47" s="637"/>
      <c r="CK47" s="637"/>
      <c r="CL47" s="637"/>
      <c r="CM47" s="637"/>
      <c r="CN47" s="637"/>
      <c r="CO47" s="637"/>
      <c r="CP47" s="637"/>
      <c r="CQ47" s="638"/>
      <c r="CR47" s="639">
        <v>90</v>
      </c>
      <c r="CS47" s="675"/>
      <c r="CT47" s="675"/>
      <c r="CU47" s="675"/>
      <c r="CV47" s="675"/>
      <c r="CW47" s="675"/>
      <c r="CX47" s="675"/>
      <c r="CY47" s="676"/>
      <c r="CZ47" s="644">
        <v>0</v>
      </c>
      <c r="DA47" s="673"/>
      <c r="DB47" s="673"/>
      <c r="DC47" s="677"/>
      <c r="DD47" s="648">
        <v>90</v>
      </c>
      <c r="DE47" s="675"/>
      <c r="DF47" s="675"/>
      <c r="DG47" s="675"/>
      <c r="DH47" s="675"/>
      <c r="DI47" s="675"/>
      <c r="DJ47" s="675"/>
      <c r="DK47" s="676"/>
      <c r="DL47" s="734"/>
      <c r="DM47" s="735"/>
      <c r="DN47" s="735"/>
      <c r="DO47" s="735"/>
      <c r="DP47" s="735"/>
      <c r="DQ47" s="735"/>
      <c r="DR47" s="735"/>
      <c r="DS47" s="735"/>
      <c r="DT47" s="735"/>
      <c r="DU47" s="735"/>
      <c r="DV47" s="736"/>
      <c r="DW47" s="737"/>
      <c r="DX47" s="738"/>
      <c r="DY47" s="738"/>
      <c r="DZ47" s="738"/>
      <c r="EA47" s="738"/>
      <c r="EB47" s="738"/>
      <c r="EC47" s="739"/>
    </row>
    <row r="48" spans="2:133" x14ac:dyDescent="0.15">
      <c r="CD48" s="755"/>
      <c r="CE48" s="756"/>
      <c r="CF48" s="636" t="s">
        <v>358</v>
      </c>
      <c r="CG48" s="637"/>
      <c r="CH48" s="637"/>
      <c r="CI48" s="637"/>
      <c r="CJ48" s="637"/>
      <c r="CK48" s="637"/>
      <c r="CL48" s="637"/>
      <c r="CM48" s="637"/>
      <c r="CN48" s="637"/>
      <c r="CO48" s="637"/>
      <c r="CP48" s="637"/>
      <c r="CQ48" s="638"/>
      <c r="CR48" s="639" t="s">
        <v>231</v>
      </c>
      <c r="CS48" s="640"/>
      <c r="CT48" s="640"/>
      <c r="CU48" s="640"/>
      <c r="CV48" s="640"/>
      <c r="CW48" s="640"/>
      <c r="CX48" s="640"/>
      <c r="CY48" s="641"/>
      <c r="CZ48" s="644" t="s">
        <v>231</v>
      </c>
      <c r="DA48" s="645"/>
      <c r="DB48" s="645"/>
      <c r="DC48" s="740"/>
      <c r="DD48" s="648" t="s">
        <v>231</v>
      </c>
      <c r="DE48" s="640"/>
      <c r="DF48" s="640"/>
      <c r="DG48" s="640"/>
      <c r="DH48" s="640"/>
      <c r="DI48" s="640"/>
      <c r="DJ48" s="640"/>
      <c r="DK48" s="641"/>
      <c r="DL48" s="734"/>
      <c r="DM48" s="735"/>
      <c r="DN48" s="735"/>
      <c r="DO48" s="735"/>
      <c r="DP48" s="735"/>
      <c r="DQ48" s="735"/>
      <c r="DR48" s="735"/>
      <c r="DS48" s="735"/>
      <c r="DT48" s="735"/>
      <c r="DU48" s="735"/>
      <c r="DV48" s="736"/>
      <c r="DW48" s="737"/>
      <c r="DX48" s="738"/>
      <c r="DY48" s="738"/>
      <c r="DZ48" s="738"/>
      <c r="EA48" s="738"/>
      <c r="EB48" s="738"/>
      <c r="EC48" s="739"/>
    </row>
    <row r="49" spans="82:133" ht="11.25" customHeight="1" x14ac:dyDescent="0.15">
      <c r="CD49" s="684" t="s">
        <v>359</v>
      </c>
      <c r="CE49" s="685"/>
      <c r="CF49" s="685"/>
      <c r="CG49" s="685"/>
      <c r="CH49" s="685"/>
      <c r="CI49" s="685"/>
      <c r="CJ49" s="685"/>
      <c r="CK49" s="685"/>
      <c r="CL49" s="685"/>
      <c r="CM49" s="685"/>
      <c r="CN49" s="685"/>
      <c r="CO49" s="685"/>
      <c r="CP49" s="685"/>
      <c r="CQ49" s="686"/>
      <c r="CR49" s="719">
        <v>3793837</v>
      </c>
      <c r="CS49" s="709"/>
      <c r="CT49" s="709"/>
      <c r="CU49" s="709"/>
      <c r="CV49" s="709"/>
      <c r="CW49" s="709"/>
      <c r="CX49" s="709"/>
      <c r="CY49" s="741"/>
      <c r="CZ49" s="724">
        <v>100</v>
      </c>
      <c r="DA49" s="742"/>
      <c r="DB49" s="742"/>
      <c r="DC49" s="743"/>
      <c r="DD49" s="744">
        <v>1920035</v>
      </c>
      <c r="DE49" s="709"/>
      <c r="DF49" s="709"/>
      <c r="DG49" s="709"/>
      <c r="DH49" s="709"/>
      <c r="DI49" s="709"/>
      <c r="DJ49" s="709"/>
      <c r="DK49" s="741"/>
      <c r="DL49" s="745"/>
      <c r="DM49" s="746"/>
      <c r="DN49" s="746"/>
      <c r="DO49" s="746"/>
      <c r="DP49" s="746"/>
      <c r="DQ49" s="746"/>
      <c r="DR49" s="746"/>
      <c r="DS49" s="746"/>
      <c r="DT49" s="746"/>
      <c r="DU49" s="746"/>
      <c r="DV49" s="747"/>
      <c r="DW49" s="748"/>
      <c r="DX49" s="749"/>
      <c r="DY49" s="749"/>
      <c r="DZ49" s="749"/>
      <c r="EA49" s="749"/>
      <c r="EB49" s="749"/>
      <c r="EC49" s="750"/>
    </row>
    <row r="50" spans="82:133" hidden="1" x14ac:dyDescent="0.15"/>
    <row r="51" spans="82:133" hidden="1" x14ac:dyDescent="0.15"/>
    <row r="52" spans="82:133" hidden="1" x14ac:dyDescent="0.15"/>
    <row r="53" spans="82:133" hidden="1" x14ac:dyDescent="0.15"/>
  </sheetData>
  <sheetProtection algorithmName="SHA-512" hashValue="ImWztd7O/S9v352oml+nM3dkOQIIIGuGR/toMGaVbF3zhMMjoZljm7kKBfzrPn/yhJ4aJuldZ0y5zj+pYJjMcA==" saltValue="83fWDie4oafYBuRa5+4Xw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6"/>
  <sheetViews>
    <sheetView topLeftCell="AB1" zoomScale="70" zoomScaleNormal="25" zoomScaleSheetLayoutView="70" workbookViewId="0"/>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360</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786" t="s">
        <v>361</v>
      </c>
      <c r="DK2" s="787"/>
      <c r="DL2" s="787"/>
      <c r="DM2" s="787"/>
      <c r="DN2" s="787"/>
      <c r="DO2" s="788"/>
      <c r="DP2" s="247"/>
      <c r="DQ2" s="786" t="s">
        <v>362</v>
      </c>
      <c r="DR2" s="787"/>
      <c r="DS2" s="787"/>
      <c r="DT2" s="787"/>
      <c r="DU2" s="787"/>
      <c r="DV2" s="787"/>
      <c r="DW2" s="787"/>
      <c r="DX2" s="787"/>
      <c r="DY2" s="787"/>
      <c r="DZ2" s="788"/>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789" t="s">
        <v>363</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50"/>
      <c r="BA4" s="250"/>
      <c r="BB4" s="250"/>
      <c r="BC4" s="250"/>
      <c r="BD4" s="250"/>
      <c r="BE4" s="251"/>
      <c r="BF4" s="251"/>
      <c r="BG4" s="251"/>
      <c r="BH4" s="251"/>
      <c r="BI4" s="251"/>
      <c r="BJ4" s="251"/>
      <c r="BK4" s="251"/>
      <c r="BL4" s="251"/>
      <c r="BM4" s="251"/>
      <c r="BN4" s="251"/>
      <c r="BO4" s="251"/>
      <c r="BP4" s="251"/>
      <c r="BQ4" s="250" t="s">
        <v>364</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780" t="s">
        <v>365</v>
      </c>
      <c r="B5" s="781"/>
      <c r="C5" s="781"/>
      <c r="D5" s="781"/>
      <c r="E5" s="781"/>
      <c r="F5" s="781"/>
      <c r="G5" s="781"/>
      <c r="H5" s="781"/>
      <c r="I5" s="781"/>
      <c r="J5" s="781"/>
      <c r="K5" s="781"/>
      <c r="L5" s="781"/>
      <c r="M5" s="781"/>
      <c r="N5" s="781"/>
      <c r="O5" s="781"/>
      <c r="P5" s="782"/>
      <c r="Q5" s="757" t="s">
        <v>366</v>
      </c>
      <c r="R5" s="758"/>
      <c r="S5" s="758"/>
      <c r="T5" s="758"/>
      <c r="U5" s="759"/>
      <c r="V5" s="757" t="s">
        <v>367</v>
      </c>
      <c r="W5" s="758"/>
      <c r="X5" s="758"/>
      <c r="Y5" s="758"/>
      <c r="Z5" s="759"/>
      <c r="AA5" s="757" t="s">
        <v>368</v>
      </c>
      <c r="AB5" s="758"/>
      <c r="AC5" s="758"/>
      <c r="AD5" s="758"/>
      <c r="AE5" s="758"/>
      <c r="AF5" s="790" t="s">
        <v>369</v>
      </c>
      <c r="AG5" s="758"/>
      <c r="AH5" s="758"/>
      <c r="AI5" s="758"/>
      <c r="AJ5" s="769"/>
      <c r="AK5" s="758" t="s">
        <v>370</v>
      </c>
      <c r="AL5" s="758"/>
      <c r="AM5" s="758"/>
      <c r="AN5" s="758"/>
      <c r="AO5" s="759"/>
      <c r="AP5" s="757" t="s">
        <v>371</v>
      </c>
      <c r="AQ5" s="758"/>
      <c r="AR5" s="758"/>
      <c r="AS5" s="758"/>
      <c r="AT5" s="759"/>
      <c r="AU5" s="757" t="s">
        <v>372</v>
      </c>
      <c r="AV5" s="758"/>
      <c r="AW5" s="758"/>
      <c r="AX5" s="758"/>
      <c r="AY5" s="769"/>
      <c r="AZ5" s="254"/>
      <c r="BA5" s="254"/>
      <c r="BB5" s="254"/>
      <c r="BC5" s="254"/>
      <c r="BD5" s="254"/>
      <c r="BE5" s="255"/>
      <c r="BF5" s="255"/>
      <c r="BG5" s="255"/>
      <c r="BH5" s="255"/>
      <c r="BI5" s="255"/>
      <c r="BJ5" s="255"/>
      <c r="BK5" s="255"/>
      <c r="BL5" s="255"/>
      <c r="BM5" s="255"/>
      <c r="BN5" s="255"/>
      <c r="BO5" s="255"/>
      <c r="BP5" s="255"/>
      <c r="BQ5" s="780" t="s">
        <v>373</v>
      </c>
      <c r="BR5" s="781"/>
      <c r="BS5" s="781"/>
      <c r="BT5" s="781"/>
      <c r="BU5" s="781"/>
      <c r="BV5" s="781"/>
      <c r="BW5" s="781"/>
      <c r="BX5" s="781"/>
      <c r="BY5" s="781"/>
      <c r="BZ5" s="781"/>
      <c r="CA5" s="781"/>
      <c r="CB5" s="781"/>
      <c r="CC5" s="781"/>
      <c r="CD5" s="781"/>
      <c r="CE5" s="781"/>
      <c r="CF5" s="781"/>
      <c r="CG5" s="782"/>
      <c r="CH5" s="757" t="s">
        <v>374</v>
      </c>
      <c r="CI5" s="758"/>
      <c r="CJ5" s="758"/>
      <c r="CK5" s="758"/>
      <c r="CL5" s="759"/>
      <c r="CM5" s="757" t="s">
        <v>375</v>
      </c>
      <c r="CN5" s="758"/>
      <c r="CO5" s="758"/>
      <c r="CP5" s="758"/>
      <c r="CQ5" s="759"/>
      <c r="CR5" s="757" t="s">
        <v>376</v>
      </c>
      <c r="CS5" s="758"/>
      <c r="CT5" s="758"/>
      <c r="CU5" s="758"/>
      <c r="CV5" s="759"/>
      <c r="CW5" s="757" t="s">
        <v>377</v>
      </c>
      <c r="CX5" s="758"/>
      <c r="CY5" s="758"/>
      <c r="CZ5" s="758"/>
      <c r="DA5" s="759"/>
      <c r="DB5" s="757" t="s">
        <v>378</v>
      </c>
      <c r="DC5" s="758"/>
      <c r="DD5" s="758"/>
      <c r="DE5" s="758"/>
      <c r="DF5" s="759"/>
      <c r="DG5" s="763" t="s">
        <v>379</v>
      </c>
      <c r="DH5" s="764"/>
      <c r="DI5" s="764"/>
      <c r="DJ5" s="764"/>
      <c r="DK5" s="765"/>
      <c r="DL5" s="763" t="s">
        <v>380</v>
      </c>
      <c r="DM5" s="764"/>
      <c r="DN5" s="764"/>
      <c r="DO5" s="764"/>
      <c r="DP5" s="765"/>
      <c r="DQ5" s="757" t="s">
        <v>381</v>
      </c>
      <c r="DR5" s="758"/>
      <c r="DS5" s="758"/>
      <c r="DT5" s="758"/>
      <c r="DU5" s="759"/>
      <c r="DV5" s="757" t="s">
        <v>372</v>
      </c>
      <c r="DW5" s="758"/>
      <c r="DX5" s="758"/>
      <c r="DY5" s="758"/>
      <c r="DZ5" s="769"/>
      <c r="EA5" s="252"/>
    </row>
    <row r="6" spans="1:131" s="253" customFormat="1" ht="26.25" customHeight="1" thickBot="1" x14ac:dyDescent="0.2">
      <c r="A6" s="783"/>
      <c r="B6" s="784"/>
      <c r="C6" s="784"/>
      <c r="D6" s="784"/>
      <c r="E6" s="784"/>
      <c r="F6" s="784"/>
      <c r="G6" s="784"/>
      <c r="H6" s="784"/>
      <c r="I6" s="784"/>
      <c r="J6" s="784"/>
      <c r="K6" s="784"/>
      <c r="L6" s="784"/>
      <c r="M6" s="784"/>
      <c r="N6" s="784"/>
      <c r="O6" s="784"/>
      <c r="P6" s="785"/>
      <c r="Q6" s="760"/>
      <c r="R6" s="761"/>
      <c r="S6" s="761"/>
      <c r="T6" s="761"/>
      <c r="U6" s="762"/>
      <c r="V6" s="760"/>
      <c r="W6" s="761"/>
      <c r="X6" s="761"/>
      <c r="Y6" s="761"/>
      <c r="Z6" s="762"/>
      <c r="AA6" s="760"/>
      <c r="AB6" s="761"/>
      <c r="AC6" s="761"/>
      <c r="AD6" s="761"/>
      <c r="AE6" s="761"/>
      <c r="AF6" s="791"/>
      <c r="AG6" s="761"/>
      <c r="AH6" s="761"/>
      <c r="AI6" s="761"/>
      <c r="AJ6" s="770"/>
      <c r="AK6" s="761"/>
      <c r="AL6" s="761"/>
      <c r="AM6" s="761"/>
      <c r="AN6" s="761"/>
      <c r="AO6" s="762"/>
      <c r="AP6" s="760"/>
      <c r="AQ6" s="761"/>
      <c r="AR6" s="761"/>
      <c r="AS6" s="761"/>
      <c r="AT6" s="762"/>
      <c r="AU6" s="760"/>
      <c r="AV6" s="761"/>
      <c r="AW6" s="761"/>
      <c r="AX6" s="761"/>
      <c r="AY6" s="770"/>
      <c r="AZ6" s="250"/>
      <c r="BA6" s="250"/>
      <c r="BB6" s="250"/>
      <c r="BC6" s="250"/>
      <c r="BD6" s="250"/>
      <c r="BE6" s="251"/>
      <c r="BF6" s="251"/>
      <c r="BG6" s="251"/>
      <c r="BH6" s="251"/>
      <c r="BI6" s="251"/>
      <c r="BJ6" s="251"/>
      <c r="BK6" s="251"/>
      <c r="BL6" s="251"/>
      <c r="BM6" s="251"/>
      <c r="BN6" s="251"/>
      <c r="BO6" s="251"/>
      <c r="BP6" s="251"/>
      <c r="BQ6" s="783"/>
      <c r="BR6" s="784"/>
      <c r="BS6" s="784"/>
      <c r="BT6" s="784"/>
      <c r="BU6" s="784"/>
      <c r="BV6" s="784"/>
      <c r="BW6" s="784"/>
      <c r="BX6" s="784"/>
      <c r="BY6" s="784"/>
      <c r="BZ6" s="784"/>
      <c r="CA6" s="784"/>
      <c r="CB6" s="784"/>
      <c r="CC6" s="784"/>
      <c r="CD6" s="784"/>
      <c r="CE6" s="784"/>
      <c r="CF6" s="784"/>
      <c r="CG6" s="785"/>
      <c r="CH6" s="760"/>
      <c r="CI6" s="761"/>
      <c r="CJ6" s="761"/>
      <c r="CK6" s="761"/>
      <c r="CL6" s="762"/>
      <c r="CM6" s="760"/>
      <c r="CN6" s="761"/>
      <c r="CO6" s="761"/>
      <c r="CP6" s="761"/>
      <c r="CQ6" s="762"/>
      <c r="CR6" s="760"/>
      <c r="CS6" s="761"/>
      <c r="CT6" s="761"/>
      <c r="CU6" s="761"/>
      <c r="CV6" s="762"/>
      <c r="CW6" s="760"/>
      <c r="CX6" s="761"/>
      <c r="CY6" s="761"/>
      <c r="CZ6" s="761"/>
      <c r="DA6" s="762"/>
      <c r="DB6" s="760"/>
      <c r="DC6" s="761"/>
      <c r="DD6" s="761"/>
      <c r="DE6" s="761"/>
      <c r="DF6" s="762"/>
      <c r="DG6" s="766"/>
      <c r="DH6" s="767"/>
      <c r="DI6" s="767"/>
      <c r="DJ6" s="767"/>
      <c r="DK6" s="768"/>
      <c r="DL6" s="766"/>
      <c r="DM6" s="767"/>
      <c r="DN6" s="767"/>
      <c r="DO6" s="767"/>
      <c r="DP6" s="768"/>
      <c r="DQ6" s="760"/>
      <c r="DR6" s="761"/>
      <c r="DS6" s="761"/>
      <c r="DT6" s="761"/>
      <c r="DU6" s="762"/>
      <c r="DV6" s="760"/>
      <c r="DW6" s="761"/>
      <c r="DX6" s="761"/>
      <c r="DY6" s="761"/>
      <c r="DZ6" s="770"/>
      <c r="EA6" s="252"/>
    </row>
    <row r="7" spans="1:131" s="253" customFormat="1" ht="26.25" customHeight="1" thickTop="1" x14ac:dyDescent="0.15">
      <c r="A7" s="256">
        <v>1</v>
      </c>
      <c r="B7" s="771" t="s">
        <v>382</v>
      </c>
      <c r="C7" s="772"/>
      <c r="D7" s="772"/>
      <c r="E7" s="772"/>
      <c r="F7" s="772"/>
      <c r="G7" s="772"/>
      <c r="H7" s="772"/>
      <c r="I7" s="772"/>
      <c r="J7" s="772"/>
      <c r="K7" s="772"/>
      <c r="L7" s="772"/>
      <c r="M7" s="772"/>
      <c r="N7" s="772"/>
      <c r="O7" s="772"/>
      <c r="P7" s="773"/>
      <c r="Q7" s="774"/>
      <c r="R7" s="775"/>
      <c r="S7" s="775"/>
      <c r="T7" s="775"/>
      <c r="U7" s="775"/>
      <c r="V7" s="775"/>
      <c r="W7" s="775"/>
      <c r="X7" s="775"/>
      <c r="Y7" s="775"/>
      <c r="Z7" s="775"/>
      <c r="AA7" s="775"/>
      <c r="AB7" s="775"/>
      <c r="AC7" s="775"/>
      <c r="AD7" s="775"/>
      <c r="AE7" s="776"/>
      <c r="AF7" s="777">
        <v>157</v>
      </c>
      <c r="AG7" s="778"/>
      <c r="AH7" s="778"/>
      <c r="AI7" s="778"/>
      <c r="AJ7" s="779"/>
      <c r="AK7" s="814"/>
      <c r="AL7" s="815"/>
      <c r="AM7" s="815"/>
      <c r="AN7" s="815"/>
      <c r="AO7" s="815"/>
      <c r="AP7" s="815"/>
      <c r="AQ7" s="815"/>
      <c r="AR7" s="815"/>
      <c r="AS7" s="815"/>
      <c r="AT7" s="815"/>
      <c r="AU7" s="816"/>
      <c r="AV7" s="816"/>
      <c r="AW7" s="816"/>
      <c r="AX7" s="816"/>
      <c r="AY7" s="817"/>
      <c r="AZ7" s="250"/>
      <c r="BA7" s="250"/>
      <c r="BB7" s="250"/>
      <c r="BC7" s="250"/>
      <c r="BD7" s="250"/>
      <c r="BE7" s="251"/>
      <c r="BF7" s="251"/>
      <c r="BG7" s="251"/>
      <c r="BH7" s="251"/>
      <c r="BI7" s="251"/>
      <c r="BJ7" s="251"/>
      <c r="BK7" s="251"/>
      <c r="BL7" s="251"/>
      <c r="BM7" s="251"/>
      <c r="BN7" s="251"/>
      <c r="BO7" s="251"/>
      <c r="BP7" s="251"/>
      <c r="BQ7" s="257">
        <v>1</v>
      </c>
      <c r="BR7" s="258"/>
      <c r="BS7" s="818" t="s">
        <v>579</v>
      </c>
      <c r="BT7" s="819"/>
      <c r="BU7" s="819"/>
      <c r="BV7" s="819"/>
      <c r="BW7" s="819"/>
      <c r="BX7" s="819"/>
      <c r="BY7" s="819"/>
      <c r="BZ7" s="819"/>
      <c r="CA7" s="819"/>
      <c r="CB7" s="819"/>
      <c r="CC7" s="819"/>
      <c r="CD7" s="819"/>
      <c r="CE7" s="819"/>
      <c r="CF7" s="819"/>
      <c r="CG7" s="820"/>
      <c r="CH7" s="811">
        <v>1</v>
      </c>
      <c r="CI7" s="812"/>
      <c r="CJ7" s="812"/>
      <c r="CK7" s="812"/>
      <c r="CL7" s="813"/>
      <c r="CM7" s="811">
        <v>63</v>
      </c>
      <c r="CN7" s="812"/>
      <c r="CO7" s="812"/>
      <c r="CP7" s="812"/>
      <c r="CQ7" s="813"/>
      <c r="CR7" s="811">
        <v>16</v>
      </c>
      <c r="CS7" s="812"/>
      <c r="CT7" s="812"/>
      <c r="CU7" s="812"/>
      <c r="CV7" s="813"/>
      <c r="CW7" s="811"/>
      <c r="CX7" s="812"/>
      <c r="CY7" s="812"/>
      <c r="CZ7" s="812"/>
      <c r="DA7" s="813"/>
      <c r="DB7" s="811"/>
      <c r="DC7" s="812"/>
      <c r="DD7" s="812"/>
      <c r="DE7" s="812"/>
      <c r="DF7" s="813"/>
      <c r="DG7" s="811"/>
      <c r="DH7" s="812"/>
      <c r="DI7" s="812"/>
      <c r="DJ7" s="812"/>
      <c r="DK7" s="813"/>
      <c r="DL7" s="811"/>
      <c r="DM7" s="812"/>
      <c r="DN7" s="812"/>
      <c r="DO7" s="812"/>
      <c r="DP7" s="813"/>
      <c r="DQ7" s="811"/>
      <c r="DR7" s="812"/>
      <c r="DS7" s="812"/>
      <c r="DT7" s="812"/>
      <c r="DU7" s="813"/>
      <c r="DV7" s="792"/>
      <c r="DW7" s="793"/>
      <c r="DX7" s="793"/>
      <c r="DY7" s="793"/>
      <c r="DZ7" s="794"/>
      <c r="EA7" s="252"/>
    </row>
    <row r="8" spans="1:131" s="253" customFormat="1" ht="26.25" customHeight="1" x14ac:dyDescent="0.15">
      <c r="A8" s="259">
        <v>2</v>
      </c>
      <c r="B8" s="795"/>
      <c r="C8" s="796"/>
      <c r="D8" s="796"/>
      <c r="E8" s="796"/>
      <c r="F8" s="796"/>
      <c r="G8" s="796"/>
      <c r="H8" s="796"/>
      <c r="I8" s="796"/>
      <c r="J8" s="796"/>
      <c r="K8" s="796"/>
      <c r="L8" s="796"/>
      <c r="M8" s="796"/>
      <c r="N8" s="796"/>
      <c r="O8" s="796"/>
      <c r="P8" s="797"/>
      <c r="Q8" s="798"/>
      <c r="R8" s="799"/>
      <c r="S8" s="799"/>
      <c r="T8" s="799"/>
      <c r="U8" s="799"/>
      <c r="V8" s="799"/>
      <c r="W8" s="799"/>
      <c r="X8" s="799"/>
      <c r="Y8" s="799"/>
      <c r="Z8" s="799"/>
      <c r="AA8" s="799"/>
      <c r="AB8" s="799"/>
      <c r="AC8" s="799"/>
      <c r="AD8" s="799"/>
      <c r="AE8" s="800"/>
      <c r="AF8" s="801"/>
      <c r="AG8" s="802"/>
      <c r="AH8" s="802"/>
      <c r="AI8" s="802"/>
      <c r="AJ8" s="803"/>
      <c r="AK8" s="804"/>
      <c r="AL8" s="805"/>
      <c r="AM8" s="805"/>
      <c r="AN8" s="805"/>
      <c r="AO8" s="805"/>
      <c r="AP8" s="805"/>
      <c r="AQ8" s="805"/>
      <c r="AR8" s="805"/>
      <c r="AS8" s="805"/>
      <c r="AT8" s="805"/>
      <c r="AU8" s="806"/>
      <c r="AV8" s="806"/>
      <c r="AW8" s="806"/>
      <c r="AX8" s="806"/>
      <c r="AY8" s="807"/>
      <c r="AZ8" s="250"/>
      <c r="BA8" s="250"/>
      <c r="BB8" s="250"/>
      <c r="BC8" s="250"/>
      <c r="BD8" s="250"/>
      <c r="BE8" s="251"/>
      <c r="BF8" s="251"/>
      <c r="BG8" s="251"/>
      <c r="BH8" s="251"/>
      <c r="BI8" s="251"/>
      <c r="BJ8" s="251"/>
      <c r="BK8" s="251"/>
      <c r="BL8" s="251"/>
      <c r="BM8" s="251"/>
      <c r="BN8" s="251"/>
      <c r="BO8" s="251"/>
      <c r="BP8" s="251"/>
      <c r="BQ8" s="260">
        <v>2</v>
      </c>
      <c r="BR8" s="261"/>
      <c r="BS8" s="808"/>
      <c r="BT8" s="809"/>
      <c r="BU8" s="809"/>
      <c r="BV8" s="809"/>
      <c r="BW8" s="809"/>
      <c r="BX8" s="809"/>
      <c r="BY8" s="809"/>
      <c r="BZ8" s="809"/>
      <c r="CA8" s="809"/>
      <c r="CB8" s="809"/>
      <c r="CC8" s="809"/>
      <c r="CD8" s="809"/>
      <c r="CE8" s="809"/>
      <c r="CF8" s="809"/>
      <c r="CG8" s="810"/>
      <c r="CH8" s="821"/>
      <c r="CI8" s="822"/>
      <c r="CJ8" s="822"/>
      <c r="CK8" s="822"/>
      <c r="CL8" s="823"/>
      <c r="CM8" s="821"/>
      <c r="CN8" s="822"/>
      <c r="CO8" s="822"/>
      <c r="CP8" s="822"/>
      <c r="CQ8" s="823"/>
      <c r="CR8" s="821"/>
      <c r="CS8" s="822"/>
      <c r="CT8" s="822"/>
      <c r="CU8" s="822"/>
      <c r="CV8" s="823"/>
      <c r="CW8" s="821"/>
      <c r="CX8" s="822"/>
      <c r="CY8" s="822"/>
      <c r="CZ8" s="822"/>
      <c r="DA8" s="823"/>
      <c r="DB8" s="821"/>
      <c r="DC8" s="822"/>
      <c r="DD8" s="822"/>
      <c r="DE8" s="822"/>
      <c r="DF8" s="823"/>
      <c r="DG8" s="821"/>
      <c r="DH8" s="822"/>
      <c r="DI8" s="822"/>
      <c r="DJ8" s="822"/>
      <c r="DK8" s="823"/>
      <c r="DL8" s="821"/>
      <c r="DM8" s="822"/>
      <c r="DN8" s="822"/>
      <c r="DO8" s="822"/>
      <c r="DP8" s="823"/>
      <c r="DQ8" s="821"/>
      <c r="DR8" s="822"/>
      <c r="DS8" s="822"/>
      <c r="DT8" s="822"/>
      <c r="DU8" s="823"/>
      <c r="DV8" s="824"/>
      <c r="DW8" s="825"/>
      <c r="DX8" s="825"/>
      <c r="DY8" s="825"/>
      <c r="DZ8" s="826"/>
      <c r="EA8" s="252"/>
    </row>
    <row r="9" spans="1:131" s="253" customFormat="1" ht="26.25" customHeight="1" x14ac:dyDescent="0.15">
      <c r="A9" s="259">
        <v>3</v>
      </c>
      <c r="B9" s="795"/>
      <c r="C9" s="796"/>
      <c r="D9" s="796"/>
      <c r="E9" s="796"/>
      <c r="F9" s="796"/>
      <c r="G9" s="796"/>
      <c r="H9" s="796"/>
      <c r="I9" s="796"/>
      <c r="J9" s="796"/>
      <c r="K9" s="796"/>
      <c r="L9" s="796"/>
      <c r="M9" s="796"/>
      <c r="N9" s="796"/>
      <c r="O9" s="796"/>
      <c r="P9" s="797"/>
      <c r="Q9" s="798"/>
      <c r="R9" s="799"/>
      <c r="S9" s="799"/>
      <c r="T9" s="799"/>
      <c r="U9" s="799"/>
      <c r="V9" s="799"/>
      <c r="W9" s="799"/>
      <c r="X9" s="799"/>
      <c r="Y9" s="799"/>
      <c r="Z9" s="799"/>
      <c r="AA9" s="799"/>
      <c r="AB9" s="799"/>
      <c r="AC9" s="799"/>
      <c r="AD9" s="799"/>
      <c r="AE9" s="800"/>
      <c r="AF9" s="801"/>
      <c r="AG9" s="802"/>
      <c r="AH9" s="802"/>
      <c r="AI9" s="802"/>
      <c r="AJ9" s="803"/>
      <c r="AK9" s="804"/>
      <c r="AL9" s="805"/>
      <c r="AM9" s="805"/>
      <c r="AN9" s="805"/>
      <c r="AO9" s="805"/>
      <c r="AP9" s="805"/>
      <c r="AQ9" s="805"/>
      <c r="AR9" s="805"/>
      <c r="AS9" s="805"/>
      <c r="AT9" s="805"/>
      <c r="AU9" s="806"/>
      <c r="AV9" s="806"/>
      <c r="AW9" s="806"/>
      <c r="AX9" s="806"/>
      <c r="AY9" s="807"/>
      <c r="AZ9" s="250"/>
      <c r="BA9" s="250"/>
      <c r="BB9" s="250"/>
      <c r="BC9" s="250"/>
      <c r="BD9" s="250"/>
      <c r="BE9" s="251"/>
      <c r="BF9" s="251"/>
      <c r="BG9" s="251"/>
      <c r="BH9" s="251"/>
      <c r="BI9" s="251"/>
      <c r="BJ9" s="251"/>
      <c r="BK9" s="251"/>
      <c r="BL9" s="251"/>
      <c r="BM9" s="251"/>
      <c r="BN9" s="251"/>
      <c r="BO9" s="251"/>
      <c r="BP9" s="251"/>
      <c r="BQ9" s="260">
        <v>3</v>
      </c>
      <c r="BR9" s="261"/>
      <c r="BS9" s="808"/>
      <c r="BT9" s="809"/>
      <c r="BU9" s="809"/>
      <c r="BV9" s="809"/>
      <c r="BW9" s="809"/>
      <c r="BX9" s="809"/>
      <c r="BY9" s="809"/>
      <c r="BZ9" s="809"/>
      <c r="CA9" s="809"/>
      <c r="CB9" s="809"/>
      <c r="CC9" s="809"/>
      <c r="CD9" s="809"/>
      <c r="CE9" s="809"/>
      <c r="CF9" s="809"/>
      <c r="CG9" s="810"/>
      <c r="CH9" s="821"/>
      <c r="CI9" s="822"/>
      <c r="CJ9" s="822"/>
      <c r="CK9" s="822"/>
      <c r="CL9" s="823"/>
      <c r="CM9" s="821"/>
      <c r="CN9" s="822"/>
      <c r="CO9" s="822"/>
      <c r="CP9" s="822"/>
      <c r="CQ9" s="823"/>
      <c r="CR9" s="821"/>
      <c r="CS9" s="822"/>
      <c r="CT9" s="822"/>
      <c r="CU9" s="822"/>
      <c r="CV9" s="823"/>
      <c r="CW9" s="821"/>
      <c r="CX9" s="822"/>
      <c r="CY9" s="822"/>
      <c r="CZ9" s="822"/>
      <c r="DA9" s="823"/>
      <c r="DB9" s="821"/>
      <c r="DC9" s="822"/>
      <c r="DD9" s="822"/>
      <c r="DE9" s="822"/>
      <c r="DF9" s="823"/>
      <c r="DG9" s="821"/>
      <c r="DH9" s="822"/>
      <c r="DI9" s="822"/>
      <c r="DJ9" s="822"/>
      <c r="DK9" s="823"/>
      <c r="DL9" s="821"/>
      <c r="DM9" s="822"/>
      <c r="DN9" s="822"/>
      <c r="DO9" s="822"/>
      <c r="DP9" s="823"/>
      <c r="DQ9" s="821"/>
      <c r="DR9" s="822"/>
      <c r="DS9" s="822"/>
      <c r="DT9" s="822"/>
      <c r="DU9" s="823"/>
      <c r="DV9" s="824"/>
      <c r="DW9" s="825"/>
      <c r="DX9" s="825"/>
      <c r="DY9" s="825"/>
      <c r="DZ9" s="826"/>
      <c r="EA9" s="252"/>
    </row>
    <row r="10" spans="1:131" s="253" customFormat="1" ht="26.25" customHeight="1" x14ac:dyDescent="0.15">
      <c r="A10" s="259">
        <v>4</v>
      </c>
      <c r="B10" s="795"/>
      <c r="C10" s="796"/>
      <c r="D10" s="796"/>
      <c r="E10" s="796"/>
      <c r="F10" s="796"/>
      <c r="G10" s="796"/>
      <c r="H10" s="796"/>
      <c r="I10" s="796"/>
      <c r="J10" s="796"/>
      <c r="K10" s="796"/>
      <c r="L10" s="796"/>
      <c r="M10" s="796"/>
      <c r="N10" s="796"/>
      <c r="O10" s="796"/>
      <c r="P10" s="797"/>
      <c r="Q10" s="798"/>
      <c r="R10" s="799"/>
      <c r="S10" s="799"/>
      <c r="T10" s="799"/>
      <c r="U10" s="799"/>
      <c r="V10" s="799"/>
      <c r="W10" s="799"/>
      <c r="X10" s="799"/>
      <c r="Y10" s="799"/>
      <c r="Z10" s="799"/>
      <c r="AA10" s="799"/>
      <c r="AB10" s="799"/>
      <c r="AC10" s="799"/>
      <c r="AD10" s="799"/>
      <c r="AE10" s="800"/>
      <c r="AF10" s="801"/>
      <c r="AG10" s="802"/>
      <c r="AH10" s="802"/>
      <c r="AI10" s="802"/>
      <c r="AJ10" s="803"/>
      <c r="AK10" s="804"/>
      <c r="AL10" s="805"/>
      <c r="AM10" s="805"/>
      <c r="AN10" s="805"/>
      <c r="AO10" s="805"/>
      <c r="AP10" s="805"/>
      <c r="AQ10" s="805"/>
      <c r="AR10" s="805"/>
      <c r="AS10" s="805"/>
      <c r="AT10" s="805"/>
      <c r="AU10" s="806"/>
      <c r="AV10" s="806"/>
      <c r="AW10" s="806"/>
      <c r="AX10" s="806"/>
      <c r="AY10" s="807"/>
      <c r="AZ10" s="250"/>
      <c r="BA10" s="250"/>
      <c r="BB10" s="250"/>
      <c r="BC10" s="250"/>
      <c r="BD10" s="250"/>
      <c r="BE10" s="251"/>
      <c r="BF10" s="251"/>
      <c r="BG10" s="251"/>
      <c r="BH10" s="251"/>
      <c r="BI10" s="251"/>
      <c r="BJ10" s="251"/>
      <c r="BK10" s="251"/>
      <c r="BL10" s="251"/>
      <c r="BM10" s="251"/>
      <c r="BN10" s="251"/>
      <c r="BO10" s="251"/>
      <c r="BP10" s="251"/>
      <c r="BQ10" s="260">
        <v>4</v>
      </c>
      <c r="BR10" s="261"/>
      <c r="BS10" s="808"/>
      <c r="BT10" s="809"/>
      <c r="BU10" s="809"/>
      <c r="BV10" s="809"/>
      <c r="BW10" s="809"/>
      <c r="BX10" s="809"/>
      <c r="BY10" s="809"/>
      <c r="BZ10" s="809"/>
      <c r="CA10" s="809"/>
      <c r="CB10" s="809"/>
      <c r="CC10" s="809"/>
      <c r="CD10" s="809"/>
      <c r="CE10" s="809"/>
      <c r="CF10" s="809"/>
      <c r="CG10" s="810"/>
      <c r="CH10" s="821"/>
      <c r="CI10" s="822"/>
      <c r="CJ10" s="822"/>
      <c r="CK10" s="822"/>
      <c r="CL10" s="823"/>
      <c r="CM10" s="821"/>
      <c r="CN10" s="822"/>
      <c r="CO10" s="822"/>
      <c r="CP10" s="822"/>
      <c r="CQ10" s="823"/>
      <c r="CR10" s="821"/>
      <c r="CS10" s="822"/>
      <c r="CT10" s="822"/>
      <c r="CU10" s="822"/>
      <c r="CV10" s="823"/>
      <c r="CW10" s="821"/>
      <c r="CX10" s="822"/>
      <c r="CY10" s="822"/>
      <c r="CZ10" s="822"/>
      <c r="DA10" s="823"/>
      <c r="DB10" s="821"/>
      <c r="DC10" s="822"/>
      <c r="DD10" s="822"/>
      <c r="DE10" s="822"/>
      <c r="DF10" s="823"/>
      <c r="DG10" s="821"/>
      <c r="DH10" s="822"/>
      <c r="DI10" s="822"/>
      <c r="DJ10" s="822"/>
      <c r="DK10" s="823"/>
      <c r="DL10" s="821"/>
      <c r="DM10" s="822"/>
      <c r="DN10" s="822"/>
      <c r="DO10" s="822"/>
      <c r="DP10" s="823"/>
      <c r="DQ10" s="821"/>
      <c r="DR10" s="822"/>
      <c r="DS10" s="822"/>
      <c r="DT10" s="822"/>
      <c r="DU10" s="823"/>
      <c r="DV10" s="824"/>
      <c r="DW10" s="825"/>
      <c r="DX10" s="825"/>
      <c r="DY10" s="825"/>
      <c r="DZ10" s="826"/>
      <c r="EA10" s="252"/>
    </row>
    <row r="11" spans="1:131" s="253" customFormat="1" ht="26.25" customHeight="1" x14ac:dyDescent="0.15">
      <c r="A11" s="259">
        <v>5</v>
      </c>
      <c r="B11" s="795"/>
      <c r="C11" s="796"/>
      <c r="D11" s="796"/>
      <c r="E11" s="796"/>
      <c r="F11" s="796"/>
      <c r="G11" s="796"/>
      <c r="H11" s="796"/>
      <c r="I11" s="796"/>
      <c r="J11" s="796"/>
      <c r="K11" s="796"/>
      <c r="L11" s="796"/>
      <c r="M11" s="796"/>
      <c r="N11" s="796"/>
      <c r="O11" s="796"/>
      <c r="P11" s="797"/>
      <c r="Q11" s="798"/>
      <c r="R11" s="799"/>
      <c r="S11" s="799"/>
      <c r="T11" s="799"/>
      <c r="U11" s="799"/>
      <c r="V11" s="799"/>
      <c r="W11" s="799"/>
      <c r="X11" s="799"/>
      <c r="Y11" s="799"/>
      <c r="Z11" s="799"/>
      <c r="AA11" s="799"/>
      <c r="AB11" s="799"/>
      <c r="AC11" s="799"/>
      <c r="AD11" s="799"/>
      <c r="AE11" s="800"/>
      <c r="AF11" s="801"/>
      <c r="AG11" s="802"/>
      <c r="AH11" s="802"/>
      <c r="AI11" s="802"/>
      <c r="AJ11" s="803"/>
      <c r="AK11" s="804"/>
      <c r="AL11" s="805"/>
      <c r="AM11" s="805"/>
      <c r="AN11" s="805"/>
      <c r="AO11" s="805"/>
      <c r="AP11" s="805"/>
      <c r="AQ11" s="805"/>
      <c r="AR11" s="805"/>
      <c r="AS11" s="805"/>
      <c r="AT11" s="805"/>
      <c r="AU11" s="806"/>
      <c r="AV11" s="806"/>
      <c r="AW11" s="806"/>
      <c r="AX11" s="806"/>
      <c r="AY11" s="807"/>
      <c r="AZ11" s="250"/>
      <c r="BA11" s="250"/>
      <c r="BB11" s="250"/>
      <c r="BC11" s="250"/>
      <c r="BD11" s="250"/>
      <c r="BE11" s="251"/>
      <c r="BF11" s="251"/>
      <c r="BG11" s="251"/>
      <c r="BH11" s="251"/>
      <c r="BI11" s="251"/>
      <c r="BJ11" s="251"/>
      <c r="BK11" s="251"/>
      <c r="BL11" s="251"/>
      <c r="BM11" s="251"/>
      <c r="BN11" s="251"/>
      <c r="BO11" s="251"/>
      <c r="BP11" s="251"/>
      <c r="BQ11" s="260">
        <v>5</v>
      </c>
      <c r="BR11" s="261"/>
      <c r="BS11" s="808"/>
      <c r="BT11" s="809"/>
      <c r="BU11" s="809"/>
      <c r="BV11" s="809"/>
      <c r="BW11" s="809"/>
      <c r="BX11" s="809"/>
      <c r="BY11" s="809"/>
      <c r="BZ11" s="809"/>
      <c r="CA11" s="809"/>
      <c r="CB11" s="809"/>
      <c r="CC11" s="809"/>
      <c r="CD11" s="809"/>
      <c r="CE11" s="809"/>
      <c r="CF11" s="809"/>
      <c r="CG11" s="810"/>
      <c r="CH11" s="821"/>
      <c r="CI11" s="822"/>
      <c r="CJ11" s="822"/>
      <c r="CK11" s="822"/>
      <c r="CL11" s="823"/>
      <c r="CM11" s="821"/>
      <c r="CN11" s="822"/>
      <c r="CO11" s="822"/>
      <c r="CP11" s="822"/>
      <c r="CQ11" s="823"/>
      <c r="CR11" s="821"/>
      <c r="CS11" s="822"/>
      <c r="CT11" s="822"/>
      <c r="CU11" s="822"/>
      <c r="CV11" s="823"/>
      <c r="CW11" s="821"/>
      <c r="CX11" s="822"/>
      <c r="CY11" s="822"/>
      <c r="CZ11" s="822"/>
      <c r="DA11" s="823"/>
      <c r="DB11" s="821"/>
      <c r="DC11" s="822"/>
      <c r="DD11" s="822"/>
      <c r="DE11" s="822"/>
      <c r="DF11" s="823"/>
      <c r="DG11" s="821"/>
      <c r="DH11" s="822"/>
      <c r="DI11" s="822"/>
      <c r="DJ11" s="822"/>
      <c r="DK11" s="823"/>
      <c r="DL11" s="821"/>
      <c r="DM11" s="822"/>
      <c r="DN11" s="822"/>
      <c r="DO11" s="822"/>
      <c r="DP11" s="823"/>
      <c r="DQ11" s="821"/>
      <c r="DR11" s="822"/>
      <c r="DS11" s="822"/>
      <c r="DT11" s="822"/>
      <c r="DU11" s="823"/>
      <c r="DV11" s="824"/>
      <c r="DW11" s="825"/>
      <c r="DX11" s="825"/>
      <c r="DY11" s="825"/>
      <c r="DZ11" s="826"/>
      <c r="EA11" s="252"/>
    </row>
    <row r="12" spans="1:131" s="253" customFormat="1" ht="26.25" customHeight="1" x14ac:dyDescent="0.15">
      <c r="A12" s="259">
        <v>6</v>
      </c>
      <c r="B12" s="795"/>
      <c r="C12" s="796"/>
      <c r="D12" s="796"/>
      <c r="E12" s="796"/>
      <c r="F12" s="796"/>
      <c r="G12" s="796"/>
      <c r="H12" s="796"/>
      <c r="I12" s="796"/>
      <c r="J12" s="796"/>
      <c r="K12" s="796"/>
      <c r="L12" s="796"/>
      <c r="M12" s="796"/>
      <c r="N12" s="796"/>
      <c r="O12" s="796"/>
      <c r="P12" s="797"/>
      <c r="Q12" s="798"/>
      <c r="R12" s="799"/>
      <c r="S12" s="799"/>
      <c r="T12" s="799"/>
      <c r="U12" s="799"/>
      <c r="V12" s="799"/>
      <c r="W12" s="799"/>
      <c r="X12" s="799"/>
      <c r="Y12" s="799"/>
      <c r="Z12" s="799"/>
      <c r="AA12" s="799"/>
      <c r="AB12" s="799"/>
      <c r="AC12" s="799"/>
      <c r="AD12" s="799"/>
      <c r="AE12" s="800"/>
      <c r="AF12" s="801"/>
      <c r="AG12" s="802"/>
      <c r="AH12" s="802"/>
      <c r="AI12" s="802"/>
      <c r="AJ12" s="803"/>
      <c r="AK12" s="804"/>
      <c r="AL12" s="805"/>
      <c r="AM12" s="805"/>
      <c r="AN12" s="805"/>
      <c r="AO12" s="805"/>
      <c r="AP12" s="805"/>
      <c r="AQ12" s="805"/>
      <c r="AR12" s="805"/>
      <c r="AS12" s="805"/>
      <c r="AT12" s="805"/>
      <c r="AU12" s="806"/>
      <c r="AV12" s="806"/>
      <c r="AW12" s="806"/>
      <c r="AX12" s="806"/>
      <c r="AY12" s="807"/>
      <c r="AZ12" s="250"/>
      <c r="BA12" s="250"/>
      <c r="BB12" s="250"/>
      <c r="BC12" s="250"/>
      <c r="BD12" s="250"/>
      <c r="BE12" s="251"/>
      <c r="BF12" s="251"/>
      <c r="BG12" s="251"/>
      <c r="BH12" s="251"/>
      <c r="BI12" s="251"/>
      <c r="BJ12" s="251"/>
      <c r="BK12" s="251"/>
      <c r="BL12" s="251"/>
      <c r="BM12" s="251"/>
      <c r="BN12" s="251"/>
      <c r="BO12" s="251"/>
      <c r="BP12" s="251"/>
      <c r="BQ12" s="260">
        <v>6</v>
      </c>
      <c r="BR12" s="261"/>
      <c r="BS12" s="808"/>
      <c r="BT12" s="809"/>
      <c r="BU12" s="809"/>
      <c r="BV12" s="809"/>
      <c r="BW12" s="809"/>
      <c r="BX12" s="809"/>
      <c r="BY12" s="809"/>
      <c r="BZ12" s="809"/>
      <c r="CA12" s="809"/>
      <c r="CB12" s="809"/>
      <c r="CC12" s="809"/>
      <c r="CD12" s="809"/>
      <c r="CE12" s="809"/>
      <c r="CF12" s="809"/>
      <c r="CG12" s="810"/>
      <c r="CH12" s="821"/>
      <c r="CI12" s="822"/>
      <c r="CJ12" s="822"/>
      <c r="CK12" s="822"/>
      <c r="CL12" s="823"/>
      <c r="CM12" s="821"/>
      <c r="CN12" s="822"/>
      <c r="CO12" s="822"/>
      <c r="CP12" s="822"/>
      <c r="CQ12" s="823"/>
      <c r="CR12" s="821"/>
      <c r="CS12" s="822"/>
      <c r="CT12" s="822"/>
      <c r="CU12" s="822"/>
      <c r="CV12" s="823"/>
      <c r="CW12" s="821"/>
      <c r="CX12" s="822"/>
      <c r="CY12" s="822"/>
      <c r="CZ12" s="822"/>
      <c r="DA12" s="823"/>
      <c r="DB12" s="821"/>
      <c r="DC12" s="822"/>
      <c r="DD12" s="822"/>
      <c r="DE12" s="822"/>
      <c r="DF12" s="823"/>
      <c r="DG12" s="821"/>
      <c r="DH12" s="822"/>
      <c r="DI12" s="822"/>
      <c r="DJ12" s="822"/>
      <c r="DK12" s="823"/>
      <c r="DL12" s="821"/>
      <c r="DM12" s="822"/>
      <c r="DN12" s="822"/>
      <c r="DO12" s="822"/>
      <c r="DP12" s="823"/>
      <c r="DQ12" s="821"/>
      <c r="DR12" s="822"/>
      <c r="DS12" s="822"/>
      <c r="DT12" s="822"/>
      <c r="DU12" s="823"/>
      <c r="DV12" s="824"/>
      <c r="DW12" s="825"/>
      <c r="DX12" s="825"/>
      <c r="DY12" s="825"/>
      <c r="DZ12" s="826"/>
      <c r="EA12" s="252"/>
    </row>
    <row r="13" spans="1:131" s="253" customFormat="1" ht="26.25" customHeight="1" x14ac:dyDescent="0.15">
      <c r="A13" s="259">
        <v>7</v>
      </c>
      <c r="B13" s="795"/>
      <c r="C13" s="796"/>
      <c r="D13" s="796"/>
      <c r="E13" s="796"/>
      <c r="F13" s="796"/>
      <c r="G13" s="796"/>
      <c r="H13" s="796"/>
      <c r="I13" s="796"/>
      <c r="J13" s="796"/>
      <c r="K13" s="796"/>
      <c r="L13" s="796"/>
      <c r="M13" s="796"/>
      <c r="N13" s="796"/>
      <c r="O13" s="796"/>
      <c r="P13" s="797"/>
      <c r="Q13" s="798"/>
      <c r="R13" s="799"/>
      <c r="S13" s="799"/>
      <c r="T13" s="799"/>
      <c r="U13" s="799"/>
      <c r="V13" s="799"/>
      <c r="W13" s="799"/>
      <c r="X13" s="799"/>
      <c r="Y13" s="799"/>
      <c r="Z13" s="799"/>
      <c r="AA13" s="799"/>
      <c r="AB13" s="799"/>
      <c r="AC13" s="799"/>
      <c r="AD13" s="799"/>
      <c r="AE13" s="800"/>
      <c r="AF13" s="801"/>
      <c r="AG13" s="802"/>
      <c r="AH13" s="802"/>
      <c r="AI13" s="802"/>
      <c r="AJ13" s="803"/>
      <c r="AK13" s="804"/>
      <c r="AL13" s="805"/>
      <c r="AM13" s="805"/>
      <c r="AN13" s="805"/>
      <c r="AO13" s="805"/>
      <c r="AP13" s="805"/>
      <c r="AQ13" s="805"/>
      <c r="AR13" s="805"/>
      <c r="AS13" s="805"/>
      <c r="AT13" s="805"/>
      <c r="AU13" s="806"/>
      <c r="AV13" s="806"/>
      <c r="AW13" s="806"/>
      <c r="AX13" s="806"/>
      <c r="AY13" s="807"/>
      <c r="AZ13" s="250"/>
      <c r="BA13" s="250"/>
      <c r="BB13" s="250"/>
      <c r="BC13" s="250"/>
      <c r="BD13" s="250"/>
      <c r="BE13" s="251"/>
      <c r="BF13" s="251"/>
      <c r="BG13" s="251"/>
      <c r="BH13" s="251"/>
      <c r="BI13" s="251"/>
      <c r="BJ13" s="251"/>
      <c r="BK13" s="251"/>
      <c r="BL13" s="251"/>
      <c r="BM13" s="251"/>
      <c r="BN13" s="251"/>
      <c r="BO13" s="251"/>
      <c r="BP13" s="251"/>
      <c r="BQ13" s="260">
        <v>7</v>
      </c>
      <c r="BR13" s="261"/>
      <c r="BS13" s="808"/>
      <c r="BT13" s="809"/>
      <c r="BU13" s="809"/>
      <c r="BV13" s="809"/>
      <c r="BW13" s="809"/>
      <c r="BX13" s="809"/>
      <c r="BY13" s="809"/>
      <c r="BZ13" s="809"/>
      <c r="CA13" s="809"/>
      <c r="CB13" s="809"/>
      <c r="CC13" s="809"/>
      <c r="CD13" s="809"/>
      <c r="CE13" s="809"/>
      <c r="CF13" s="809"/>
      <c r="CG13" s="810"/>
      <c r="CH13" s="821"/>
      <c r="CI13" s="822"/>
      <c r="CJ13" s="822"/>
      <c r="CK13" s="822"/>
      <c r="CL13" s="823"/>
      <c r="CM13" s="821"/>
      <c r="CN13" s="822"/>
      <c r="CO13" s="822"/>
      <c r="CP13" s="822"/>
      <c r="CQ13" s="823"/>
      <c r="CR13" s="821"/>
      <c r="CS13" s="822"/>
      <c r="CT13" s="822"/>
      <c r="CU13" s="822"/>
      <c r="CV13" s="823"/>
      <c r="CW13" s="821"/>
      <c r="CX13" s="822"/>
      <c r="CY13" s="822"/>
      <c r="CZ13" s="822"/>
      <c r="DA13" s="823"/>
      <c r="DB13" s="821"/>
      <c r="DC13" s="822"/>
      <c r="DD13" s="822"/>
      <c r="DE13" s="822"/>
      <c r="DF13" s="823"/>
      <c r="DG13" s="821"/>
      <c r="DH13" s="822"/>
      <c r="DI13" s="822"/>
      <c r="DJ13" s="822"/>
      <c r="DK13" s="823"/>
      <c r="DL13" s="821"/>
      <c r="DM13" s="822"/>
      <c r="DN13" s="822"/>
      <c r="DO13" s="822"/>
      <c r="DP13" s="823"/>
      <c r="DQ13" s="821"/>
      <c r="DR13" s="822"/>
      <c r="DS13" s="822"/>
      <c r="DT13" s="822"/>
      <c r="DU13" s="823"/>
      <c r="DV13" s="824"/>
      <c r="DW13" s="825"/>
      <c r="DX13" s="825"/>
      <c r="DY13" s="825"/>
      <c r="DZ13" s="826"/>
      <c r="EA13" s="252"/>
    </row>
    <row r="14" spans="1:131" s="253" customFormat="1" ht="26.25" customHeight="1" x14ac:dyDescent="0.15">
      <c r="A14" s="259">
        <v>8</v>
      </c>
      <c r="B14" s="795"/>
      <c r="C14" s="796"/>
      <c r="D14" s="796"/>
      <c r="E14" s="796"/>
      <c r="F14" s="796"/>
      <c r="G14" s="796"/>
      <c r="H14" s="796"/>
      <c r="I14" s="796"/>
      <c r="J14" s="796"/>
      <c r="K14" s="796"/>
      <c r="L14" s="796"/>
      <c r="M14" s="796"/>
      <c r="N14" s="796"/>
      <c r="O14" s="796"/>
      <c r="P14" s="797"/>
      <c r="Q14" s="798"/>
      <c r="R14" s="799"/>
      <c r="S14" s="799"/>
      <c r="T14" s="799"/>
      <c r="U14" s="799"/>
      <c r="V14" s="799"/>
      <c r="W14" s="799"/>
      <c r="X14" s="799"/>
      <c r="Y14" s="799"/>
      <c r="Z14" s="799"/>
      <c r="AA14" s="799"/>
      <c r="AB14" s="799"/>
      <c r="AC14" s="799"/>
      <c r="AD14" s="799"/>
      <c r="AE14" s="800"/>
      <c r="AF14" s="801"/>
      <c r="AG14" s="802"/>
      <c r="AH14" s="802"/>
      <c r="AI14" s="802"/>
      <c r="AJ14" s="803"/>
      <c r="AK14" s="804"/>
      <c r="AL14" s="805"/>
      <c r="AM14" s="805"/>
      <c r="AN14" s="805"/>
      <c r="AO14" s="805"/>
      <c r="AP14" s="805"/>
      <c r="AQ14" s="805"/>
      <c r="AR14" s="805"/>
      <c r="AS14" s="805"/>
      <c r="AT14" s="805"/>
      <c r="AU14" s="806"/>
      <c r="AV14" s="806"/>
      <c r="AW14" s="806"/>
      <c r="AX14" s="806"/>
      <c r="AY14" s="807"/>
      <c r="AZ14" s="250"/>
      <c r="BA14" s="250"/>
      <c r="BB14" s="250"/>
      <c r="BC14" s="250"/>
      <c r="BD14" s="250"/>
      <c r="BE14" s="251"/>
      <c r="BF14" s="251"/>
      <c r="BG14" s="251"/>
      <c r="BH14" s="251"/>
      <c r="BI14" s="251"/>
      <c r="BJ14" s="251"/>
      <c r="BK14" s="251"/>
      <c r="BL14" s="251"/>
      <c r="BM14" s="251"/>
      <c r="BN14" s="251"/>
      <c r="BO14" s="251"/>
      <c r="BP14" s="251"/>
      <c r="BQ14" s="260">
        <v>8</v>
      </c>
      <c r="BR14" s="261"/>
      <c r="BS14" s="808"/>
      <c r="BT14" s="809"/>
      <c r="BU14" s="809"/>
      <c r="BV14" s="809"/>
      <c r="BW14" s="809"/>
      <c r="BX14" s="809"/>
      <c r="BY14" s="809"/>
      <c r="BZ14" s="809"/>
      <c r="CA14" s="809"/>
      <c r="CB14" s="809"/>
      <c r="CC14" s="809"/>
      <c r="CD14" s="809"/>
      <c r="CE14" s="809"/>
      <c r="CF14" s="809"/>
      <c r="CG14" s="810"/>
      <c r="CH14" s="821"/>
      <c r="CI14" s="822"/>
      <c r="CJ14" s="822"/>
      <c r="CK14" s="822"/>
      <c r="CL14" s="823"/>
      <c r="CM14" s="821"/>
      <c r="CN14" s="822"/>
      <c r="CO14" s="822"/>
      <c r="CP14" s="822"/>
      <c r="CQ14" s="823"/>
      <c r="CR14" s="821"/>
      <c r="CS14" s="822"/>
      <c r="CT14" s="822"/>
      <c r="CU14" s="822"/>
      <c r="CV14" s="823"/>
      <c r="CW14" s="821"/>
      <c r="CX14" s="822"/>
      <c r="CY14" s="822"/>
      <c r="CZ14" s="822"/>
      <c r="DA14" s="823"/>
      <c r="DB14" s="821"/>
      <c r="DC14" s="822"/>
      <c r="DD14" s="822"/>
      <c r="DE14" s="822"/>
      <c r="DF14" s="823"/>
      <c r="DG14" s="821"/>
      <c r="DH14" s="822"/>
      <c r="DI14" s="822"/>
      <c r="DJ14" s="822"/>
      <c r="DK14" s="823"/>
      <c r="DL14" s="821"/>
      <c r="DM14" s="822"/>
      <c r="DN14" s="822"/>
      <c r="DO14" s="822"/>
      <c r="DP14" s="823"/>
      <c r="DQ14" s="821"/>
      <c r="DR14" s="822"/>
      <c r="DS14" s="822"/>
      <c r="DT14" s="822"/>
      <c r="DU14" s="823"/>
      <c r="DV14" s="824"/>
      <c r="DW14" s="825"/>
      <c r="DX14" s="825"/>
      <c r="DY14" s="825"/>
      <c r="DZ14" s="826"/>
      <c r="EA14" s="252"/>
    </row>
    <row r="15" spans="1:131" s="253" customFormat="1" ht="26.25" customHeight="1" x14ac:dyDescent="0.15">
      <c r="A15" s="259">
        <v>9</v>
      </c>
      <c r="B15" s="795"/>
      <c r="C15" s="796"/>
      <c r="D15" s="796"/>
      <c r="E15" s="796"/>
      <c r="F15" s="796"/>
      <c r="G15" s="796"/>
      <c r="H15" s="796"/>
      <c r="I15" s="796"/>
      <c r="J15" s="796"/>
      <c r="K15" s="796"/>
      <c r="L15" s="796"/>
      <c r="M15" s="796"/>
      <c r="N15" s="796"/>
      <c r="O15" s="796"/>
      <c r="P15" s="797"/>
      <c r="Q15" s="798"/>
      <c r="R15" s="799"/>
      <c r="S15" s="799"/>
      <c r="T15" s="799"/>
      <c r="U15" s="799"/>
      <c r="V15" s="799"/>
      <c r="W15" s="799"/>
      <c r="X15" s="799"/>
      <c r="Y15" s="799"/>
      <c r="Z15" s="799"/>
      <c r="AA15" s="799"/>
      <c r="AB15" s="799"/>
      <c r="AC15" s="799"/>
      <c r="AD15" s="799"/>
      <c r="AE15" s="800"/>
      <c r="AF15" s="801"/>
      <c r="AG15" s="802"/>
      <c r="AH15" s="802"/>
      <c r="AI15" s="802"/>
      <c r="AJ15" s="803"/>
      <c r="AK15" s="804"/>
      <c r="AL15" s="805"/>
      <c r="AM15" s="805"/>
      <c r="AN15" s="805"/>
      <c r="AO15" s="805"/>
      <c r="AP15" s="805"/>
      <c r="AQ15" s="805"/>
      <c r="AR15" s="805"/>
      <c r="AS15" s="805"/>
      <c r="AT15" s="805"/>
      <c r="AU15" s="806"/>
      <c r="AV15" s="806"/>
      <c r="AW15" s="806"/>
      <c r="AX15" s="806"/>
      <c r="AY15" s="807"/>
      <c r="AZ15" s="250"/>
      <c r="BA15" s="250"/>
      <c r="BB15" s="250"/>
      <c r="BC15" s="250"/>
      <c r="BD15" s="250"/>
      <c r="BE15" s="251"/>
      <c r="BF15" s="251"/>
      <c r="BG15" s="251"/>
      <c r="BH15" s="251"/>
      <c r="BI15" s="251"/>
      <c r="BJ15" s="251"/>
      <c r="BK15" s="251"/>
      <c r="BL15" s="251"/>
      <c r="BM15" s="251"/>
      <c r="BN15" s="251"/>
      <c r="BO15" s="251"/>
      <c r="BP15" s="251"/>
      <c r="BQ15" s="260">
        <v>9</v>
      </c>
      <c r="BR15" s="261"/>
      <c r="BS15" s="808"/>
      <c r="BT15" s="809"/>
      <c r="BU15" s="809"/>
      <c r="BV15" s="809"/>
      <c r="BW15" s="809"/>
      <c r="BX15" s="809"/>
      <c r="BY15" s="809"/>
      <c r="BZ15" s="809"/>
      <c r="CA15" s="809"/>
      <c r="CB15" s="809"/>
      <c r="CC15" s="809"/>
      <c r="CD15" s="809"/>
      <c r="CE15" s="809"/>
      <c r="CF15" s="809"/>
      <c r="CG15" s="810"/>
      <c r="CH15" s="821"/>
      <c r="CI15" s="822"/>
      <c r="CJ15" s="822"/>
      <c r="CK15" s="822"/>
      <c r="CL15" s="823"/>
      <c r="CM15" s="821"/>
      <c r="CN15" s="822"/>
      <c r="CO15" s="822"/>
      <c r="CP15" s="822"/>
      <c r="CQ15" s="823"/>
      <c r="CR15" s="821"/>
      <c r="CS15" s="822"/>
      <c r="CT15" s="822"/>
      <c r="CU15" s="822"/>
      <c r="CV15" s="823"/>
      <c r="CW15" s="821"/>
      <c r="CX15" s="822"/>
      <c r="CY15" s="822"/>
      <c r="CZ15" s="822"/>
      <c r="DA15" s="823"/>
      <c r="DB15" s="821"/>
      <c r="DC15" s="822"/>
      <c r="DD15" s="822"/>
      <c r="DE15" s="822"/>
      <c r="DF15" s="823"/>
      <c r="DG15" s="821"/>
      <c r="DH15" s="822"/>
      <c r="DI15" s="822"/>
      <c r="DJ15" s="822"/>
      <c r="DK15" s="823"/>
      <c r="DL15" s="821"/>
      <c r="DM15" s="822"/>
      <c r="DN15" s="822"/>
      <c r="DO15" s="822"/>
      <c r="DP15" s="823"/>
      <c r="DQ15" s="821"/>
      <c r="DR15" s="822"/>
      <c r="DS15" s="822"/>
      <c r="DT15" s="822"/>
      <c r="DU15" s="823"/>
      <c r="DV15" s="824"/>
      <c r="DW15" s="825"/>
      <c r="DX15" s="825"/>
      <c r="DY15" s="825"/>
      <c r="DZ15" s="826"/>
      <c r="EA15" s="252"/>
    </row>
    <row r="16" spans="1:131" s="253" customFormat="1" ht="26.25" customHeight="1" x14ac:dyDescent="0.15">
      <c r="A16" s="259">
        <v>10</v>
      </c>
      <c r="B16" s="795"/>
      <c r="C16" s="796"/>
      <c r="D16" s="796"/>
      <c r="E16" s="796"/>
      <c r="F16" s="796"/>
      <c r="G16" s="796"/>
      <c r="H16" s="796"/>
      <c r="I16" s="796"/>
      <c r="J16" s="796"/>
      <c r="K16" s="796"/>
      <c r="L16" s="796"/>
      <c r="M16" s="796"/>
      <c r="N16" s="796"/>
      <c r="O16" s="796"/>
      <c r="P16" s="797"/>
      <c r="Q16" s="798"/>
      <c r="R16" s="799"/>
      <c r="S16" s="799"/>
      <c r="T16" s="799"/>
      <c r="U16" s="799"/>
      <c r="V16" s="799"/>
      <c r="W16" s="799"/>
      <c r="X16" s="799"/>
      <c r="Y16" s="799"/>
      <c r="Z16" s="799"/>
      <c r="AA16" s="799"/>
      <c r="AB16" s="799"/>
      <c r="AC16" s="799"/>
      <c r="AD16" s="799"/>
      <c r="AE16" s="800"/>
      <c r="AF16" s="801"/>
      <c r="AG16" s="802"/>
      <c r="AH16" s="802"/>
      <c r="AI16" s="802"/>
      <c r="AJ16" s="803"/>
      <c r="AK16" s="804"/>
      <c r="AL16" s="805"/>
      <c r="AM16" s="805"/>
      <c r="AN16" s="805"/>
      <c r="AO16" s="805"/>
      <c r="AP16" s="805"/>
      <c r="AQ16" s="805"/>
      <c r="AR16" s="805"/>
      <c r="AS16" s="805"/>
      <c r="AT16" s="805"/>
      <c r="AU16" s="806"/>
      <c r="AV16" s="806"/>
      <c r="AW16" s="806"/>
      <c r="AX16" s="806"/>
      <c r="AY16" s="807"/>
      <c r="AZ16" s="250"/>
      <c r="BA16" s="250"/>
      <c r="BB16" s="250"/>
      <c r="BC16" s="250"/>
      <c r="BD16" s="250"/>
      <c r="BE16" s="251"/>
      <c r="BF16" s="251"/>
      <c r="BG16" s="251"/>
      <c r="BH16" s="251"/>
      <c r="BI16" s="251"/>
      <c r="BJ16" s="251"/>
      <c r="BK16" s="251"/>
      <c r="BL16" s="251"/>
      <c r="BM16" s="251"/>
      <c r="BN16" s="251"/>
      <c r="BO16" s="251"/>
      <c r="BP16" s="251"/>
      <c r="BQ16" s="260">
        <v>10</v>
      </c>
      <c r="BR16" s="261"/>
      <c r="BS16" s="808"/>
      <c r="BT16" s="809"/>
      <c r="BU16" s="809"/>
      <c r="BV16" s="809"/>
      <c r="BW16" s="809"/>
      <c r="BX16" s="809"/>
      <c r="BY16" s="809"/>
      <c r="BZ16" s="809"/>
      <c r="CA16" s="809"/>
      <c r="CB16" s="809"/>
      <c r="CC16" s="809"/>
      <c r="CD16" s="809"/>
      <c r="CE16" s="809"/>
      <c r="CF16" s="809"/>
      <c r="CG16" s="810"/>
      <c r="CH16" s="821"/>
      <c r="CI16" s="822"/>
      <c r="CJ16" s="822"/>
      <c r="CK16" s="822"/>
      <c r="CL16" s="823"/>
      <c r="CM16" s="821"/>
      <c r="CN16" s="822"/>
      <c r="CO16" s="822"/>
      <c r="CP16" s="822"/>
      <c r="CQ16" s="823"/>
      <c r="CR16" s="821"/>
      <c r="CS16" s="822"/>
      <c r="CT16" s="822"/>
      <c r="CU16" s="822"/>
      <c r="CV16" s="823"/>
      <c r="CW16" s="821"/>
      <c r="CX16" s="822"/>
      <c r="CY16" s="822"/>
      <c r="CZ16" s="822"/>
      <c r="DA16" s="823"/>
      <c r="DB16" s="821"/>
      <c r="DC16" s="822"/>
      <c r="DD16" s="822"/>
      <c r="DE16" s="822"/>
      <c r="DF16" s="823"/>
      <c r="DG16" s="821"/>
      <c r="DH16" s="822"/>
      <c r="DI16" s="822"/>
      <c r="DJ16" s="822"/>
      <c r="DK16" s="823"/>
      <c r="DL16" s="821"/>
      <c r="DM16" s="822"/>
      <c r="DN16" s="822"/>
      <c r="DO16" s="822"/>
      <c r="DP16" s="823"/>
      <c r="DQ16" s="821"/>
      <c r="DR16" s="822"/>
      <c r="DS16" s="822"/>
      <c r="DT16" s="822"/>
      <c r="DU16" s="823"/>
      <c r="DV16" s="824"/>
      <c r="DW16" s="825"/>
      <c r="DX16" s="825"/>
      <c r="DY16" s="825"/>
      <c r="DZ16" s="826"/>
      <c r="EA16" s="252"/>
    </row>
    <row r="17" spans="1:131" s="253" customFormat="1" ht="26.25" customHeight="1" x14ac:dyDescent="0.15">
      <c r="A17" s="259">
        <v>11</v>
      </c>
      <c r="B17" s="795"/>
      <c r="C17" s="796"/>
      <c r="D17" s="796"/>
      <c r="E17" s="796"/>
      <c r="F17" s="796"/>
      <c r="G17" s="796"/>
      <c r="H17" s="796"/>
      <c r="I17" s="796"/>
      <c r="J17" s="796"/>
      <c r="K17" s="796"/>
      <c r="L17" s="796"/>
      <c r="M17" s="796"/>
      <c r="N17" s="796"/>
      <c r="O17" s="796"/>
      <c r="P17" s="797"/>
      <c r="Q17" s="798"/>
      <c r="R17" s="799"/>
      <c r="S17" s="799"/>
      <c r="T17" s="799"/>
      <c r="U17" s="799"/>
      <c r="V17" s="799"/>
      <c r="W17" s="799"/>
      <c r="X17" s="799"/>
      <c r="Y17" s="799"/>
      <c r="Z17" s="799"/>
      <c r="AA17" s="799"/>
      <c r="AB17" s="799"/>
      <c r="AC17" s="799"/>
      <c r="AD17" s="799"/>
      <c r="AE17" s="800"/>
      <c r="AF17" s="801"/>
      <c r="AG17" s="802"/>
      <c r="AH17" s="802"/>
      <c r="AI17" s="802"/>
      <c r="AJ17" s="803"/>
      <c r="AK17" s="804"/>
      <c r="AL17" s="805"/>
      <c r="AM17" s="805"/>
      <c r="AN17" s="805"/>
      <c r="AO17" s="805"/>
      <c r="AP17" s="805"/>
      <c r="AQ17" s="805"/>
      <c r="AR17" s="805"/>
      <c r="AS17" s="805"/>
      <c r="AT17" s="805"/>
      <c r="AU17" s="806"/>
      <c r="AV17" s="806"/>
      <c r="AW17" s="806"/>
      <c r="AX17" s="806"/>
      <c r="AY17" s="807"/>
      <c r="AZ17" s="250"/>
      <c r="BA17" s="250"/>
      <c r="BB17" s="250"/>
      <c r="BC17" s="250"/>
      <c r="BD17" s="250"/>
      <c r="BE17" s="251"/>
      <c r="BF17" s="251"/>
      <c r="BG17" s="251"/>
      <c r="BH17" s="251"/>
      <c r="BI17" s="251"/>
      <c r="BJ17" s="251"/>
      <c r="BK17" s="251"/>
      <c r="BL17" s="251"/>
      <c r="BM17" s="251"/>
      <c r="BN17" s="251"/>
      <c r="BO17" s="251"/>
      <c r="BP17" s="251"/>
      <c r="BQ17" s="260">
        <v>11</v>
      </c>
      <c r="BR17" s="261"/>
      <c r="BS17" s="808"/>
      <c r="BT17" s="809"/>
      <c r="BU17" s="809"/>
      <c r="BV17" s="809"/>
      <c r="BW17" s="809"/>
      <c r="BX17" s="809"/>
      <c r="BY17" s="809"/>
      <c r="BZ17" s="809"/>
      <c r="CA17" s="809"/>
      <c r="CB17" s="809"/>
      <c r="CC17" s="809"/>
      <c r="CD17" s="809"/>
      <c r="CE17" s="809"/>
      <c r="CF17" s="809"/>
      <c r="CG17" s="810"/>
      <c r="CH17" s="821"/>
      <c r="CI17" s="822"/>
      <c r="CJ17" s="822"/>
      <c r="CK17" s="822"/>
      <c r="CL17" s="823"/>
      <c r="CM17" s="821"/>
      <c r="CN17" s="822"/>
      <c r="CO17" s="822"/>
      <c r="CP17" s="822"/>
      <c r="CQ17" s="823"/>
      <c r="CR17" s="821"/>
      <c r="CS17" s="822"/>
      <c r="CT17" s="822"/>
      <c r="CU17" s="822"/>
      <c r="CV17" s="823"/>
      <c r="CW17" s="821"/>
      <c r="CX17" s="822"/>
      <c r="CY17" s="822"/>
      <c r="CZ17" s="822"/>
      <c r="DA17" s="823"/>
      <c r="DB17" s="821"/>
      <c r="DC17" s="822"/>
      <c r="DD17" s="822"/>
      <c r="DE17" s="822"/>
      <c r="DF17" s="823"/>
      <c r="DG17" s="821"/>
      <c r="DH17" s="822"/>
      <c r="DI17" s="822"/>
      <c r="DJ17" s="822"/>
      <c r="DK17" s="823"/>
      <c r="DL17" s="821"/>
      <c r="DM17" s="822"/>
      <c r="DN17" s="822"/>
      <c r="DO17" s="822"/>
      <c r="DP17" s="823"/>
      <c r="DQ17" s="821"/>
      <c r="DR17" s="822"/>
      <c r="DS17" s="822"/>
      <c r="DT17" s="822"/>
      <c r="DU17" s="823"/>
      <c r="DV17" s="824"/>
      <c r="DW17" s="825"/>
      <c r="DX17" s="825"/>
      <c r="DY17" s="825"/>
      <c r="DZ17" s="826"/>
      <c r="EA17" s="252"/>
    </row>
    <row r="18" spans="1:131" s="253" customFormat="1" ht="26.25" customHeight="1" x14ac:dyDescent="0.15">
      <c r="A18" s="259">
        <v>12</v>
      </c>
      <c r="B18" s="795"/>
      <c r="C18" s="796"/>
      <c r="D18" s="796"/>
      <c r="E18" s="796"/>
      <c r="F18" s="796"/>
      <c r="G18" s="796"/>
      <c r="H18" s="796"/>
      <c r="I18" s="796"/>
      <c r="J18" s="796"/>
      <c r="K18" s="796"/>
      <c r="L18" s="796"/>
      <c r="M18" s="796"/>
      <c r="N18" s="796"/>
      <c r="O18" s="796"/>
      <c r="P18" s="797"/>
      <c r="Q18" s="798"/>
      <c r="R18" s="799"/>
      <c r="S18" s="799"/>
      <c r="T18" s="799"/>
      <c r="U18" s="799"/>
      <c r="V18" s="799"/>
      <c r="W18" s="799"/>
      <c r="X18" s="799"/>
      <c r="Y18" s="799"/>
      <c r="Z18" s="799"/>
      <c r="AA18" s="799"/>
      <c r="AB18" s="799"/>
      <c r="AC18" s="799"/>
      <c r="AD18" s="799"/>
      <c r="AE18" s="800"/>
      <c r="AF18" s="801"/>
      <c r="AG18" s="802"/>
      <c r="AH18" s="802"/>
      <c r="AI18" s="802"/>
      <c r="AJ18" s="803"/>
      <c r="AK18" s="804"/>
      <c r="AL18" s="805"/>
      <c r="AM18" s="805"/>
      <c r="AN18" s="805"/>
      <c r="AO18" s="805"/>
      <c r="AP18" s="805"/>
      <c r="AQ18" s="805"/>
      <c r="AR18" s="805"/>
      <c r="AS18" s="805"/>
      <c r="AT18" s="805"/>
      <c r="AU18" s="806"/>
      <c r="AV18" s="806"/>
      <c r="AW18" s="806"/>
      <c r="AX18" s="806"/>
      <c r="AY18" s="807"/>
      <c r="AZ18" s="250"/>
      <c r="BA18" s="250"/>
      <c r="BB18" s="250"/>
      <c r="BC18" s="250"/>
      <c r="BD18" s="250"/>
      <c r="BE18" s="251"/>
      <c r="BF18" s="251"/>
      <c r="BG18" s="251"/>
      <c r="BH18" s="251"/>
      <c r="BI18" s="251"/>
      <c r="BJ18" s="251"/>
      <c r="BK18" s="251"/>
      <c r="BL18" s="251"/>
      <c r="BM18" s="251"/>
      <c r="BN18" s="251"/>
      <c r="BO18" s="251"/>
      <c r="BP18" s="251"/>
      <c r="BQ18" s="260">
        <v>12</v>
      </c>
      <c r="BR18" s="261"/>
      <c r="BS18" s="808"/>
      <c r="BT18" s="809"/>
      <c r="BU18" s="809"/>
      <c r="BV18" s="809"/>
      <c r="BW18" s="809"/>
      <c r="BX18" s="809"/>
      <c r="BY18" s="809"/>
      <c r="BZ18" s="809"/>
      <c r="CA18" s="809"/>
      <c r="CB18" s="809"/>
      <c r="CC18" s="809"/>
      <c r="CD18" s="809"/>
      <c r="CE18" s="809"/>
      <c r="CF18" s="809"/>
      <c r="CG18" s="810"/>
      <c r="CH18" s="821"/>
      <c r="CI18" s="822"/>
      <c r="CJ18" s="822"/>
      <c r="CK18" s="822"/>
      <c r="CL18" s="823"/>
      <c r="CM18" s="821"/>
      <c r="CN18" s="822"/>
      <c r="CO18" s="822"/>
      <c r="CP18" s="822"/>
      <c r="CQ18" s="823"/>
      <c r="CR18" s="821"/>
      <c r="CS18" s="822"/>
      <c r="CT18" s="822"/>
      <c r="CU18" s="822"/>
      <c r="CV18" s="823"/>
      <c r="CW18" s="821"/>
      <c r="CX18" s="822"/>
      <c r="CY18" s="822"/>
      <c r="CZ18" s="822"/>
      <c r="DA18" s="823"/>
      <c r="DB18" s="821"/>
      <c r="DC18" s="822"/>
      <c r="DD18" s="822"/>
      <c r="DE18" s="822"/>
      <c r="DF18" s="823"/>
      <c r="DG18" s="821"/>
      <c r="DH18" s="822"/>
      <c r="DI18" s="822"/>
      <c r="DJ18" s="822"/>
      <c r="DK18" s="823"/>
      <c r="DL18" s="821"/>
      <c r="DM18" s="822"/>
      <c r="DN18" s="822"/>
      <c r="DO18" s="822"/>
      <c r="DP18" s="823"/>
      <c r="DQ18" s="821"/>
      <c r="DR18" s="822"/>
      <c r="DS18" s="822"/>
      <c r="DT18" s="822"/>
      <c r="DU18" s="823"/>
      <c r="DV18" s="824"/>
      <c r="DW18" s="825"/>
      <c r="DX18" s="825"/>
      <c r="DY18" s="825"/>
      <c r="DZ18" s="826"/>
      <c r="EA18" s="252"/>
    </row>
    <row r="19" spans="1:131" s="253" customFormat="1" ht="26.25" customHeight="1" x14ac:dyDescent="0.15">
      <c r="A19" s="259">
        <v>13</v>
      </c>
      <c r="B19" s="795"/>
      <c r="C19" s="796"/>
      <c r="D19" s="796"/>
      <c r="E19" s="796"/>
      <c r="F19" s="796"/>
      <c r="G19" s="796"/>
      <c r="H19" s="796"/>
      <c r="I19" s="796"/>
      <c r="J19" s="796"/>
      <c r="K19" s="796"/>
      <c r="L19" s="796"/>
      <c r="M19" s="796"/>
      <c r="N19" s="796"/>
      <c r="O19" s="796"/>
      <c r="P19" s="797"/>
      <c r="Q19" s="798"/>
      <c r="R19" s="799"/>
      <c r="S19" s="799"/>
      <c r="T19" s="799"/>
      <c r="U19" s="799"/>
      <c r="V19" s="799"/>
      <c r="W19" s="799"/>
      <c r="X19" s="799"/>
      <c r="Y19" s="799"/>
      <c r="Z19" s="799"/>
      <c r="AA19" s="799"/>
      <c r="AB19" s="799"/>
      <c r="AC19" s="799"/>
      <c r="AD19" s="799"/>
      <c r="AE19" s="800"/>
      <c r="AF19" s="801"/>
      <c r="AG19" s="802"/>
      <c r="AH19" s="802"/>
      <c r="AI19" s="802"/>
      <c r="AJ19" s="803"/>
      <c r="AK19" s="804"/>
      <c r="AL19" s="805"/>
      <c r="AM19" s="805"/>
      <c r="AN19" s="805"/>
      <c r="AO19" s="805"/>
      <c r="AP19" s="805"/>
      <c r="AQ19" s="805"/>
      <c r="AR19" s="805"/>
      <c r="AS19" s="805"/>
      <c r="AT19" s="805"/>
      <c r="AU19" s="806"/>
      <c r="AV19" s="806"/>
      <c r="AW19" s="806"/>
      <c r="AX19" s="806"/>
      <c r="AY19" s="807"/>
      <c r="AZ19" s="250"/>
      <c r="BA19" s="250"/>
      <c r="BB19" s="250"/>
      <c r="BC19" s="250"/>
      <c r="BD19" s="250"/>
      <c r="BE19" s="251"/>
      <c r="BF19" s="251"/>
      <c r="BG19" s="251"/>
      <c r="BH19" s="251"/>
      <c r="BI19" s="251"/>
      <c r="BJ19" s="251"/>
      <c r="BK19" s="251"/>
      <c r="BL19" s="251"/>
      <c r="BM19" s="251"/>
      <c r="BN19" s="251"/>
      <c r="BO19" s="251"/>
      <c r="BP19" s="251"/>
      <c r="BQ19" s="260">
        <v>13</v>
      </c>
      <c r="BR19" s="261"/>
      <c r="BS19" s="808"/>
      <c r="BT19" s="809"/>
      <c r="BU19" s="809"/>
      <c r="BV19" s="809"/>
      <c r="BW19" s="809"/>
      <c r="BX19" s="809"/>
      <c r="BY19" s="809"/>
      <c r="BZ19" s="809"/>
      <c r="CA19" s="809"/>
      <c r="CB19" s="809"/>
      <c r="CC19" s="809"/>
      <c r="CD19" s="809"/>
      <c r="CE19" s="809"/>
      <c r="CF19" s="809"/>
      <c r="CG19" s="810"/>
      <c r="CH19" s="821"/>
      <c r="CI19" s="822"/>
      <c r="CJ19" s="822"/>
      <c r="CK19" s="822"/>
      <c r="CL19" s="823"/>
      <c r="CM19" s="821"/>
      <c r="CN19" s="822"/>
      <c r="CO19" s="822"/>
      <c r="CP19" s="822"/>
      <c r="CQ19" s="823"/>
      <c r="CR19" s="821"/>
      <c r="CS19" s="822"/>
      <c r="CT19" s="822"/>
      <c r="CU19" s="822"/>
      <c r="CV19" s="823"/>
      <c r="CW19" s="821"/>
      <c r="CX19" s="822"/>
      <c r="CY19" s="822"/>
      <c r="CZ19" s="822"/>
      <c r="DA19" s="823"/>
      <c r="DB19" s="821"/>
      <c r="DC19" s="822"/>
      <c r="DD19" s="822"/>
      <c r="DE19" s="822"/>
      <c r="DF19" s="823"/>
      <c r="DG19" s="821"/>
      <c r="DH19" s="822"/>
      <c r="DI19" s="822"/>
      <c r="DJ19" s="822"/>
      <c r="DK19" s="823"/>
      <c r="DL19" s="821"/>
      <c r="DM19" s="822"/>
      <c r="DN19" s="822"/>
      <c r="DO19" s="822"/>
      <c r="DP19" s="823"/>
      <c r="DQ19" s="821"/>
      <c r="DR19" s="822"/>
      <c r="DS19" s="822"/>
      <c r="DT19" s="822"/>
      <c r="DU19" s="823"/>
      <c r="DV19" s="824"/>
      <c r="DW19" s="825"/>
      <c r="DX19" s="825"/>
      <c r="DY19" s="825"/>
      <c r="DZ19" s="826"/>
      <c r="EA19" s="252"/>
    </row>
    <row r="20" spans="1:131" s="253" customFormat="1" ht="26.25" customHeight="1" x14ac:dyDescent="0.15">
      <c r="A20" s="259">
        <v>14</v>
      </c>
      <c r="B20" s="795"/>
      <c r="C20" s="796"/>
      <c r="D20" s="796"/>
      <c r="E20" s="796"/>
      <c r="F20" s="796"/>
      <c r="G20" s="796"/>
      <c r="H20" s="796"/>
      <c r="I20" s="796"/>
      <c r="J20" s="796"/>
      <c r="K20" s="796"/>
      <c r="L20" s="796"/>
      <c r="M20" s="796"/>
      <c r="N20" s="796"/>
      <c r="O20" s="796"/>
      <c r="P20" s="797"/>
      <c r="Q20" s="798"/>
      <c r="R20" s="799"/>
      <c r="S20" s="799"/>
      <c r="T20" s="799"/>
      <c r="U20" s="799"/>
      <c r="V20" s="799"/>
      <c r="W20" s="799"/>
      <c r="X20" s="799"/>
      <c r="Y20" s="799"/>
      <c r="Z20" s="799"/>
      <c r="AA20" s="799"/>
      <c r="AB20" s="799"/>
      <c r="AC20" s="799"/>
      <c r="AD20" s="799"/>
      <c r="AE20" s="800"/>
      <c r="AF20" s="801"/>
      <c r="AG20" s="802"/>
      <c r="AH20" s="802"/>
      <c r="AI20" s="802"/>
      <c r="AJ20" s="803"/>
      <c r="AK20" s="804"/>
      <c r="AL20" s="805"/>
      <c r="AM20" s="805"/>
      <c r="AN20" s="805"/>
      <c r="AO20" s="805"/>
      <c r="AP20" s="805"/>
      <c r="AQ20" s="805"/>
      <c r="AR20" s="805"/>
      <c r="AS20" s="805"/>
      <c r="AT20" s="805"/>
      <c r="AU20" s="806"/>
      <c r="AV20" s="806"/>
      <c r="AW20" s="806"/>
      <c r="AX20" s="806"/>
      <c r="AY20" s="807"/>
      <c r="AZ20" s="250"/>
      <c r="BA20" s="250"/>
      <c r="BB20" s="250"/>
      <c r="BC20" s="250"/>
      <c r="BD20" s="250"/>
      <c r="BE20" s="251"/>
      <c r="BF20" s="251"/>
      <c r="BG20" s="251"/>
      <c r="BH20" s="251"/>
      <c r="BI20" s="251"/>
      <c r="BJ20" s="251"/>
      <c r="BK20" s="251"/>
      <c r="BL20" s="251"/>
      <c r="BM20" s="251"/>
      <c r="BN20" s="251"/>
      <c r="BO20" s="251"/>
      <c r="BP20" s="251"/>
      <c r="BQ20" s="260">
        <v>14</v>
      </c>
      <c r="BR20" s="261"/>
      <c r="BS20" s="808"/>
      <c r="BT20" s="809"/>
      <c r="BU20" s="809"/>
      <c r="BV20" s="809"/>
      <c r="BW20" s="809"/>
      <c r="BX20" s="809"/>
      <c r="BY20" s="809"/>
      <c r="BZ20" s="809"/>
      <c r="CA20" s="809"/>
      <c r="CB20" s="809"/>
      <c r="CC20" s="809"/>
      <c r="CD20" s="809"/>
      <c r="CE20" s="809"/>
      <c r="CF20" s="809"/>
      <c r="CG20" s="810"/>
      <c r="CH20" s="821"/>
      <c r="CI20" s="822"/>
      <c r="CJ20" s="822"/>
      <c r="CK20" s="822"/>
      <c r="CL20" s="823"/>
      <c r="CM20" s="821"/>
      <c r="CN20" s="822"/>
      <c r="CO20" s="822"/>
      <c r="CP20" s="822"/>
      <c r="CQ20" s="823"/>
      <c r="CR20" s="821"/>
      <c r="CS20" s="822"/>
      <c r="CT20" s="822"/>
      <c r="CU20" s="822"/>
      <c r="CV20" s="823"/>
      <c r="CW20" s="821"/>
      <c r="CX20" s="822"/>
      <c r="CY20" s="822"/>
      <c r="CZ20" s="822"/>
      <c r="DA20" s="823"/>
      <c r="DB20" s="821"/>
      <c r="DC20" s="822"/>
      <c r="DD20" s="822"/>
      <c r="DE20" s="822"/>
      <c r="DF20" s="823"/>
      <c r="DG20" s="821"/>
      <c r="DH20" s="822"/>
      <c r="DI20" s="822"/>
      <c r="DJ20" s="822"/>
      <c r="DK20" s="823"/>
      <c r="DL20" s="821"/>
      <c r="DM20" s="822"/>
      <c r="DN20" s="822"/>
      <c r="DO20" s="822"/>
      <c r="DP20" s="823"/>
      <c r="DQ20" s="821"/>
      <c r="DR20" s="822"/>
      <c r="DS20" s="822"/>
      <c r="DT20" s="822"/>
      <c r="DU20" s="823"/>
      <c r="DV20" s="824"/>
      <c r="DW20" s="825"/>
      <c r="DX20" s="825"/>
      <c r="DY20" s="825"/>
      <c r="DZ20" s="826"/>
      <c r="EA20" s="252"/>
    </row>
    <row r="21" spans="1:131" s="253" customFormat="1" ht="26.25" customHeight="1" thickBot="1" x14ac:dyDescent="0.2">
      <c r="A21" s="259">
        <v>15</v>
      </c>
      <c r="B21" s="795"/>
      <c r="C21" s="796"/>
      <c r="D21" s="796"/>
      <c r="E21" s="796"/>
      <c r="F21" s="796"/>
      <c r="G21" s="796"/>
      <c r="H21" s="796"/>
      <c r="I21" s="796"/>
      <c r="J21" s="796"/>
      <c r="K21" s="796"/>
      <c r="L21" s="796"/>
      <c r="M21" s="796"/>
      <c r="N21" s="796"/>
      <c r="O21" s="796"/>
      <c r="P21" s="797"/>
      <c r="Q21" s="798"/>
      <c r="R21" s="799"/>
      <c r="S21" s="799"/>
      <c r="T21" s="799"/>
      <c r="U21" s="799"/>
      <c r="V21" s="799"/>
      <c r="W21" s="799"/>
      <c r="X21" s="799"/>
      <c r="Y21" s="799"/>
      <c r="Z21" s="799"/>
      <c r="AA21" s="799"/>
      <c r="AB21" s="799"/>
      <c r="AC21" s="799"/>
      <c r="AD21" s="799"/>
      <c r="AE21" s="800"/>
      <c r="AF21" s="801"/>
      <c r="AG21" s="802"/>
      <c r="AH21" s="802"/>
      <c r="AI21" s="802"/>
      <c r="AJ21" s="803"/>
      <c r="AK21" s="804"/>
      <c r="AL21" s="805"/>
      <c r="AM21" s="805"/>
      <c r="AN21" s="805"/>
      <c r="AO21" s="805"/>
      <c r="AP21" s="805"/>
      <c r="AQ21" s="805"/>
      <c r="AR21" s="805"/>
      <c r="AS21" s="805"/>
      <c r="AT21" s="805"/>
      <c r="AU21" s="806"/>
      <c r="AV21" s="806"/>
      <c r="AW21" s="806"/>
      <c r="AX21" s="806"/>
      <c r="AY21" s="807"/>
      <c r="AZ21" s="250"/>
      <c r="BA21" s="250"/>
      <c r="BB21" s="250"/>
      <c r="BC21" s="250"/>
      <c r="BD21" s="250"/>
      <c r="BE21" s="251"/>
      <c r="BF21" s="251"/>
      <c r="BG21" s="251"/>
      <c r="BH21" s="251"/>
      <c r="BI21" s="251"/>
      <c r="BJ21" s="251"/>
      <c r="BK21" s="251"/>
      <c r="BL21" s="251"/>
      <c r="BM21" s="251"/>
      <c r="BN21" s="251"/>
      <c r="BO21" s="251"/>
      <c r="BP21" s="251"/>
      <c r="BQ21" s="260">
        <v>15</v>
      </c>
      <c r="BR21" s="261"/>
      <c r="BS21" s="808"/>
      <c r="BT21" s="809"/>
      <c r="BU21" s="809"/>
      <c r="BV21" s="809"/>
      <c r="BW21" s="809"/>
      <c r="BX21" s="809"/>
      <c r="BY21" s="809"/>
      <c r="BZ21" s="809"/>
      <c r="CA21" s="809"/>
      <c r="CB21" s="809"/>
      <c r="CC21" s="809"/>
      <c r="CD21" s="809"/>
      <c r="CE21" s="809"/>
      <c r="CF21" s="809"/>
      <c r="CG21" s="810"/>
      <c r="CH21" s="821"/>
      <c r="CI21" s="822"/>
      <c r="CJ21" s="822"/>
      <c r="CK21" s="822"/>
      <c r="CL21" s="823"/>
      <c r="CM21" s="821"/>
      <c r="CN21" s="822"/>
      <c r="CO21" s="822"/>
      <c r="CP21" s="822"/>
      <c r="CQ21" s="823"/>
      <c r="CR21" s="821"/>
      <c r="CS21" s="822"/>
      <c r="CT21" s="822"/>
      <c r="CU21" s="822"/>
      <c r="CV21" s="823"/>
      <c r="CW21" s="821"/>
      <c r="CX21" s="822"/>
      <c r="CY21" s="822"/>
      <c r="CZ21" s="822"/>
      <c r="DA21" s="823"/>
      <c r="DB21" s="821"/>
      <c r="DC21" s="822"/>
      <c r="DD21" s="822"/>
      <c r="DE21" s="822"/>
      <c r="DF21" s="823"/>
      <c r="DG21" s="821"/>
      <c r="DH21" s="822"/>
      <c r="DI21" s="822"/>
      <c r="DJ21" s="822"/>
      <c r="DK21" s="823"/>
      <c r="DL21" s="821"/>
      <c r="DM21" s="822"/>
      <c r="DN21" s="822"/>
      <c r="DO21" s="822"/>
      <c r="DP21" s="823"/>
      <c r="DQ21" s="821"/>
      <c r="DR21" s="822"/>
      <c r="DS21" s="822"/>
      <c r="DT21" s="822"/>
      <c r="DU21" s="823"/>
      <c r="DV21" s="824"/>
      <c r="DW21" s="825"/>
      <c r="DX21" s="825"/>
      <c r="DY21" s="825"/>
      <c r="DZ21" s="826"/>
      <c r="EA21" s="252"/>
    </row>
    <row r="22" spans="1:131" s="253" customFormat="1" ht="26.25" customHeight="1" x14ac:dyDescent="0.15">
      <c r="A22" s="259">
        <v>16</v>
      </c>
      <c r="B22" s="795"/>
      <c r="C22" s="796"/>
      <c r="D22" s="796"/>
      <c r="E22" s="796"/>
      <c r="F22" s="796"/>
      <c r="G22" s="796"/>
      <c r="H22" s="796"/>
      <c r="I22" s="796"/>
      <c r="J22" s="796"/>
      <c r="K22" s="796"/>
      <c r="L22" s="796"/>
      <c r="M22" s="796"/>
      <c r="N22" s="796"/>
      <c r="O22" s="796"/>
      <c r="P22" s="797"/>
      <c r="Q22" s="827"/>
      <c r="R22" s="828"/>
      <c r="S22" s="828"/>
      <c r="T22" s="828"/>
      <c r="U22" s="828"/>
      <c r="V22" s="828"/>
      <c r="W22" s="828"/>
      <c r="X22" s="828"/>
      <c r="Y22" s="828"/>
      <c r="Z22" s="828"/>
      <c r="AA22" s="828"/>
      <c r="AB22" s="828"/>
      <c r="AC22" s="828"/>
      <c r="AD22" s="828"/>
      <c r="AE22" s="829"/>
      <c r="AF22" s="801"/>
      <c r="AG22" s="802"/>
      <c r="AH22" s="802"/>
      <c r="AI22" s="802"/>
      <c r="AJ22" s="803"/>
      <c r="AK22" s="842"/>
      <c r="AL22" s="843"/>
      <c r="AM22" s="843"/>
      <c r="AN22" s="843"/>
      <c r="AO22" s="843"/>
      <c r="AP22" s="843"/>
      <c r="AQ22" s="843"/>
      <c r="AR22" s="843"/>
      <c r="AS22" s="843"/>
      <c r="AT22" s="843"/>
      <c r="AU22" s="844"/>
      <c r="AV22" s="844"/>
      <c r="AW22" s="844"/>
      <c r="AX22" s="844"/>
      <c r="AY22" s="845"/>
      <c r="AZ22" s="846" t="s">
        <v>383</v>
      </c>
      <c r="BA22" s="846"/>
      <c r="BB22" s="846"/>
      <c r="BC22" s="846"/>
      <c r="BD22" s="847"/>
      <c r="BE22" s="251"/>
      <c r="BF22" s="251"/>
      <c r="BG22" s="251"/>
      <c r="BH22" s="251"/>
      <c r="BI22" s="251"/>
      <c r="BJ22" s="251"/>
      <c r="BK22" s="251"/>
      <c r="BL22" s="251"/>
      <c r="BM22" s="251"/>
      <c r="BN22" s="251"/>
      <c r="BO22" s="251"/>
      <c r="BP22" s="251"/>
      <c r="BQ22" s="260">
        <v>16</v>
      </c>
      <c r="BR22" s="261"/>
      <c r="BS22" s="808"/>
      <c r="BT22" s="809"/>
      <c r="BU22" s="809"/>
      <c r="BV22" s="809"/>
      <c r="BW22" s="809"/>
      <c r="BX22" s="809"/>
      <c r="BY22" s="809"/>
      <c r="BZ22" s="809"/>
      <c r="CA22" s="809"/>
      <c r="CB22" s="809"/>
      <c r="CC22" s="809"/>
      <c r="CD22" s="809"/>
      <c r="CE22" s="809"/>
      <c r="CF22" s="809"/>
      <c r="CG22" s="810"/>
      <c r="CH22" s="821"/>
      <c r="CI22" s="822"/>
      <c r="CJ22" s="822"/>
      <c r="CK22" s="822"/>
      <c r="CL22" s="823"/>
      <c r="CM22" s="821"/>
      <c r="CN22" s="822"/>
      <c r="CO22" s="822"/>
      <c r="CP22" s="822"/>
      <c r="CQ22" s="823"/>
      <c r="CR22" s="821"/>
      <c r="CS22" s="822"/>
      <c r="CT22" s="822"/>
      <c r="CU22" s="822"/>
      <c r="CV22" s="823"/>
      <c r="CW22" s="821"/>
      <c r="CX22" s="822"/>
      <c r="CY22" s="822"/>
      <c r="CZ22" s="822"/>
      <c r="DA22" s="823"/>
      <c r="DB22" s="821"/>
      <c r="DC22" s="822"/>
      <c r="DD22" s="822"/>
      <c r="DE22" s="822"/>
      <c r="DF22" s="823"/>
      <c r="DG22" s="821"/>
      <c r="DH22" s="822"/>
      <c r="DI22" s="822"/>
      <c r="DJ22" s="822"/>
      <c r="DK22" s="823"/>
      <c r="DL22" s="821"/>
      <c r="DM22" s="822"/>
      <c r="DN22" s="822"/>
      <c r="DO22" s="822"/>
      <c r="DP22" s="823"/>
      <c r="DQ22" s="821"/>
      <c r="DR22" s="822"/>
      <c r="DS22" s="822"/>
      <c r="DT22" s="822"/>
      <c r="DU22" s="823"/>
      <c r="DV22" s="824"/>
      <c r="DW22" s="825"/>
      <c r="DX22" s="825"/>
      <c r="DY22" s="825"/>
      <c r="DZ22" s="826"/>
      <c r="EA22" s="252"/>
    </row>
    <row r="23" spans="1:131" s="253" customFormat="1" ht="26.25" customHeight="1" thickBot="1" x14ac:dyDescent="0.2">
      <c r="A23" s="262" t="s">
        <v>384</v>
      </c>
      <c r="B23" s="830" t="s">
        <v>385</v>
      </c>
      <c r="C23" s="831"/>
      <c r="D23" s="831"/>
      <c r="E23" s="831"/>
      <c r="F23" s="831"/>
      <c r="G23" s="831"/>
      <c r="H23" s="831"/>
      <c r="I23" s="831"/>
      <c r="J23" s="831"/>
      <c r="K23" s="831"/>
      <c r="L23" s="831"/>
      <c r="M23" s="831"/>
      <c r="N23" s="831"/>
      <c r="O23" s="831"/>
      <c r="P23" s="832"/>
      <c r="Q23" s="833"/>
      <c r="R23" s="834"/>
      <c r="S23" s="834"/>
      <c r="T23" s="834"/>
      <c r="U23" s="834"/>
      <c r="V23" s="834"/>
      <c r="W23" s="834"/>
      <c r="X23" s="834"/>
      <c r="Y23" s="834"/>
      <c r="Z23" s="834"/>
      <c r="AA23" s="834"/>
      <c r="AB23" s="834"/>
      <c r="AC23" s="834"/>
      <c r="AD23" s="834"/>
      <c r="AE23" s="835"/>
      <c r="AF23" s="836">
        <v>157</v>
      </c>
      <c r="AG23" s="834"/>
      <c r="AH23" s="834"/>
      <c r="AI23" s="834"/>
      <c r="AJ23" s="837"/>
      <c r="AK23" s="838"/>
      <c r="AL23" s="839"/>
      <c r="AM23" s="839"/>
      <c r="AN23" s="839"/>
      <c r="AO23" s="839"/>
      <c r="AP23" s="834"/>
      <c r="AQ23" s="834"/>
      <c r="AR23" s="834"/>
      <c r="AS23" s="834"/>
      <c r="AT23" s="834"/>
      <c r="AU23" s="840"/>
      <c r="AV23" s="840"/>
      <c r="AW23" s="840"/>
      <c r="AX23" s="840"/>
      <c r="AY23" s="841"/>
      <c r="AZ23" s="849" t="s">
        <v>386</v>
      </c>
      <c r="BA23" s="850"/>
      <c r="BB23" s="850"/>
      <c r="BC23" s="850"/>
      <c r="BD23" s="851"/>
      <c r="BE23" s="251"/>
      <c r="BF23" s="251"/>
      <c r="BG23" s="251"/>
      <c r="BH23" s="251"/>
      <c r="BI23" s="251"/>
      <c r="BJ23" s="251"/>
      <c r="BK23" s="251"/>
      <c r="BL23" s="251"/>
      <c r="BM23" s="251"/>
      <c r="BN23" s="251"/>
      <c r="BO23" s="251"/>
      <c r="BP23" s="251"/>
      <c r="BQ23" s="260">
        <v>17</v>
      </c>
      <c r="BR23" s="261"/>
      <c r="BS23" s="808"/>
      <c r="BT23" s="809"/>
      <c r="BU23" s="809"/>
      <c r="BV23" s="809"/>
      <c r="BW23" s="809"/>
      <c r="BX23" s="809"/>
      <c r="BY23" s="809"/>
      <c r="BZ23" s="809"/>
      <c r="CA23" s="809"/>
      <c r="CB23" s="809"/>
      <c r="CC23" s="809"/>
      <c r="CD23" s="809"/>
      <c r="CE23" s="809"/>
      <c r="CF23" s="809"/>
      <c r="CG23" s="810"/>
      <c r="CH23" s="821"/>
      <c r="CI23" s="822"/>
      <c r="CJ23" s="822"/>
      <c r="CK23" s="822"/>
      <c r="CL23" s="823"/>
      <c r="CM23" s="821"/>
      <c r="CN23" s="822"/>
      <c r="CO23" s="822"/>
      <c r="CP23" s="822"/>
      <c r="CQ23" s="823"/>
      <c r="CR23" s="821"/>
      <c r="CS23" s="822"/>
      <c r="CT23" s="822"/>
      <c r="CU23" s="822"/>
      <c r="CV23" s="823"/>
      <c r="CW23" s="821"/>
      <c r="CX23" s="822"/>
      <c r="CY23" s="822"/>
      <c r="CZ23" s="822"/>
      <c r="DA23" s="823"/>
      <c r="DB23" s="821"/>
      <c r="DC23" s="822"/>
      <c r="DD23" s="822"/>
      <c r="DE23" s="822"/>
      <c r="DF23" s="823"/>
      <c r="DG23" s="821"/>
      <c r="DH23" s="822"/>
      <c r="DI23" s="822"/>
      <c r="DJ23" s="822"/>
      <c r="DK23" s="823"/>
      <c r="DL23" s="821"/>
      <c r="DM23" s="822"/>
      <c r="DN23" s="822"/>
      <c r="DO23" s="822"/>
      <c r="DP23" s="823"/>
      <c r="DQ23" s="821"/>
      <c r="DR23" s="822"/>
      <c r="DS23" s="822"/>
      <c r="DT23" s="822"/>
      <c r="DU23" s="823"/>
      <c r="DV23" s="824"/>
      <c r="DW23" s="825"/>
      <c r="DX23" s="825"/>
      <c r="DY23" s="825"/>
      <c r="DZ23" s="826"/>
      <c r="EA23" s="252"/>
    </row>
    <row r="24" spans="1:131" s="253" customFormat="1" ht="26.25" customHeight="1" x14ac:dyDescent="0.15">
      <c r="A24" s="848" t="s">
        <v>387</v>
      </c>
      <c r="B24" s="848"/>
      <c r="C24" s="848"/>
      <c r="D24" s="848"/>
      <c r="E24" s="848"/>
      <c r="F24" s="848"/>
      <c r="G24" s="848"/>
      <c r="H24" s="848"/>
      <c r="I24" s="848"/>
      <c r="J24" s="848"/>
      <c r="K24" s="848"/>
      <c r="L24" s="848"/>
      <c r="M24" s="848"/>
      <c r="N24" s="848"/>
      <c r="O24" s="848"/>
      <c r="P24" s="848"/>
      <c r="Q24" s="848"/>
      <c r="R24" s="848"/>
      <c r="S24" s="848"/>
      <c r="T24" s="848"/>
      <c r="U24" s="848"/>
      <c r="V24" s="848"/>
      <c r="W24" s="848"/>
      <c r="X24" s="848"/>
      <c r="Y24" s="848"/>
      <c r="Z24" s="848"/>
      <c r="AA24" s="848"/>
      <c r="AB24" s="848"/>
      <c r="AC24" s="848"/>
      <c r="AD24" s="848"/>
      <c r="AE24" s="848"/>
      <c r="AF24" s="848"/>
      <c r="AG24" s="848"/>
      <c r="AH24" s="848"/>
      <c r="AI24" s="848"/>
      <c r="AJ24" s="848"/>
      <c r="AK24" s="848"/>
      <c r="AL24" s="848"/>
      <c r="AM24" s="848"/>
      <c r="AN24" s="848"/>
      <c r="AO24" s="848"/>
      <c r="AP24" s="848"/>
      <c r="AQ24" s="848"/>
      <c r="AR24" s="848"/>
      <c r="AS24" s="848"/>
      <c r="AT24" s="848"/>
      <c r="AU24" s="848"/>
      <c r="AV24" s="848"/>
      <c r="AW24" s="848"/>
      <c r="AX24" s="848"/>
      <c r="AY24" s="848"/>
      <c r="AZ24" s="250"/>
      <c r="BA24" s="250"/>
      <c r="BB24" s="250"/>
      <c r="BC24" s="250"/>
      <c r="BD24" s="250"/>
      <c r="BE24" s="251"/>
      <c r="BF24" s="251"/>
      <c r="BG24" s="251"/>
      <c r="BH24" s="251"/>
      <c r="BI24" s="251"/>
      <c r="BJ24" s="251"/>
      <c r="BK24" s="251"/>
      <c r="BL24" s="251"/>
      <c r="BM24" s="251"/>
      <c r="BN24" s="251"/>
      <c r="BO24" s="251"/>
      <c r="BP24" s="251"/>
      <c r="BQ24" s="260">
        <v>18</v>
      </c>
      <c r="BR24" s="261"/>
      <c r="BS24" s="808"/>
      <c r="BT24" s="809"/>
      <c r="BU24" s="809"/>
      <c r="BV24" s="809"/>
      <c r="BW24" s="809"/>
      <c r="BX24" s="809"/>
      <c r="BY24" s="809"/>
      <c r="BZ24" s="809"/>
      <c r="CA24" s="809"/>
      <c r="CB24" s="809"/>
      <c r="CC24" s="809"/>
      <c r="CD24" s="809"/>
      <c r="CE24" s="809"/>
      <c r="CF24" s="809"/>
      <c r="CG24" s="810"/>
      <c r="CH24" s="821"/>
      <c r="CI24" s="822"/>
      <c r="CJ24" s="822"/>
      <c r="CK24" s="822"/>
      <c r="CL24" s="823"/>
      <c r="CM24" s="821"/>
      <c r="CN24" s="822"/>
      <c r="CO24" s="822"/>
      <c r="CP24" s="822"/>
      <c r="CQ24" s="823"/>
      <c r="CR24" s="821"/>
      <c r="CS24" s="822"/>
      <c r="CT24" s="822"/>
      <c r="CU24" s="822"/>
      <c r="CV24" s="823"/>
      <c r="CW24" s="821"/>
      <c r="CX24" s="822"/>
      <c r="CY24" s="822"/>
      <c r="CZ24" s="822"/>
      <c r="DA24" s="823"/>
      <c r="DB24" s="821"/>
      <c r="DC24" s="822"/>
      <c r="DD24" s="822"/>
      <c r="DE24" s="822"/>
      <c r="DF24" s="823"/>
      <c r="DG24" s="821"/>
      <c r="DH24" s="822"/>
      <c r="DI24" s="822"/>
      <c r="DJ24" s="822"/>
      <c r="DK24" s="823"/>
      <c r="DL24" s="821"/>
      <c r="DM24" s="822"/>
      <c r="DN24" s="822"/>
      <c r="DO24" s="822"/>
      <c r="DP24" s="823"/>
      <c r="DQ24" s="821"/>
      <c r="DR24" s="822"/>
      <c r="DS24" s="822"/>
      <c r="DT24" s="822"/>
      <c r="DU24" s="823"/>
      <c r="DV24" s="824"/>
      <c r="DW24" s="825"/>
      <c r="DX24" s="825"/>
      <c r="DY24" s="825"/>
      <c r="DZ24" s="826"/>
      <c r="EA24" s="252"/>
    </row>
    <row r="25" spans="1:131" s="245" customFormat="1" ht="26.25" customHeight="1" thickBot="1" x14ac:dyDescent="0.2">
      <c r="A25" s="789" t="s">
        <v>388</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50"/>
      <c r="BK25" s="250"/>
      <c r="BL25" s="250"/>
      <c r="BM25" s="250"/>
      <c r="BN25" s="250"/>
      <c r="BO25" s="263"/>
      <c r="BP25" s="263"/>
      <c r="BQ25" s="260">
        <v>19</v>
      </c>
      <c r="BR25" s="261"/>
      <c r="BS25" s="808"/>
      <c r="BT25" s="809"/>
      <c r="BU25" s="809"/>
      <c r="BV25" s="809"/>
      <c r="BW25" s="809"/>
      <c r="BX25" s="809"/>
      <c r="BY25" s="809"/>
      <c r="BZ25" s="809"/>
      <c r="CA25" s="809"/>
      <c r="CB25" s="809"/>
      <c r="CC25" s="809"/>
      <c r="CD25" s="809"/>
      <c r="CE25" s="809"/>
      <c r="CF25" s="809"/>
      <c r="CG25" s="810"/>
      <c r="CH25" s="821"/>
      <c r="CI25" s="822"/>
      <c r="CJ25" s="822"/>
      <c r="CK25" s="822"/>
      <c r="CL25" s="823"/>
      <c r="CM25" s="821"/>
      <c r="CN25" s="822"/>
      <c r="CO25" s="822"/>
      <c r="CP25" s="822"/>
      <c r="CQ25" s="823"/>
      <c r="CR25" s="821"/>
      <c r="CS25" s="822"/>
      <c r="CT25" s="822"/>
      <c r="CU25" s="822"/>
      <c r="CV25" s="823"/>
      <c r="CW25" s="821"/>
      <c r="CX25" s="822"/>
      <c r="CY25" s="822"/>
      <c r="CZ25" s="822"/>
      <c r="DA25" s="823"/>
      <c r="DB25" s="821"/>
      <c r="DC25" s="822"/>
      <c r="DD25" s="822"/>
      <c r="DE25" s="822"/>
      <c r="DF25" s="823"/>
      <c r="DG25" s="821"/>
      <c r="DH25" s="822"/>
      <c r="DI25" s="822"/>
      <c r="DJ25" s="822"/>
      <c r="DK25" s="823"/>
      <c r="DL25" s="821"/>
      <c r="DM25" s="822"/>
      <c r="DN25" s="822"/>
      <c r="DO25" s="822"/>
      <c r="DP25" s="823"/>
      <c r="DQ25" s="821"/>
      <c r="DR25" s="822"/>
      <c r="DS25" s="822"/>
      <c r="DT25" s="822"/>
      <c r="DU25" s="823"/>
      <c r="DV25" s="824"/>
      <c r="DW25" s="825"/>
      <c r="DX25" s="825"/>
      <c r="DY25" s="825"/>
      <c r="DZ25" s="826"/>
      <c r="EA25" s="244"/>
    </row>
    <row r="26" spans="1:131" s="245" customFormat="1" ht="26.25" customHeight="1" x14ac:dyDescent="0.15">
      <c r="A26" s="780" t="s">
        <v>365</v>
      </c>
      <c r="B26" s="781"/>
      <c r="C26" s="781"/>
      <c r="D26" s="781"/>
      <c r="E26" s="781"/>
      <c r="F26" s="781"/>
      <c r="G26" s="781"/>
      <c r="H26" s="781"/>
      <c r="I26" s="781"/>
      <c r="J26" s="781"/>
      <c r="K26" s="781"/>
      <c r="L26" s="781"/>
      <c r="M26" s="781"/>
      <c r="N26" s="781"/>
      <c r="O26" s="781"/>
      <c r="P26" s="782"/>
      <c r="Q26" s="757" t="s">
        <v>389</v>
      </c>
      <c r="R26" s="758"/>
      <c r="S26" s="758"/>
      <c r="T26" s="758"/>
      <c r="U26" s="759"/>
      <c r="V26" s="757" t="s">
        <v>390</v>
      </c>
      <c r="W26" s="758"/>
      <c r="X26" s="758"/>
      <c r="Y26" s="758"/>
      <c r="Z26" s="759"/>
      <c r="AA26" s="757" t="s">
        <v>391</v>
      </c>
      <c r="AB26" s="758"/>
      <c r="AC26" s="758"/>
      <c r="AD26" s="758"/>
      <c r="AE26" s="758"/>
      <c r="AF26" s="852" t="s">
        <v>392</v>
      </c>
      <c r="AG26" s="853"/>
      <c r="AH26" s="853"/>
      <c r="AI26" s="853"/>
      <c r="AJ26" s="854"/>
      <c r="AK26" s="758" t="s">
        <v>393</v>
      </c>
      <c r="AL26" s="758"/>
      <c r="AM26" s="758"/>
      <c r="AN26" s="758"/>
      <c r="AO26" s="759"/>
      <c r="AP26" s="757" t="s">
        <v>394</v>
      </c>
      <c r="AQ26" s="758"/>
      <c r="AR26" s="758"/>
      <c r="AS26" s="758"/>
      <c r="AT26" s="759"/>
      <c r="AU26" s="757" t="s">
        <v>395</v>
      </c>
      <c r="AV26" s="758"/>
      <c r="AW26" s="758"/>
      <c r="AX26" s="758"/>
      <c r="AY26" s="759"/>
      <c r="AZ26" s="757" t="s">
        <v>396</v>
      </c>
      <c r="BA26" s="758"/>
      <c r="BB26" s="758"/>
      <c r="BC26" s="758"/>
      <c r="BD26" s="759"/>
      <c r="BE26" s="757" t="s">
        <v>372</v>
      </c>
      <c r="BF26" s="758"/>
      <c r="BG26" s="758"/>
      <c r="BH26" s="758"/>
      <c r="BI26" s="769"/>
      <c r="BJ26" s="250"/>
      <c r="BK26" s="250"/>
      <c r="BL26" s="250"/>
      <c r="BM26" s="250"/>
      <c r="BN26" s="250"/>
      <c r="BO26" s="263"/>
      <c r="BP26" s="263"/>
      <c r="BQ26" s="260">
        <v>20</v>
      </c>
      <c r="BR26" s="261"/>
      <c r="BS26" s="808"/>
      <c r="BT26" s="809"/>
      <c r="BU26" s="809"/>
      <c r="BV26" s="809"/>
      <c r="BW26" s="809"/>
      <c r="BX26" s="809"/>
      <c r="BY26" s="809"/>
      <c r="BZ26" s="809"/>
      <c r="CA26" s="809"/>
      <c r="CB26" s="809"/>
      <c r="CC26" s="809"/>
      <c r="CD26" s="809"/>
      <c r="CE26" s="809"/>
      <c r="CF26" s="809"/>
      <c r="CG26" s="810"/>
      <c r="CH26" s="821"/>
      <c r="CI26" s="822"/>
      <c r="CJ26" s="822"/>
      <c r="CK26" s="822"/>
      <c r="CL26" s="823"/>
      <c r="CM26" s="821"/>
      <c r="CN26" s="822"/>
      <c r="CO26" s="822"/>
      <c r="CP26" s="822"/>
      <c r="CQ26" s="823"/>
      <c r="CR26" s="821"/>
      <c r="CS26" s="822"/>
      <c r="CT26" s="822"/>
      <c r="CU26" s="822"/>
      <c r="CV26" s="823"/>
      <c r="CW26" s="821"/>
      <c r="CX26" s="822"/>
      <c r="CY26" s="822"/>
      <c r="CZ26" s="822"/>
      <c r="DA26" s="823"/>
      <c r="DB26" s="821"/>
      <c r="DC26" s="822"/>
      <c r="DD26" s="822"/>
      <c r="DE26" s="822"/>
      <c r="DF26" s="823"/>
      <c r="DG26" s="821"/>
      <c r="DH26" s="822"/>
      <c r="DI26" s="822"/>
      <c r="DJ26" s="822"/>
      <c r="DK26" s="823"/>
      <c r="DL26" s="821"/>
      <c r="DM26" s="822"/>
      <c r="DN26" s="822"/>
      <c r="DO26" s="822"/>
      <c r="DP26" s="823"/>
      <c r="DQ26" s="821"/>
      <c r="DR26" s="822"/>
      <c r="DS26" s="822"/>
      <c r="DT26" s="822"/>
      <c r="DU26" s="823"/>
      <c r="DV26" s="824"/>
      <c r="DW26" s="825"/>
      <c r="DX26" s="825"/>
      <c r="DY26" s="825"/>
      <c r="DZ26" s="826"/>
      <c r="EA26" s="244"/>
    </row>
    <row r="27" spans="1:131" s="245" customFormat="1" ht="26.25" customHeight="1" thickBot="1" x14ac:dyDescent="0.2">
      <c r="A27" s="783"/>
      <c r="B27" s="784"/>
      <c r="C27" s="784"/>
      <c r="D27" s="784"/>
      <c r="E27" s="784"/>
      <c r="F27" s="784"/>
      <c r="G27" s="784"/>
      <c r="H27" s="784"/>
      <c r="I27" s="784"/>
      <c r="J27" s="784"/>
      <c r="K27" s="784"/>
      <c r="L27" s="784"/>
      <c r="M27" s="784"/>
      <c r="N27" s="784"/>
      <c r="O27" s="784"/>
      <c r="P27" s="785"/>
      <c r="Q27" s="760"/>
      <c r="R27" s="761"/>
      <c r="S27" s="761"/>
      <c r="T27" s="761"/>
      <c r="U27" s="762"/>
      <c r="V27" s="760"/>
      <c r="W27" s="761"/>
      <c r="X27" s="761"/>
      <c r="Y27" s="761"/>
      <c r="Z27" s="762"/>
      <c r="AA27" s="760"/>
      <c r="AB27" s="761"/>
      <c r="AC27" s="761"/>
      <c r="AD27" s="761"/>
      <c r="AE27" s="761"/>
      <c r="AF27" s="855"/>
      <c r="AG27" s="856"/>
      <c r="AH27" s="856"/>
      <c r="AI27" s="856"/>
      <c r="AJ27" s="857"/>
      <c r="AK27" s="761"/>
      <c r="AL27" s="761"/>
      <c r="AM27" s="761"/>
      <c r="AN27" s="761"/>
      <c r="AO27" s="762"/>
      <c r="AP27" s="760"/>
      <c r="AQ27" s="761"/>
      <c r="AR27" s="761"/>
      <c r="AS27" s="761"/>
      <c r="AT27" s="762"/>
      <c r="AU27" s="760"/>
      <c r="AV27" s="761"/>
      <c r="AW27" s="761"/>
      <c r="AX27" s="761"/>
      <c r="AY27" s="762"/>
      <c r="AZ27" s="760"/>
      <c r="BA27" s="761"/>
      <c r="BB27" s="761"/>
      <c r="BC27" s="761"/>
      <c r="BD27" s="762"/>
      <c r="BE27" s="760"/>
      <c r="BF27" s="761"/>
      <c r="BG27" s="761"/>
      <c r="BH27" s="761"/>
      <c r="BI27" s="770"/>
      <c r="BJ27" s="250"/>
      <c r="BK27" s="250"/>
      <c r="BL27" s="250"/>
      <c r="BM27" s="250"/>
      <c r="BN27" s="250"/>
      <c r="BO27" s="263"/>
      <c r="BP27" s="263"/>
      <c r="BQ27" s="260">
        <v>21</v>
      </c>
      <c r="BR27" s="261"/>
      <c r="BS27" s="808"/>
      <c r="BT27" s="809"/>
      <c r="BU27" s="809"/>
      <c r="BV27" s="809"/>
      <c r="BW27" s="809"/>
      <c r="BX27" s="809"/>
      <c r="BY27" s="809"/>
      <c r="BZ27" s="809"/>
      <c r="CA27" s="809"/>
      <c r="CB27" s="809"/>
      <c r="CC27" s="809"/>
      <c r="CD27" s="809"/>
      <c r="CE27" s="809"/>
      <c r="CF27" s="809"/>
      <c r="CG27" s="810"/>
      <c r="CH27" s="821"/>
      <c r="CI27" s="822"/>
      <c r="CJ27" s="822"/>
      <c r="CK27" s="822"/>
      <c r="CL27" s="823"/>
      <c r="CM27" s="821"/>
      <c r="CN27" s="822"/>
      <c r="CO27" s="822"/>
      <c r="CP27" s="822"/>
      <c r="CQ27" s="823"/>
      <c r="CR27" s="821"/>
      <c r="CS27" s="822"/>
      <c r="CT27" s="822"/>
      <c r="CU27" s="822"/>
      <c r="CV27" s="823"/>
      <c r="CW27" s="821"/>
      <c r="CX27" s="822"/>
      <c r="CY27" s="822"/>
      <c r="CZ27" s="822"/>
      <c r="DA27" s="823"/>
      <c r="DB27" s="821"/>
      <c r="DC27" s="822"/>
      <c r="DD27" s="822"/>
      <c r="DE27" s="822"/>
      <c r="DF27" s="823"/>
      <c r="DG27" s="821"/>
      <c r="DH27" s="822"/>
      <c r="DI27" s="822"/>
      <c r="DJ27" s="822"/>
      <c r="DK27" s="823"/>
      <c r="DL27" s="821"/>
      <c r="DM27" s="822"/>
      <c r="DN27" s="822"/>
      <c r="DO27" s="822"/>
      <c r="DP27" s="823"/>
      <c r="DQ27" s="821"/>
      <c r="DR27" s="822"/>
      <c r="DS27" s="822"/>
      <c r="DT27" s="822"/>
      <c r="DU27" s="823"/>
      <c r="DV27" s="824"/>
      <c r="DW27" s="825"/>
      <c r="DX27" s="825"/>
      <c r="DY27" s="825"/>
      <c r="DZ27" s="826"/>
      <c r="EA27" s="244"/>
    </row>
    <row r="28" spans="1:131" s="245" customFormat="1" ht="26.25" customHeight="1" thickTop="1" x14ac:dyDescent="0.15">
      <c r="A28" s="264">
        <v>1</v>
      </c>
      <c r="B28" s="771" t="s">
        <v>397</v>
      </c>
      <c r="C28" s="772"/>
      <c r="D28" s="772"/>
      <c r="E28" s="772"/>
      <c r="F28" s="772"/>
      <c r="G28" s="772"/>
      <c r="H28" s="772"/>
      <c r="I28" s="772"/>
      <c r="J28" s="772"/>
      <c r="K28" s="772"/>
      <c r="L28" s="772"/>
      <c r="M28" s="772"/>
      <c r="N28" s="772"/>
      <c r="O28" s="772"/>
      <c r="P28" s="773"/>
      <c r="Q28" s="862"/>
      <c r="R28" s="863"/>
      <c r="S28" s="863"/>
      <c r="T28" s="863"/>
      <c r="U28" s="863"/>
      <c r="V28" s="863"/>
      <c r="W28" s="863"/>
      <c r="X28" s="863"/>
      <c r="Y28" s="863"/>
      <c r="Z28" s="863"/>
      <c r="AA28" s="863"/>
      <c r="AB28" s="863"/>
      <c r="AC28" s="863"/>
      <c r="AD28" s="863"/>
      <c r="AE28" s="864"/>
      <c r="AF28" s="865">
        <v>27</v>
      </c>
      <c r="AG28" s="863"/>
      <c r="AH28" s="863"/>
      <c r="AI28" s="863"/>
      <c r="AJ28" s="866"/>
      <c r="AK28" s="867"/>
      <c r="AL28" s="858"/>
      <c r="AM28" s="858"/>
      <c r="AN28" s="858"/>
      <c r="AO28" s="858"/>
      <c r="AP28" s="858"/>
      <c r="AQ28" s="858"/>
      <c r="AR28" s="858"/>
      <c r="AS28" s="858"/>
      <c r="AT28" s="858"/>
      <c r="AU28" s="858"/>
      <c r="AV28" s="858"/>
      <c r="AW28" s="858"/>
      <c r="AX28" s="858"/>
      <c r="AY28" s="858"/>
      <c r="AZ28" s="859"/>
      <c r="BA28" s="859"/>
      <c r="BB28" s="859"/>
      <c r="BC28" s="859"/>
      <c r="BD28" s="859"/>
      <c r="BE28" s="860"/>
      <c r="BF28" s="860"/>
      <c r="BG28" s="860"/>
      <c r="BH28" s="860"/>
      <c r="BI28" s="861"/>
      <c r="BJ28" s="250"/>
      <c r="BK28" s="250"/>
      <c r="BL28" s="250"/>
      <c r="BM28" s="250"/>
      <c r="BN28" s="250"/>
      <c r="BO28" s="263"/>
      <c r="BP28" s="263"/>
      <c r="BQ28" s="260">
        <v>22</v>
      </c>
      <c r="BR28" s="261"/>
      <c r="BS28" s="808"/>
      <c r="BT28" s="809"/>
      <c r="BU28" s="809"/>
      <c r="BV28" s="809"/>
      <c r="BW28" s="809"/>
      <c r="BX28" s="809"/>
      <c r="BY28" s="809"/>
      <c r="BZ28" s="809"/>
      <c r="CA28" s="809"/>
      <c r="CB28" s="809"/>
      <c r="CC28" s="809"/>
      <c r="CD28" s="809"/>
      <c r="CE28" s="809"/>
      <c r="CF28" s="809"/>
      <c r="CG28" s="810"/>
      <c r="CH28" s="821"/>
      <c r="CI28" s="822"/>
      <c r="CJ28" s="822"/>
      <c r="CK28" s="822"/>
      <c r="CL28" s="823"/>
      <c r="CM28" s="821"/>
      <c r="CN28" s="822"/>
      <c r="CO28" s="822"/>
      <c r="CP28" s="822"/>
      <c r="CQ28" s="823"/>
      <c r="CR28" s="821"/>
      <c r="CS28" s="822"/>
      <c r="CT28" s="822"/>
      <c r="CU28" s="822"/>
      <c r="CV28" s="823"/>
      <c r="CW28" s="821"/>
      <c r="CX28" s="822"/>
      <c r="CY28" s="822"/>
      <c r="CZ28" s="822"/>
      <c r="DA28" s="823"/>
      <c r="DB28" s="821"/>
      <c r="DC28" s="822"/>
      <c r="DD28" s="822"/>
      <c r="DE28" s="822"/>
      <c r="DF28" s="823"/>
      <c r="DG28" s="821"/>
      <c r="DH28" s="822"/>
      <c r="DI28" s="822"/>
      <c r="DJ28" s="822"/>
      <c r="DK28" s="823"/>
      <c r="DL28" s="821"/>
      <c r="DM28" s="822"/>
      <c r="DN28" s="822"/>
      <c r="DO28" s="822"/>
      <c r="DP28" s="823"/>
      <c r="DQ28" s="821"/>
      <c r="DR28" s="822"/>
      <c r="DS28" s="822"/>
      <c r="DT28" s="822"/>
      <c r="DU28" s="823"/>
      <c r="DV28" s="824"/>
      <c r="DW28" s="825"/>
      <c r="DX28" s="825"/>
      <c r="DY28" s="825"/>
      <c r="DZ28" s="826"/>
      <c r="EA28" s="244"/>
    </row>
    <row r="29" spans="1:131" s="245" customFormat="1" ht="26.25" customHeight="1" x14ac:dyDescent="0.15">
      <c r="A29" s="264">
        <v>2</v>
      </c>
      <c r="B29" s="795" t="s">
        <v>398</v>
      </c>
      <c r="C29" s="796"/>
      <c r="D29" s="796"/>
      <c r="E29" s="796"/>
      <c r="F29" s="796"/>
      <c r="G29" s="796"/>
      <c r="H29" s="796"/>
      <c r="I29" s="796"/>
      <c r="J29" s="796"/>
      <c r="K29" s="796"/>
      <c r="L29" s="796"/>
      <c r="M29" s="796"/>
      <c r="N29" s="796"/>
      <c r="O29" s="796"/>
      <c r="P29" s="797"/>
      <c r="Q29" s="798"/>
      <c r="R29" s="799"/>
      <c r="S29" s="799"/>
      <c r="T29" s="799"/>
      <c r="U29" s="799"/>
      <c r="V29" s="799"/>
      <c r="W29" s="799"/>
      <c r="X29" s="799"/>
      <c r="Y29" s="799"/>
      <c r="Z29" s="799"/>
      <c r="AA29" s="799"/>
      <c r="AB29" s="799"/>
      <c r="AC29" s="799"/>
      <c r="AD29" s="799"/>
      <c r="AE29" s="800"/>
      <c r="AF29" s="801">
        <v>3</v>
      </c>
      <c r="AG29" s="802"/>
      <c r="AH29" s="802"/>
      <c r="AI29" s="802"/>
      <c r="AJ29" s="803"/>
      <c r="AK29" s="870"/>
      <c r="AL29" s="871"/>
      <c r="AM29" s="871"/>
      <c r="AN29" s="871"/>
      <c r="AO29" s="871"/>
      <c r="AP29" s="871"/>
      <c r="AQ29" s="871"/>
      <c r="AR29" s="871"/>
      <c r="AS29" s="871"/>
      <c r="AT29" s="871"/>
      <c r="AU29" s="871"/>
      <c r="AV29" s="871"/>
      <c r="AW29" s="871"/>
      <c r="AX29" s="871"/>
      <c r="AY29" s="871"/>
      <c r="AZ29" s="872"/>
      <c r="BA29" s="872"/>
      <c r="BB29" s="872"/>
      <c r="BC29" s="872"/>
      <c r="BD29" s="872"/>
      <c r="BE29" s="868"/>
      <c r="BF29" s="868"/>
      <c r="BG29" s="868"/>
      <c r="BH29" s="868"/>
      <c r="BI29" s="869"/>
      <c r="BJ29" s="250"/>
      <c r="BK29" s="250"/>
      <c r="BL29" s="250"/>
      <c r="BM29" s="250"/>
      <c r="BN29" s="250"/>
      <c r="BO29" s="263"/>
      <c r="BP29" s="263"/>
      <c r="BQ29" s="260">
        <v>23</v>
      </c>
      <c r="BR29" s="261"/>
      <c r="BS29" s="808"/>
      <c r="BT29" s="809"/>
      <c r="BU29" s="809"/>
      <c r="BV29" s="809"/>
      <c r="BW29" s="809"/>
      <c r="BX29" s="809"/>
      <c r="BY29" s="809"/>
      <c r="BZ29" s="809"/>
      <c r="CA29" s="809"/>
      <c r="CB29" s="809"/>
      <c r="CC29" s="809"/>
      <c r="CD29" s="809"/>
      <c r="CE29" s="809"/>
      <c r="CF29" s="809"/>
      <c r="CG29" s="810"/>
      <c r="CH29" s="821"/>
      <c r="CI29" s="822"/>
      <c r="CJ29" s="822"/>
      <c r="CK29" s="822"/>
      <c r="CL29" s="823"/>
      <c r="CM29" s="821"/>
      <c r="CN29" s="822"/>
      <c r="CO29" s="822"/>
      <c r="CP29" s="822"/>
      <c r="CQ29" s="823"/>
      <c r="CR29" s="821"/>
      <c r="CS29" s="822"/>
      <c r="CT29" s="822"/>
      <c r="CU29" s="822"/>
      <c r="CV29" s="823"/>
      <c r="CW29" s="821"/>
      <c r="CX29" s="822"/>
      <c r="CY29" s="822"/>
      <c r="CZ29" s="822"/>
      <c r="DA29" s="823"/>
      <c r="DB29" s="821"/>
      <c r="DC29" s="822"/>
      <c r="DD29" s="822"/>
      <c r="DE29" s="822"/>
      <c r="DF29" s="823"/>
      <c r="DG29" s="821"/>
      <c r="DH29" s="822"/>
      <c r="DI29" s="822"/>
      <c r="DJ29" s="822"/>
      <c r="DK29" s="823"/>
      <c r="DL29" s="821"/>
      <c r="DM29" s="822"/>
      <c r="DN29" s="822"/>
      <c r="DO29" s="822"/>
      <c r="DP29" s="823"/>
      <c r="DQ29" s="821"/>
      <c r="DR29" s="822"/>
      <c r="DS29" s="822"/>
      <c r="DT29" s="822"/>
      <c r="DU29" s="823"/>
      <c r="DV29" s="824"/>
      <c r="DW29" s="825"/>
      <c r="DX29" s="825"/>
      <c r="DY29" s="825"/>
      <c r="DZ29" s="826"/>
      <c r="EA29" s="244"/>
    </row>
    <row r="30" spans="1:131" s="245" customFormat="1" ht="26.25" customHeight="1" x14ac:dyDescent="0.15">
      <c r="A30" s="264">
        <v>3</v>
      </c>
      <c r="B30" s="795" t="s">
        <v>399</v>
      </c>
      <c r="C30" s="796"/>
      <c r="D30" s="796"/>
      <c r="E30" s="796"/>
      <c r="F30" s="796"/>
      <c r="G30" s="796"/>
      <c r="H30" s="796"/>
      <c r="I30" s="796"/>
      <c r="J30" s="796"/>
      <c r="K30" s="796"/>
      <c r="L30" s="796"/>
      <c r="M30" s="796"/>
      <c r="N30" s="796"/>
      <c r="O30" s="796"/>
      <c r="P30" s="797"/>
      <c r="Q30" s="798"/>
      <c r="R30" s="799"/>
      <c r="S30" s="799"/>
      <c r="T30" s="799"/>
      <c r="U30" s="799"/>
      <c r="V30" s="799"/>
      <c r="W30" s="799"/>
      <c r="X30" s="799"/>
      <c r="Y30" s="799"/>
      <c r="Z30" s="799"/>
      <c r="AA30" s="799"/>
      <c r="AB30" s="799"/>
      <c r="AC30" s="799"/>
      <c r="AD30" s="799"/>
      <c r="AE30" s="800"/>
      <c r="AF30" s="801">
        <v>2</v>
      </c>
      <c r="AG30" s="802"/>
      <c r="AH30" s="802"/>
      <c r="AI30" s="802"/>
      <c r="AJ30" s="803"/>
      <c r="AK30" s="870"/>
      <c r="AL30" s="871"/>
      <c r="AM30" s="871"/>
      <c r="AN30" s="871"/>
      <c r="AO30" s="871"/>
      <c r="AP30" s="871"/>
      <c r="AQ30" s="871"/>
      <c r="AR30" s="871"/>
      <c r="AS30" s="871"/>
      <c r="AT30" s="871"/>
      <c r="AU30" s="871"/>
      <c r="AV30" s="871"/>
      <c r="AW30" s="871"/>
      <c r="AX30" s="871"/>
      <c r="AY30" s="871"/>
      <c r="AZ30" s="872"/>
      <c r="BA30" s="872"/>
      <c r="BB30" s="872"/>
      <c r="BC30" s="872"/>
      <c r="BD30" s="872"/>
      <c r="BE30" s="868" t="s">
        <v>400</v>
      </c>
      <c r="BF30" s="868"/>
      <c r="BG30" s="868"/>
      <c r="BH30" s="868"/>
      <c r="BI30" s="869"/>
      <c r="BJ30" s="250"/>
      <c r="BK30" s="250"/>
      <c r="BL30" s="250"/>
      <c r="BM30" s="250"/>
      <c r="BN30" s="250"/>
      <c r="BO30" s="263"/>
      <c r="BP30" s="263"/>
      <c r="BQ30" s="260">
        <v>24</v>
      </c>
      <c r="BR30" s="261"/>
      <c r="BS30" s="808"/>
      <c r="BT30" s="809"/>
      <c r="BU30" s="809"/>
      <c r="BV30" s="809"/>
      <c r="BW30" s="809"/>
      <c r="BX30" s="809"/>
      <c r="BY30" s="809"/>
      <c r="BZ30" s="809"/>
      <c r="CA30" s="809"/>
      <c r="CB30" s="809"/>
      <c r="CC30" s="809"/>
      <c r="CD30" s="809"/>
      <c r="CE30" s="809"/>
      <c r="CF30" s="809"/>
      <c r="CG30" s="810"/>
      <c r="CH30" s="821"/>
      <c r="CI30" s="822"/>
      <c r="CJ30" s="822"/>
      <c r="CK30" s="822"/>
      <c r="CL30" s="823"/>
      <c r="CM30" s="821"/>
      <c r="CN30" s="822"/>
      <c r="CO30" s="822"/>
      <c r="CP30" s="822"/>
      <c r="CQ30" s="823"/>
      <c r="CR30" s="821"/>
      <c r="CS30" s="822"/>
      <c r="CT30" s="822"/>
      <c r="CU30" s="822"/>
      <c r="CV30" s="823"/>
      <c r="CW30" s="821"/>
      <c r="CX30" s="822"/>
      <c r="CY30" s="822"/>
      <c r="CZ30" s="822"/>
      <c r="DA30" s="823"/>
      <c r="DB30" s="821"/>
      <c r="DC30" s="822"/>
      <c r="DD30" s="822"/>
      <c r="DE30" s="822"/>
      <c r="DF30" s="823"/>
      <c r="DG30" s="821"/>
      <c r="DH30" s="822"/>
      <c r="DI30" s="822"/>
      <c r="DJ30" s="822"/>
      <c r="DK30" s="823"/>
      <c r="DL30" s="821"/>
      <c r="DM30" s="822"/>
      <c r="DN30" s="822"/>
      <c r="DO30" s="822"/>
      <c r="DP30" s="823"/>
      <c r="DQ30" s="821"/>
      <c r="DR30" s="822"/>
      <c r="DS30" s="822"/>
      <c r="DT30" s="822"/>
      <c r="DU30" s="823"/>
      <c r="DV30" s="824"/>
      <c r="DW30" s="825"/>
      <c r="DX30" s="825"/>
      <c r="DY30" s="825"/>
      <c r="DZ30" s="826"/>
      <c r="EA30" s="244"/>
    </row>
    <row r="31" spans="1:131" s="245" customFormat="1" ht="26.25" customHeight="1" x14ac:dyDescent="0.15">
      <c r="A31" s="264">
        <v>4</v>
      </c>
      <c r="B31" s="795"/>
      <c r="C31" s="796"/>
      <c r="D31" s="796"/>
      <c r="E31" s="796"/>
      <c r="F31" s="796"/>
      <c r="G31" s="796"/>
      <c r="H31" s="796"/>
      <c r="I31" s="796"/>
      <c r="J31" s="796"/>
      <c r="K31" s="796"/>
      <c r="L31" s="796"/>
      <c r="M31" s="796"/>
      <c r="N31" s="796"/>
      <c r="O31" s="796"/>
      <c r="P31" s="797"/>
      <c r="Q31" s="798"/>
      <c r="R31" s="799"/>
      <c r="S31" s="799"/>
      <c r="T31" s="799"/>
      <c r="U31" s="799"/>
      <c r="V31" s="799"/>
      <c r="W31" s="799"/>
      <c r="X31" s="799"/>
      <c r="Y31" s="799"/>
      <c r="Z31" s="799"/>
      <c r="AA31" s="799"/>
      <c r="AB31" s="799"/>
      <c r="AC31" s="799"/>
      <c r="AD31" s="799"/>
      <c r="AE31" s="800"/>
      <c r="AF31" s="801"/>
      <c r="AG31" s="802"/>
      <c r="AH31" s="802"/>
      <c r="AI31" s="802"/>
      <c r="AJ31" s="803"/>
      <c r="AK31" s="870"/>
      <c r="AL31" s="871"/>
      <c r="AM31" s="871"/>
      <c r="AN31" s="871"/>
      <c r="AO31" s="871"/>
      <c r="AP31" s="871"/>
      <c r="AQ31" s="871"/>
      <c r="AR31" s="871"/>
      <c r="AS31" s="871"/>
      <c r="AT31" s="871"/>
      <c r="AU31" s="871"/>
      <c r="AV31" s="871"/>
      <c r="AW31" s="871"/>
      <c r="AX31" s="871"/>
      <c r="AY31" s="871"/>
      <c r="AZ31" s="872"/>
      <c r="BA31" s="872"/>
      <c r="BB31" s="872"/>
      <c r="BC31" s="872"/>
      <c r="BD31" s="872"/>
      <c r="BE31" s="868"/>
      <c r="BF31" s="868"/>
      <c r="BG31" s="868"/>
      <c r="BH31" s="868"/>
      <c r="BI31" s="869"/>
      <c r="BJ31" s="250"/>
      <c r="BK31" s="250"/>
      <c r="BL31" s="250"/>
      <c r="BM31" s="250"/>
      <c r="BN31" s="250"/>
      <c r="BO31" s="263"/>
      <c r="BP31" s="263"/>
      <c r="BQ31" s="260">
        <v>25</v>
      </c>
      <c r="BR31" s="261"/>
      <c r="BS31" s="808"/>
      <c r="BT31" s="809"/>
      <c r="BU31" s="809"/>
      <c r="BV31" s="809"/>
      <c r="BW31" s="809"/>
      <c r="BX31" s="809"/>
      <c r="BY31" s="809"/>
      <c r="BZ31" s="809"/>
      <c r="CA31" s="809"/>
      <c r="CB31" s="809"/>
      <c r="CC31" s="809"/>
      <c r="CD31" s="809"/>
      <c r="CE31" s="809"/>
      <c r="CF31" s="809"/>
      <c r="CG31" s="810"/>
      <c r="CH31" s="821"/>
      <c r="CI31" s="822"/>
      <c r="CJ31" s="822"/>
      <c r="CK31" s="822"/>
      <c r="CL31" s="823"/>
      <c r="CM31" s="821"/>
      <c r="CN31" s="822"/>
      <c r="CO31" s="822"/>
      <c r="CP31" s="822"/>
      <c r="CQ31" s="823"/>
      <c r="CR31" s="821"/>
      <c r="CS31" s="822"/>
      <c r="CT31" s="822"/>
      <c r="CU31" s="822"/>
      <c r="CV31" s="823"/>
      <c r="CW31" s="821"/>
      <c r="CX31" s="822"/>
      <c r="CY31" s="822"/>
      <c r="CZ31" s="822"/>
      <c r="DA31" s="823"/>
      <c r="DB31" s="821"/>
      <c r="DC31" s="822"/>
      <c r="DD31" s="822"/>
      <c r="DE31" s="822"/>
      <c r="DF31" s="823"/>
      <c r="DG31" s="821"/>
      <c r="DH31" s="822"/>
      <c r="DI31" s="822"/>
      <c r="DJ31" s="822"/>
      <c r="DK31" s="823"/>
      <c r="DL31" s="821"/>
      <c r="DM31" s="822"/>
      <c r="DN31" s="822"/>
      <c r="DO31" s="822"/>
      <c r="DP31" s="823"/>
      <c r="DQ31" s="821"/>
      <c r="DR31" s="822"/>
      <c r="DS31" s="822"/>
      <c r="DT31" s="822"/>
      <c r="DU31" s="823"/>
      <c r="DV31" s="824"/>
      <c r="DW31" s="825"/>
      <c r="DX31" s="825"/>
      <c r="DY31" s="825"/>
      <c r="DZ31" s="826"/>
      <c r="EA31" s="244"/>
    </row>
    <row r="32" spans="1:131" s="245" customFormat="1" ht="26.25" customHeight="1" x14ac:dyDescent="0.15">
      <c r="A32" s="264">
        <v>5</v>
      </c>
      <c r="B32" s="795"/>
      <c r="C32" s="796"/>
      <c r="D32" s="796"/>
      <c r="E32" s="796"/>
      <c r="F32" s="796"/>
      <c r="G32" s="796"/>
      <c r="H32" s="796"/>
      <c r="I32" s="796"/>
      <c r="J32" s="796"/>
      <c r="K32" s="796"/>
      <c r="L32" s="796"/>
      <c r="M32" s="796"/>
      <c r="N32" s="796"/>
      <c r="O32" s="796"/>
      <c r="P32" s="797"/>
      <c r="Q32" s="798"/>
      <c r="R32" s="799"/>
      <c r="S32" s="799"/>
      <c r="T32" s="799"/>
      <c r="U32" s="799"/>
      <c r="V32" s="799"/>
      <c r="W32" s="799"/>
      <c r="X32" s="799"/>
      <c r="Y32" s="799"/>
      <c r="Z32" s="799"/>
      <c r="AA32" s="799"/>
      <c r="AB32" s="799"/>
      <c r="AC32" s="799"/>
      <c r="AD32" s="799"/>
      <c r="AE32" s="800"/>
      <c r="AF32" s="801"/>
      <c r="AG32" s="802"/>
      <c r="AH32" s="802"/>
      <c r="AI32" s="802"/>
      <c r="AJ32" s="803"/>
      <c r="AK32" s="870"/>
      <c r="AL32" s="871"/>
      <c r="AM32" s="871"/>
      <c r="AN32" s="871"/>
      <c r="AO32" s="871"/>
      <c r="AP32" s="871"/>
      <c r="AQ32" s="871"/>
      <c r="AR32" s="871"/>
      <c r="AS32" s="871"/>
      <c r="AT32" s="871"/>
      <c r="AU32" s="871"/>
      <c r="AV32" s="871"/>
      <c r="AW32" s="871"/>
      <c r="AX32" s="871"/>
      <c r="AY32" s="871"/>
      <c r="AZ32" s="872"/>
      <c r="BA32" s="872"/>
      <c r="BB32" s="872"/>
      <c r="BC32" s="872"/>
      <c r="BD32" s="872"/>
      <c r="BE32" s="868"/>
      <c r="BF32" s="868"/>
      <c r="BG32" s="868"/>
      <c r="BH32" s="868"/>
      <c r="BI32" s="869"/>
      <c r="BJ32" s="250"/>
      <c r="BK32" s="250"/>
      <c r="BL32" s="250"/>
      <c r="BM32" s="250"/>
      <c r="BN32" s="250"/>
      <c r="BO32" s="263"/>
      <c r="BP32" s="263"/>
      <c r="BQ32" s="260">
        <v>26</v>
      </c>
      <c r="BR32" s="261"/>
      <c r="BS32" s="808"/>
      <c r="BT32" s="809"/>
      <c r="BU32" s="809"/>
      <c r="BV32" s="809"/>
      <c r="BW32" s="809"/>
      <c r="BX32" s="809"/>
      <c r="BY32" s="809"/>
      <c r="BZ32" s="809"/>
      <c r="CA32" s="809"/>
      <c r="CB32" s="809"/>
      <c r="CC32" s="809"/>
      <c r="CD32" s="809"/>
      <c r="CE32" s="809"/>
      <c r="CF32" s="809"/>
      <c r="CG32" s="810"/>
      <c r="CH32" s="821"/>
      <c r="CI32" s="822"/>
      <c r="CJ32" s="822"/>
      <c r="CK32" s="822"/>
      <c r="CL32" s="823"/>
      <c r="CM32" s="821"/>
      <c r="CN32" s="822"/>
      <c r="CO32" s="822"/>
      <c r="CP32" s="822"/>
      <c r="CQ32" s="823"/>
      <c r="CR32" s="821"/>
      <c r="CS32" s="822"/>
      <c r="CT32" s="822"/>
      <c r="CU32" s="822"/>
      <c r="CV32" s="823"/>
      <c r="CW32" s="821"/>
      <c r="CX32" s="822"/>
      <c r="CY32" s="822"/>
      <c r="CZ32" s="822"/>
      <c r="DA32" s="823"/>
      <c r="DB32" s="821"/>
      <c r="DC32" s="822"/>
      <c r="DD32" s="822"/>
      <c r="DE32" s="822"/>
      <c r="DF32" s="823"/>
      <c r="DG32" s="821"/>
      <c r="DH32" s="822"/>
      <c r="DI32" s="822"/>
      <c r="DJ32" s="822"/>
      <c r="DK32" s="823"/>
      <c r="DL32" s="821"/>
      <c r="DM32" s="822"/>
      <c r="DN32" s="822"/>
      <c r="DO32" s="822"/>
      <c r="DP32" s="823"/>
      <c r="DQ32" s="821"/>
      <c r="DR32" s="822"/>
      <c r="DS32" s="822"/>
      <c r="DT32" s="822"/>
      <c r="DU32" s="823"/>
      <c r="DV32" s="824"/>
      <c r="DW32" s="825"/>
      <c r="DX32" s="825"/>
      <c r="DY32" s="825"/>
      <c r="DZ32" s="826"/>
      <c r="EA32" s="244"/>
    </row>
    <row r="33" spans="1:131" s="245" customFormat="1" ht="26.25" customHeight="1" x14ac:dyDescent="0.15">
      <c r="A33" s="264">
        <v>6</v>
      </c>
      <c r="B33" s="795"/>
      <c r="C33" s="796"/>
      <c r="D33" s="796"/>
      <c r="E33" s="796"/>
      <c r="F33" s="796"/>
      <c r="G33" s="796"/>
      <c r="H33" s="796"/>
      <c r="I33" s="796"/>
      <c r="J33" s="796"/>
      <c r="K33" s="796"/>
      <c r="L33" s="796"/>
      <c r="M33" s="796"/>
      <c r="N33" s="796"/>
      <c r="O33" s="796"/>
      <c r="P33" s="797"/>
      <c r="Q33" s="798"/>
      <c r="R33" s="799"/>
      <c r="S33" s="799"/>
      <c r="T33" s="799"/>
      <c r="U33" s="799"/>
      <c r="V33" s="799"/>
      <c r="W33" s="799"/>
      <c r="X33" s="799"/>
      <c r="Y33" s="799"/>
      <c r="Z33" s="799"/>
      <c r="AA33" s="799"/>
      <c r="AB33" s="799"/>
      <c r="AC33" s="799"/>
      <c r="AD33" s="799"/>
      <c r="AE33" s="800"/>
      <c r="AF33" s="801"/>
      <c r="AG33" s="802"/>
      <c r="AH33" s="802"/>
      <c r="AI33" s="802"/>
      <c r="AJ33" s="803"/>
      <c r="AK33" s="870"/>
      <c r="AL33" s="871"/>
      <c r="AM33" s="871"/>
      <c r="AN33" s="871"/>
      <c r="AO33" s="871"/>
      <c r="AP33" s="871"/>
      <c r="AQ33" s="871"/>
      <c r="AR33" s="871"/>
      <c r="AS33" s="871"/>
      <c r="AT33" s="871"/>
      <c r="AU33" s="871"/>
      <c r="AV33" s="871"/>
      <c r="AW33" s="871"/>
      <c r="AX33" s="871"/>
      <c r="AY33" s="871"/>
      <c r="AZ33" s="872"/>
      <c r="BA33" s="872"/>
      <c r="BB33" s="872"/>
      <c r="BC33" s="872"/>
      <c r="BD33" s="872"/>
      <c r="BE33" s="868"/>
      <c r="BF33" s="868"/>
      <c r="BG33" s="868"/>
      <c r="BH33" s="868"/>
      <c r="BI33" s="869"/>
      <c r="BJ33" s="250"/>
      <c r="BK33" s="250"/>
      <c r="BL33" s="250"/>
      <c r="BM33" s="250"/>
      <c r="BN33" s="250"/>
      <c r="BO33" s="263"/>
      <c r="BP33" s="263"/>
      <c r="BQ33" s="260">
        <v>27</v>
      </c>
      <c r="BR33" s="261"/>
      <c r="BS33" s="808"/>
      <c r="BT33" s="809"/>
      <c r="BU33" s="809"/>
      <c r="BV33" s="809"/>
      <c r="BW33" s="809"/>
      <c r="BX33" s="809"/>
      <c r="BY33" s="809"/>
      <c r="BZ33" s="809"/>
      <c r="CA33" s="809"/>
      <c r="CB33" s="809"/>
      <c r="CC33" s="809"/>
      <c r="CD33" s="809"/>
      <c r="CE33" s="809"/>
      <c r="CF33" s="809"/>
      <c r="CG33" s="810"/>
      <c r="CH33" s="821"/>
      <c r="CI33" s="822"/>
      <c r="CJ33" s="822"/>
      <c r="CK33" s="822"/>
      <c r="CL33" s="823"/>
      <c r="CM33" s="821"/>
      <c r="CN33" s="822"/>
      <c r="CO33" s="822"/>
      <c r="CP33" s="822"/>
      <c r="CQ33" s="823"/>
      <c r="CR33" s="821"/>
      <c r="CS33" s="822"/>
      <c r="CT33" s="822"/>
      <c r="CU33" s="822"/>
      <c r="CV33" s="823"/>
      <c r="CW33" s="821"/>
      <c r="CX33" s="822"/>
      <c r="CY33" s="822"/>
      <c r="CZ33" s="822"/>
      <c r="DA33" s="823"/>
      <c r="DB33" s="821"/>
      <c r="DC33" s="822"/>
      <c r="DD33" s="822"/>
      <c r="DE33" s="822"/>
      <c r="DF33" s="823"/>
      <c r="DG33" s="821"/>
      <c r="DH33" s="822"/>
      <c r="DI33" s="822"/>
      <c r="DJ33" s="822"/>
      <c r="DK33" s="823"/>
      <c r="DL33" s="821"/>
      <c r="DM33" s="822"/>
      <c r="DN33" s="822"/>
      <c r="DO33" s="822"/>
      <c r="DP33" s="823"/>
      <c r="DQ33" s="821"/>
      <c r="DR33" s="822"/>
      <c r="DS33" s="822"/>
      <c r="DT33" s="822"/>
      <c r="DU33" s="823"/>
      <c r="DV33" s="824"/>
      <c r="DW33" s="825"/>
      <c r="DX33" s="825"/>
      <c r="DY33" s="825"/>
      <c r="DZ33" s="826"/>
      <c r="EA33" s="244"/>
    </row>
    <row r="34" spans="1:131" s="245" customFormat="1" ht="26.25" customHeight="1" x14ac:dyDescent="0.15">
      <c r="A34" s="264">
        <v>7</v>
      </c>
      <c r="B34" s="795"/>
      <c r="C34" s="796"/>
      <c r="D34" s="796"/>
      <c r="E34" s="796"/>
      <c r="F34" s="796"/>
      <c r="G34" s="796"/>
      <c r="H34" s="796"/>
      <c r="I34" s="796"/>
      <c r="J34" s="796"/>
      <c r="K34" s="796"/>
      <c r="L34" s="796"/>
      <c r="M34" s="796"/>
      <c r="N34" s="796"/>
      <c r="O34" s="796"/>
      <c r="P34" s="797"/>
      <c r="Q34" s="798"/>
      <c r="R34" s="799"/>
      <c r="S34" s="799"/>
      <c r="T34" s="799"/>
      <c r="U34" s="799"/>
      <c r="V34" s="799"/>
      <c r="W34" s="799"/>
      <c r="X34" s="799"/>
      <c r="Y34" s="799"/>
      <c r="Z34" s="799"/>
      <c r="AA34" s="799"/>
      <c r="AB34" s="799"/>
      <c r="AC34" s="799"/>
      <c r="AD34" s="799"/>
      <c r="AE34" s="800"/>
      <c r="AF34" s="801"/>
      <c r="AG34" s="802"/>
      <c r="AH34" s="802"/>
      <c r="AI34" s="802"/>
      <c r="AJ34" s="803"/>
      <c r="AK34" s="870"/>
      <c r="AL34" s="871"/>
      <c r="AM34" s="871"/>
      <c r="AN34" s="871"/>
      <c r="AO34" s="871"/>
      <c r="AP34" s="871"/>
      <c r="AQ34" s="871"/>
      <c r="AR34" s="871"/>
      <c r="AS34" s="871"/>
      <c r="AT34" s="871"/>
      <c r="AU34" s="871"/>
      <c r="AV34" s="871"/>
      <c r="AW34" s="871"/>
      <c r="AX34" s="871"/>
      <c r="AY34" s="871"/>
      <c r="AZ34" s="872"/>
      <c r="BA34" s="872"/>
      <c r="BB34" s="872"/>
      <c r="BC34" s="872"/>
      <c r="BD34" s="872"/>
      <c r="BE34" s="868"/>
      <c r="BF34" s="868"/>
      <c r="BG34" s="868"/>
      <c r="BH34" s="868"/>
      <c r="BI34" s="869"/>
      <c r="BJ34" s="250"/>
      <c r="BK34" s="250"/>
      <c r="BL34" s="250"/>
      <c r="BM34" s="250"/>
      <c r="BN34" s="250"/>
      <c r="BO34" s="263"/>
      <c r="BP34" s="263"/>
      <c r="BQ34" s="260">
        <v>28</v>
      </c>
      <c r="BR34" s="261"/>
      <c r="BS34" s="808"/>
      <c r="BT34" s="809"/>
      <c r="BU34" s="809"/>
      <c r="BV34" s="809"/>
      <c r="BW34" s="809"/>
      <c r="BX34" s="809"/>
      <c r="BY34" s="809"/>
      <c r="BZ34" s="809"/>
      <c r="CA34" s="809"/>
      <c r="CB34" s="809"/>
      <c r="CC34" s="809"/>
      <c r="CD34" s="809"/>
      <c r="CE34" s="809"/>
      <c r="CF34" s="809"/>
      <c r="CG34" s="810"/>
      <c r="CH34" s="821"/>
      <c r="CI34" s="822"/>
      <c r="CJ34" s="822"/>
      <c r="CK34" s="822"/>
      <c r="CL34" s="823"/>
      <c r="CM34" s="821"/>
      <c r="CN34" s="822"/>
      <c r="CO34" s="822"/>
      <c r="CP34" s="822"/>
      <c r="CQ34" s="823"/>
      <c r="CR34" s="821"/>
      <c r="CS34" s="822"/>
      <c r="CT34" s="822"/>
      <c r="CU34" s="822"/>
      <c r="CV34" s="823"/>
      <c r="CW34" s="821"/>
      <c r="CX34" s="822"/>
      <c r="CY34" s="822"/>
      <c r="CZ34" s="822"/>
      <c r="DA34" s="823"/>
      <c r="DB34" s="821"/>
      <c r="DC34" s="822"/>
      <c r="DD34" s="822"/>
      <c r="DE34" s="822"/>
      <c r="DF34" s="823"/>
      <c r="DG34" s="821"/>
      <c r="DH34" s="822"/>
      <c r="DI34" s="822"/>
      <c r="DJ34" s="822"/>
      <c r="DK34" s="823"/>
      <c r="DL34" s="821"/>
      <c r="DM34" s="822"/>
      <c r="DN34" s="822"/>
      <c r="DO34" s="822"/>
      <c r="DP34" s="823"/>
      <c r="DQ34" s="821"/>
      <c r="DR34" s="822"/>
      <c r="DS34" s="822"/>
      <c r="DT34" s="822"/>
      <c r="DU34" s="823"/>
      <c r="DV34" s="824"/>
      <c r="DW34" s="825"/>
      <c r="DX34" s="825"/>
      <c r="DY34" s="825"/>
      <c r="DZ34" s="826"/>
      <c r="EA34" s="244"/>
    </row>
    <row r="35" spans="1:131" s="245" customFormat="1" ht="26.25" customHeight="1" x14ac:dyDescent="0.15">
      <c r="A35" s="264">
        <v>8</v>
      </c>
      <c r="B35" s="795"/>
      <c r="C35" s="796"/>
      <c r="D35" s="796"/>
      <c r="E35" s="796"/>
      <c r="F35" s="796"/>
      <c r="G35" s="796"/>
      <c r="H35" s="796"/>
      <c r="I35" s="796"/>
      <c r="J35" s="796"/>
      <c r="K35" s="796"/>
      <c r="L35" s="796"/>
      <c r="M35" s="796"/>
      <c r="N35" s="796"/>
      <c r="O35" s="796"/>
      <c r="P35" s="797"/>
      <c r="Q35" s="798"/>
      <c r="R35" s="799"/>
      <c r="S35" s="799"/>
      <c r="T35" s="799"/>
      <c r="U35" s="799"/>
      <c r="V35" s="799"/>
      <c r="W35" s="799"/>
      <c r="X35" s="799"/>
      <c r="Y35" s="799"/>
      <c r="Z35" s="799"/>
      <c r="AA35" s="799"/>
      <c r="AB35" s="799"/>
      <c r="AC35" s="799"/>
      <c r="AD35" s="799"/>
      <c r="AE35" s="800"/>
      <c r="AF35" s="801"/>
      <c r="AG35" s="802"/>
      <c r="AH35" s="802"/>
      <c r="AI35" s="802"/>
      <c r="AJ35" s="803"/>
      <c r="AK35" s="870"/>
      <c r="AL35" s="871"/>
      <c r="AM35" s="871"/>
      <c r="AN35" s="871"/>
      <c r="AO35" s="871"/>
      <c r="AP35" s="871"/>
      <c r="AQ35" s="871"/>
      <c r="AR35" s="871"/>
      <c r="AS35" s="871"/>
      <c r="AT35" s="871"/>
      <c r="AU35" s="871"/>
      <c r="AV35" s="871"/>
      <c r="AW35" s="871"/>
      <c r="AX35" s="871"/>
      <c r="AY35" s="871"/>
      <c r="AZ35" s="872"/>
      <c r="BA35" s="872"/>
      <c r="BB35" s="872"/>
      <c r="BC35" s="872"/>
      <c r="BD35" s="872"/>
      <c r="BE35" s="868"/>
      <c r="BF35" s="868"/>
      <c r="BG35" s="868"/>
      <c r="BH35" s="868"/>
      <c r="BI35" s="869"/>
      <c r="BJ35" s="250"/>
      <c r="BK35" s="250"/>
      <c r="BL35" s="250"/>
      <c r="BM35" s="250"/>
      <c r="BN35" s="250"/>
      <c r="BO35" s="263"/>
      <c r="BP35" s="263"/>
      <c r="BQ35" s="260">
        <v>29</v>
      </c>
      <c r="BR35" s="261"/>
      <c r="BS35" s="808"/>
      <c r="BT35" s="809"/>
      <c r="BU35" s="809"/>
      <c r="BV35" s="809"/>
      <c r="BW35" s="809"/>
      <c r="BX35" s="809"/>
      <c r="BY35" s="809"/>
      <c r="BZ35" s="809"/>
      <c r="CA35" s="809"/>
      <c r="CB35" s="809"/>
      <c r="CC35" s="809"/>
      <c r="CD35" s="809"/>
      <c r="CE35" s="809"/>
      <c r="CF35" s="809"/>
      <c r="CG35" s="810"/>
      <c r="CH35" s="821"/>
      <c r="CI35" s="822"/>
      <c r="CJ35" s="822"/>
      <c r="CK35" s="822"/>
      <c r="CL35" s="823"/>
      <c r="CM35" s="821"/>
      <c r="CN35" s="822"/>
      <c r="CO35" s="822"/>
      <c r="CP35" s="822"/>
      <c r="CQ35" s="823"/>
      <c r="CR35" s="821"/>
      <c r="CS35" s="822"/>
      <c r="CT35" s="822"/>
      <c r="CU35" s="822"/>
      <c r="CV35" s="823"/>
      <c r="CW35" s="821"/>
      <c r="CX35" s="822"/>
      <c r="CY35" s="822"/>
      <c r="CZ35" s="822"/>
      <c r="DA35" s="823"/>
      <c r="DB35" s="821"/>
      <c r="DC35" s="822"/>
      <c r="DD35" s="822"/>
      <c r="DE35" s="822"/>
      <c r="DF35" s="823"/>
      <c r="DG35" s="821"/>
      <c r="DH35" s="822"/>
      <c r="DI35" s="822"/>
      <c r="DJ35" s="822"/>
      <c r="DK35" s="823"/>
      <c r="DL35" s="821"/>
      <c r="DM35" s="822"/>
      <c r="DN35" s="822"/>
      <c r="DO35" s="822"/>
      <c r="DP35" s="823"/>
      <c r="DQ35" s="821"/>
      <c r="DR35" s="822"/>
      <c r="DS35" s="822"/>
      <c r="DT35" s="822"/>
      <c r="DU35" s="823"/>
      <c r="DV35" s="824"/>
      <c r="DW35" s="825"/>
      <c r="DX35" s="825"/>
      <c r="DY35" s="825"/>
      <c r="DZ35" s="826"/>
      <c r="EA35" s="244"/>
    </row>
    <row r="36" spans="1:131" s="245" customFormat="1" ht="26.25" customHeight="1" x14ac:dyDescent="0.15">
      <c r="A36" s="264">
        <v>9</v>
      </c>
      <c r="B36" s="795"/>
      <c r="C36" s="796"/>
      <c r="D36" s="796"/>
      <c r="E36" s="796"/>
      <c r="F36" s="796"/>
      <c r="G36" s="796"/>
      <c r="H36" s="796"/>
      <c r="I36" s="796"/>
      <c r="J36" s="796"/>
      <c r="K36" s="796"/>
      <c r="L36" s="796"/>
      <c r="M36" s="796"/>
      <c r="N36" s="796"/>
      <c r="O36" s="796"/>
      <c r="P36" s="797"/>
      <c r="Q36" s="798"/>
      <c r="R36" s="799"/>
      <c r="S36" s="799"/>
      <c r="T36" s="799"/>
      <c r="U36" s="799"/>
      <c r="V36" s="799"/>
      <c r="W36" s="799"/>
      <c r="X36" s="799"/>
      <c r="Y36" s="799"/>
      <c r="Z36" s="799"/>
      <c r="AA36" s="799"/>
      <c r="AB36" s="799"/>
      <c r="AC36" s="799"/>
      <c r="AD36" s="799"/>
      <c r="AE36" s="800"/>
      <c r="AF36" s="801"/>
      <c r="AG36" s="802"/>
      <c r="AH36" s="802"/>
      <c r="AI36" s="802"/>
      <c r="AJ36" s="803"/>
      <c r="AK36" s="870"/>
      <c r="AL36" s="871"/>
      <c r="AM36" s="871"/>
      <c r="AN36" s="871"/>
      <c r="AO36" s="871"/>
      <c r="AP36" s="871"/>
      <c r="AQ36" s="871"/>
      <c r="AR36" s="871"/>
      <c r="AS36" s="871"/>
      <c r="AT36" s="871"/>
      <c r="AU36" s="871"/>
      <c r="AV36" s="871"/>
      <c r="AW36" s="871"/>
      <c r="AX36" s="871"/>
      <c r="AY36" s="871"/>
      <c r="AZ36" s="872"/>
      <c r="BA36" s="872"/>
      <c r="BB36" s="872"/>
      <c r="BC36" s="872"/>
      <c r="BD36" s="872"/>
      <c r="BE36" s="868"/>
      <c r="BF36" s="868"/>
      <c r="BG36" s="868"/>
      <c r="BH36" s="868"/>
      <c r="BI36" s="869"/>
      <c r="BJ36" s="250"/>
      <c r="BK36" s="250"/>
      <c r="BL36" s="250"/>
      <c r="BM36" s="250"/>
      <c r="BN36" s="250"/>
      <c r="BO36" s="263"/>
      <c r="BP36" s="263"/>
      <c r="BQ36" s="260">
        <v>30</v>
      </c>
      <c r="BR36" s="261"/>
      <c r="BS36" s="808"/>
      <c r="BT36" s="809"/>
      <c r="BU36" s="809"/>
      <c r="BV36" s="809"/>
      <c r="BW36" s="809"/>
      <c r="BX36" s="809"/>
      <c r="BY36" s="809"/>
      <c r="BZ36" s="809"/>
      <c r="CA36" s="809"/>
      <c r="CB36" s="809"/>
      <c r="CC36" s="809"/>
      <c r="CD36" s="809"/>
      <c r="CE36" s="809"/>
      <c r="CF36" s="809"/>
      <c r="CG36" s="810"/>
      <c r="CH36" s="821"/>
      <c r="CI36" s="822"/>
      <c r="CJ36" s="822"/>
      <c r="CK36" s="822"/>
      <c r="CL36" s="823"/>
      <c r="CM36" s="821"/>
      <c r="CN36" s="822"/>
      <c r="CO36" s="822"/>
      <c r="CP36" s="822"/>
      <c r="CQ36" s="823"/>
      <c r="CR36" s="821"/>
      <c r="CS36" s="822"/>
      <c r="CT36" s="822"/>
      <c r="CU36" s="822"/>
      <c r="CV36" s="823"/>
      <c r="CW36" s="821"/>
      <c r="CX36" s="822"/>
      <c r="CY36" s="822"/>
      <c r="CZ36" s="822"/>
      <c r="DA36" s="823"/>
      <c r="DB36" s="821"/>
      <c r="DC36" s="822"/>
      <c r="DD36" s="822"/>
      <c r="DE36" s="822"/>
      <c r="DF36" s="823"/>
      <c r="DG36" s="821"/>
      <c r="DH36" s="822"/>
      <c r="DI36" s="822"/>
      <c r="DJ36" s="822"/>
      <c r="DK36" s="823"/>
      <c r="DL36" s="821"/>
      <c r="DM36" s="822"/>
      <c r="DN36" s="822"/>
      <c r="DO36" s="822"/>
      <c r="DP36" s="823"/>
      <c r="DQ36" s="821"/>
      <c r="DR36" s="822"/>
      <c r="DS36" s="822"/>
      <c r="DT36" s="822"/>
      <c r="DU36" s="823"/>
      <c r="DV36" s="824"/>
      <c r="DW36" s="825"/>
      <c r="DX36" s="825"/>
      <c r="DY36" s="825"/>
      <c r="DZ36" s="826"/>
      <c r="EA36" s="244"/>
    </row>
    <row r="37" spans="1:131" s="245" customFormat="1" ht="26.25" customHeight="1" x14ac:dyDescent="0.15">
      <c r="A37" s="264">
        <v>10</v>
      </c>
      <c r="B37" s="795"/>
      <c r="C37" s="796"/>
      <c r="D37" s="796"/>
      <c r="E37" s="796"/>
      <c r="F37" s="796"/>
      <c r="G37" s="796"/>
      <c r="H37" s="796"/>
      <c r="I37" s="796"/>
      <c r="J37" s="796"/>
      <c r="K37" s="796"/>
      <c r="L37" s="796"/>
      <c r="M37" s="796"/>
      <c r="N37" s="796"/>
      <c r="O37" s="796"/>
      <c r="P37" s="797"/>
      <c r="Q37" s="798"/>
      <c r="R37" s="799"/>
      <c r="S37" s="799"/>
      <c r="T37" s="799"/>
      <c r="U37" s="799"/>
      <c r="V37" s="799"/>
      <c r="W37" s="799"/>
      <c r="X37" s="799"/>
      <c r="Y37" s="799"/>
      <c r="Z37" s="799"/>
      <c r="AA37" s="799"/>
      <c r="AB37" s="799"/>
      <c r="AC37" s="799"/>
      <c r="AD37" s="799"/>
      <c r="AE37" s="800"/>
      <c r="AF37" s="801"/>
      <c r="AG37" s="802"/>
      <c r="AH37" s="802"/>
      <c r="AI37" s="802"/>
      <c r="AJ37" s="803"/>
      <c r="AK37" s="870"/>
      <c r="AL37" s="871"/>
      <c r="AM37" s="871"/>
      <c r="AN37" s="871"/>
      <c r="AO37" s="871"/>
      <c r="AP37" s="871"/>
      <c r="AQ37" s="871"/>
      <c r="AR37" s="871"/>
      <c r="AS37" s="871"/>
      <c r="AT37" s="871"/>
      <c r="AU37" s="871"/>
      <c r="AV37" s="871"/>
      <c r="AW37" s="871"/>
      <c r="AX37" s="871"/>
      <c r="AY37" s="871"/>
      <c r="AZ37" s="872"/>
      <c r="BA37" s="872"/>
      <c r="BB37" s="872"/>
      <c r="BC37" s="872"/>
      <c r="BD37" s="872"/>
      <c r="BE37" s="868"/>
      <c r="BF37" s="868"/>
      <c r="BG37" s="868"/>
      <c r="BH37" s="868"/>
      <c r="BI37" s="869"/>
      <c r="BJ37" s="250"/>
      <c r="BK37" s="250"/>
      <c r="BL37" s="250"/>
      <c r="BM37" s="250"/>
      <c r="BN37" s="250"/>
      <c r="BO37" s="263"/>
      <c r="BP37" s="263"/>
      <c r="BQ37" s="260">
        <v>31</v>
      </c>
      <c r="BR37" s="261"/>
      <c r="BS37" s="808"/>
      <c r="BT37" s="809"/>
      <c r="BU37" s="809"/>
      <c r="BV37" s="809"/>
      <c r="BW37" s="809"/>
      <c r="BX37" s="809"/>
      <c r="BY37" s="809"/>
      <c r="BZ37" s="809"/>
      <c r="CA37" s="809"/>
      <c r="CB37" s="809"/>
      <c r="CC37" s="809"/>
      <c r="CD37" s="809"/>
      <c r="CE37" s="809"/>
      <c r="CF37" s="809"/>
      <c r="CG37" s="810"/>
      <c r="CH37" s="821"/>
      <c r="CI37" s="822"/>
      <c r="CJ37" s="822"/>
      <c r="CK37" s="822"/>
      <c r="CL37" s="823"/>
      <c r="CM37" s="821"/>
      <c r="CN37" s="822"/>
      <c r="CO37" s="822"/>
      <c r="CP37" s="822"/>
      <c r="CQ37" s="823"/>
      <c r="CR37" s="821"/>
      <c r="CS37" s="822"/>
      <c r="CT37" s="822"/>
      <c r="CU37" s="822"/>
      <c r="CV37" s="823"/>
      <c r="CW37" s="821"/>
      <c r="CX37" s="822"/>
      <c r="CY37" s="822"/>
      <c r="CZ37" s="822"/>
      <c r="DA37" s="823"/>
      <c r="DB37" s="821"/>
      <c r="DC37" s="822"/>
      <c r="DD37" s="822"/>
      <c r="DE37" s="822"/>
      <c r="DF37" s="823"/>
      <c r="DG37" s="821"/>
      <c r="DH37" s="822"/>
      <c r="DI37" s="822"/>
      <c r="DJ37" s="822"/>
      <c r="DK37" s="823"/>
      <c r="DL37" s="821"/>
      <c r="DM37" s="822"/>
      <c r="DN37" s="822"/>
      <c r="DO37" s="822"/>
      <c r="DP37" s="823"/>
      <c r="DQ37" s="821"/>
      <c r="DR37" s="822"/>
      <c r="DS37" s="822"/>
      <c r="DT37" s="822"/>
      <c r="DU37" s="823"/>
      <c r="DV37" s="824"/>
      <c r="DW37" s="825"/>
      <c r="DX37" s="825"/>
      <c r="DY37" s="825"/>
      <c r="DZ37" s="826"/>
      <c r="EA37" s="244"/>
    </row>
    <row r="38" spans="1:131" s="245" customFormat="1" ht="26.25" customHeight="1" x14ac:dyDescent="0.15">
      <c r="A38" s="264">
        <v>11</v>
      </c>
      <c r="B38" s="795"/>
      <c r="C38" s="796"/>
      <c r="D38" s="796"/>
      <c r="E38" s="796"/>
      <c r="F38" s="796"/>
      <c r="G38" s="796"/>
      <c r="H38" s="796"/>
      <c r="I38" s="796"/>
      <c r="J38" s="796"/>
      <c r="K38" s="796"/>
      <c r="L38" s="796"/>
      <c r="M38" s="796"/>
      <c r="N38" s="796"/>
      <c r="O38" s="796"/>
      <c r="P38" s="797"/>
      <c r="Q38" s="798"/>
      <c r="R38" s="799"/>
      <c r="S38" s="799"/>
      <c r="T38" s="799"/>
      <c r="U38" s="799"/>
      <c r="V38" s="799"/>
      <c r="W38" s="799"/>
      <c r="X38" s="799"/>
      <c r="Y38" s="799"/>
      <c r="Z38" s="799"/>
      <c r="AA38" s="799"/>
      <c r="AB38" s="799"/>
      <c r="AC38" s="799"/>
      <c r="AD38" s="799"/>
      <c r="AE38" s="800"/>
      <c r="AF38" s="801"/>
      <c r="AG38" s="802"/>
      <c r="AH38" s="802"/>
      <c r="AI38" s="802"/>
      <c r="AJ38" s="803"/>
      <c r="AK38" s="870"/>
      <c r="AL38" s="871"/>
      <c r="AM38" s="871"/>
      <c r="AN38" s="871"/>
      <c r="AO38" s="871"/>
      <c r="AP38" s="871"/>
      <c r="AQ38" s="871"/>
      <c r="AR38" s="871"/>
      <c r="AS38" s="871"/>
      <c r="AT38" s="871"/>
      <c r="AU38" s="871"/>
      <c r="AV38" s="871"/>
      <c r="AW38" s="871"/>
      <c r="AX38" s="871"/>
      <c r="AY38" s="871"/>
      <c r="AZ38" s="872"/>
      <c r="BA38" s="872"/>
      <c r="BB38" s="872"/>
      <c r="BC38" s="872"/>
      <c r="BD38" s="872"/>
      <c r="BE38" s="868"/>
      <c r="BF38" s="868"/>
      <c r="BG38" s="868"/>
      <c r="BH38" s="868"/>
      <c r="BI38" s="869"/>
      <c r="BJ38" s="250"/>
      <c r="BK38" s="250"/>
      <c r="BL38" s="250"/>
      <c r="BM38" s="250"/>
      <c r="BN38" s="250"/>
      <c r="BO38" s="263"/>
      <c r="BP38" s="263"/>
      <c r="BQ38" s="260">
        <v>32</v>
      </c>
      <c r="BR38" s="261"/>
      <c r="BS38" s="808"/>
      <c r="BT38" s="809"/>
      <c r="BU38" s="809"/>
      <c r="BV38" s="809"/>
      <c r="BW38" s="809"/>
      <c r="BX38" s="809"/>
      <c r="BY38" s="809"/>
      <c r="BZ38" s="809"/>
      <c r="CA38" s="809"/>
      <c r="CB38" s="809"/>
      <c r="CC38" s="809"/>
      <c r="CD38" s="809"/>
      <c r="CE38" s="809"/>
      <c r="CF38" s="809"/>
      <c r="CG38" s="810"/>
      <c r="CH38" s="821"/>
      <c r="CI38" s="822"/>
      <c r="CJ38" s="822"/>
      <c r="CK38" s="822"/>
      <c r="CL38" s="823"/>
      <c r="CM38" s="821"/>
      <c r="CN38" s="822"/>
      <c r="CO38" s="822"/>
      <c r="CP38" s="822"/>
      <c r="CQ38" s="823"/>
      <c r="CR38" s="821"/>
      <c r="CS38" s="822"/>
      <c r="CT38" s="822"/>
      <c r="CU38" s="822"/>
      <c r="CV38" s="823"/>
      <c r="CW38" s="821"/>
      <c r="CX38" s="822"/>
      <c r="CY38" s="822"/>
      <c r="CZ38" s="822"/>
      <c r="DA38" s="823"/>
      <c r="DB38" s="821"/>
      <c r="DC38" s="822"/>
      <c r="DD38" s="822"/>
      <c r="DE38" s="822"/>
      <c r="DF38" s="823"/>
      <c r="DG38" s="821"/>
      <c r="DH38" s="822"/>
      <c r="DI38" s="822"/>
      <c r="DJ38" s="822"/>
      <c r="DK38" s="823"/>
      <c r="DL38" s="821"/>
      <c r="DM38" s="822"/>
      <c r="DN38" s="822"/>
      <c r="DO38" s="822"/>
      <c r="DP38" s="823"/>
      <c r="DQ38" s="821"/>
      <c r="DR38" s="822"/>
      <c r="DS38" s="822"/>
      <c r="DT38" s="822"/>
      <c r="DU38" s="823"/>
      <c r="DV38" s="824"/>
      <c r="DW38" s="825"/>
      <c r="DX38" s="825"/>
      <c r="DY38" s="825"/>
      <c r="DZ38" s="826"/>
      <c r="EA38" s="244"/>
    </row>
    <row r="39" spans="1:131" s="245" customFormat="1" ht="26.25" customHeight="1" x14ac:dyDescent="0.15">
      <c r="A39" s="264">
        <v>12</v>
      </c>
      <c r="B39" s="795"/>
      <c r="C39" s="796"/>
      <c r="D39" s="796"/>
      <c r="E39" s="796"/>
      <c r="F39" s="796"/>
      <c r="G39" s="796"/>
      <c r="H39" s="796"/>
      <c r="I39" s="796"/>
      <c r="J39" s="796"/>
      <c r="K39" s="796"/>
      <c r="L39" s="796"/>
      <c r="M39" s="796"/>
      <c r="N39" s="796"/>
      <c r="O39" s="796"/>
      <c r="P39" s="797"/>
      <c r="Q39" s="798"/>
      <c r="R39" s="799"/>
      <c r="S39" s="799"/>
      <c r="T39" s="799"/>
      <c r="U39" s="799"/>
      <c r="V39" s="799"/>
      <c r="W39" s="799"/>
      <c r="X39" s="799"/>
      <c r="Y39" s="799"/>
      <c r="Z39" s="799"/>
      <c r="AA39" s="799"/>
      <c r="AB39" s="799"/>
      <c r="AC39" s="799"/>
      <c r="AD39" s="799"/>
      <c r="AE39" s="800"/>
      <c r="AF39" s="801"/>
      <c r="AG39" s="802"/>
      <c r="AH39" s="802"/>
      <c r="AI39" s="802"/>
      <c r="AJ39" s="803"/>
      <c r="AK39" s="870"/>
      <c r="AL39" s="871"/>
      <c r="AM39" s="871"/>
      <c r="AN39" s="871"/>
      <c r="AO39" s="871"/>
      <c r="AP39" s="871"/>
      <c r="AQ39" s="871"/>
      <c r="AR39" s="871"/>
      <c r="AS39" s="871"/>
      <c r="AT39" s="871"/>
      <c r="AU39" s="871"/>
      <c r="AV39" s="871"/>
      <c r="AW39" s="871"/>
      <c r="AX39" s="871"/>
      <c r="AY39" s="871"/>
      <c r="AZ39" s="872"/>
      <c r="BA39" s="872"/>
      <c r="BB39" s="872"/>
      <c r="BC39" s="872"/>
      <c r="BD39" s="872"/>
      <c r="BE39" s="868"/>
      <c r="BF39" s="868"/>
      <c r="BG39" s="868"/>
      <c r="BH39" s="868"/>
      <c r="BI39" s="869"/>
      <c r="BJ39" s="250"/>
      <c r="BK39" s="250"/>
      <c r="BL39" s="250"/>
      <c r="BM39" s="250"/>
      <c r="BN39" s="250"/>
      <c r="BO39" s="263"/>
      <c r="BP39" s="263"/>
      <c r="BQ39" s="260">
        <v>33</v>
      </c>
      <c r="BR39" s="261"/>
      <c r="BS39" s="808"/>
      <c r="BT39" s="809"/>
      <c r="BU39" s="809"/>
      <c r="BV39" s="809"/>
      <c r="BW39" s="809"/>
      <c r="BX39" s="809"/>
      <c r="BY39" s="809"/>
      <c r="BZ39" s="809"/>
      <c r="CA39" s="809"/>
      <c r="CB39" s="809"/>
      <c r="CC39" s="809"/>
      <c r="CD39" s="809"/>
      <c r="CE39" s="809"/>
      <c r="CF39" s="809"/>
      <c r="CG39" s="810"/>
      <c r="CH39" s="821"/>
      <c r="CI39" s="822"/>
      <c r="CJ39" s="822"/>
      <c r="CK39" s="822"/>
      <c r="CL39" s="823"/>
      <c r="CM39" s="821"/>
      <c r="CN39" s="822"/>
      <c r="CO39" s="822"/>
      <c r="CP39" s="822"/>
      <c r="CQ39" s="823"/>
      <c r="CR39" s="821"/>
      <c r="CS39" s="822"/>
      <c r="CT39" s="822"/>
      <c r="CU39" s="822"/>
      <c r="CV39" s="823"/>
      <c r="CW39" s="821"/>
      <c r="CX39" s="822"/>
      <c r="CY39" s="822"/>
      <c r="CZ39" s="822"/>
      <c r="DA39" s="823"/>
      <c r="DB39" s="821"/>
      <c r="DC39" s="822"/>
      <c r="DD39" s="822"/>
      <c r="DE39" s="822"/>
      <c r="DF39" s="823"/>
      <c r="DG39" s="821"/>
      <c r="DH39" s="822"/>
      <c r="DI39" s="822"/>
      <c r="DJ39" s="822"/>
      <c r="DK39" s="823"/>
      <c r="DL39" s="821"/>
      <c r="DM39" s="822"/>
      <c r="DN39" s="822"/>
      <c r="DO39" s="822"/>
      <c r="DP39" s="823"/>
      <c r="DQ39" s="821"/>
      <c r="DR39" s="822"/>
      <c r="DS39" s="822"/>
      <c r="DT39" s="822"/>
      <c r="DU39" s="823"/>
      <c r="DV39" s="824"/>
      <c r="DW39" s="825"/>
      <c r="DX39" s="825"/>
      <c r="DY39" s="825"/>
      <c r="DZ39" s="826"/>
      <c r="EA39" s="244"/>
    </row>
    <row r="40" spans="1:131" s="245" customFormat="1" ht="26.25" customHeight="1" x14ac:dyDescent="0.15">
      <c r="A40" s="259">
        <v>13</v>
      </c>
      <c r="B40" s="795"/>
      <c r="C40" s="796"/>
      <c r="D40" s="796"/>
      <c r="E40" s="796"/>
      <c r="F40" s="796"/>
      <c r="G40" s="796"/>
      <c r="H40" s="796"/>
      <c r="I40" s="796"/>
      <c r="J40" s="796"/>
      <c r="K40" s="796"/>
      <c r="L40" s="796"/>
      <c r="M40" s="796"/>
      <c r="N40" s="796"/>
      <c r="O40" s="796"/>
      <c r="P40" s="797"/>
      <c r="Q40" s="798"/>
      <c r="R40" s="799"/>
      <c r="S40" s="799"/>
      <c r="T40" s="799"/>
      <c r="U40" s="799"/>
      <c r="V40" s="799"/>
      <c r="W40" s="799"/>
      <c r="X40" s="799"/>
      <c r="Y40" s="799"/>
      <c r="Z40" s="799"/>
      <c r="AA40" s="799"/>
      <c r="AB40" s="799"/>
      <c r="AC40" s="799"/>
      <c r="AD40" s="799"/>
      <c r="AE40" s="800"/>
      <c r="AF40" s="801"/>
      <c r="AG40" s="802"/>
      <c r="AH40" s="802"/>
      <c r="AI40" s="802"/>
      <c r="AJ40" s="803"/>
      <c r="AK40" s="870"/>
      <c r="AL40" s="871"/>
      <c r="AM40" s="871"/>
      <c r="AN40" s="871"/>
      <c r="AO40" s="871"/>
      <c r="AP40" s="871"/>
      <c r="AQ40" s="871"/>
      <c r="AR40" s="871"/>
      <c r="AS40" s="871"/>
      <c r="AT40" s="871"/>
      <c r="AU40" s="871"/>
      <c r="AV40" s="871"/>
      <c r="AW40" s="871"/>
      <c r="AX40" s="871"/>
      <c r="AY40" s="871"/>
      <c r="AZ40" s="872"/>
      <c r="BA40" s="872"/>
      <c r="BB40" s="872"/>
      <c r="BC40" s="872"/>
      <c r="BD40" s="872"/>
      <c r="BE40" s="868"/>
      <c r="BF40" s="868"/>
      <c r="BG40" s="868"/>
      <c r="BH40" s="868"/>
      <c r="BI40" s="869"/>
      <c r="BJ40" s="250"/>
      <c r="BK40" s="250"/>
      <c r="BL40" s="250"/>
      <c r="BM40" s="250"/>
      <c r="BN40" s="250"/>
      <c r="BO40" s="263"/>
      <c r="BP40" s="263"/>
      <c r="BQ40" s="260">
        <v>34</v>
      </c>
      <c r="BR40" s="261"/>
      <c r="BS40" s="808"/>
      <c r="BT40" s="809"/>
      <c r="BU40" s="809"/>
      <c r="BV40" s="809"/>
      <c r="BW40" s="809"/>
      <c r="BX40" s="809"/>
      <c r="BY40" s="809"/>
      <c r="BZ40" s="809"/>
      <c r="CA40" s="809"/>
      <c r="CB40" s="809"/>
      <c r="CC40" s="809"/>
      <c r="CD40" s="809"/>
      <c r="CE40" s="809"/>
      <c r="CF40" s="809"/>
      <c r="CG40" s="810"/>
      <c r="CH40" s="821"/>
      <c r="CI40" s="822"/>
      <c r="CJ40" s="822"/>
      <c r="CK40" s="822"/>
      <c r="CL40" s="823"/>
      <c r="CM40" s="821"/>
      <c r="CN40" s="822"/>
      <c r="CO40" s="822"/>
      <c r="CP40" s="822"/>
      <c r="CQ40" s="823"/>
      <c r="CR40" s="821"/>
      <c r="CS40" s="822"/>
      <c r="CT40" s="822"/>
      <c r="CU40" s="822"/>
      <c r="CV40" s="823"/>
      <c r="CW40" s="821"/>
      <c r="CX40" s="822"/>
      <c r="CY40" s="822"/>
      <c r="CZ40" s="822"/>
      <c r="DA40" s="823"/>
      <c r="DB40" s="821"/>
      <c r="DC40" s="822"/>
      <c r="DD40" s="822"/>
      <c r="DE40" s="822"/>
      <c r="DF40" s="823"/>
      <c r="DG40" s="821"/>
      <c r="DH40" s="822"/>
      <c r="DI40" s="822"/>
      <c r="DJ40" s="822"/>
      <c r="DK40" s="823"/>
      <c r="DL40" s="821"/>
      <c r="DM40" s="822"/>
      <c r="DN40" s="822"/>
      <c r="DO40" s="822"/>
      <c r="DP40" s="823"/>
      <c r="DQ40" s="821"/>
      <c r="DR40" s="822"/>
      <c r="DS40" s="822"/>
      <c r="DT40" s="822"/>
      <c r="DU40" s="823"/>
      <c r="DV40" s="824"/>
      <c r="DW40" s="825"/>
      <c r="DX40" s="825"/>
      <c r="DY40" s="825"/>
      <c r="DZ40" s="826"/>
      <c r="EA40" s="244"/>
    </row>
    <row r="41" spans="1:131" s="245" customFormat="1" ht="26.25" customHeight="1" x14ac:dyDescent="0.15">
      <c r="A41" s="259">
        <v>14</v>
      </c>
      <c r="B41" s="795"/>
      <c r="C41" s="796"/>
      <c r="D41" s="796"/>
      <c r="E41" s="796"/>
      <c r="F41" s="796"/>
      <c r="G41" s="796"/>
      <c r="H41" s="796"/>
      <c r="I41" s="796"/>
      <c r="J41" s="796"/>
      <c r="K41" s="796"/>
      <c r="L41" s="796"/>
      <c r="M41" s="796"/>
      <c r="N41" s="796"/>
      <c r="O41" s="796"/>
      <c r="P41" s="797"/>
      <c r="Q41" s="798"/>
      <c r="R41" s="799"/>
      <c r="S41" s="799"/>
      <c r="T41" s="799"/>
      <c r="U41" s="799"/>
      <c r="V41" s="799"/>
      <c r="W41" s="799"/>
      <c r="X41" s="799"/>
      <c r="Y41" s="799"/>
      <c r="Z41" s="799"/>
      <c r="AA41" s="799"/>
      <c r="AB41" s="799"/>
      <c r="AC41" s="799"/>
      <c r="AD41" s="799"/>
      <c r="AE41" s="800"/>
      <c r="AF41" s="801"/>
      <c r="AG41" s="802"/>
      <c r="AH41" s="802"/>
      <c r="AI41" s="802"/>
      <c r="AJ41" s="803"/>
      <c r="AK41" s="870"/>
      <c r="AL41" s="871"/>
      <c r="AM41" s="871"/>
      <c r="AN41" s="871"/>
      <c r="AO41" s="871"/>
      <c r="AP41" s="871"/>
      <c r="AQ41" s="871"/>
      <c r="AR41" s="871"/>
      <c r="AS41" s="871"/>
      <c r="AT41" s="871"/>
      <c r="AU41" s="871"/>
      <c r="AV41" s="871"/>
      <c r="AW41" s="871"/>
      <c r="AX41" s="871"/>
      <c r="AY41" s="871"/>
      <c r="AZ41" s="872"/>
      <c r="BA41" s="872"/>
      <c r="BB41" s="872"/>
      <c r="BC41" s="872"/>
      <c r="BD41" s="872"/>
      <c r="BE41" s="868"/>
      <c r="BF41" s="868"/>
      <c r="BG41" s="868"/>
      <c r="BH41" s="868"/>
      <c r="BI41" s="869"/>
      <c r="BJ41" s="250"/>
      <c r="BK41" s="250"/>
      <c r="BL41" s="250"/>
      <c r="BM41" s="250"/>
      <c r="BN41" s="250"/>
      <c r="BO41" s="263"/>
      <c r="BP41" s="263"/>
      <c r="BQ41" s="260">
        <v>35</v>
      </c>
      <c r="BR41" s="261"/>
      <c r="BS41" s="808"/>
      <c r="BT41" s="809"/>
      <c r="BU41" s="809"/>
      <c r="BV41" s="809"/>
      <c r="BW41" s="809"/>
      <c r="BX41" s="809"/>
      <c r="BY41" s="809"/>
      <c r="BZ41" s="809"/>
      <c r="CA41" s="809"/>
      <c r="CB41" s="809"/>
      <c r="CC41" s="809"/>
      <c r="CD41" s="809"/>
      <c r="CE41" s="809"/>
      <c r="CF41" s="809"/>
      <c r="CG41" s="810"/>
      <c r="CH41" s="821"/>
      <c r="CI41" s="822"/>
      <c r="CJ41" s="822"/>
      <c r="CK41" s="822"/>
      <c r="CL41" s="823"/>
      <c r="CM41" s="821"/>
      <c r="CN41" s="822"/>
      <c r="CO41" s="822"/>
      <c r="CP41" s="822"/>
      <c r="CQ41" s="823"/>
      <c r="CR41" s="821"/>
      <c r="CS41" s="822"/>
      <c r="CT41" s="822"/>
      <c r="CU41" s="822"/>
      <c r="CV41" s="823"/>
      <c r="CW41" s="821"/>
      <c r="CX41" s="822"/>
      <c r="CY41" s="822"/>
      <c r="CZ41" s="822"/>
      <c r="DA41" s="823"/>
      <c r="DB41" s="821"/>
      <c r="DC41" s="822"/>
      <c r="DD41" s="822"/>
      <c r="DE41" s="822"/>
      <c r="DF41" s="823"/>
      <c r="DG41" s="821"/>
      <c r="DH41" s="822"/>
      <c r="DI41" s="822"/>
      <c r="DJ41" s="822"/>
      <c r="DK41" s="823"/>
      <c r="DL41" s="821"/>
      <c r="DM41" s="822"/>
      <c r="DN41" s="822"/>
      <c r="DO41" s="822"/>
      <c r="DP41" s="823"/>
      <c r="DQ41" s="821"/>
      <c r="DR41" s="822"/>
      <c r="DS41" s="822"/>
      <c r="DT41" s="822"/>
      <c r="DU41" s="823"/>
      <c r="DV41" s="824"/>
      <c r="DW41" s="825"/>
      <c r="DX41" s="825"/>
      <c r="DY41" s="825"/>
      <c r="DZ41" s="826"/>
      <c r="EA41" s="244"/>
    </row>
    <row r="42" spans="1:131" s="245" customFormat="1" ht="26.25" customHeight="1" x14ac:dyDescent="0.15">
      <c r="A42" s="259">
        <v>15</v>
      </c>
      <c r="B42" s="795"/>
      <c r="C42" s="796"/>
      <c r="D42" s="796"/>
      <c r="E42" s="796"/>
      <c r="F42" s="796"/>
      <c r="G42" s="796"/>
      <c r="H42" s="796"/>
      <c r="I42" s="796"/>
      <c r="J42" s="796"/>
      <c r="K42" s="796"/>
      <c r="L42" s="796"/>
      <c r="M42" s="796"/>
      <c r="N42" s="796"/>
      <c r="O42" s="796"/>
      <c r="P42" s="797"/>
      <c r="Q42" s="798"/>
      <c r="R42" s="799"/>
      <c r="S42" s="799"/>
      <c r="T42" s="799"/>
      <c r="U42" s="799"/>
      <c r="V42" s="799"/>
      <c r="W42" s="799"/>
      <c r="X42" s="799"/>
      <c r="Y42" s="799"/>
      <c r="Z42" s="799"/>
      <c r="AA42" s="799"/>
      <c r="AB42" s="799"/>
      <c r="AC42" s="799"/>
      <c r="AD42" s="799"/>
      <c r="AE42" s="800"/>
      <c r="AF42" s="801"/>
      <c r="AG42" s="802"/>
      <c r="AH42" s="802"/>
      <c r="AI42" s="802"/>
      <c r="AJ42" s="803"/>
      <c r="AK42" s="870"/>
      <c r="AL42" s="871"/>
      <c r="AM42" s="871"/>
      <c r="AN42" s="871"/>
      <c r="AO42" s="871"/>
      <c r="AP42" s="871"/>
      <c r="AQ42" s="871"/>
      <c r="AR42" s="871"/>
      <c r="AS42" s="871"/>
      <c r="AT42" s="871"/>
      <c r="AU42" s="871"/>
      <c r="AV42" s="871"/>
      <c r="AW42" s="871"/>
      <c r="AX42" s="871"/>
      <c r="AY42" s="871"/>
      <c r="AZ42" s="872"/>
      <c r="BA42" s="872"/>
      <c r="BB42" s="872"/>
      <c r="BC42" s="872"/>
      <c r="BD42" s="872"/>
      <c r="BE42" s="868"/>
      <c r="BF42" s="868"/>
      <c r="BG42" s="868"/>
      <c r="BH42" s="868"/>
      <c r="BI42" s="869"/>
      <c r="BJ42" s="250"/>
      <c r="BK42" s="250"/>
      <c r="BL42" s="250"/>
      <c r="BM42" s="250"/>
      <c r="BN42" s="250"/>
      <c r="BO42" s="263"/>
      <c r="BP42" s="263"/>
      <c r="BQ42" s="260">
        <v>36</v>
      </c>
      <c r="BR42" s="261"/>
      <c r="BS42" s="808"/>
      <c r="BT42" s="809"/>
      <c r="BU42" s="809"/>
      <c r="BV42" s="809"/>
      <c r="BW42" s="809"/>
      <c r="BX42" s="809"/>
      <c r="BY42" s="809"/>
      <c r="BZ42" s="809"/>
      <c r="CA42" s="809"/>
      <c r="CB42" s="809"/>
      <c r="CC42" s="809"/>
      <c r="CD42" s="809"/>
      <c r="CE42" s="809"/>
      <c r="CF42" s="809"/>
      <c r="CG42" s="810"/>
      <c r="CH42" s="821"/>
      <c r="CI42" s="822"/>
      <c r="CJ42" s="822"/>
      <c r="CK42" s="822"/>
      <c r="CL42" s="823"/>
      <c r="CM42" s="821"/>
      <c r="CN42" s="822"/>
      <c r="CO42" s="822"/>
      <c r="CP42" s="822"/>
      <c r="CQ42" s="823"/>
      <c r="CR42" s="821"/>
      <c r="CS42" s="822"/>
      <c r="CT42" s="822"/>
      <c r="CU42" s="822"/>
      <c r="CV42" s="823"/>
      <c r="CW42" s="821"/>
      <c r="CX42" s="822"/>
      <c r="CY42" s="822"/>
      <c r="CZ42" s="822"/>
      <c r="DA42" s="823"/>
      <c r="DB42" s="821"/>
      <c r="DC42" s="822"/>
      <c r="DD42" s="822"/>
      <c r="DE42" s="822"/>
      <c r="DF42" s="823"/>
      <c r="DG42" s="821"/>
      <c r="DH42" s="822"/>
      <c r="DI42" s="822"/>
      <c r="DJ42" s="822"/>
      <c r="DK42" s="823"/>
      <c r="DL42" s="821"/>
      <c r="DM42" s="822"/>
      <c r="DN42" s="822"/>
      <c r="DO42" s="822"/>
      <c r="DP42" s="823"/>
      <c r="DQ42" s="821"/>
      <c r="DR42" s="822"/>
      <c r="DS42" s="822"/>
      <c r="DT42" s="822"/>
      <c r="DU42" s="823"/>
      <c r="DV42" s="824"/>
      <c r="DW42" s="825"/>
      <c r="DX42" s="825"/>
      <c r="DY42" s="825"/>
      <c r="DZ42" s="826"/>
      <c r="EA42" s="244"/>
    </row>
    <row r="43" spans="1:131" s="245" customFormat="1" ht="26.25" customHeight="1" x14ac:dyDescent="0.15">
      <c r="A43" s="259">
        <v>16</v>
      </c>
      <c r="B43" s="795"/>
      <c r="C43" s="796"/>
      <c r="D43" s="796"/>
      <c r="E43" s="796"/>
      <c r="F43" s="796"/>
      <c r="G43" s="796"/>
      <c r="H43" s="796"/>
      <c r="I43" s="796"/>
      <c r="J43" s="796"/>
      <c r="K43" s="796"/>
      <c r="L43" s="796"/>
      <c r="M43" s="796"/>
      <c r="N43" s="796"/>
      <c r="O43" s="796"/>
      <c r="P43" s="797"/>
      <c r="Q43" s="798"/>
      <c r="R43" s="799"/>
      <c r="S43" s="799"/>
      <c r="T43" s="799"/>
      <c r="U43" s="799"/>
      <c r="V43" s="799"/>
      <c r="W43" s="799"/>
      <c r="X43" s="799"/>
      <c r="Y43" s="799"/>
      <c r="Z43" s="799"/>
      <c r="AA43" s="799"/>
      <c r="AB43" s="799"/>
      <c r="AC43" s="799"/>
      <c r="AD43" s="799"/>
      <c r="AE43" s="800"/>
      <c r="AF43" s="801"/>
      <c r="AG43" s="802"/>
      <c r="AH43" s="802"/>
      <c r="AI43" s="802"/>
      <c r="AJ43" s="803"/>
      <c r="AK43" s="870"/>
      <c r="AL43" s="871"/>
      <c r="AM43" s="871"/>
      <c r="AN43" s="871"/>
      <c r="AO43" s="871"/>
      <c r="AP43" s="871"/>
      <c r="AQ43" s="871"/>
      <c r="AR43" s="871"/>
      <c r="AS43" s="871"/>
      <c r="AT43" s="871"/>
      <c r="AU43" s="871"/>
      <c r="AV43" s="871"/>
      <c r="AW43" s="871"/>
      <c r="AX43" s="871"/>
      <c r="AY43" s="871"/>
      <c r="AZ43" s="872"/>
      <c r="BA43" s="872"/>
      <c r="BB43" s="872"/>
      <c r="BC43" s="872"/>
      <c r="BD43" s="872"/>
      <c r="BE43" s="868"/>
      <c r="BF43" s="868"/>
      <c r="BG43" s="868"/>
      <c r="BH43" s="868"/>
      <c r="BI43" s="869"/>
      <c r="BJ43" s="250"/>
      <c r="BK43" s="250"/>
      <c r="BL43" s="250"/>
      <c r="BM43" s="250"/>
      <c r="BN43" s="250"/>
      <c r="BO43" s="263"/>
      <c r="BP43" s="263"/>
      <c r="BQ43" s="260">
        <v>37</v>
      </c>
      <c r="BR43" s="261"/>
      <c r="BS43" s="808"/>
      <c r="BT43" s="809"/>
      <c r="BU43" s="809"/>
      <c r="BV43" s="809"/>
      <c r="BW43" s="809"/>
      <c r="BX43" s="809"/>
      <c r="BY43" s="809"/>
      <c r="BZ43" s="809"/>
      <c r="CA43" s="809"/>
      <c r="CB43" s="809"/>
      <c r="CC43" s="809"/>
      <c r="CD43" s="809"/>
      <c r="CE43" s="809"/>
      <c r="CF43" s="809"/>
      <c r="CG43" s="810"/>
      <c r="CH43" s="821"/>
      <c r="CI43" s="822"/>
      <c r="CJ43" s="822"/>
      <c r="CK43" s="822"/>
      <c r="CL43" s="823"/>
      <c r="CM43" s="821"/>
      <c r="CN43" s="822"/>
      <c r="CO43" s="822"/>
      <c r="CP43" s="822"/>
      <c r="CQ43" s="823"/>
      <c r="CR43" s="821"/>
      <c r="CS43" s="822"/>
      <c r="CT43" s="822"/>
      <c r="CU43" s="822"/>
      <c r="CV43" s="823"/>
      <c r="CW43" s="821"/>
      <c r="CX43" s="822"/>
      <c r="CY43" s="822"/>
      <c r="CZ43" s="822"/>
      <c r="DA43" s="823"/>
      <c r="DB43" s="821"/>
      <c r="DC43" s="822"/>
      <c r="DD43" s="822"/>
      <c r="DE43" s="822"/>
      <c r="DF43" s="823"/>
      <c r="DG43" s="821"/>
      <c r="DH43" s="822"/>
      <c r="DI43" s="822"/>
      <c r="DJ43" s="822"/>
      <c r="DK43" s="823"/>
      <c r="DL43" s="821"/>
      <c r="DM43" s="822"/>
      <c r="DN43" s="822"/>
      <c r="DO43" s="822"/>
      <c r="DP43" s="823"/>
      <c r="DQ43" s="821"/>
      <c r="DR43" s="822"/>
      <c r="DS43" s="822"/>
      <c r="DT43" s="822"/>
      <c r="DU43" s="823"/>
      <c r="DV43" s="824"/>
      <c r="DW43" s="825"/>
      <c r="DX43" s="825"/>
      <c r="DY43" s="825"/>
      <c r="DZ43" s="826"/>
      <c r="EA43" s="244"/>
    </row>
    <row r="44" spans="1:131" s="245" customFormat="1" ht="26.25" customHeight="1" x14ac:dyDescent="0.15">
      <c r="A44" s="259">
        <v>17</v>
      </c>
      <c r="B44" s="795"/>
      <c r="C44" s="796"/>
      <c r="D44" s="796"/>
      <c r="E44" s="796"/>
      <c r="F44" s="796"/>
      <c r="G44" s="796"/>
      <c r="H44" s="796"/>
      <c r="I44" s="796"/>
      <c r="J44" s="796"/>
      <c r="K44" s="796"/>
      <c r="L44" s="796"/>
      <c r="M44" s="796"/>
      <c r="N44" s="796"/>
      <c r="O44" s="796"/>
      <c r="P44" s="797"/>
      <c r="Q44" s="798"/>
      <c r="R44" s="799"/>
      <c r="S44" s="799"/>
      <c r="T44" s="799"/>
      <c r="U44" s="799"/>
      <c r="V44" s="799"/>
      <c r="W44" s="799"/>
      <c r="X44" s="799"/>
      <c r="Y44" s="799"/>
      <c r="Z44" s="799"/>
      <c r="AA44" s="799"/>
      <c r="AB44" s="799"/>
      <c r="AC44" s="799"/>
      <c r="AD44" s="799"/>
      <c r="AE44" s="800"/>
      <c r="AF44" s="801"/>
      <c r="AG44" s="802"/>
      <c r="AH44" s="802"/>
      <c r="AI44" s="802"/>
      <c r="AJ44" s="803"/>
      <c r="AK44" s="870"/>
      <c r="AL44" s="871"/>
      <c r="AM44" s="871"/>
      <c r="AN44" s="871"/>
      <c r="AO44" s="871"/>
      <c r="AP44" s="871"/>
      <c r="AQ44" s="871"/>
      <c r="AR44" s="871"/>
      <c r="AS44" s="871"/>
      <c r="AT44" s="871"/>
      <c r="AU44" s="871"/>
      <c r="AV44" s="871"/>
      <c r="AW44" s="871"/>
      <c r="AX44" s="871"/>
      <c r="AY44" s="871"/>
      <c r="AZ44" s="872"/>
      <c r="BA44" s="872"/>
      <c r="BB44" s="872"/>
      <c r="BC44" s="872"/>
      <c r="BD44" s="872"/>
      <c r="BE44" s="868"/>
      <c r="BF44" s="868"/>
      <c r="BG44" s="868"/>
      <c r="BH44" s="868"/>
      <c r="BI44" s="869"/>
      <c r="BJ44" s="250"/>
      <c r="BK44" s="250"/>
      <c r="BL44" s="250"/>
      <c r="BM44" s="250"/>
      <c r="BN44" s="250"/>
      <c r="BO44" s="263"/>
      <c r="BP44" s="263"/>
      <c r="BQ44" s="260">
        <v>38</v>
      </c>
      <c r="BR44" s="261"/>
      <c r="BS44" s="808"/>
      <c r="BT44" s="809"/>
      <c r="BU44" s="809"/>
      <c r="BV44" s="809"/>
      <c r="BW44" s="809"/>
      <c r="BX44" s="809"/>
      <c r="BY44" s="809"/>
      <c r="BZ44" s="809"/>
      <c r="CA44" s="809"/>
      <c r="CB44" s="809"/>
      <c r="CC44" s="809"/>
      <c r="CD44" s="809"/>
      <c r="CE44" s="809"/>
      <c r="CF44" s="809"/>
      <c r="CG44" s="810"/>
      <c r="CH44" s="821"/>
      <c r="CI44" s="822"/>
      <c r="CJ44" s="822"/>
      <c r="CK44" s="822"/>
      <c r="CL44" s="823"/>
      <c r="CM44" s="821"/>
      <c r="CN44" s="822"/>
      <c r="CO44" s="822"/>
      <c r="CP44" s="822"/>
      <c r="CQ44" s="823"/>
      <c r="CR44" s="821"/>
      <c r="CS44" s="822"/>
      <c r="CT44" s="822"/>
      <c r="CU44" s="822"/>
      <c r="CV44" s="823"/>
      <c r="CW44" s="821"/>
      <c r="CX44" s="822"/>
      <c r="CY44" s="822"/>
      <c r="CZ44" s="822"/>
      <c r="DA44" s="823"/>
      <c r="DB44" s="821"/>
      <c r="DC44" s="822"/>
      <c r="DD44" s="822"/>
      <c r="DE44" s="822"/>
      <c r="DF44" s="823"/>
      <c r="DG44" s="821"/>
      <c r="DH44" s="822"/>
      <c r="DI44" s="822"/>
      <c r="DJ44" s="822"/>
      <c r="DK44" s="823"/>
      <c r="DL44" s="821"/>
      <c r="DM44" s="822"/>
      <c r="DN44" s="822"/>
      <c r="DO44" s="822"/>
      <c r="DP44" s="823"/>
      <c r="DQ44" s="821"/>
      <c r="DR44" s="822"/>
      <c r="DS44" s="822"/>
      <c r="DT44" s="822"/>
      <c r="DU44" s="823"/>
      <c r="DV44" s="824"/>
      <c r="DW44" s="825"/>
      <c r="DX44" s="825"/>
      <c r="DY44" s="825"/>
      <c r="DZ44" s="826"/>
      <c r="EA44" s="244"/>
    </row>
    <row r="45" spans="1:131" s="245" customFormat="1" ht="26.25" customHeight="1" x14ac:dyDescent="0.15">
      <c r="A45" s="259">
        <v>18</v>
      </c>
      <c r="B45" s="795"/>
      <c r="C45" s="796"/>
      <c r="D45" s="796"/>
      <c r="E45" s="796"/>
      <c r="F45" s="796"/>
      <c r="G45" s="796"/>
      <c r="H45" s="796"/>
      <c r="I45" s="796"/>
      <c r="J45" s="796"/>
      <c r="K45" s="796"/>
      <c r="L45" s="796"/>
      <c r="M45" s="796"/>
      <c r="N45" s="796"/>
      <c r="O45" s="796"/>
      <c r="P45" s="797"/>
      <c r="Q45" s="798"/>
      <c r="R45" s="799"/>
      <c r="S45" s="799"/>
      <c r="T45" s="799"/>
      <c r="U45" s="799"/>
      <c r="V45" s="799"/>
      <c r="W45" s="799"/>
      <c r="X45" s="799"/>
      <c r="Y45" s="799"/>
      <c r="Z45" s="799"/>
      <c r="AA45" s="799"/>
      <c r="AB45" s="799"/>
      <c r="AC45" s="799"/>
      <c r="AD45" s="799"/>
      <c r="AE45" s="800"/>
      <c r="AF45" s="801"/>
      <c r="AG45" s="802"/>
      <c r="AH45" s="802"/>
      <c r="AI45" s="802"/>
      <c r="AJ45" s="803"/>
      <c r="AK45" s="870"/>
      <c r="AL45" s="871"/>
      <c r="AM45" s="871"/>
      <c r="AN45" s="871"/>
      <c r="AO45" s="871"/>
      <c r="AP45" s="871"/>
      <c r="AQ45" s="871"/>
      <c r="AR45" s="871"/>
      <c r="AS45" s="871"/>
      <c r="AT45" s="871"/>
      <c r="AU45" s="871"/>
      <c r="AV45" s="871"/>
      <c r="AW45" s="871"/>
      <c r="AX45" s="871"/>
      <c r="AY45" s="871"/>
      <c r="AZ45" s="872"/>
      <c r="BA45" s="872"/>
      <c r="BB45" s="872"/>
      <c r="BC45" s="872"/>
      <c r="BD45" s="872"/>
      <c r="BE45" s="868"/>
      <c r="BF45" s="868"/>
      <c r="BG45" s="868"/>
      <c r="BH45" s="868"/>
      <c r="BI45" s="869"/>
      <c r="BJ45" s="250"/>
      <c r="BK45" s="250"/>
      <c r="BL45" s="250"/>
      <c r="BM45" s="250"/>
      <c r="BN45" s="250"/>
      <c r="BO45" s="263"/>
      <c r="BP45" s="263"/>
      <c r="BQ45" s="260">
        <v>39</v>
      </c>
      <c r="BR45" s="261"/>
      <c r="BS45" s="808"/>
      <c r="BT45" s="809"/>
      <c r="BU45" s="809"/>
      <c r="BV45" s="809"/>
      <c r="BW45" s="809"/>
      <c r="BX45" s="809"/>
      <c r="BY45" s="809"/>
      <c r="BZ45" s="809"/>
      <c r="CA45" s="809"/>
      <c r="CB45" s="809"/>
      <c r="CC45" s="809"/>
      <c r="CD45" s="809"/>
      <c r="CE45" s="809"/>
      <c r="CF45" s="809"/>
      <c r="CG45" s="810"/>
      <c r="CH45" s="821"/>
      <c r="CI45" s="822"/>
      <c r="CJ45" s="822"/>
      <c r="CK45" s="822"/>
      <c r="CL45" s="823"/>
      <c r="CM45" s="821"/>
      <c r="CN45" s="822"/>
      <c r="CO45" s="822"/>
      <c r="CP45" s="822"/>
      <c r="CQ45" s="823"/>
      <c r="CR45" s="821"/>
      <c r="CS45" s="822"/>
      <c r="CT45" s="822"/>
      <c r="CU45" s="822"/>
      <c r="CV45" s="823"/>
      <c r="CW45" s="821"/>
      <c r="CX45" s="822"/>
      <c r="CY45" s="822"/>
      <c r="CZ45" s="822"/>
      <c r="DA45" s="823"/>
      <c r="DB45" s="821"/>
      <c r="DC45" s="822"/>
      <c r="DD45" s="822"/>
      <c r="DE45" s="822"/>
      <c r="DF45" s="823"/>
      <c r="DG45" s="821"/>
      <c r="DH45" s="822"/>
      <c r="DI45" s="822"/>
      <c r="DJ45" s="822"/>
      <c r="DK45" s="823"/>
      <c r="DL45" s="821"/>
      <c r="DM45" s="822"/>
      <c r="DN45" s="822"/>
      <c r="DO45" s="822"/>
      <c r="DP45" s="823"/>
      <c r="DQ45" s="821"/>
      <c r="DR45" s="822"/>
      <c r="DS45" s="822"/>
      <c r="DT45" s="822"/>
      <c r="DU45" s="823"/>
      <c r="DV45" s="824"/>
      <c r="DW45" s="825"/>
      <c r="DX45" s="825"/>
      <c r="DY45" s="825"/>
      <c r="DZ45" s="826"/>
      <c r="EA45" s="244"/>
    </row>
    <row r="46" spans="1:131" s="245" customFormat="1" ht="26.25" customHeight="1" x14ac:dyDescent="0.15">
      <c r="A46" s="259">
        <v>19</v>
      </c>
      <c r="B46" s="795"/>
      <c r="C46" s="796"/>
      <c r="D46" s="796"/>
      <c r="E46" s="796"/>
      <c r="F46" s="796"/>
      <c r="G46" s="796"/>
      <c r="H46" s="796"/>
      <c r="I46" s="796"/>
      <c r="J46" s="796"/>
      <c r="K46" s="796"/>
      <c r="L46" s="796"/>
      <c r="M46" s="796"/>
      <c r="N46" s="796"/>
      <c r="O46" s="796"/>
      <c r="P46" s="797"/>
      <c r="Q46" s="798"/>
      <c r="R46" s="799"/>
      <c r="S46" s="799"/>
      <c r="T46" s="799"/>
      <c r="U46" s="799"/>
      <c r="V46" s="799"/>
      <c r="W46" s="799"/>
      <c r="X46" s="799"/>
      <c r="Y46" s="799"/>
      <c r="Z46" s="799"/>
      <c r="AA46" s="799"/>
      <c r="AB46" s="799"/>
      <c r="AC46" s="799"/>
      <c r="AD46" s="799"/>
      <c r="AE46" s="800"/>
      <c r="AF46" s="801"/>
      <c r="AG46" s="802"/>
      <c r="AH46" s="802"/>
      <c r="AI46" s="802"/>
      <c r="AJ46" s="803"/>
      <c r="AK46" s="870"/>
      <c r="AL46" s="871"/>
      <c r="AM46" s="871"/>
      <c r="AN46" s="871"/>
      <c r="AO46" s="871"/>
      <c r="AP46" s="871"/>
      <c r="AQ46" s="871"/>
      <c r="AR46" s="871"/>
      <c r="AS46" s="871"/>
      <c r="AT46" s="871"/>
      <c r="AU46" s="871"/>
      <c r="AV46" s="871"/>
      <c r="AW46" s="871"/>
      <c r="AX46" s="871"/>
      <c r="AY46" s="871"/>
      <c r="AZ46" s="872"/>
      <c r="BA46" s="872"/>
      <c r="BB46" s="872"/>
      <c r="BC46" s="872"/>
      <c r="BD46" s="872"/>
      <c r="BE46" s="868"/>
      <c r="BF46" s="868"/>
      <c r="BG46" s="868"/>
      <c r="BH46" s="868"/>
      <c r="BI46" s="869"/>
      <c r="BJ46" s="250"/>
      <c r="BK46" s="250"/>
      <c r="BL46" s="250"/>
      <c r="BM46" s="250"/>
      <c r="BN46" s="250"/>
      <c r="BO46" s="263"/>
      <c r="BP46" s="263"/>
      <c r="BQ46" s="260">
        <v>40</v>
      </c>
      <c r="BR46" s="261"/>
      <c r="BS46" s="808"/>
      <c r="BT46" s="809"/>
      <c r="BU46" s="809"/>
      <c r="BV46" s="809"/>
      <c r="BW46" s="809"/>
      <c r="BX46" s="809"/>
      <c r="BY46" s="809"/>
      <c r="BZ46" s="809"/>
      <c r="CA46" s="809"/>
      <c r="CB46" s="809"/>
      <c r="CC46" s="809"/>
      <c r="CD46" s="809"/>
      <c r="CE46" s="809"/>
      <c r="CF46" s="809"/>
      <c r="CG46" s="810"/>
      <c r="CH46" s="821"/>
      <c r="CI46" s="822"/>
      <c r="CJ46" s="822"/>
      <c r="CK46" s="822"/>
      <c r="CL46" s="823"/>
      <c r="CM46" s="821"/>
      <c r="CN46" s="822"/>
      <c r="CO46" s="822"/>
      <c r="CP46" s="822"/>
      <c r="CQ46" s="823"/>
      <c r="CR46" s="821"/>
      <c r="CS46" s="822"/>
      <c r="CT46" s="822"/>
      <c r="CU46" s="822"/>
      <c r="CV46" s="823"/>
      <c r="CW46" s="821"/>
      <c r="CX46" s="822"/>
      <c r="CY46" s="822"/>
      <c r="CZ46" s="822"/>
      <c r="DA46" s="823"/>
      <c r="DB46" s="821"/>
      <c r="DC46" s="822"/>
      <c r="DD46" s="822"/>
      <c r="DE46" s="822"/>
      <c r="DF46" s="823"/>
      <c r="DG46" s="821"/>
      <c r="DH46" s="822"/>
      <c r="DI46" s="822"/>
      <c r="DJ46" s="822"/>
      <c r="DK46" s="823"/>
      <c r="DL46" s="821"/>
      <c r="DM46" s="822"/>
      <c r="DN46" s="822"/>
      <c r="DO46" s="822"/>
      <c r="DP46" s="823"/>
      <c r="DQ46" s="821"/>
      <c r="DR46" s="822"/>
      <c r="DS46" s="822"/>
      <c r="DT46" s="822"/>
      <c r="DU46" s="823"/>
      <c r="DV46" s="824"/>
      <c r="DW46" s="825"/>
      <c r="DX46" s="825"/>
      <c r="DY46" s="825"/>
      <c r="DZ46" s="826"/>
      <c r="EA46" s="244"/>
    </row>
    <row r="47" spans="1:131" s="245" customFormat="1" ht="26.25" customHeight="1" x14ac:dyDescent="0.15">
      <c r="A47" s="259">
        <v>20</v>
      </c>
      <c r="B47" s="795"/>
      <c r="C47" s="796"/>
      <c r="D47" s="796"/>
      <c r="E47" s="796"/>
      <c r="F47" s="796"/>
      <c r="G47" s="796"/>
      <c r="H47" s="796"/>
      <c r="I47" s="796"/>
      <c r="J47" s="796"/>
      <c r="K47" s="796"/>
      <c r="L47" s="796"/>
      <c r="M47" s="796"/>
      <c r="N47" s="796"/>
      <c r="O47" s="796"/>
      <c r="P47" s="797"/>
      <c r="Q47" s="798"/>
      <c r="R47" s="799"/>
      <c r="S47" s="799"/>
      <c r="T47" s="799"/>
      <c r="U47" s="799"/>
      <c r="V47" s="799"/>
      <c r="W47" s="799"/>
      <c r="X47" s="799"/>
      <c r="Y47" s="799"/>
      <c r="Z47" s="799"/>
      <c r="AA47" s="799"/>
      <c r="AB47" s="799"/>
      <c r="AC47" s="799"/>
      <c r="AD47" s="799"/>
      <c r="AE47" s="800"/>
      <c r="AF47" s="801"/>
      <c r="AG47" s="802"/>
      <c r="AH47" s="802"/>
      <c r="AI47" s="802"/>
      <c r="AJ47" s="803"/>
      <c r="AK47" s="870"/>
      <c r="AL47" s="871"/>
      <c r="AM47" s="871"/>
      <c r="AN47" s="871"/>
      <c r="AO47" s="871"/>
      <c r="AP47" s="871"/>
      <c r="AQ47" s="871"/>
      <c r="AR47" s="871"/>
      <c r="AS47" s="871"/>
      <c r="AT47" s="871"/>
      <c r="AU47" s="871"/>
      <c r="AV47" s="871"/>
      <c r="AW47" s="871"/>
      <c r="AX47" s="871"/>
      <c r="AY47" s="871"/>
      <c r="AZ47" s="872"/>
      <c r="BA47" s="872"/>
      <c r="BB47" s="872"/>
      <c r="BC47" s="872"/>
      <c r="BD47" s="872"/>
      <c r="BE47" s="868"/>
      <c r="BF47" s="868"/>
      <c r="BG47" s="868"/>
      <c r="BH47" s="868"/>
      <c r="BI47" s="869"/>
      <c r="BJ47" s="250"/>
      <c r="BK47" s="250"/>
      <c r="BL47" s="250"/>
      <c r="BM47" s="250"/>
      <c r="BN47" s="250"/>
      <c r="BO47" s="263"/>
      <c r="BP47" s="263"/>
      <c r="BQ47" s="260">
        <v>41</v>
      </c>
      <c r="BR47" s="261"/>
      <c r="BS47" s="808"/>
      <c r="BT47" s="809"/>
      <c r="BU47" s="809"/>
      <c r="BV47" s="809"/>
      <c r="BW47" s="809"/>
      <c r="BX47" s="809"/>
      <c r="BY47" s="809"/>
      <c r="BZ47" s="809"/>
      <c r="CA47" s="809"/>
      <c r="CB47" s="809"/>
      <c r="CC47" s="809"/>
      <c r="CD47" s="809"/>
      <c r="CE47" s="809"/>
      <c r="CF47" s="809"/>
      <c r="CG47" s="810"/>
      <c r="CH47" s="821"/>
      <c r="CI47" s="822"/>
      <c r="CJ47" s="822"/>
      <c r="CK47" s="822"/>
      <c r="CL47" s="823"/>
      <c r="CM47" s="821"/>
      <c r="CN47" s="822"/>
      <c r="CO47" s="822"/>
      <c r="CP47" s="822"/>
      <c r="CQ47" s="823"/>
      <c r="CR47" s="821"/>
      <c r="CS47" s="822"/>
      <c r="CT47" s="822"/>
      <c r="CU47" s="822"/>
      <c r="CV47" s="823"/>
      <c r="CW47" s="821"/>
      <c r="CX47" s="822"/>
      <c r="CY47" s="822"/>
      <c r="CZ47" s="822"/>
      <c r="DA47" s="823"/>
      <c r="DB47" s="821"/>
      <c r="DC47" s="822"/>
      <c r="DD47" s="822"/>
      <c r="DE47" s="822"/>
      <c r="DF47" s="823"/>
      <c r="DG47" s="821"/>
      <c r="DH47" s="822"/>
      <c r="DI47" s="822"/>
      <c r="DJ47" s="822"/>
      <c r="DK47" s="823"/>
      <c r="DL47" s="821"/>
      <c r="DM47" s="822"/>
      <c r="DN47" s="822"/>
      <c r="DO47" s="822"/>
      <c r="DP47" s="823"/>
      <c r="DQ47" s="821"/>
      <c r="DR47" s="822"/>
      <c r="DS47" s="822"/>
      <c r="DT47" s="822"/>
      <c r="DU47" s="823"/>
      <c r="DV47" s="824"/>
      <c r="DW47" s="825"/>
      <c r="DX47" s="825"/>
      <c r="DY47" s="825"/>
      <c r="DZ47" s="826"/>
      <c r="EA47" s="244"/>
    </row>
    <row r="48" spans="1:131" s="245" customFormat="1" ht="26.25" customHeight="1" x14ac:dyDescent="0.15">
      <c r="A48" s="259">
        <v>21</v>
      </c>
      <c r="B48" s="795"/>
      <c r="C48" s="796"/>
      <c r="D48" s="796"/>
      <c r="E48" s="796"/>
      <c r="F48" s="796"/>
      <c r="G48" s="796"/>
      <c r="H48" s="796"/>
      <c r="I48" s="796"/>
      <c r="J48" s="796"/>
      <c r="K48" s="796"/>
      <c r="L48" s="796"/>
      <c r="M48" s="796"/>
      <c r="N48" s="796"/>
      <c r="O48" s="796"/>
      <c r="P48" s="797"/>
      <c r="Q48" s="798"/>
      <c r="R48" s="799"/>
      <c r="S48" s="799"/>
      <c r="T48" s="799"/>
      <c r="U48" s="799"/>
      <c r="V48" s="799"/>
      <c r="W48" s="799"/>
      <c r="X48" s="799"/>
      <c r="Y48" s="799"/>
      <c r="Z48" s="799"/>
      <c r="AA48" s="799"/>
      <c r="AB48" s="799"/>
      <c r="AC48" s="799"/>
      <c r="AD48" s="799"/>
      <c r="AE48" s="800"/>
      <c r="AF48" s="801"/>
      <c r="AG48" s="802"/>
      <c r="AH48" s="802"/>
      <c r="AI48" s="802"/>
      <c r="AJ48" s="803"/>
      <c r="AK48" s="870"/>
      <c r="AL48" s="871"/>
      <c r="AM48" s="871"/>
      <c r="AN48" s="871"/>
      <c r="AO48" s="871"/>
      <c r="AP48" s="871"/>
      <c r="AQ48" s="871"/>
      <c r="AR48" s="871"/>
      <c r="AS48" s="871"/>
      <c r="AT48" s="871"/>
      <c r="AU48" s="871"/>
      <c r="AV48" s="871"/>
      <c r="AW48" s="871"/>
      <c r="AX48" s="871"/>
      <c r="AY48" s="871"/>
      <c r="AZ48" s="872"/>
      <c r="BA48" s="872"/>
      <c r="BB48" s="872"/>
      <c r="BC48" s="872"/>
      <c r="BD48" s="872"/>
      <c r="BE48" s="868"/>
      <c r="BF48" s="868"/>
      <c r="BG48" s="868"/>
      <c r="BH48" s="868"/>
      <c r="BI48" s="869"/>
      <c r="BJ48" s="250"/>
      <c r="BK48" s="250"/>
      <c r="BL48" s="250"/>
      <c r="BM48" s="250"/>
      <c r="BN48" s="250"/>
      <c r="BO48" s="263"/>
      <c r="BP48" s="263"/>
      <c r="BQ48" s="260">
        <v>42</v>
      </c>
      <c r="BR48" s="261"/>
      <c r="BS48" s="808"/>
      <c r="BT48" s="809"/>
      <c r="BU48" s="809"/>
      <c r="BV48" s="809"/>
      <c r="BW48" s="809"/>
      <c r="BX48" s="809"/>
      <c r="BY48" s="809"/>
      <c r="BZ48" s="809"/>
      <c r="CA48" s="809"/>
      <c r="CB48" s="809"/>
      <c r="CC48" s="809"/>
      <c r="CD48" s="809"/>
      <c r="CE48" s="809"/>
      <c r="CF48" s="809"/>
      <c r="CG48" s="810"/>
      <c r="CH48" s="821"/>
      <c r="CI48" s="822"/>
      <c r="CJ48" s="822"/>
      <c r="CK48" s="822"/>
      <c r="CL48" s="823"/>
      <c r="CM48" s="821"/>
      <c r="CN48" s="822"/>
      <c r="CO48" s="822"/>
      <c r="CP48" s="822"/>
      <c r="CQ48" s="823"/>
      <c r="CR48" s="821"/>
      <c r="CS48" s="822"/>
      <c r="CT48" s="822"/>
      <c r="CU48" s="822"/>
      <c r="CV48" s="823"/>
      <c r="CW48" s="821"/>
      <c r="CX48" s="822"/>
      <c r="CY48" s="822"/>
      <c r="CZ48" s="822"/>
      <c r="DA48" s="823"/>
      <c r="DB48" s="821"/>
      <c r="DC48" s="822"/>
      <c r="DD48" s="822"/>
      <c r="DE48" s="822"/>
      <c r="DF48" s="823"/>
      <c r="DG48" s="821"/>
      <c r="DH48" s="822"/>
      <c r="DI48" s="822"/>
      <c r="DJ48" s="822"/>
      <c r="DK48" s="823"/>
      <c r="DL48" s="821"/>
      <c r="DM48" s="822"/>
      <c r="DN48" s="822"/>
      <c r="DO48" s="822"/>
      <c r="DP48" s="823"/>
      <c r="DQ48" s="821"/>
      <c r="DR48" s="822"/>
      <c r="DS48" s="822"/>
      <c r="DT48" s="822"/>
      <c r="DU48" s="823"/>
      <c r="DV48" s="824"/>
      <c r="DW48" s="825"/>
      <c r="DX48" s="825"/>
      <c r="DY48" s="825"/>
      <c r="DZ48" s="826"/>
      <c r="EA48" s="244"/>
    </row>
    <row r="49" spans="1:131" s="245" customFormat="1" ht="26.25" customHeight="1" x14ac:dyDescent="0.15">
      <c r="A49" s="259">
        <v>22</v>
      </c>
      <c r="B49" s="795"/>
      <c r="C49" s="796"/>
      <c r="D49" s="796"/>
      <c r="E49" s="796"/>
      <c r="F49" s="796"/>
      <c r="G49" s="796"/>
      <c r="H49" s="796"/>
      <c r="I49" s="796"/>
      <c r="J49" s="796"/>
      <c r="K49" s="796"/>
      <c r="L49" s="796"/>
      <c r="M49" s="796"/>
      <c r="N49" s="796"/>
      <c r="O49" s="796"/>
      <c r="P49" s="797"/>
      <c r="Q49" s="798"/>
      <c r="R49" s="799"/>
      <c r="S49" s="799"/>
      <c r="T49" s="799"/>
      <c r="U49" s="799"/>
      <c r="V49" s="799"/>
      <c r="W49" s="799"/>
      <c r="X49" s="799"/>
      <c r="Y49" s="799"/>
      <c r="Z49" s="799"/>
      <c r="AA49" s="799"/>
      <c r="AB49" s="799"/>
      <c r="AC49" s="799"/>
      <c r="AD49" s="799"/>
      <c r="AE49" s="800"/>
      <c r="AF49" s="801"/>
      <c r="AG49" s="802"/>
      <c r="AH49" s="802"/>
      <c r="AI49" s="802"/>
      <c r="AJ49" s="803"/>
      <c r="AK49" s="870"/>
      <c r="AL49" s="871"/>
      <c r="AM49" s="871"/>
      <c r="AN49" s="871"/>
      <c r="AO49" s="871"/>
      <c r="AP49" s="871"/>
      <c r="AQ49" s="871"/>
      <c r="AR49" s="871"/>
      <c r="AS49" s="871"/>
      <c r="AT49" s="871"/>
      <c r="AU49" s="871"/>
      <c r="AV49" s="871"/>
      <c r="AW49" s="871"/>
      <c r="AX49" s="871"/>
      <c r="AY49" s="871"/>
      <c r="AZ49" s="872"/>
      <c r="BA49" s="872"/>
      <c r="BB49" s="872"/>
      <c r="BC49" s="872"/>
      <c r="BD49" s="872"/>
      <c r="BE49" s="868"/>
      <c r="BF49" s="868"/>
      <c r="BG49" s="868"/>
      <c r="BH49" s="868"/>
      <c r="BI49" s="869"/>
      <c r="BJ49" s="250"/>
      <c r="BK49" s="250"/>
      <c r="BL49" s="250"/>
      <c r="BM49" s="250"/>
      <c r="BN49" s="250"/>
      <c r="BO49" s="263"/>
      <c r="BP49" s="263"/>
      <c r="BQ49" s="260">
        <v>43</v>
      </c>
      <c r="BR49" s="261"/>
      <c r="BS49" s="808"/>
      <c r="BT49" s="809"/>
      <c r="BU49" s="809"/>
      <c r="BV49" s="809"/>
      <c r="BW49" s="809"/>
      <c r="BX49" s="809"/>
      <c r="BY49" s="809"/>
      <c r="BZ49" s="809"/>
      <c r="CA49" s="809"/>
      <c r="CB49" s="809"/>
      <c r="CC49" s="809"/>
      <c r="CD49" s="809"/>
      <c r="CE49" s="809"/>
      <c r="CF49" s="809"/>
      <c r="CG49" s="810"/>
      <c r="CH49" s="821"/>
      <c r="CI49" s="822"/>
      <c r="CJ49" s="822"/>
      <c r="CK49" s="822"/>
      <c r="CL49" s="823"/>
      <c r="CM49" s="821"/>
      <c r="CN49" s="822"/>
      <c r="CO49" s="822"/>
      <c r="CP49" s="822"/>
      <c r="CQ49" s="823"/>
      <c r="CR49" s="821"/>
      <c r="CS49" s="822"/>
      <c r="CT49" s="822"/>
      <c r="CU49" s="822"/>
      <c r="CV49" s="823"/>
      <c r="CW49" s="821"/>
      <c r="CX49" s="822"/>
      <c r="CY49" s="822"/>
      <c r="CZ49" s="822"/>
      <c r="DA49" s="823"/>
      <c r="DB49" s="821"/>
      <c r="DC49" s="822"/>
      <c r="DD49" s="822"/>
      <c r="DE49" s="822"/>
      <c r="DF49" s="823"/>
      <c r="DG49" s="821"/>
      <c r="DH49" s="822"/>
      <c r="DI49" s="822"/>
      <c r="DJ49" s="822"/>
      <c r="DK49" s="823"/>
      <c r="DL49" s="821"/>
      <c r="DM49" s="822"/>
      <c r="DN49" s="822"/>
      <c r="DO49" s="822"/>
      <c r="DP49" s="823"/>
      <c r="DQ49" s="821"/>
      <c r="DR49" s="822"/>
      <c r="DS49" s="822"/>
      <c r="DT49" s="822"/>
      <c r="DU49" s="823"/>
      <c r="DV49" s="824"/>
      <c r="DW49" s="825"/>
      <c r="DX49" s="825"/>
      <c r="DY49" s="825"/>
      <c r="DZ49" s="826"/>
      <c r="EA49" s="244"/>
    </row>
    <row r="50" spans="1:131" s="245" customFormat="1" ht="26.25" customHeight="1" x14ac:dyDescent="0.15">
      <c r="A50" s="259">
        <v>23</v>
      </c>
      <c r="B50" s="795"/>
      <c r="C50" s="796"/>
      <c r="D50" s="796"/>
      <c r="E50" s="796"/>
      <c r="F50" s="796"/>
      <c r="G50" s="796"/>
      <c r="H50" s="796"/>
      <c r="I50" s="796"/>
      <c r="J50" s="796"/>
      <c r="K50" s="796"/>
      <c r="L50" s="796"/>
      <c r="M50" s="796"/>
      <c r="N50" s="796"/>
      <c r="O50" s="796"/>
      <c r="P50" s="797"/>
      <c r="Q50" s="873"/>
      <c r="R50" s="874"/>
      <c r="S50" s="874"/>
      <c r="T50" s="874"/>
      <c r="U50" s="874"/>
      <c r="V50" s="874"/>
      <c r="W50" s="874"/>
      <c r="X50" s="874"/>
      <c r="Y50" s="874"/>
      <c r="Z50" s="874"/>
      <c r="AA50" s="874"/>
      <c r="AB50" s="874"/>
      <c r="AC50" s="874"/>
      <c r="AD50" s="874"/>
      <c r="AE50" s="875"/>
      <c r="AF50" s="801"/>
      <c r="AG50" s="802"/>
      <c r="AH50" s="802"/>
      <c r="AI50" s="802"/>
      <c r="AJ50" s="803"/>
      <c r="AK50" s="876"/>
      <c r="AL50" s="874"/>
      <c r="AM50" s="874"/>
      <c r="AN50" s="874"/>
      <c r="AO50" s="874"/>
      <c r="AP50" s="874"/>
      <c r="AQ50" s="874"/>
      <c r="AR50" s="874"/>
      <c r="AS50" s="874"/>
      <c r="AT50" s="874"/>
      <c r="AU50" s="874"/>
      <c r="AV50" s="874"/>
      <c r="AW50" s="874"/>
      <c r="AX50" s="874"/>
      <c r="AY50" s="874"/>
      <c r="AZ50" s="877"/>
      <c r="BA50" s="877"/>
      <c r="BB50" s="877"/>
      <c r="BC50" s="877"/>
      <c r="BD50" s="877"/>
      <c r="BE50" s="868"/>
      <c r="BF50" s="868"/>
      <c r="BG50" s="868"/>
      <c r="BH50" s="868"/>
      <c r="BI50" s="869"/>
      <c r="BJ50" s="250"/>
      <c r="BK50" s="250"/>
      <c r="BL50" s="250"/>
      <c r="BM50" s="250"/>
      <c r="BN50" s="250"/>
      <c r="BO50" s="263"/>
      <c r="BP50" s="263"/>
      <c r="BQ50" s="260">
        <v>44</v>
      </c>
      <c r="BR50" s="261"/>
      <c r="BS50" s="808"/>
      <c r="BT50" s="809"/>
      <c r="BU50" s="809"/>
      <c r="BV50" s="809"/>
      <c r="BW50" s="809"/>
      <c r="BX50" s="809"/>
      <c r="BY50" s="809"/>
      <c r="BZ50" s="809"/>
      <c r="CA50" s="809"/>
      <c r="CB50" s="809"/>
      <c r="CC50" s="809"/>
      <c r="CD50" s="809"/>
      <c r="CE50" s="809"/>
      <c r="CF50" s="809"/>
      <c r="CG50" s="810"/>
      <c r="CH50" s="821"/>
      <c r="CI50" s="822"/>
      <c r="CJ50" s="822"/>
      <c r="CK50" s="822"/>
      <c r="CL50" s="823"/>
      <c r="CM50" s="821"/>
      <c r="CN50" s="822"/>
      <c r="CO50" s="822"/>
      <c r="CP50" s="822"/>
      <c r="CQ50" s="823"/>
      <c r="CR50" s="821"/>
      <c r="CS50" s="822"/>
      <c r="CT50" s="822"/>
      <c r="CU50" s="822"/>
      <c r="CV50" s="823"/>
      <c r="CW50" s="821"/>
      <c r="CX50" s="822"/>
      <c r="CY50" s="822"/>
      <c r="CZ50" s="822"/>
      <c r="DA50" s="823"/>
      <c r="DB50" s="821"/>
      <c r="DC50" s="822"/>
      <c r="DD50" s="822"/>
      <c r="DE50" s="822"/>
      <c r="DF50" s="823"/>
      <c r="DG50" s="821"/>
      <c r="DH50" s="822"/>
      <c r="DI50" s="822"/>
      <c r="DJ50" s="822"/>
      <c r="DK50" s="823"/>
      <c r="DL50" s="821"/>
      <c r="DM50" s="822"/>
      <c r="DN50" s="822"/>
      <c r="DO50" s="822"/>
      <c r="DP50" s="823"/>
      <c r="DQ50" s="821"/>
      <c r="DR50" s="822"/>
      <c r="DS50" s="822"/>
      <c r="DT50" s="822"/>
      <c r="DU50" s="823"/>
      <c r="DV50" s="824"/>
      <c r="DW50" s="825"/>
      <c r="DX50" s="825"/>
      <c r="DY50" s="825"/>
      <c r="DZ50" s="826"/>
      <c r="EA50" s="244"/>
    </row>
    <row r="51" spans="1:131" s="245" customFormat="1" ht="26.25" customHeight="1" x14ac:dyDescent="0.15">
      <c r="A51" s="259">
        <v>24</v>
      </c>
      <c r="B51" s="795"/>
      <c r="C51" s="796"/>
      <c r="D51" s="796"/>
      <c r="E51" s="796"/>
      <c r="F51" s="796"/>
      <c r="G51" s="796"/>
      <c r="H51" s="796"/>
      <c r="I51" s="796"/>
      <c r="J51" s="796"/>
      <c r="K51" s="796"/>
      <c r="L51" s="796"/>
      <c r="M51" s="796"/>
      <c r="N51" s="796"/>
      <c r="O51" s="796"/>
      <c r="P51" s="797"/>
      <c r="Q51" s="873"/>
      <c r="R51" s="874"/>
      <c r="S51" s="874"/>
      <c r="T51" s="874"/>
      <c r="U51" s="874"/>
      <c r="V51" s="874"/>
      <c r="W51" s="874"/>
      <c r="X51" s="874"/>
      <c r="Y51" s="874"/>
      <c r="Z51" s="874"/>
      <c r="AA51" s="874"/>
      <c r="AB51" s="874"/>
      <c r="AC51" s="874"/>
      <c r="AD51" s="874"/>
      <c r="AE51" s="875"/>
      <c r="AF51" s="801"/>
      <c r="AG51" s="802"/>
      <c r="AH51" s="802"/>
      <c r="AI51" s="802"/>
      <c r="AJ51" s="803"/>
      <c r="AK51" s="876"/>
      <c r="AL51" s="874"/>
      <c r="AM51" s="874"/>
      <c r="AN51" s="874"/>
      <c r="AO51" s="874"/>
      <c r="AP51" s="874"/>
      <c r="AQ51" s="874"/>
      <c r="AR51" s="874"/>
      <c r="AS51" s="874"/>
      <c r="AT51" s="874"/>
      <c r="AU51" s="874"/>
      <c r="AV51" s="874"/>
      <c r="AW51" s="874"/>
      <c r="AX51" s="874"/>
      <c r="AY51" s="874"/>
      <c r="AZ51" s="877"/>
      <c r="BA51" s="877"/>
      <c r="BB51" s="877"/>
      <c r="BC51" s="877"/>
      <c r="BD51" s="877"/>
      <c r="BE51" s="868"/>
      <c r="BF51" s="868"/>
      <c r="BG51" s="868"/>
      <c r="BH51" s="868"/>
      <c r="BI51" s="869"/>
      <c r="BJ51" s="250"/>
      <c r="BK51" s="250"/>
      <c r="BL51" s="250"/>
      <c r="BM51" s="250"/>
      <c r="BN51" s="250"/>
      <c r="BO51" s="263"/>
      <c r="BP51" s="263"/>
      <c r="BQ51" s="260">
        <v>45</v>
      </c>
      <c r="BR51" s="261"/>
      <c r="BS51" s="808"/>
      <c r="BT51" s="809"/>
      <c r="BU51" s="809"/>
      <c r="BV51" s="809"/>
      <c r="BW51" s="809"/>
      <c r="BX51" s="809"/>
      <c r="BY51" s="809"/>
      <c r="BZ51" s="809"/>
      <c r="CA51" s="809"/>
      <c r="CB51" s="809"/>
      <c r="CC51" s="809"/>
      <c r="CD51" s="809"/>
      <c r="CE51" s="809"/>
      <c r="CF51" s="809"/>
      <c r="CG51" s="810"/>
      <c r="CH51" s="821"/>
      <c r="CI51" s="822"/>
      <c r="CJ51" s="822"/>
      <c r="CK51" s="822"/>
      <c r="CL51" s="823"/>
      <c r="CM51" s="821"/>
      <c r="CN51" s="822"/>
      <c r="CO51" s="822"/>
      <c r="CP51" s="822"/>
      <c r="CQ51" s="823"/>
      <c r="CR51" s="821"/>
      <c r="CS51" s="822"/>
      <c r="CT51" s="822"/>
      <c r="CU51" s="822"/>
      <c r="CV51" s="823"/>
      <c r="CW51" s="821"/>
      <c r="CX51" s="822"/>
      <c r="CY51" s="822"/>
      <c r="CZ51" s="822"/>
      <c r="DA51" s="823"/>
      <c r="DB51" s="821"/>
      <c r="DC51" s="822"/>
      <c r="DD51" s="822"/>
      <c r="DE51" s="822"/>
      <c r="DF51" s="823"/>
      <c r="DG51" s="821"/>
      <c r="DH51" s="822"/>
      <c r="DI51" s="822"/>
      <c r="DJ51" s="822"/>
      <c r="DK51" s="823"/>
      <c r="DL51" s="821"/>
      <c r="DM51" s="822"/>
      <c r="DN51" s="822"/>
      <c r="DO51" s="822"/>
      <c r="DP51" s="823"/>
      <c r="DQ51" s="821"/>
      <c r="DR51" s="822"/>
      <c r="DS51" s="822"/>
      <c r="DT51" s="822"/>
      <c r="DU51" s="823"/>
      <c r="DV51" s="824"/>
      <c r="DW51" s="825"/>
      <c r="DX51" s="825"/>
      <c r="DY51" s="825"/>
      <c r="DZ51" s="826"/>
      <c r="EA51" s="244"/>
    </row>
    <row r="52" spans="1:131" s="245" customFormat="1" ht="26.25" customHeight="1" x14ac:dyDescent="0.15">
      <c r="A52" s="259">
        <v>25</v>
      </c>
      <c r="B52" s="795"/>
      <c r="C52" s="796"/>
      <c r="D52" s="796"/>
      <c r="E52" s="796"/>
      <c r="F52" s="796"/>
      <c r="G52" s="796"/>
      <c r="H52" s="796"/>
      <c r="I52" s="796"/>
      <c r="J52" s="796"/>
      <c r="K52" s="796"/>
      <c r="L52" s="796"/>
      <c r="M52" s="796"/>
      <c r="N52" s="796"/>
      <c r="O52" s="796"/>
      <c r="P52" s="797"/>
      <c r="Q52" s="873"/>
      <c r="R52" s="874"/>
      <c r="S52" s="874"/>
      <c r="T52" s="874"/>
      <c r="U52" s="874"/>
      <c r="V52" s="874"/>
      <c r="W52" s="874"/>
      <c r="X52" s="874"/>
      <c r="Y52" s="874"/>
      <c r="Z52" s="874"/>
      <c r="AA52" s="874"/>
      <c r="AB52" s="874"/>
      <c r="AC52" s="874"/>
      <c r="AD52" s="874"/>
      <c r="AE52" s="875"/>
      <c r="AF52" s="801"/>
      <c r="AG52" s="802"/>
      <c r="AH52" s="802"/>
      <c r="AI52" s="802"/>
      <c r="AJ52" s="803"/>
      <c r="AK52" s="876"/>
      <c r="AL52" s="874"/>
      <c r="AM52" s="874"/>
      <c r="AN52" s="874"/>
      <c r="AO52" s="874"/>
      <c r="AP52" s="874"/>
      <c r="AQ52" s="874"/>
      <c r="AR52" s="874"/>
      <c r="AS52" s="874"/>
      <c r="AT52" s="874"/>
      <c r="AU52" s="874"/>
      <c r="AV52" s="874"/>
      <c r="AW52" s="874"/>
      <c r="AX52" s="874"/>
      <c r="AY52" s="874"/>
      <c r="AZ52" s="877"/>
      <c r="BA52" s="877"/>
      <c r="BB52" s="877"/>
      <c r="BC52" s="877"/>
      <c r="BD52" s="877"/>
      <c r="BE52" s="868"/>
      <c r="BF52" s="868"/>
      <c r="BG52" s="868"/>
      <c r="BH52" s="868"/>
      <c r="BI52" s="869"/>
      <c r="BJ52" s="250"/>
      <c r="BK52" s="250"/>
      <c r="BL52" s="250"/>
      <c r="BM52" s="250"/>
      <c r="BN52" s="250"/>
      <c r="BO52" s="263"/>
      <c r="BP52" s="263"/>
      <c r="BQ52" s="260">
        <v>46</v>
      </c>
      <c r="BR52" s="261"/>
      <c r="BS52" s="808"/>
      <c r="BT52" s="809"/>
      <c r="BU52" s="809"/>
      <c r="BV52" s="809"/>
      <c r="BW52" s="809"/>
      <c r="BX52" s="809"/>
      <c r="BY52" s="809"/>
      <c r="BZ52" s="809"/>
      <c r="CA52" s="809"/>
      <c r="CB52" s="809"/>
      <c r="CC52" s="809"/>
      <c r="CD52" s="809"/>
      <c r="CE52" s="809"/>
      <c r="CF52" s="809"/>
      <c r="CG52" s="810"/>
      <c r="CH52" s="821"/>
      <c r="CI52" s="822"/>
      <c r="CJ52" s="822"/>
      <c r="CK52" s="822"/>
      <c r="CL52" s="823"/>
      <c r="CM52" s="821"/>
      <c r="CN52" s="822"/>
      <c r="CO52" s="822"/>
      <c r="CP52" s="822"/>
      <c r="CQ52" s="823"/>
      <c r="CR52" s="821"/>
      <c r="CS52" s="822"/>
      <c r="CT52" s="822"/>
      <c r="CU52" s="822"/>
      <c r="CV52" s="823"/>
      <c r="CW52" s="821"/>
      <c r="CX52" s="822"/>
      <c r="CY52" s="822"/>
      <c r="CZ52" s="822"/>
      <c r="DA52" s="823"/>
      <c r="DB52" s="821"/>
      <c r="DC52" s="822"/>
      <c r="DD52" s="822"/>
      <c r="DE52" s="822"/>
      <c r="DF52" s="823"/>
      <c r="DG52" s="821"/>
      <c r="DH52" s="822"/>
      <c r="DI52" s="822"/>
      <c r="DJ52" s="822"/>
      <c r="DK52" s="823"/>
      <c r="DL52" s="821"/>
      <c r="DM52" s="822"/>
      <c r="DN52" s="822"/>
      <c r="DO52" s="822"/>
      <c r="DP52" s="823"/>
      <c r="DQ52" s="821"/>
      <c r="DR52" s="822"/>
      <c r="DS52" s="822"/>
      <c r="DT52" s="822"/>
      <c r="DU52" s="823"/>
      <c r="DV52" s="824"/>
      <c r="DW52" s="825"/>
      <c r="DX52" s="825"/>
      <c r="DY52" s="825"/>
      <c r="DZ52" s="826"/>
      <c r="EA52" s="244"/>
    </row>
    <row r="53" spans="1:131" s="245" customFormat="1" ht="26.25" customHeight="1" x14ac:dyDescent="0.15">
      <c r="A53" s="259">
        <v>26</v>
      </c>
      <c r="B53" s="795"/>
      <c r="C53" s="796"/>
      <c r="D53" s="796"/>
      <c r="E53" s="796"/>
      <c r="F53" s="796"/>
      <c r="G53" s="796"/>
      <c r="H53" s="796"/>
      <c r="I53" s="796"/>
      <c r="J53" s="796"/>
      <c r="K53" s="796"/>
      <c r="L53" s="796"/>
      <c r="M53" s="796"/>
      <c r="N53" s="796"/>
      <c r="O53" s="796"/>
      <c r="P53" s="797"/>
      <c r="Q53" s="873"/>
      <c r="R53" s="874"/>
      <c r="S53" s="874"/>
      <c r="T53" s="874"/>
      <c r="U53" s="874"/>
      <c r="V53" s="874"/>
      <c r="W53" s="874"/>
      <c r="X53" s="874"/>
      <c r="Y53" s="874"/>
      <c r="Z53" s="874"/>
      <c r="AA53" s="874"/>
      <c r="AB53" s="874"/>
      <c r="AC53" s="874"/>
      <c r="AD53" s="874"/>
      <c r="AE53" s="875"/>
      <c r="AF53" s="801"/>
      <c r="AG53" s="802"/>
      <c r="AH53" s="802"/>
      <c r="AI53" s="802"/>
      <c r="AJ53" s="803"/>
      <c r="AK53" s="876"/>
      <c r="AL53" s="874"/>
      <c r="AM53" s="874"/>
      <c r="AN53" s="874"/>
      <c r="AO53" s="874"/>
      <c r="AP53" s="874"/>
      <c r="AQ53" s="874"/>
      <c r="AR53" s="874"/>
      <c r="AS53" s="874"/>
      <c r="AT53" s="874"/>
      <c r="AU53" s="874"/>
      <c r="AV53" s="874"/>
      <c r="AW53" s="874"/>
      <c r="AX53" s="874"/>
      <c r="AY53" s="874"/>
      <c r="AZ53" s="877"/>
      <c r="BA53" s="877"/>
      <c r="BB53" s="877"/>
      <c r="BC53" s="877"/>
      <c r="BD53" s="877"/>
      <c r="BE53" s="868"/>
      <c r="BF53" s="868"/>
      <c r="BG53" s="868"/>
      <c r="BH53" s="868"/>
      <c r="BI53" s="869"/>
      <c r="BJ53" s="250"/>
      <c r="BK53" s="250"/>
      <c r="BL53" s="250"/>
      <c r="BM53" s="250"/>
      <c r="BN53" s="250"/>
      <c r="BO53" s="263"/>
      <c r="BP53" s="263"/>
      <c r="BQ53" s="260">
        <v>47</v>
      </c>
      <c r="BR53" s="261"/>
      <c r="BS53" s="808"/>
      <c r="BT53" s="809"/>
      <c r="BU53" s="809"/>
      <c r="BV53" s="809"/>
      <c r="BW53" s="809"/>
      <c r="BX53" s="809"/>
      <c r="BY53" s="809"/>
      <c r="BZ53" s="809"/>
      <c r="CA53" s="809"/>
      <c r="CB53" s="809"/>
      <c r="CC53" s="809"/>
      <c r="CD53" s="809"/>
      <c r="CE53" s="809"/>
      <c r="CF53" s="809"/>
      <c r="CG53" s="810"/>
      <c r="CH53" s="821"/>
      <c r="CI53" s="822"/>
      <c r="CJ53" s="822"/>
      <c r="CK53" s="822"/>
      <c r="CL53" s="823"/>
      <c r="CM53" s="821"/>
      <c r="CN53" s="822"/>
      <c r="CO53" s="822"/>
      <c r="CP53" s="822"/>
      <c r="CQ53" s="823"/>
      <c r="CR53" s="821"/>
      <c r="CS53" s="822"/>
      <c r="CT53" s="822"/>
      <c r="CU53" s="822"/>
      <c r="CV53" s="823"/>
      <c r="CW53" s="821"/>
      <c r="CX53" s="822"/>
      <c r="CY53" s="822"/>
      <c r="CZ53" s="822"/>
      <c r="DA53" s="823"/>
      <c r="DB53" s="821"/>
      <c r="DC53" s="822"/>
      <c r="DD53" s="822"/>
      <c r="DE53" s="822"/>
      <c r="DF53" s="823"/>
      <c r="DG53" s="821"/>
      <c r="DH53" s="822"/>
      <c r="DI53" s="822"/>
      <c r="DJ53" s="822"/>
      <c r="DK53" s="823"/>
      <c r="DL53" s="821"/>
      <c r="DM53" s="822"/>
      <c r="DN53" s="822"/>
      <c r="DO53" s="822"/>
      <c r="DP53" s="823"/>
      <c r="DQ53" s="821"/>
      <c r="DR53" s="822"/>
      <c r="DS53" s="822"/>
      <c r="DT53" s="822"/>
      <c r="DU53" s="823"/>
      <c r="DV53" s="824"/>
      <c r="DW53" s="825"/>
      <c r="DX53" s="825"/>
      <c r="DY53" s="825"/>
      <c r="DZ53" s="826"/>
      <c r="EA53" s="244"/>
    </row>
    <row r="54" spans="1:131" s="245" customFormat="1" ht="26.25" customHeight="1" x14ac:dyDescent="0.15">
      <c r="A54" s="259">
        <v>27</v>
      </c>
      <c r="B54" s="795"/>
      <c r="C54" s="796"/>
      <c r="D54" s="796"/>
      <c r="E54" s="796"/>
      <c r="F54" s="796"/>
      <c r="G54" s="796"/>
      <c r="H54" s="796"/>
      <c r="I54" s="796"/>
      <c r="J54" s="796"/>
      <c r="K54" s="796"/>
      <c r="L54" s="796"/>
      <c r="M54" s="796"/>
      <c r="N54" s="796"/>
      <c r="O54" s="796"/>
      <c r="P54" s="797"/>
      <c r="Q54" s="873"/>
      <c r="R54" s="874"/>
      <c r="S54" s="874"/>
      <c r="T54" s="874"/>
      <c r="U54" s="874"/>
      <c r="V54" s="874"/>
      <c r="W54" s="874"/>
      <c r="X54" s="874"/>
      <c r="Y54" s="874"/>
      <c r="Z54" s="874"/>
      <c r="AA54" s="874"/>
      <c r="AB54" s="874"/>
      <c r="AC54" s="874"/>
      <c r="AD54" s="874"/>
      <c r="AE54" s="875"/>
      <c r="AF54" s="801"/>
      <c r="AG54" s="802"/>
      <c r="AH54" s="802"/>
      <c r="AI54" s="802"/>
      <c r="AJ54" s="803"/>
      <c r="AK54" s="876"/>
      <c r="AL54" s="874"/>
      <c r="AM54" s="874"/>
      <c r="AN54" s="874"/>
      <c r="AO54" s="874"/>
      <c r="AP54" s="874"/>
      <c r="AQ54" s="874"/>
      <c r="AR54" s="874"/>
      <c r="AS54" s="874"/>
      <c r="AT54" s="874"/>
      <c r="AU54" s="874"/>
      <c r="AV54" s="874"/>
      <c r="AW54" s="874"/>
      <c r="AX54" s="874"/>
      <c r="AY54" s="874"/>
      <c r="AZ54" s="877"/>
      <c r="BA54" s="877"/>
      <c r="BB54" s="877"/>
      <c r="BC54" s="877"/>
      <c r="BD54" s="877"/>
      <c r="BE54" s="868"/>
      <c r="BF54" s="868"/>
      <c r="BG54" s="868"/>
      <c r="BH54" s="868"/>
      <c r="BI54" s="869"/>
      <c r="BJ54" s="250"/>
      <c r="BK54" s="250"/>
      <c r="BL54" s="250"/>
      <c r="BM54" s="250"/>
      <c r="BN54" s="250"/>
      <c r="BO54" s="263"/>
      <c r="BP54" s="263"/>
      <c r="BQ54" s="260">
        <v>48</v>
      </c>
      <c r="BR54" s="261"/>
      <c r="BS54" s="808"/>
      <c r="BT54" s="809"/>
      <c r="BU54" s="809"/>
      <c r="BV54" s="809"/>
      <c r="BW54" s="809"/>
      <c r="BX54" s="809"/>
      <c r="BY54" s="809"/>
      <c r="BZ54" s="809"/>
      <c r="CA54" s="809"/>
      <c r="CB54" s="809"/>
      <c r="CC54" s="809"/>
      <c r="CD54" s="809"/>
      <c r="CE54" s="809"/>
      <c r="CF54" s="809"/>
      <c r="CG54" s="810"/>
      <c r="CH54" s="821"/>
      <c r="CI54" s="822"/>
      <c r="CJ54" s="822"/>
      <c r="CK54" s="822"/>
      <c r="CL54" s="823"/>
      <c r="CM54" s="821"/>
      <c r="CN54" s="822"/>
      <c r="CO54" s="822"/>
      <c r="CP54" s="822"/>
      <c r="CQ54" s="823"/>
      <c r="CR54" s="821"/>
      <c r="CS54" s="822"/>
      <c r="CT54" s="822"/>
      <c r="CU54" s="822"/>
      <c r="CV54" s="823"/>
      <c r="CW54" s="821"/>
      <c r="CX54" s="822"/>
      <c r="CY54" s="822"/>
      <c r="CZ54" s="822"/>
      <c r="DA54" s="823"/>
      <c r="DB54" s="821"/>
      <c r="DC54" s="822"/>
      <c r="DD54" s="822"/>
      <c r="DE54" s="822"/>
      <c r="DF54" s="823"/>
      <c r="DG54" s="821"/>
      <c r="DH54" s="822"/>
      <c r="DI54" s="822"/>
      <c r="DJ54" s="822"/>
      <c r="DK54" s="823"/>
      <c r="DL54" s="821"/>
      <c r="DM54" s="822"/>
      <c r="DN54" s="822"/>
      <c r="DO54" s="822"/>
      <c r="DP54" s="823"/>
      <c r="DQ54" s="821"/>
      <c r="DR54" s="822"/>
      <c r="DS54" s="822"/>
      <c r="DT54" s="822"/>
      <c r="DU54" s="823"/>
      <c r="DV54" s="824"/>
      <c r="DW54" s="825"/>
      <c r="DX54" s="825"/>
      <c r="DY54" s="825"/>
      <c r="DZ54" s="826"/>
      <c r="EA54" s="244"/>
    </row>
    <row r="55" spans="1:131" s="245" customFormat="1" ht="26.25" customHeight="1" x14ac:dyDescent="0.15">
      <c r="A55" s="259">
        <v>28</v>
      </c>
      <c r="B55" s="795"/>
      <c r="C55" s="796"/>
      <c r="D55" s="796"/>
      <c r="E55" s="796"/>
      <c r="F55" s="796"/>
      <c r="G55" s="796"/>
      <c r="H55" s="796"/>
      <c r="I55" s="796"/>
      <c r="J55" s="796"/>
      <c r="K55" s="796"/>
      <c r="L55" s="796"/>
      <c r="M55" s="796"/>
      <c r="N55" s="796"/>
      <c r="O55" s="796"/>
      <c r="P55" s="797"/>
      <c r="Q55" s="873"/>
      <c r="R55" s="874"/>
      <c r="S55" s="874"/>
      <c r="T55" s="874"/>
      <c r="U55" s="874"/>
      <c r="V55" s="874"/>
      <c r="W55" s="874"/>
      <c r="X55" s="874"/>
      <c r="Y55" s="874"/>
      <c r="Z55" s="874"/>
      <c r="AA55" s="874"/>
      <c r="AB55" s="874"/>
      <c r="AC55" s="874"/>
      <c r="AD55" s="874"/>
      <c r="AE55" s="875"/>
      <c r="AF55" s="801"/>
      <c r="AG55" s="802"/>
      <c r="AH55" s="802"/>
      <c r="AI55" s="802"/>
      <c r="AJ55" s="803"/>
      <c r="AK55" s="876"/>
      <c r="AL55" s="874"/>
      <c r="AM55" s="874"/>
      <c r="AN55" s="874"/>
      <c r="AO55" s="874"/>
      <c r="AP55" s="874"/>
      <c r="AQ55" s="874"/>
      <c r="AR55" s="874"/>
      <c r="AS55" s="874"/>
      <c r="AT55" s="874"/>
      <c r="AU55" s="874"/>
      <c r="AV55" s="874"/>
      <c r="AW55" s="874"/>
      <c r="AX55" s="874"/>
      <c r="AY55" s="874"/>
      <c r="AZ55" s="877"/>
      <c r="BA55" s="877"/>
      <c r="BB55" s="877"/>
      <c r="BC55" s="877"/>
      <c r="BD55" s="877"/>
      <c r="BE55" s="868"/>
      <c r="BF55" s="868"/>
      <c r="BG55" s="868"/>
      <c r="BH55" s="868"/>
      <c r="BI55" s="869"/>
      <c r="BJ55" s="250"/>
      <c r="BK55" s="250"/>
      <c r="BL55" s="250"/>
      <c r="BM55" s="250"/>
      <c r="BN55" s="250"/>
      <c r="BO55" s="263"/>
      <c r="BP55" s="263"/>
      <c r="BQ55" s="260">
        <v>49</v>
      </c>
      <c r="BR55" s="261"/>
      <c r="BS55" s="808"/>
      <c r="BT55" s="809"/>
      <c r="BU55" s="809"/>
      <c r="BV55" s="809"/>
      <c r="BW55" s="809"/>
      <c r="BX55" s="809"/>
      <c r="BY55" s="809"/>
      <c r="BZ55" s="809"/>
      <c r="CA55" s="809"/>
      <c r="CB55" s="809"/>
      <c r="CC55" s="809"/>
      <c r="CD55" s="809"/>
      <c r="CE55" s="809"/>
      <c r="CF55" s="809"/>
      <c r="CG55" s="810"/>
      <c r="CH55" s="821"/>
      <c r="CI55" s="822"/>
      <c r="CJ55" s="822"/>
      <c r="CK55" s="822"/>
      <c r="CL55" s="823"/>
      <c r="CM55" s="821"/>
      <c r="CN55" s="822"/>
      <c r="CO55" s="822"/>
      <c r="CP55" s="822"/>
      <c r="CQ55" s="823"/>
      <c r="CR55" s="821"/>
      <c r="CS55" s="822"/>
      <c r="CT55" s="822"/>
      <c r="CU55" s="822"/>
      <c r="CV55" s="823"/>
      <c r="CW55" s="821"/>
      <c r="CX55" s="822"/>
      <c r="CY55" s="822"/>
      <c r="CZ55" s="822"/>
      <c r="DA55" s="823"/>
      <c r="DB55" s="821"/>
      <c r="DC55" s="822"/>
      <c r="DD55" s="822"/>
      <c r="DE55" s="822"/>
      <c r="DF55" s="823"/>
      <c r="DG55" s="821"/>
      <c r="DH55" s="822"/>
      <c r="DI55" s="822"/>
      <c r="DJ55" s="822"/>
      <c r="DK55" s="823"/>
      <c r="DL55" s="821"/>
      <c r="DM55" s="822"/>
      <c r="DN55" s="822"/>
      <c r="DO55" s="822"/>
      <c r="DP55" s="823"/>
      <c r="DQ55" s="821"/>
      <c r="DR55" s="822"/>
      <c r="DS55" s="822"/>
      <c r="DT55" s="822"/>
      <c r="DU55" s="823"/>
      <c r="DV55" s="824"/>
      <c r="DW55" s="825"/>
      <c r="DX55" s="825"/>
      <c r="DY55" s="825"/>
      <c r="DZ55" s="826"/>
      <c r="EA55" s="244"/>
    </row>
    <row r="56" spans="1:131" s="245" customFormat="1" ht="26.25" customHeight="1" x14ac:dyDescent="0.15">
      <c r="A56" s="259">
        <v>29</v>
      </c>
      <c r="B56" s="795"/>
      <c r="C56" s="796"/>
      <c r="D56" s="796"/>
      <c r="E56" s="796"/>
      <c r="F56" s="796"/>
      <c r="G56" s="796"/>
      <c r="H56" s="796"/>
      <c r="I56" s="796"/>
      <c r="J56" s="796"/>
      <c r="K56" s="796"/>
      <c r="L56" s="796"/>
      <c r="M56" s="796"/>
      <c r="N56" s="796"/>
      <c r="O56" s="796"/>
      <c r="P56" s="797"/>
      <c r="Q56" s="873"/>
      <c r="R56" s="874"/>
      <c r="S56" s="874"/>
      <c r="T56" s="874"/>
      <c r="U56" s="874"/>
      <c r="V56" s="874"/>
      <c r="W56" s="874"/>
      <c r="X56" s="874"/>
      <c r="Y56" s="874"/>
      <c r="Z56" s="874"/>
      <c r="AA56" s="874"/>
      <c r="AB56" s="874"/>
      <c r="AC56" s="874"/>
      <c r="AD56" s="874"/>
      <c r="AE56" s="875"/>
      <c r="AF56" s="801"/>
      <c r="AG56" s="802"/>
      <c r="AH56" s="802"/>
      <c r="AI56" s="802"/>
      <c r="AJ56" s="803"/>
      <c r="AK56" s="876"/>
      <c r="AL56" s="874"/>
      <c r="AM56" s="874"/>
      <c r="AN56" s="874"/>
      <c r="AO56" s="874"/>
      <c r="AP56" s="874"/>
      <c r="AQ56" s="874"/>
      <c r="AR56" s="874"/>
      <c r="AS56" s="874"/>
      <c r="AT56" s="874"/>
      <c r="AU56" s="874"/>
      <c r="AV56" s="874"/>
      <c r="AW56" s="874"/>
      <c r="AX56" s="874"/>
      <c r="AY56" s="874"/>
      <c r="AZ56" s="877"/>
      <c r="BA56" s="877"/>
      <c r="BB56" s="877"/>
      <c r="BC56" s="877"/>
      <c r="BD56" s="877"/>
      <c r="BE56" s="868"/>
      <c r="BF56" s="868"/>
      <c r="BG56" s="868"/>
      <c r="BH56" s="868"/>
      <c r="BI56" s="869"/>
      <c r="BJ56" s="250"/>
      <c r="BK56" s="250"/>
      <c r="BL56" s="250"/>
      <c r="BM56" s="250"/>
      <c r="BN56" s="250"/>
      <c r="BO56" s="263"/>
      <c r="BP56" s="263"/>
      <c r="BQ56" s="260">
        <v>50</v>
      </c>
      <c r="BR56" s="261"/>
      <c r="BS56" s="808"/>
      <c r="BT56" s="809"/>
      <c r="BU56" s="809"/>
      <c r="BV56" s="809"/>
      <c r="BW56" s="809"/>
      <c r="BX56" s="809"/>
      <c r="BY56" s="809"/>
      <c r="BZ56" s="809"/>
      <c r="CA56" s="809"/>
      <c r="CB56" s="809"/>
      <c r="CC56" s="809"/>
      <c r="CD56" s="809"/>
      <c r="CE56" s="809"/>
      <c r="CF56" s="809"/>
      <c r="CG56" s="810"/>
      <c r="CH56" s="821"/>
      <c r="CI56" s="822"/>
      <c r="CJ56" s="822"/>
      <c r="CK56" s="822"/>
      <c r="CL56" s="823"/>
      <c r="CM56" s="821"/>
      <c r="CN56" s="822"/>
      <c r="CO56" s="822"/>
      <c r="CP56" s="822"/>
      <c r="CQ56" s="823"/>
      <c r="CR56" s="821"/>
      <c r="CS56" s="822"/>
      <c r="CT56" s="822"/>
      <c r="CU56" s="822"/>
      <c r="CV56" s="823"/>
      <c r="CW56" s="821"/>
      <c r="CX56" s="822"/>
      <c r="CY56" s="822"/>
      <c r="CZ56" s="822"/>
      <c r="DA56" s="823"/>
      <c r="DB56" s="821"/>
      <c r="DC56" s="822"/>
      <c r="DD56" s="822"/>
      <c r="DE56" s="822"/>
      <c r="DF56" s="823"/>
      <c r="DG56" s="821"/>
      <c r="DH56" s="822"/>
      <c r="DI56" s="822"/>
      <c r="DJ56" s="822"/>
      <c r="DK56" s="823"/>
      <c r="DL56" s="821"/>
      <c r="DM56" s="822"/>
      <c r="DN56" s="822"/>
      <c r="DO56" s="822"/>
      <c r="DP56" s="823"/>
      <c r="DQ56" s="821"/>
      <c r="DR56" s="822"/>
      <c r="DS56" s="822"/>
      <c r="DT56" s="822"/>
      <c r="DU56" s="823"/>
      <c r="DV56" s="824"/>
      <c r="DW56" s="825"/>
      <c r="DX56" s="825"/>
      <c r="DY56" s="825"/>
      <c r="DZ56" s="826"/>
      <c r="EA56" s="244"/>
    </row>
    <row r="57" spans="1:131" s="245" customFormat="1" ht="26.25" customHeight="1" x14ac:dyDescent="0.15">
      <c r="A57" s="259">
        <v>30</v>
      </c>
      <c r="B57" s="795"/>
      <c r="C57" s="796"/>
      <c r="D57" s="796"/>
      <c r="E57" s="796"/>
      <c r="F57" s="796"/>
      <c r="G57" s="796"/>
      <c r="H57" s="796"/>
      <c r="I57" s="796"/>
      <c r="J57" s="796"/>
      <c r="K57" s="796"/>
      <c r="L57" s="796"/>
      <c r="M57" s="796"/>
      <c r="N57" s="796"/>
      <c r="O57" s="796"/>
      <c r="P57" s="797"/>
      <c r="Q57" s="873"/>
      <c r="R57" s="874"/>
      <c r="S57" s="874"/>
      <c r="T57" s="874"/>
      <c r="U57" s="874"/>
      <c r="V57" s="874"/>
      <c r="W57" s="874"/>
      <c r="X57" s="874"/>
      <c r="Y57" s="874"/>
      <c r="Z57" s="874"/>
      <c r="AA57" s="874"/>
      <c r="AB57" s="874"/>
      <c r="AC57" s="874"/>
      <c r="AD57" s="874"/>
      <c r="AE57" s="875"/>
      <c r="AF57" s="801"/>
      <c r="AG57" s="802"/>
      <c r="AH57" s="802"/>
      <c r="AI57" s="802"/>
      <c r="AJ57" s="803"/>
      <c r="AK57" s="876"/>
      <c r="AL57" s="874"/>
      <c r="AM57" s="874"/>
      <c r="AN57" s="874"/>
      <c r="AO57" s="874"/>
      <c r="AP57" s="874"/>
      <c r="AQ57" s="874"/>
      <c r="AR57" s="874"/>
      <c r="AS57" s="874"/>
      <c r="AT57" s="874"/>
      <c r="AU57" s="874"/>
      <c r="AV57" s="874"/>
      <c r="AW57" s="874"/>
      <c r="AX57" s="874"/>
      <c r="AY57" s="874"/>
      <c r="AZ57" s="877"/>
      <c r="BA57" s="877"/>
      <c r="BB57" s="877"/>
      <c r="BC57" s="877"/>
      <c r="BD57" s="877"/>
      <c r="BE57" s="868"/>
      <c r="BF57" s="868"/>
      <c r="BG57" s="868"/>
      <c r="BH57" s="868"/>
      <c r="BI57" s="869"/>
      <c r="BJ57" s="250"/>
      <c r="BK57" s="250"/>
      <c r="BL57" s="250"/>
      <c r="BM57" s="250"/>
      <c r="BN57" s="250"/>
      <c r="BO57" s="263"/>
      <c r="BP57" s="263"/>
      <c r="BQ57" s="260">
        <v>51</v>
      </c>
      <c r="BR57" s="261"/>
      <c r="BS57" s="808"/>
      <c r="BT57" s="809"/>
      <c r="BU57" s="809"/>
      <c r="BV57" s="809"/>
      <c r="BW57" s="809"/>
      <c r="BX57" s="809"/>
      <c r="BY57" s="809"/>
      <c r="BZ57" s="809"/>
      <c r="CA57" s="809"/>
      <c r="CB57" s="809"/>
      <c r="CC57" s="809"/>
      <c r="CD57" s="809"/>
      <c r="CE57" s="809"/>
      <c r="CF57" s="809"/>
      <c r="CG57" s="810"/>
      <c r="CH57" s="821"/>
      <c r="CI57" s="822"/>
      <c r="CJ57" s="822"/>
      <c r="CK57" s="822"/>
      <c r="CL57" s="823"/>
      <c r="CM57" s="821"/>
      <c r="CN57" s="822"/>
      <c r="CO57" s="822"/>
      <c r="CP57" s="822"/>
      <c r="CQ57" s="823"/>
      <c r="CR57" s="821"/>
      <c r="CS57" s="822"/>
      <c r="CT57" s="822"/>
      <c r="CU57" s="822"/>
      <c r="CV57" s="823"/>
      <c r="CW57" s="821"/>
      <c r="CX57" s="822"/>
      <c r="CY57" s="822"/>
      <c r="CZ57" s="822"/>
      <c r="DA57" s="823"/>
      <c r="DB57" s="821"/>
      <c r="DC57" s="822"/>
      <c r="DD57" s="822"/>
      <c r="DE57" s="822"/>
      <c r="DF57" s="823"/>
      <c r="DG57" s="821"/>
      <c r="DH57" s="822"/>
      <c r="DI57" s="822"/>
      <c r="DJ57" s="822"/>
      <c r="DK57" s="823"/>
      <c r="DL57" s="821"/>
      <c r="DM57" s="822"/>
      <c r="DN57" s="822"/>
      <c r="DO57" s="822"/>
      <c r="DP57" s="823"/>
      <c r="DQ57" s="821"/>
      <c r="DR57" s="822"/>
      <c r="DS57" s="822"/>
      <c r="DT57" s="822"/>
      <c r="DU57" s="823"/>
      <c r="DV57" s="824"/>
      <c r="DW57" s="825"/>
      <c r="DX57" s="825"/>
      <c r="DY57" s="825"/>
      <c r="DZ57" s="826"/>
      <c r="EA57" s="244"/>
    </row>
    <row r="58" spans="1:131" s="245" customFormat="1" ht="26.25" customHeight="1" x14ac:dyDescent="0.15">
      <c r="A58" s="259">
        <v>31</v>
      </c>
      <c r="B58" s="795"/>
      <c r="C58" s="796"/>
      <c r="D58" s="796"/>
      <c r="E58" s="796"/>
      <c r="F58" s="796"/>
      <c r="G58" s="796"/>
      <c r="H58" s="796"/>
      <c r="I58" s="796"/>
      <c r="J58" s="796"/>
      <c r="K58" s="796"/>
      <c r="L58" s="796"/>
      <c r="M58" s="796"/>
      <c r="N58" s="796"/>
      <c r="O58" s="796"/>
      <c r="P58" s="797"/>
      <c r="Q58" s="873"/>
      <c r="R58" s="874"/>
      <c r="S58" s="874"/>
      <c r="T58" s="874"/>
      <c r="U58" s="874"/>
      <c r="V58" s="874"/>
      <c r="W58" s="874"/>
      <c r="X58" s="874"/>
      <c r="Y58" s="874"/>
      <c r="Z58" s="874"/>
      <c r="AA58" s="874"/>
      <c r="AB58" s="874"/>
      <c r="AC58" s="874"/>
      <c r="AD58" s="874"/>
      <c r="AE58" s="875"/>
      <c r="AF58" s="801"/>
      <c r="AG58" s="802"/>
      <c r="AH58" s="802"/>
      <c r="AI58" s="802"/>
      <c r="AJ58" s="803"/>
      <c r="AK58" s="876"/>
      <c r="AL58" s="874"/>
      <c r="AM58" s="874"/>
      <c r="AN58" s="874"/>
      <c r="AO58" s="874"/>
      <c r="AP58" s="874"/>
      <c r="AQ58" s="874"/>
      <c r="AR58" s="874"/>
      <c r="AS58" s="874"/>
      <c r="AT58" s="874"/>
      <c r="AU58" s="874"/>
      <c r="AV58" s="874"/>
      <c r="AW58" s="874"/>
      <c r="AX58" s="874"/>
      <c r="AY58" s="874"/>
      <c r="AZ58" s="877"/>
      <c r="BA58" s="877"/>
      <c r="BB58" s="877"/>
      <c r="BC58" s="877"/>
      <c r="BD58" s="877"/>
      <c r="BE58" s="868"/>
      <c r="BF58" s="868"/>
      <c r="BG58" s="868"/>
      <c r="BH58" s="868"/>
      <c r="BI58" s="869"/>
      <c r="BJ58" s="250"/>
      <c r="BK58" s="250"/>
      <c r="BL58" s="250"/>
      <c r="BM58" s="250"/>
      <c r="BN58" s="250"/>
      <c r="BO58" s="263"/>
      <c r="BP58" s="263"/>
      <c r="BQ58" s="260">
        <v>52</v>
      </c>
      <c r="BR58" s="261"/>
      <c r="BS58" s="808"/>
      <c r="BT58" s="809"/>
      <c r="BU58" s="809"/>
      <c r="BV58" s="809"/>
      <c r="BW58" s="809"/>
      <c r="BX58" s="809"/>
      <c r="BY58" s="809"/>
      <c r="BZ58" s="809"/>
      <c r="CA58" s="809"/>
      <c r="CB58" s="809"/>
      <c r="CC58" s="809"/>
      <c r="CD58" s="809"/>
      <c r="CE58" s="809"/>
      <c r="CF58" s="809"/>
      <c r="CG58" s="810"/>
      <c r="CH58" s="821"/>
      <c r="CI58" s="822"/>
      <c r="CJ58" s="822"/>
      <c r="CK58" s="822"/>
      <c r="CL58" s="823"/>
      <c r="CM58" s="821"/>
      <c r="CN58" s="822"/>
      <c r="CO58" s="822"/>
      <c r="CP58" s="822"/>
      <c r="CQ58" s="823"/>
      <c r="CR58" s="821"/>
      <c r="CS58" s="822"/>
      <c r="CT58" s="822"/>
      <c r="CU58" s="822"/>
      <c r="CV58" s="823"/>
      <c r="CW58" s="821"/>
      <c r="CX58" s="822"/>
      <c r="CY58" s="822"/>
      <c r="CZ58" s="822"/>
      <c r="DA58" s="823"/>
      <c r="DB58" s="821"/>
      <c r="DC58" s="822"/>
      <c r="DD58" s="822"/>
      <c r="DE58" s="822"/>
      <c r="DF58" s="823"/>
      <c r="DG58" s="821"/>
      <c r="DH58" s="822"/>
      <c r="DI58" s="822"/>
      <c r="DJ58" s="822"/>
      <c r="DK58" s="823"/>
      <c r="DL58" s="821"/>
      <c r="DM58" s="822"/>
      <c r="DN58" s="822"/>
      <c r="DO58" s="822"/>
      <c r="DP58" s="823"/>
      <c r="DQ58" s="821"/>
      <c r="DR58" s="822"/>
      <c r="DS58" s="822"/>
      <c r="DT58" s="822"/>
      <c r="DU58" s="823"/>
      <c r="DV58" s="824"/>
      <c r="DW58" s="825"/>
      <c r="DX58" s="825"/>
      <c r="DY58" s="825"/>
      <c r="DZ58" s="826"/>
      <c r="EA58" s="244"/>
    </row>
    <row r="59" spans="1:131" s="245" customFormat="1" ht="26.25" customHeight="1" x14ac:dyDescent="0.15">
      <c r="A59" s="259">
        <v>32</v>
      </c>
      <c r="B59" s="795"/>
      <c r="C59" s="796"/>
      <c r="D59" s="796"/>
      <c r="E59" s="796"/>
      <c r="F59" s="796"/>
      <c r="G59" s="796"/>
      <c r="H59" s="796"/>
      <c r="I59" s="796"/>
      <c r="J59" s="796"/>
      <c r="K59" s="796"/>
      <c r="L59" s="796"/>
      <c r="M59" s="796"/>
      <c r="N59" s="796"/>
      <c r="O59" s="796"/>
      <c r="P59" s="797"/>
      <c r="Q59" s="873"/>
      <c r="R59" s="874"/>
      <c r="S59" s="874"/>
      <c r="T59" s="874"/>
      <c r="U59" s="874"/>
      <c r="V59" s="874"/>
      <c r="W59" s="874"/>
      <c r="X59" s="874"/>
      <c r="Y59" s="874"/>
      <c r="Z59" s="874"/>
      <c r="AA59" s="874"/>
      <c r="AB59" s="874"/>
      <c r="AC59" s="874"/>
      <c r="AD59" s="874"/>
      <c r="AE59" s="875"/>
      <c r="AF59" s="801"/>
      <c r="AG59" s="802"/>
      <c r="AH59" s="802"/>
      <c r="AI59" s="802"/>
      <c r="AJ59" s="803"/>
      <c r="AK59" s="876"/>
      <c r="AL59" s="874"/>
      <c r="AM59" s="874"/>
      <c r="AN59" s="874"/>
      <c r="AO59" s="874"/>
      <c r="AP59" s="874"/>
      <c r="AQ59" s="874"/>
      <c r="AR59" s="874"/>
      <c r="AS59" s="874"/>
      <c r="AT59" s="874"/>
      <c r="AU59" s="874"/>
      <c r="AV59" s="874"/>
      <c r="AW59" s="874"/>
      <c r="AX59" s="874"/>
      <c r="AY59" s="874"/>
      <c r="AZ59" s="877"/>
      <c r="BA59" s="877"/>
      <c r="BB59" s="877"/>
      <c r="BC59" s="877"/>
      <c r="BD59" s="877"/>
      <c r="BE59" s="868"/>
      <c r="BF59" s="868"/>
      <c r="BG59" s="868"/>
      <c r="BH59" s="868"/>
      <c r="BI59" s="869"/>
      <c r="BJ59" s="250"/>
      <c r="BK59" s="250"/>
      <c r="BL59" s="250"/>
      <c r="BM59" s="250"/>
      <c r="BN59" s="250"/>
      <c r="BO59" s="263"/>
      <c r="BP59" s="263"/>
      <c r="BQ59" s="260">
        <v>53</v>
      </c>
      <c r="BR59" s="261"/>
      <c r="BS59" s="808"/>
      <c r="BT59" s="809"/>
      <c r="BU59" s="809"/>
      <c r="BV59" s="809"/>
      <c r="BW59" s="809"/>
      <c r="BX59" s="809"/>
      <c r="BY59" s="809"/>
      <c r="BZ59" s="809"/>
      <c r="CA59" s="809"/>
      <c r="CB59" s="809"/>
      <c r="CC59" s="809"/>
      <c r="CD59" s="809"/>
      <c r="CE59" s="809"/>
      <c r="CF59" s="809"/>
      <c r="CG59" s="810"/>
      <c r="CH59" s="821"/>
      <c r="CI59" s="822"/>
      <c r="CJ59" s="822"/>
      <c r="CK59" s="822"/>
      <c r="CL59" s="823"/>
      <c r="CM59" s="821"/>
      <c r="CN59" s="822"/>
      <c r="CO59" s="822"/>
      <c r="CP59" s="822"/>
      <c r="CQ59" s="823"/>
      <c r="CR59" s="821"/>
      <c r="CS59" s="822"/>
      <c r="CT59" s="822"/>
      <c r="CU59" s="822"/>
      <c r="CV59" s="823"/>
      <c r="CW59" s="821"/>
      <c r="CX59" s="822"/>
      <c r="CY59" s="822"/>
      <c r="CZ59" s="822"/>
      <c r="DA59" s="823"/>
      <c r="DB59" s="821"/>
      <c r="DC59" s="822"/>
      <c r="DD59" s="822"/>
      <c r="DE59" s="822"/>
      <c r="DF59" s="823"/>
      <c r="DG59" s="821"/>
      <c r="DH59" s="822"/>
      <c r="DI59" s="822"/>
      <c r="DJ59" s="822"/>
      <c r="DK59" s="823"/>
      <c r="DL59" s="821"/>
      <c r="DM59" s="822"/>
      <c r="DN59" s="822"/>
      <c r="DO59" s="822"/>
      <c r="DP59" s="823"/>
      <c r="DQ59" s="821"/>
      <c r="DR59" s="822"/>
      <c r="DS59" s="822"/>
      <c r="DT59" s="822"/>
      <c r="DU59" s="823"/>
      <c r="DV59" s="824"/>
      <c r="DW59" s="825"/>
      <c r="DX59" s="825"/>
      <c r="DY59" s="825"/>
      <c r="DZ59" s="826"/>
      <c r="EA59" s="244"/>
    </row>
    <row r="60" spans="1:131" s="245" customFormat="1" ht="26.25" customHeight="1" x14ac:dyDescent="0.15">
      <c r="A60" s="259">
        <v>33</v>
      </c>
      <c r="B60" s="795"/>
      <c r="C60" s="796"/>
      <c r="D60" s="796"/>
      <c r="E60" s="796"/>
      <c r="F60" s="796"/>
      <c r="G60" s="796"/>
      <c r="H60" s="796"/>
      <c r="I60" s="796"/>
      <c r="J60" s="796"/>
      <c r="K60" s="796"/>
      <c r="L60" s="796"/>
      <c r="M60" s="796"/>
      <c r="N60" s="796"/>
      <c r="O60" s="796"/>
      <c r="P60" s="797"/>
      <c r="Q60" s="873"/>
      <c r="R60" s="874"/>
      <c r="S60" s="874"/>
      <c r="T60" s="874"/>
      <c r="U60" s="874"/>
      <c r="V60" s="874"/>
      <c r="W60" s="874"/>
      <c r="X60" s="874"/>
      <c r="Y60" s="874"/>
      <c r="Z60" s="874"/>
      <c r="AA60" s="874"/>
      <c r="AB60" s="874"/>
      <c r="AC60" s="874"/>
      <c r="AD60" s="874"/>
      <c r="AE60" s="875"/>
      <c r="AF60" s="801"/>
      <c r="AG60" s="802"/>
      <c r="AH60" s="802"/>
      <c r="AI60" s="802"/>
      <c r="AJ60" s="803"/>
      <c r="AK60" s="876"/>
      <c r="AL60" s="874"/>
      <c r="AM60" s="874"/>
      <c r="AN60" s="874"/>
      <c r="AO60" s="874"/>
      <c r="AP60" s="874"/>
      <c r="AQ60" s="874"/>
      <c r="AR60" s="874"/>
      <c r="AS60" s="874"/>
      <c r="AT60" s="874"/>
      <c r="AU60" s="874"/>
      <c r="AV60" s="874"/>
      <c r="AW60" s="874"/>
      <c r="AX60" s="874"/>
      <c r="AY60" s="874"/>
      <c r="AZ60" s="877"/>
      <c r="BA60" s="877"/>
      <c r="BB60" s="877"/>
      <c r="BC60" s="877"/>
      <c r="BD60" s="877"/>
      <c r="BE60" s="868"/>
      <c r="BF60" s="868"/>
      <c r="BG60" s="868"/>
      <c r="BH60" s="868"/>
      <c r="BI60" s="869"/>
      <c r="BJ60" s="250"/>
      <c r="BK60" s="250"/>
      <c r="BL60" s="250"/>
      <c r="BM60" s="250"/>
      <c r="BN60" s="250"/>
      <c r="BO60" s="263"/>
      <c r="BP60" s="263"/>
      <c r="BQ60" s="260">
        <v>54</v>
      </c>
      <c r="BR60" s="261"/>
      <c r="BS60" s="808"/>
      <c r="BT60" s="809"/>
      <c r="BU60" s="809"/>
      <c r="BV60" s="809"/>
      <c r="BW60" s="809"/>
      <c r="BX60" s="809"/>
      <c r="BY60" s="809"/>
      <c r="BZ60" s="809"/>
      <c r="CA60" s="809"/>
      <c r="CB60" s="809"/>
      <c r="CC60" s="809"/>
      <c r="CD60" s="809"/>
      <c r="CE60" s="809"/>
      <c r="CF60" s="809"/>
      <c r="CG60" s="810"/>
      <c r="CH60" s="821"/>
      <c r="CI60" s="822"/>
      <c r="CJ60" s="822"/>
      <c r="CK60" s="822"/>
      <c r="CL60" s="823"/>
      <c r="CM60" s="821"/>
      <c r="CN60" s="822"/>
      <c r="CO60" s="822"/>
      <c r="CP60" s="822"/>
      <c r="CQ60" s="823"/>
      <c r="CR60" s="821"/>
      <c r="CS60" s="822"/>
      <c r="CT60" s="822"/>
      <c r="CU60" s="822"/>
      <c r="CV60" s="823"/>
      <c r="CW60" s="821"/>
      <c r="CX60" s="822"/>
      <c r="CY60" s="822"/>
      <c r="CZ60" s="822"/>
      <c r="DA60" s="823"/>
      <c r="DB60" s="821"/>
      <c r="DC60" s="822"/>
      <c r="DD60" s="822"/>
      <c r="DE60" s="822"/>
      <c r="DF60" s="823"/>
      <c r="DG60" s="821"/>
      <c r="DH60" s="822"/>
      <c r="DI60" s="822"/>
      <c r="DJ60" s="822"/>
      <c r="DK60" s="823"/>
      <c r="DL60" s="821"/>
      <c r="DM60" s="822"/>
      <c r="DN60" s="822"/>
      <c r="DO60" s="822"/>
      <c r="DP60" s="823"/>
      <c r="DQ60" s="821"/>
      <c r="DR60" s="822"/>
      <c r="DS60" s="822"/>
      <c r="DT60" s="822"/>
      <c r="DU60" s="823"/>
      <c r="DV60" s="824"/>
      <c r="DW60" s="825"/>
      <c r="DX60" s="825"/>
      <c r="DY60" s="825"/>
      <c r="DZ60" s="826"/>
      <c r="EA60" s="244"/>
    </row>
    <row r="61" spans="1:131" s="245" customFormat="1" ht="26.25" customHeight="1" thickBot="1" x14ac:dyDescent="0.2">
      <c r="A61" s="259">
        <v>34</v>
      </c>
      <c r="B61" s="795"/>
      <c r="C61" s="796"/>
      <c r="D61" s="796"/>
      <c r="E61" s="796"/>
      <c r="F61" s="796"/>
      <c r="G61" s="796"/>
      <c r="H61" s="796"/>
      <c r="I61" s="796"/>
      <c r="J61" s="796"/>
      <c r="K61" s="796"/>
      <c r="L61" s="796"/>
      <c r="M61" s="796"/>
      <c r="N61" s="796"/>
      <c r="O61" s="796"/>
      <c r="P61" s="797"/>
      <c r="Q61" s="873"/>
      <c r="R61" s="874"/>
      <c r="S61" s="874"/>
      <c r="T61" s="874"/>
      <c r="U61" s="874"/>
      <c r="V61" s="874"/>
      <c r="W61" s="874"/>
      <c r="X61" s="874"/>
      <c r="Y61" s="874"/>
      <c r="Z61" s="874"/>
      <c r="AA61" s="874"/>
      <c r="AB61" s="874"/>
      <c r="AC61" s="874"/>
      <c r="AD61" s="874"/>
      <c r="AE61" s="875"/>
      <c r="AF61" s="801"/>
      <c r="AG61" s="802"/>
      <c r="AH61" s="802"/>
      <c r="AI61" s="802"/>
      <c r="AJ61" s="803"/>
      <c r="AK61" s="876"/>
      <c r="AL61" s="874"/>
      <c r="AM61" s="874"/>
      <c r="AN61" s="874"/>
      <c r="AO61" s="874"/>
      <c r="AP61" s="874"/>
      <c r="AQ61" s="874"/>
      <c r="AR61" s="874"/>
      <c r="AS61" s="874"/>
      <c r="AT61" s="874"/>
      <c r="AU61" s="874"/>
      <c r="AV61" s="874"/>
      <c r="AW61" s="874"/>
      <c r="AX61" s="874"/>
      <c r="AY61" s="874"/>
      <c r="AZ61" s="877"/>
      <c r="BA61" s="877"/>
      <c r="BB61" s="877"/>
      <c r="BC61" s="877"/>
      <c r="BD61" s="877"/>
      <c r="BE61" s="868"/>
      <c r="BF61" s="868"/>
      <c r="BG61" s="868"/>
      <c r="BH61" s="868"/>
      <c r="BI61" s="869"/>
      <c r="BJ61" s="250"/>
      <c r="BK61" s="250"/>
      <c r="BL61" s="250"/>
      <c r="BM61" s="250"/>
      <c r="BN61" s="250"/>
      <c r="BO61" s="263"/>
      <c r="BP61" s="263"/>
      <c r="BQ61" s="260">
        <v>55</v>
      </c>
      <c r="BR61" s="261"/>
      <c r="BS61" s="808"/>
      <c r="BT61" s="809"/>
      <c r="BU61" s="809"/>
      <c r="BV61" s="809"/>
      <c r="BW61" s="809"/>
      <c r="BX61" s="809"/>
      <c r="BY61" s="809"/>
      <c r="BZ61" s="809"/>
      <c r="CA61" s="809"/>
      <c r="CB61" s="809"/>
      <c r="CC61" s="809"/>
      <c r="CD61" s="809"/>
      <c r="CE61" s="809"/>
      <c r="CF61" s="809"/>
      <c r="CG61" s="810"/>
      <c r="CH61" s="821"/>
      <c r="CI61" s="822"/>
      <c r="CJ61" s="822"/>
      <c r="CK61" s="822"/>
      <c r="CL61" s="823"/>
      <c r="CM61" s="821"/>
      <c r="CN61" s="822"/>
      <c r="CO61" s="822"/>
      <c r="CP61" s="822"/>
      <c r="CQ61" s="823"/>
      <c r="CR61" s="821"/>
      <c r="CS61" s="822"/>
      <c r="CT61" s="822"/>
      <c r="CU61" s="822"/>
      <c r="CV61" s="823"/>
      <c r="CW61" s="821"/>
      <c r="CX61" s="822"/>
      <c r="CY61" s="822"/>
      <c r="CZ61" s="822"/>
      <c r="DA61" s="823"/>
      <c r="DB61" s="821"/>
      <c r="DC61" s="822"/>
      <c r="DD61" s="822"/>
      <c r="DE61" s="822"/>
      <c r="DF61" s="823"/>
      <c r="DG61" s="821"/>
      <c r="DH61" s="822"/>
      <c r="DI61" s="822"/>
      <c r="DJ61" s="822"/>
      <c r="DK61" s="823"/>
      <c r="DL61" s="821"/>
      <c r="DM61" s="822"/>
      <c r="DN61" s="822"/>
      <c r="DO61" s="822"/>
      <c r="DP61" s="823"/>
      <c r="DQ61" s="821"/>
      <c r="DR61" s="822"/>
      <c r="DS61" s="822"/>
      <c r="DT61" s="822"/>
      <c r="DU61" s="823"/>
      <c r="DV61" s="824"/>
      <c r="DW61" s="825"/>
      <c r="DX61" s="825"/>
      <c r="DY61" s="825"/>
      <c r="DZ61" s="826"/>
      <c r="EA61" s="244"/>
    </row>
    <row r="62" spans="1:131" s="245" customFormat="1" ht="26.25" customHeight="1" x14ac:dyDescent="0.15">
      <c r="A62" s="259">
        <v>35</v>
      </c>
      <c r="B62" s="795"/>
      <c r="C62" s="796"/>
      <c r="D62" s="796"/>
      <c r="E62" s="796"/>
      <c r="F62" s="796"/>
      <c r="G62" s="796"/>
      <c r="H62" s="796"/>
      <c r="I62" s="796"/>
      <c r="J62" s="796"/>
      <c r="K62" s="796"/>
      <c r="L62" s="796"/>
      <c r="M62" s="796"/>
      <c r="N62" s="796"/>
      <c r="O62" s="796"/>
      <c r="P62" s="797"/>
      <c r="Q62" s="873"/>
      <c r="R62" s="874"/>
      <c r="S62" s="874"/>
      <c r="T62" s="874"/>
      <c r="U62" s="874"/>
      <c r="V62" s="874"/>
      <c r="W62" s="874"/>
      <c r="X62" s="874"/>
      <c r="Y62" s="874"/>
      <c r="Z62" s="874"/>
      <c r="AA62" s="874"/>
      <c r="AB62" s="874"/>
      <c r="AC62" s="874"/>
      <c r="AD62" s="874"/>
      <c r="AE62" s="875"/>
      <c r="AF62" s="801"/>
      <c r="AG62" s="802"/>
      <c r="AH62" s="802"/>
      <c r="AI62" s="802"/>
      <c r="AJ62" s="803"/>
      <c r="AK62" s="876"/>
      <c r="AL62" s="874"/>
      <c r="AM62" s="874"/>
      <c r="AN62" s="874"/>
      <c r="AO62" s="874"/>
      <c r="AP62" s="874"/>
      <c r="AQ62" s="874"/>
      <c r="AR62" s="874"/>
      <c r="AS62" s="874"/>
      <c r="AT62" s="874"/>
      <c r="AU62" s="874"/>
      <c r="AV62" s="874"/>
      <c r="AW62" s="874"/>
      <c r="AX62" s="874"/>
      <c r="AY62" s="874"/>
      <c r="AZ62" s="877"/>
      <c r="BA62" s="877"/>
      <c r="BB62" s="877"/>
      <c r="BC62" s="877"/>
      <c r="BD62" s="877"/>
      <c r="BE62" s="868"/>
      <c r="BF62" s="868"/>
      <c r="BG62" s="868"/>
      <c r="BH62" s="868"/>
      <c r="BI62" s="869"/>
      <c r="BJ62" s="885" t="s">
        <v>401</v>
      </c>
      <c r="BK62" s="846"/>
      <c r="BL62" s="846"/>
      <c r="BM62" s="846"/>
      <c r="BN62" s="847"/>
      <c r="BO62" s="263"/>
      <c r="BP62" s="263"/>
      <c r="BQ62" s="260">
        <v>56</v>
      </c>
      <c r="BR62" s="261"/>
      <c r="BS62" s="808"/>
      <c r="BT62" s="809"/>
      <c r="BU62" s="809"/>
      <c r="BV62" s="809"/>
      <c r="BW62" s="809"/>
      <c r="BX62" s="809"/>
      <c r="BY62" s="809"/>
      <c r="BZ62" s="809"/>
      <c r="CA62" s="809"/>
      <c r="CB62" s="809"/>
      <c r="CC62" s="809"/>
      <c r="CD62" s="809"/>
      <c r="CE62" s="809"/>
      <c r="CF62" s="809"/>
      <c r="CG62" s="810"/>
      <c r="CH62" s="821"/>
      <c r="CI62" s="822"/>
      <c r="CJ62" s="822"/>
      <c r="CK62" s="822"/>
      <c r="CL62" s="823"/>
      <c r="CM62" s="821"/>
      <c r="CN62" s="822"/>
      <c r="CO62" s="822"/>
      <c r="CP62" s="822"/>
      <c r="CQ62" s="823"/>
      <c r="CR62" s="821"/>
      <c r="CS62" s="822"/>
      <c r="CT62" s="822"/>
      <c r="CU62" s="822"/>
      <c r="CV62" s="823"/>
      <c r="CW62" s="821"/>
      <c r="CX62" s="822"/>
      <c r="CY62" s="822"/>
      <c r="CZ62" s="822"/>
      <c r="DA62" s="823"/>
      <c r="DB62" s="821"/>
      <c r="DC62" s="822"/>
      <c r="DD62" s="822"/>
      <c r="DE62" s="822"/>
      <c r="DF62" s="823"/>
      <c r="DG62" s="821"/>
      <c r="DH62" s="822"/>
      <c r="DI62" s="822"/>
      <c r="DJ62" s="822"/>
      <c r="DK62" s="823"/>
      <c r="DL62" s="821"/>
      <c r="DM62" s="822"/>
      <c r="DN62" s="822"/>
      <c r="DO62" s="822"/>
      <c r="DP62" s="823"/>
      <c r="DQ62" s="821"/>
      <c r="DR62" s="822"/>
      <c r="DS62" s="822"/>
      <c r="DT62" s="822"/>
      <c r="DU62" s="823"/>
      <c r="DV62" s="824"/>
      <c r="DW62" s="825"/>
      <c r="DX62" s="825"/>
      <c r="DY62" s="825"/>
      <c r="DZ62" s="826"/>
      <c r="EA62" s="244"/>
    </row>
    <row r="63" spans="1:131" s="245" customFormat="1" ht="26.25" customHeight="1" thickBot="1" x14ac:dyDescent="0.2">
      <c r="A63" s="262" t="s">
        <v>384</v>
      </c>
      <c r="B63" s="830" t="s">
        <v>402</v>
      </c>
      <c r="C63" s="831"/>
      <c r="D63" s="831"/>
      <c r="E63" s="831"/>
      <c r="F63" s="831"/>
      <c r="G63" s="831"/>
      <c r="H63" s="831"/>
      <c r="I63" s="831"/>
      <c r="J63" s="831"/>
      <c r="K63" s="831"/>
      <c r="L63" s="831"/>
      <c r="M63" s="831"/>
      <c r="N63" s="831"/>
      <c r="O63" s="831"/>
      <c r="P63" s="832"/>
      <c r="Q63" s="878"/>
      <c r="R63" s="879"/>
      <c r="S63" s="879"/>
      <c r="T63" s="879"/>
      <c r="U63" s="879"/>
      <c r="V63" s="879"/>
      <c r="W63" s="879"/>
      <c r="X63" s="879"/>
      <c r="Y63" s="879"/>
      <c r="Z63" s="879"/>
      <c r="AA63" s="879"/>
      <c r="AB63" s="879"/>
      <c r="AC63" s="879"/>
      <c r="AD63" s="879"/>
      <c r="AE63" s="880"/>
      <c r="AF63" s="881">
        <v>32</v>
      </c>
      <c r="AG63" s="882"/>
      <c r="AH63" s="882"/>
      <c r="AI63" s="882"/>
      <c r="AJ63" s="883"/>
      <c r="AK63" s="884"/>
      <c r="AL63" s="879"/>
      <c r="AM63" s="879"/>
      <c r="AN63" s="879"/>
      <c r="AO63" s="879"/>
      <c r="AP63" s="882"/>
      <c r="AQ63" s="882"/>
      <c r="AR63" s="882"/>
      <c r="AS63" s="882"/>
      <c r="AT63" s="882"/>
      <c r="AU63" s="882"/>
      <c r="AV63" s="882"/>
      <c r="AW63" s="882"/>
      <c r="AX63" s="882"/>
      <c r="AY63" s="882"/>
      <c r="AZ63" s="886"/>
      <c r="BA63" s="886"/>
      <c r="BB63" s="886"/>
      <c r="BC63" s="886"/>
      <c r="BD63" s="886"/>
      <c r="BE63" s="887"/>
      <c r="BF63" s="887"/>
      <c r="BG63" s="887"/>
      <c r="BH63" s="887"/>
      <c r="BI63" s="888"/>
      <c r="BJ63" s="889" t="s">
        <v>403</v>
      </c>
      <c r="BK63" s="890"/>
      <c r="BL63" s="890"/>
      <c r="BM63" s="890"/>
      <c r="BN63" s="891"/>
      <c r="BO63" s="263"/>
      <c r="BP63" s="263"/>
      <c r="BQ63" s="260">
        <v>57</v>
      </c>
      <c r="BR63" s="261"/>
      <c r="BS63" s="808"/>
      <c r="BT63" s="809"/>
      <c r="BU63" s="809"/>
      <c r="BV63" s="809"/>
      <c r="BW63" s="809"/>
      <c r="BX63" s="809"/>
      <c r="BY63" s="809"/>
      <c r="BZ63" s="809"/>
      <c r="CA63" s="809"/>
      <c r="CB63" s="809"/>
      <c r="CC63" s="809"/>
      <c r="CD63" s="809"/>
      <c r="CE63" s="809"/>
      <c r="CF63" s="809"/>
      <c r="CG63" s="810"/>
      <c r="CH63" s="821"/>
      <c r="CI63" s="822"/>
      <c r="CJ63" s="822"/>
      <c r="CK63" s="822"/>
      <c r="CL63" s="823"/>
      <c r="CM63" s="821"/>
      <c r="CN63" s="822"/>
      <c r="CO63" s="822"/>
      <c r="CP63" s="822"/>
      <c r="CQ63" s="823"/>
      <c r="CR63" s="821"/>
      <c r="CS63" s="822"/>
      <c r="CT63" s="822"/>
      <c r="CU63" s="822"/>
      <c r="CV63" s="823"/>
      <c r="CW63" s="821"/>
      <c r="CX63" s="822"/>
      <c r="CY63" s="822"/>
      <c r="CZ63" s="822"/>
      <c r="DA63" s="823"/>
      <c r="DB63" s="821"/>
      <c r="DC63" s="822"/>
      <c r="DD63" s="822"/>
      <c r="DE63" s="822"/>
      <c r="DF63" s="823"/>
      <c r="DG63" s="821"/>
      <c r="DH63" s="822"/>
      <c r="DI63" s="822"/>
      <c r="DJ63" s="822"/>
      <c r="DK63" s="823"/>
      <c r="DL63" s="821"/>
      <c r="DM63" s="822"/>
      <c r="DN63" s="822"/>
      <c r="DO63" s="822"/>
      <c r="DP63" s="823"/>
      <c r="DQ63" s="821"/>
      <c r="DR63" s="822"/>
      <c r="DS63" s="822"/>
      <c r="DT63" s="822"/>
      <c r="DU63" s="823"/>
      <c r="DV63" s="824"/>
      <c r="DW63" s="825"/>
      <c r="DX63" s="825"/>
      <c r="DY63" s="825"/>
      <c r="DZ63" s="826"/>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808"/>
      <c r="BT64" s="809"/>
      <c r="BU64" s="809"/>
      <c r="BV64" s="809"/>
      <c r="BW64" s="809"/>
      <c r="BX64" s="809"/>
      <c r="BY64" s="809"/>
      <c r="BZ64" s="809"/>
      <c r="CA64" s="809"/>
      <c r="CB64" s="809"/>
      <c r="CC64" s="809"/>
      <c r="CD64" s="809"/>
      <c r="CE64" s="809"/>
      <c r="CF64" s="809"/>
      <c r="CG64" s="810"/>
      <c r="CH64" s="821"/>
      <c r="CI64" s="822"/>
      <c r="CJ64" s="822"/>
      <c r="CK64" s="822"/>
      <c r="CL64" s="823"/>
      <c r="CM64" s="821"/>
      <c r="CN64" s="822"/>
      <c r="CO64" s="822"/>
      <c r="CP64" s="822"/>
      <c r="CQ64" s="823"/>
      <c r="CR64" s="821"/>
      <c r="CS64" s="822"/>
      <c r="CT64" s="822"/>
      <c r="CU64" s="822"/>
      <c r="CV64" s="823"/>
      <c r="CW64" s="821"/>
      <c r="CX64" s="822"/>
      <c r="CY64" s="822"/>
      <c r="CZ64" s="822"/>
      <c r="DA64" s="823"/>
      <c r="DB64" s="821"/>
      <c r="DC64" s="822"/>
      <c r="DD64" s="822"/>
      <c r="DE64" s="822"/>
      <c r="DF64" s="823"/>
      <c r="DG64" s="821"/>
      <c r="DH64" s="822"/>
      <c r="DI64" s="822"/>
      <c r="DJ64" s="822"/>
      <c r="DK64" s="823"/>
      <c r="DL64" s="821"/>
      <c r="DM64" s="822"/>
      <c r="DN64" s="822"/>
      <c r="DO64" s="822"/>
      <c r="DP64" s="823"/>
      <c r="DQ64" s="821"/>
      <c r="DR64" s="822"/>
      <c r="DS64" s="822"/>
      <c r="DT64" s="822"/>
      <c r="DU64" s="823"/>
      <c r="DV64" s="824"/>
      <c r="DW64" s="825"/>
      <c r="DX64" s="825"/>
      <c r="DY64" s="825"/>
      <c r="DZ64" s="826"/>
      <c r="EA64" s="244"/>
    </row>
    <row r="65" spans="1:131" s="245" customFormat="1" ht="26.25" customHeight="1" thickBot="1" x14ac:dyDescent="0.2">
      <c r="A65" s="250" t="s">
        <v>404</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808"/>
      <c r="BT65" s="809"/>
      <c r="BU65" s="809"/>
      <c r="BV65" s="809"/>
      <c r="BW65" s="809"/>
      <c r="BX65" s="809"/>
      <c r="BY65" s="809"/>
      <c r="BZ65" s="809"/>
      <c r="CA65" s="809"/>
      <c r="CB65" s="809"/>
      <c r="CC65" s="809"/>
      <c r="CD65" s="809"/>
      <c r="CE65" s="809"/>
      <c r="CF65" s="809"/>
      <c r="CG65" s="810"/>
      <c r="CH65" s="821"/>
      <c r="CI65" s="822"/>
      <c r="CJ65" s="822"/>
      <c r="CK65" s="822"/>
      <c r="CL65" s="823"/>
      <c r="CM65" s="821"/>
      <c r="CN65" s="822"/>
      <c r="CO65" s="822"/>
      <c r="CP65" s="822"/>
      <c r="CQ65" s="823"/>
      <c r="CR65" s="821"/>
      <c r="CS65" s="822"/>
      <c r="CT65" s="822"/>
      <c r="CU65" s="822"/>
      <c r="CV65" s="823"/>
      <c r="CW65" s="821"/>
      <c r="CX65" s="822"/>
      <c r="CY65" s="822"/>
      <c r="CZ65" s="822"/>
      <c r="DA65" s="823"/>
      <c r="DB65" s="821"/>
      <c r="DC65" s="822"/>
      <c r="DD65" s="822"/>
      <c r="DE65" s="822"/>
      <c r="DF65" s="823"/>
      <c r="DG65" s="821"/>
      <c r="DH65" s="822"/>
      <c r="DI65" s="822"/>
      <c r="DJ65" s="822"/>
      <c r="DK65" s="823"/>
      <c r="DL65" s="821"/>
      <c r="DM65" s="822"/>
      <c r="DN65" s="822"/>
      <c r="DO65" s="822"/>
      <c r="DP65" s="823"/>
      <c r="DQ65" s="821"/>
      <c r="DR65" s="822"/>
      <c r="DS65" s="822"/>
      <c r="DT65" s="822"/>
      <c r="DU65" s="823"/>
      <c r="DV65" s="824"/>
      <c r="DW65" s="825"/>
      <c r="DX65" s="825"/>
      <c r="DY65" s="825"/>
      <c r="DZ65" s="826"/>
      <c r="EA65" s="244"/>
    </row>
    <row r="66" spans="1:131" s="245" customFormat="1" ht="26.25" customHeight="1" x14ac:dyDescent="0.15">
      <c r="A66" s="780" t="s">
        <v>405</v>
      </c>
      <c r="B66" s="781"/>
      <c r="C66" s="781"/>
      <c r="D66" s="781"/>
      <c r="E66" s="781"/>
      <c r="F66" s="781"/>
      <c r="G66" s="781"/>
      <c r="H66" s="781"/>
      <c r="I66" s="781"/>
      <c r="J66" s="781"/>
      <c r="K66" s="781"/>
      <c r="L66" s="781"/>
      <c r="M66" s="781"/>
      <c r="N66" s="781"/>
      <c r="O66" s="781"/>
      <c r="P66" s="782"/>
      <c r="Q66" s="757" t="s">
        <v>406</v>
      </c>
      <c r="R66" s="758"/>
      <c r="S66" s="758"/>
      <c r="T66" s="758"/>
      <c r="U66" s="759"/>
      <c r="V66" s="757" t="s">
        <v>390</v>
      </c>
      <c r="W66" s="758"/>
      <c r="X66" s="758"/>
      <c r="Y66" s="758"/>
      <c r="Z66" s="759"/>
      <c r="AA66" s="757" t="s">
        <v>407</v>
      </c>
      <c r="AB66" s="758"/>
      <c r="AC66" s="758"/>
      <c r="AD66" s="758"/>
      <c r="AE66" s="759"/>
      <c r="AF66" s="892" t="s">
        <v>408</v>
      </c>
      <c r="AG66" s="853"/>
      <c r="AH66" s="853"/>
      <c r="AI66" s="853"/>
      <c r="AJ66" s="893"/>
      <c r="AK66" s="757" t="s">
        <v>409</v>
      </c>
      <c r="AL66" s="781"/>
      <c r="AM66" s="781"/>
      <c r="AN66" s="781"/>
      <c r="AO66" s="782"/>
      <c r="AP66" s="757" t="s">
        <v>394</v>
      </c>
      <c r="AQ66" s="758"/>
      <c r="AR66" s="758"/>
      <c r="AS66" s="758"/>
      <c r="AT66" s="759"/>
      <c r="AU66" s="757" t="s">
        <v>410</v>
      </c>
      <c r="AV66" s="758"/>
      <c r="AW66" s="758"/>
      <c r="AX66" s="758"/>
      <c r="AY66" s="759"/>
      <c r="AZ66" s="757" t="s">
        <v>372</v>
      </c>
      <c r="BA66" s="758"/>
      <c r="BB66" s="758"/>
      <c r="BC66" s="758"/>
      <c r="BD66" s="769"/>
      <c r="BE66" s="263"/>
      <c r="BF66" s="263"/>
      <c r="BG66" s="263"/>
      <c r="BH66" s="263"/>
      <c r="BI66" s="263"/>
      <c r="BJ66" s="263"/>
      <c r="BK66" s="263"/>
      <c r="BL66" s="263"/>
      <c r="BM66" s="263"/>
      <c r="BN66" s="263"/>
      <c r="BO66" s="263"/>
      <c r="BP66" s="263"/>
      <c r="BQ66" s="260">
        <v>60</v>
      </c>
      <c r="BR66" s="265"/>
      <c r="BS66" s="903"/>
      <c r="BT66" s="904"/>
      <c r="BU66" s="904"/>
      <c r="BV66" s="904"/>
      <c r="BW66" s="904"/>
      <c r="BX66" s="904"/>
      <c r="BY66" s="904"/>
      <c r="BZ66" s="904"/>
      <c r="CA66" s="904"/>
      <c r="CB66" s="904"/>
      <c r="CC66" s="904"/>
      <c r="CD66" s="904"/>
      <c r="CE66" s="904"/>
      <c r="CF66" s="904"/>
      <c r="CG66" s="905"/>
      <c r="CH66" s="900"/>
      <c r="CI66" s="901"/>
      <c r="CJ66" s="901"/>
      <c r="CK66" s="901"/>
      <c r="CL66" s="902"/>
      <c r="CM66" s="900"/>
      <c r="CN66" s="901"/>
      <c r="CO66" s="901"/>
      <c r="CP66" s="901"/>
      <c r="CQ66" s="902"/>
      <c r="CR66" s="900"/>
      <c r="CS66" s="901"/>
      <c r="CT66" s="901"/>
      <c r="CU66" s="901"/>
      <c r="CV66" s="902"/>
      <c r="CW66" s="900"/>
      <c r="CX66" s="901"/>
      <c r="CY66" s="901"/>
      <c r="CZ66" s="901"/>
      <c r="DA66" s="902"/>
      <c r="DB66" s="900"/>
      <c r="DC66" s="901"/>
      <c r="DD66" s="901"/>
      <c r="DE66" s="901"/>
      <c r="DF66" s="902"/>
      <c r="DG66" s="900"/>
      <c r="DH66" s="901"/>
      <c r="DI66" s="901"/>
      <c r="DJ66" s="901"/>
      <c r="DK66" s="902"/>
      <c r="DL66" s="900"/>
      <c r="DM66" s="901"/>
      <c r="DN66" s="901"/>
      <c r="DO66" s="901"/>
      <c r="DP66" s="902"/>
      <c r="DQ66" s="900"/>
      <c r="DR66" s="901"/>
      <c r="DS66" s="901"/>
      <c r="DT66" s="901"/>
      <c r="DU66" s="902"/>
      <c r="DV66" s="897"/>
      <c r="DW66" s="898"/>
      <c r="DX66" s="898"/>
      <c r="DY66" s="898"/>
      <c r="DZ66" s="899"/>
      <c r="EA66" s="244"/>
    </row>
    <row r="67" spans="1:131" s="245" customFormat="1" ht="26.25" customHeight="1" thickBot="1" x14ac:dyDescent="0.2">
      <c r="A67" s="783"/>
      <c r="B67" s="784"/>
      <c r="C67" s="784"/>
      <c r="D67" s="784"/>
      <c r="E67" s="784"/>
      <c r="F67" s="784"/>
      <c r="G67" s="784"/>
      <c r="H67" s="784"/>
      <c r="I67" s="784"/>
      <c r="J67" s="784"/>
      <c r="K67" s="784"/>
      <c r="L67" s="784"/>
      <c r="M67" s="784"/>
      <c r="N67" s="784"/>
      <c r="O67" s="784"/>
      <c r="P67" s="785"/>
      <c r="Q67" s="760"/>
      <c r="R67" s="761"/>
      <c r="S67" s="761"/>
      <c r="T67" s="761"/>
      <c r="U67" s="762"/>
      <c r="V67" s="760"/>
      <c r="W67" s="761"/>
      <c r="X67" s="761"/>
      <c r="Y67" s="761"/>
      <c r="Z67" s="762"/>
      <c r="AA67" s="760"/>
      <c r="AB67" s="761"/>
      <c r="AC67" s="761"/>
      <c r="AD67" s="761"/>
      <c r="AE67" s="762"/>
      <c r="AF67" s="894"/>
      <c r="AG67" s="856"/>
      <c r="AH67" s="856"/>
      <c r="AI67" s="856"/>
      <c r="AJ67" s="895"/>
      <c r="AK67" s="896"/>
      <c r="AL67" s="784"/>
      <c r="AM67" s="784"/>
      <c r="AN67" s="784"/>
      <c r="AO67" s="785"/>
      <c r="AP67" s="760"/>
      <c r="AQ67" s="761"/>
      <c r="AR67" s="761"/>
      <c r="AS67" s="761"/>
      <c r="AT67" s="762"/>
      <c r="AU67" s="760"/>
      <c r="AV67" s="761"/>
      <c r="AW67" s="761"/>
      <c r="AX67" s="761"/>
      <c r="AY67" s="762"/>
      <c r="AZ67" s="760"/>
      <c r="BA67" s="761"/>
      <c r="BB67" s="761"/>
      <c r="BC67" s="761"/>
      <c r="BD67" s="770"/>
      <c r="BE67" s="263"/>
      <c r="BF67" s="263"/>
      <c r="BG67" s="263"/>
      <c r="BH67" s="263"/>
      <c r="BI67" s="263"/>
      <c r="BJ67" s="263"/>
      <c r="BK67" s="263"/>
      <c r="BL67" s="263"/>
      <c r="BM67" s="263"/>
      <c r="BN67" s="263"/>
      <c r="BO67" s="263"/>
      <c r="BP67" s="263"/>
      <c r="BQ67" s="260">
        <v>61</v>
      </c>
      <c r="BR67" s="265"/>
      <c r="BS67" s="903"/>
      <c r="BT67" s="904"/>
      <c r="BU67" s="904"/>
      <c r="BV67" s="904"/>
      <c r="BW67" s="904"/>
      <c r="BX67" s="904"/>
      <c r="BY67" s="904"/>
      <c r="BZ67" s="904"/>
      <c r="CA67" s="904"/>
      <c r="CB67" s="904"/>
      <c r="CC67" s="904"/>
      <c r="CD67" s="904"/>
      <c r="CE67" s="904"/>
      <c r="CF67" s="904"/>
      <c r="CG67" s="905"/>
      <c r="CH67" s="900"/>
      <c r="CI67" s="901"/>
      <c r="CJ67" s="901"/>
      <c r="CK67" s="901"/>
      <c r="CL67" s="902"/>
      <c r="CM67" s="900"/>
      <c r="CN67" s="901"/>
      <c r="CO67" s="901"/>
      <c r="CP67" s="901"/>
      <c r="CQ67" s="902"/>
      <c r="CR67" s="900"/>
      <c r="CS67" s="901"/>
      <c r="CT67" s="901"/>
      <c r="CU67" s="901"/>
      <c r="CV67" s="902"/>
      <c r="CW67" s="900"/>
      <c r="CX67" s="901"/>
      <c r="CY67" s="901"/>
      <c r="CZ67" s="901"/>
      <c r="DA67" s="902"/>
      <c r="DB67" s="900"/>
      <c r="DC67" s="901"/>
      <c r="DD67" s="901"/>
      <c r="DE67" s="901"/>
      <c r="DF67" s="902"/>
      <c r="DG67" s="900"/>
      <c r="DH67" s="901"/>
      <c r="DI67" s="901"/>
      <c r="DJ67" s="901"/>
      <c r="DK67" s="902"/>
      <c r="DL67" s="900"/>
      <c r="DM67" s="901"/>
      <c r="DN67" s="901"/>
      <c r="DO67" s="901"/>
      <c r="DP67" s="902"/>
      <c r="DQ67" s="900"/>
      <c r="DR67" s="901"/>
      <c r="DS67" s="901"/>
      <c r="DT67" s="901"/>
      <c r="DU67" s="902"/>
      <c r="DV67" s="897"/>
      <c r="DW67" s="898"/>
      <c r="DX67" s="898"/>
      <c r="DY67" s="898"/>
      <c r="DZ67" s="899"/>
      <c r="EA67" s="244"/>
    </row>
    <row r="68" spans="1:131" s="245" customFormat="1" ht="26.25" customHeight="1" thickTop="1" x14ac:dyDescent="0.15">
      <c r="A68" s="256">
        <v>1</v>
      </c>
      <c r="B68" s="909" t="s">
        <v>565</v>
      </c>
      <c r="C68" s="910"/>
      <c r="D68" s="910"/>
      <c r="E68" s="910"/>
      <c r="F68" s="910"/>
      <c r="G68" s="910"/>
      <c r="H68" s="910"/>
      <c r="I68" s="910"/>
      <c r="J68" s="910"/>
      <c r="K68" s="910"/>
      <c r="L68" s="910"/>
      <c r="M68" s="910"/>
      <c r="N68" s="910"/>
      <c r="O68" s="910"/>
      <c r="P68" s="911"/>
      <c r="Q68" s="912">
        <v>757</v>
      </c>
      <c r="R68" s="906"/>
      <c r="S68" s="906"/>
      <c r="T68" s="906"/>
      <c r="U68" s="906"/>
      <c r="V68" s="906">
        <v>749</v>
      </c>
      <c r="W68" s="906"/>
      <c r="X68" s="906"/>
      <c r="Y68" s="906"/>
      <c r="Z68" s="906"/>
      <c r="AA68" s="906">
        <v>8</v>
      </c>
      <c r="AB68" s="906"/>
      <c r="AC68" s="906"/>
      <c r="AD68" s="906"/>
      <c r="AE68" s="906"/>
      <c r="AF68" s="906">
        <v>8</v>
      </c>
      <c r="AG68" s="906"/>
      <c r="AH68" s="906"/>
      <c r="AI68" s="906"/>
      <c r="AJ68" s="906"/>
      <c r="AK68" s="906">
        <v>0</v>
      </c>
      <c r="AL68" s="906"/>
      <c r="AM68" s="906"/>
      <c r="AN68" s="906"/>
      <c r="AO68" s="906"/>
      <c r="AP68" s="906">
        <v>501</v>
      </c>
      <c r="AQ68" s="906"/>
      <c r="AR68" s="906"/>
      <c r="AS68" s="906"/>
      <c r="AT68" s="906"/>
      <c r="AU68" s="906">
        <v>501</v>
      </c>
      <c r="AV68" s="906"/>
      <c r="AW68" s="906"/>
      <c r="AX68" s="906"/>
      <c r="AY68" s="906"/>
      <c r="AZ68" s="907"/>
      <c r="BA68" s="907"/>
      <c r="BB68" s="907"/>
      <c r="BC68" s="907"/>
      <c r="BD68" s="908"/>
      <c r="BE68" s="263"/>
      <c r="BF68" s="263"/>
      <c r="BG68" s="263"/>
      <c r="BH68" s="263"/>
      <c r="BI68" s="263"/>
      <c r="BJ68" s="263"/>
      <c r="BK68" s="263"/>
      <c r="BL68" s="263"/>
      <c r="BM68" s="263"/>
      <c r="BN68" s="263"/>
      <c r="BO68" s="263"/>
      <c r="BP68" s="263"/>
      <c r="BQ68" s="260">
        <v>62</v>
      </c>
      <c r="BR68" s="265"/>
      <c r="BS68" s="903"/>
      <c r="BT68" s="904"/>
      <c r="BU68" s="904"/>
      <c r="BV68" s="904"/>
      <c r="BW68" s="904"/>
      <c r="BX68" s="904"/>
      <c r="BY68" s="904"/>
      <c r="BZ68" s="904"/>
      <c r="CA68" s="904"/>
      <c r="CB68" s="904"/>
      <c r="CC68" s="904"/>
      <c r="CD68" s="904"/>
      <c r="CE68" s="904"/>
      <c r="CF68" s="904"/>
      <c r="CG68" s="905"/>
      <c r="CH68" s="900"/>
      <c r="CI68" s="901"/>
      <c r="CJ68" s="901"/>
      <c r="CK68" s="901"/>
      <c r="CL68" s="902"/>
      <c r="CM68" s="900"/>
      <c r="CN68" s="901"/>
      <c r="CO68" s="901"/>
      <c r="CP68" s="901"/>
      <c r="CQ68" s="902"/>
      <c r="CR68" s="900"/>
      <c r="CS68" s="901"/>
      <c r="CT68" s="901"/>
      <c r="CU68" s="901"/>
      <c r="CV68" s="902"/>
      <c r="CW68" s="900"/>
      <c r="CX68" s="901"/>
      <c r="CY68" s="901"/>
      <c r="CZ68" s="901"/>
      <c r="DA68" s="902"/>
      <c r="DB68" s="900"/>
      <c r="DC68" s="901"/>
      <c r="DD68" s="901"/>
      <c r="DE68" s="901"/>
      <c r="DF68" s="902"/>
      <c r="DG68" s="900"/>
      <c r="DH68" s="901"/>
      <c r="DI68" s="901"/>
      <c r="DJ68" s="901"/>
      <c r="DK68" s="902"/>
      <c r="DL68" s="900"/>
      <c r="DM68" s="901"/>
      <c r="DN68" s="901"/>
      <c r="DO68" s="901"/>
      <c r="DP68" s="902"/>
      <c r="DQ68" s="900"/>
      <c r="DR68" s="901"/>
      <c r="DS68" s="901"/>
      <c r="DT68" s="901"/>
      <c r="DU68" s="902"/>
      <c r="DV68" s="897"/>
      <c r="DW68" s="898"/>
      <c r="DX68" s="898"/>
      <c r="DY68" s="898"/>
      <c r="DZ68" s="899"/>
      <c r="EA68" s="244"/>
    </row>
    <row r="69" spans="1:131" s="245" customFormat="1" ht="26.25" customHeight="1" x14ac:dyDescent="0.15">
      <c r="A69" s="259">
        <v>2</v>
      </c>
      <c r="B69" s="913" t="s">
        <v>566</v>
      </c>
      <c r="C69" s="914"/>
      <c r="D69" s="914"/>
      <c r="E69" s="914"/>
      <c r="F69" s="914"/>
      <c r="G69" s="914"/>
      <c r="H69" s="914"/>
      <c r="I69" s="914"/>
      <c r="J69" s="914"/>
      <c r="K69" s="914"/>
      <c r="L69" s="914"/>
      <c r="M69" s="914"/>
      <c r="N69" s="914"/>
      <c r="O69" s="914"/>
      <c r="P69" s="915"/>
      <c r="Q69" s="916">
        <v>3494</v>
      </c>
      <c r="R69" s="871"/>
      <c r="S69" s="871"/>
      <c r="T69" s="871"/>
      <c r="U69" s="871"/>
      <c r="V69" s="871">
        <v>2787</v>
      </c>
      <c r="W69" s="871"/>
      <c r="X69" s="871"/>
      <c r="Y69" s="871"/>
      <c r="Z69" s="871"/>
      <c r="AA69" s="871">
        <v>707</v>
      </c>
      <c r="AB69" s="871"/>
      <c r="AC69" s="871"/>
      <c r="AD69" s="871"/>
      <c r="AE69" s="871"/>
      <c r="AF69" s="871">
        <v>707</v>
      </c>
      <c r="AG69" s="871"/>
      <c r="AH69" s="871"/>
      <c r="AI69" s="871"/>
      <c r="AJ69" s="871"/>
      <c r="AK69" s="871">
        <v>0</v>
      </c>
      <c r="AL69" s="871"/>
      <c r="AM69" s="871"/>
      <c r="AN69" s="871"/>
      <c r="AO69" s="871"/>
      <c r="AP69" s="871">
        <v>141</v>
      </c>
      <c r="AQ69" s="871"/>
      <c r="AR69" s="871"/>
      <c r="AS69" s="871"/>
      <c r="AT69" s="871"/>
      <c r="AU69" s="871">
        <v>141</v>
      </c>
      <c r="AV69" s="871"/>
      <c r="AW69" s="871"/>
      <c r="AX69" s="871"/>
      <c r="AY69" s="871"/>
      <c r="AZ69" s="917"/>
      <c r="BA69" s="917"/>
      <c r="BB69" s="917"/>
      <c r="BC69" s="917"/>
      <c r="BD69" s="918"/>
      <c r="BE69" s="263"/>
      <c r="BF69" s="263"/>
      <c r="BG69" s="263"/>
      <c r="BH69" s="263"/>
      <c r="BI69" s="263"/>
      <c r="BJ69" s="263"/>
      <c r="BK69" s="263"/>
      <c r="BL69" s="263"/>
      <c r="BM69" s="263"/>
      <c r="BN69" s="263"/>
      <c r="BO69" s="263"/>
      <c r="BP69" s="263"/>
      <c r="BQ69" s="260">
        <v>63</v>
      </c>
      <c r="BR69" s="265"/>
      <c r="BS69" s="903"/>
      <c r="BT69" s="904"/>
      <c r="BU69" s="904"/>
      <c r="BV69" s="904"/>
      <c r="BW69" s="904"/>
      <c r="BX69" s="904"/>
      <c r="BY69" s="904"/>
      <c r="BZ69" s="904"/>
      <c r="CA69" s="904"/>
      <c r="CB69" s="904"/>
      <c r="CC69" s="904"/>
      <c r="CD69" s="904"/>
      <c r="CE69" s="904"/>
      <c r="CF69" s="904"/>
      <c r="CG69" s="905"/>
      <c r="CH69" s="900"/>
      <c r="CI69" s="901"/>
      <c r="CJ69" s="901"/>
      <c r="CK69" s="901"/>
      <c r="CL69" s="902"/>
      <c r="CM69" s="900"/>
      <c r="CN69" s="901"/>
      <c r="CO69" s="901"/>
      <c r="CP69" s="901"/>
      <c r="CQ69" s="902"/>
      <c r="CR69" s="900"/>
      <c r="CS69" s="901"/>
      <c r="CT69" s="901"/>
      <c r="CU69" s="901"/>
      <c r="CV69" s="902"/>
      <c r="CW69" s="900"/>
      <c r="CX69" s="901"/>
      <c r="CY69" s="901"/>
      <c r="CZ69" s="901"/>
      <c r="DA69" s="902"/>
      <c r="DB69" s="900"/>
      <c r="DC69" s="901"/>
      <c r="DD69" s="901"/>
      <c r="DE69" s="901"/>
      <c r="DF69" s="902"/>
      <c r="DG69" s="900"/>
      <c r="DH69" s="901"/>
      <c r="DI69" s="901"/>
      <c r="DJ69" s="901"/>
      <c r="DK69" s="902"/>
      <c r="DL69" s="900"/>
      <c r="DM69" s="901"/>
      <c r="DN69" s="901"/>
      <c r="DO69" s="901"/>
      <c r="DP69" s="902"/>
      <c r="DQ69" s="900"/>
      <c r="DR69" s="901"/>
      <c r="DS69" s="901"/>
      <c r="DT69" s="901"/>
      <c r="DU69" s="902"/>
      <c r="DV69" s="897"/>
      <c r="DW69" s="898"/>
      <c r="DX69" s="898"/>
      <c r="DY69" s="898"/>
      <c r="DZ69" s="899"/>
      <c r="EA69" s="244"/>
    </row>
    <row r="70" spans="1:131" s="245" customFormat="1" ht="26.25" customHeight="1" x14ac:dyDescent="0.15">
      <c r="A70" s="259">
        <v>3</v>
      </c>
      <c r="B70" s="913" t="s">
        <v>567</v>
      </c>
      <c r="C70" s="914"/>
      <c r="D70" s="914"/>
      <c r="E70" s="914"/>
      <c r="F70" s="914"/>
      <c r="G70" s="914"/>
      <c r="H70" s="914"/>
      <c r="I70" s="914"/>
      <c r="J70" s="914"/>
      <c r="K70" s="914"/>
      <c r="L70" s="914"/>
      <c r="M70" s="914"/>
      <c r="N70" s="914"/>
      <c r="O70" s="914"/>
      <c r="P70" s="915"/>
      <c r="Q70" s="916">
        <v>211</v>
      </c>
      <c r="R70" s="871"/>
      <c r="S70" s="871"/>
      <c r="T70" s="871"/>
      <c r="U70" s="871"/>
      <c r="V70" s="871">
        <v>200</v>
      </c>
      <c r="W70" s="871"/>
      <c r="X70" s="871"/>
      <c r="Y70" s="871"/>
      <c r="Z70" s="871"/>
      <c r="AA70" s="871">
        <v>11</v>
      </c>
      <c r="AB70" s="871"/>
      <c r="AC70" s="871"/>
      <c r="AD70" s="871"/>
      <c r="AE70" s="871"/>
      <c r="AF70" s="871">
        <v>11</v>
      </c>
      <c r="AG70" s="871"/>
      <c r="AH70" s="871"/>
      <c r="AI70" s="871"/>
      <c r="AJ70" s="871"/>
      <c r="AK70" s="871">
        <v>0</v>
      </c>
      <c r="AL70" s="871"/>
      <c r="AM70" s="871"/>
      <c r="AN70" s="871"/>
      <c r="AO70" s="871"/>
      <c r="AP70" s="871">
        <v>0</v>
      </c>
      <c r="AQ70" s="871"/>
      <c r="AR70" s="871"/>
      <c r="AS70" s="871"/>
      <c r="AT70" s="871"/>
      <c r="AU70" s="871">
        <v>0</v>
      </c>
      <c r="AV70" s="871"/>
      <c r="AW70" s="871"/>
      <c r="AX70" s="871"/>
      <c r="AY70" s="871"/>
      <c r="AZ70" s="917"/>
      <c r="BA70" s="917"/>
      <c r="BB70" s="917"/>
      <c r="BC70" s="917"/>
      <c r="BD70" s="918"/>
      <c r="BE70" s="263"/>
      <c r="BF70" s="263"/>
      <c r="BG70" s="263"/>
      <c r="BH70" s="263"/>
      <c r="BI70" s="263"/>
      <c r="BJ70" s="263"/>
      <c r="BK70" s="263"/>
      <c r="BL70" s="263"/>
      <c r="BM70" s="263"/>
      <c r="BN70" s="263"/>
      <c r="BO70" s="263"/>
      <c r="BP70" s="263"/>
      <c r="BQ70" s="260">
        <v>64</v>
      </c>
      <c r="BR70" s="265"/>
      <c r="BS70" s="903"/>
      <c r="BT70" s="904"/>
      <c r="BU70" s="904"/>
      <c r="BV70" s="904"/>
      <c r="BW70" s="904"/>
      <c r="BX70" s="904"/>
      <c r="BY70" s="904"/>
      <c r="BZ70" s="904"/>
      <c r="CA70" s="904"/>
      <c r="CB70" s="904"/>
      <c r="CC70" s="904"/>
      <c r="CD70" s="904"/>
      <c r="CE70" s="904"/>
      <c r="CF70" s="904"/>
      <c r="CG70" s="905"/>
      <c r="CH70" s="900"/>
      <c r="CI70" s="901"/>
      <c r="CJ70" s="901"/>
      <c r="CK70" s="901"/>
      <c r="CL70" s="902"/>
      <c r="CM70" s="900"/>
      <c r="CN70" s="901"/>
      <c r="CO70" s="901"/>
      <c r="CP70" s="901"/>
      <c r="CQ70" s="902"/>
      <c r="CR70" s="900"/>
      <c r="CS70" s="901"/>
      <c r="CT70" s="901"/>
      <c r="CU70" s="901"/>
      <c r="CV70" s="902"/>
      <c r="CW70" s="900"/>
      <c r="CX70" s="901"/>
      <c r="CY70" s="901"/>
      <c r="CZ70" s="901"/>
      <c r="DA70" s="902"/>
      <c r="DB70" s="900"/>
      <c r="DC70" s="901"/>
      <c r="DD70" s="901"/>
      <c r="DE70" s="901"/>
      <c r="DF70" s="902"/>
      <c r="DG70" s="900"/>
      <c r="DH70" s="901"/>
      <c r="DI70" s="901"/>
      <c r="DJ70" s="901"/>
      <c r="DK70" s="902"/>
      <c r="DL70" s="900"/>
      <c r="DM70" s="901"/>
      <c r="DN70" s="901"/>
      <c r="DO70" s="901"/>
      <c r="DP70" s="902"/>
      <c r="DQ70" s="900"/>
      <c r="DR70" s="901"/>
      <c r="DS70" s="901"/>
      <c r="DT70" s="901"/>
      <c r="DU70" s="902"/>
      <c r="DV70" s="897"/>
      <c r="DW70" s="898"/>
      <c r="DX70" s="898"/>
      <c r="DY70" s="898"/>
      <c r="DZ70" s="899"/>
      <c r="EA70" s="244"/>
    </row>
    <row r="71" spans="1:131" s="245" customFormat="1" ht="26.25" customHeight="1" x14ac:dyDescent="0.15">
      <c r="A71" s="259">
        <v>4</v>
      </c>
      <c r="B71" s="913" t="s">
        <v>568</v>
      </c>
      <c r="C71" s="914"/>
      <c r="D71" s="914"/>
      <c r="E71" s="914"/>
      <c r="F71" s="914"/>
      <c r="G71" s="914"/>
      <c r="H71" s="914"/>
      <c r="I71" s="914"/>
      <c r="J71" s="914"/>
      <c r="K71" s="914"/>
      <c r="L71" s="914"/>
      <c r="M71" s="914"/>
      <c r="N71" s="914"/>
      <c r="O71" s="914"/>
      <c r="P71" s="915"/>
      <c r="Q71" s="916">
        <v>9353</v>
      </c>
      <c r="R71" s="871"/>
      <c r="S71" s="871"/>
      <c r="T71" s="871"/>
      <c r="U71" s="871"/>
      <c r="V71" s="871">
        <v>8371</v>
      </c>
      <c r="W71" s="871"/>
      <c r="X71" s="871"/>
      <c r="Y71" s="871"/>
      <c r="Z71" s="871"/>
      <c r="AA71" s="871">
        <v>982</v>
      </c>
      <c r="AB71" s="871"/>
      <c r="AC71" s="871"/>
      <c r="AD71" s="871"/>
      <c r="AE71" s="871"/>
      <c r="AF71" s="871">
        <v>982</v>
      </c>
      <c r="AG71" s="871"/>
      <c r="AH71" s="871"/>
      <c r="AI71" s="871"/>
      <c r="AJ71" s="871"/>
      <c r="AK71" s="871">
        <v>0</v>
      </c>
      <c r="AL71" s="871"/>
      <c r="AM71" s="871"/>
      <c r="AN71" s="871"/>
      <c r="AO71" s="871"/>
      <c r="AP71" s="871">
        <v>0</v>
      </c>
      <c r="AQ71" s="871"/>
      <c r="AR71" s="871"/>
      <c r="AS71" s="871"/>
      <c r="AT71" s="871"/>
      <c r="AU71" s="871">
        <v>0</v>
      </c>
      <c r="AV71" s="871"/>
      <c r="AW71" s="871"/>
      <c r="AX71" s="871"/>
      <c r="AY71" s="871"/>
      <c r="AZ71" s="917"/>
      <c r="BA71" s="917"/>
      <c r="BB71" s="917"/>
      <c r="BC71" s="917"/>
      <c r="BD71" s="918"/>
      <c r="BE71" s="263"/>
      <c r="BF71" s="263"/>
      <c r="BG71" s="263"/>
      <c r="BH71" s="263"/>
      <c r="BI71" s="263"/>
      <c r="BJ71" s="263"/>
      <c r="BK71" s="263"/>
      <c r="BL71" s="263"/>
      <c r="BM71" s="263"/>
      <c r="BN71" s="263"/>
      <c r="BO71" s="263"/>
      <c r="BP71" s="263"/>
      <c r="BQ71" s="260">
        <v>65</v>
      </c>
      <c r="BR71" s="265"/>
      <c r="BS71" s="903"/>
      <c r="BT71" s="904"/>
      <c r="BU71" s="904"/>
      <c r="BV71" s="904"/>
      <c r="BW71" s="904"/>
      <c r="BX71" s="904"/>
      <c r="BY71" s="904"/>
      <c r="BZ71" s="904"/>
      <c r="CA71" s="904"/>
      <c r="CB71" s="904"/>
      <c r="CC71" s="904"/>
      <c r="CD71" s="904"/>
      <c r="CE71" s="904"/>
      <c r="CF71" s="904"/>
      <c r="CG71" s="905"/>
      <c r="CH71" s="900"/>
      <c r="CI71" s="901"/>
      <c r="CJ71" s="901"/>
      <c r="CK71" s="901"/>
      <c r="CL71" s="902"/>
      <c r="CM71" s="900"/>
      <c r="CN71" s="901"/>
      <c r="CO71" s="901"/>
      <c r="CP71" s="901"/>
      <c r="CQ71" s="902"/>
      <c r="CR71" s="900"/>
      <c r="CS71" s="901"/>
      <c r="CT71" s="901"/>
      <c r="CU71" s="901"/>
      <c r="CV71" s="902"/>
      <c r="CW71" s="900"/>
      <c r="CX71" s="901"/>
      <c r="CY71" s="901"/>
      <c r="CZ71" s="901"/>
      <c r="DA71" s="902"/>
      <c r="DB71" s="900"/>
      <c r="DC71" s="901"/>
      <c r="DD71" s="901"/>
      <c r="DE71" s="901"/>
      <c r="DF71" s="902"/>
      <c r="DG71" s="900"/>
      <c r="DH71" s="901"/>
      <c r="DI71" s="901"/>
      <c r="DJ71" s="901"/>
      <c r="DK71" s="902"/>
      <c r="DL71" s="900"/>
      <c r="DM71" s="901"/>
      <c r="DN71" s="901"/>
      <c r="DO71" s="901"/>
      <c r="DP71" s="902"/>
      <c r="DQ71" s="900"/>
      <c r="DR71" s="901"/>
      <c r="DS71" s="901"/>
      <c r="DT71" s="901"/>
      <c r="DU71" s="902"/>
      <c r="DV71" s="897"/>
      <c r="DW71" s="898"/>
      <c r="DX71" s="898"/>
      <c r="DY71" s="898"/>
      <c r="DZ71" s="899"/>
      <c r="EA71" s="244"/>
    </row>
    <row r="72" spans="1:131" s="245" customFormat="1" ht="26.25" customHeight="1" x14ac:dyDescent="0.15">
      <c r="A72" s="259">
        <v>5</v>
      </c>
      <c r="B72" s="913" t="s">
        <v>569</v>
      </c>
      <c r="C72" s="914"/>
      <c r="D72" s="914"/>
      <c r="E72" s="914"/>
      <c r="F72" s="914"/>
      <c r="G72" s="914"/>
      <c r="H72" s="914"/>
      <c r="I72" s="914"/>
      <c r="J72" s="914"/>
      <c r="K72" s="914"/>
      <c r="L72" s="914"/>
      <c r="M72" s="914"/>
      <c r="N72" s="914"/>
      <c r="O72" s="914"/>
      <c r="P72" s="915"/>
      <c r="Q72" s="916">
        <v>988</v>
      </c>
      <c r="R72" s="871"/>
      <c r="S72" s="871"/>
      <c r="T72" s="871"/>
      <c r="U72" s="871"/>
      <c r="V72" s="871">
        <v>913</v>
      </c>
      <c r="W72" s="871"/>
      <c r="X72" s="871"/>
      <c r="Y72" s="871"/>
      <c r="Z72" s="871"/>
      <c r="AA72" s="871">
        <v>75</v>
      </c>
      <c r="AB72" s="871"/>
      <c r="AC72" s="871"/>
      <c r="AD72" s="871"/>
      <c r="AE72" s="871"/>
      <c r="AF72" s="871">
        <v>75</v>
      </c>
      <c r="AG72" s="871"/>
      <c r="AH72" s="871"/>
      <c r="AI72" s="871"/>
      <c r="AJ72" s="871"/>
      <c r="AK72" s="871">
        <v>0</v>
      </c>
      <c r="AL72" s="871"/>
      <c r="AM72" s="871"/>
      <c r="AN72" s="871"/>
      <c r="AO72" s="871"/>
      <c r="AP72" s="871">
        <v>0</v>
      </c>
      <c r="AQ72" s="871"/>
      <c r="AR72" s="871"/>
      <c r="AS72" s="871"/>
      <c r="AT72" s="871"/>
      <c r="AU72" s="871">
        <v>0</v>
      </c>
      <c r="AV72" s="871"/>
      <c r="AW72" s="871"/>
      <c r="AX72" s="871"/>
      <c r="AY72" s="871"/>
      <c r="AZ72" s="917"/>
      <c r="BA72" s="917"/>
      <c r="BB72" s="917"/>
      <c r="BC72" s="917"/>
      <c r="BD72" s="918"/>
      <c r="BE72" s="263"/>
      <c r="BF72" s="263"/>
      <c r="BG72" s="263"/>
      <c r="BH72" s="263"/>
      <c r="BI72" s="263"/>
      <c r="BJ72" s="263"/>
      <c r="BK72" s="263"/>
      <c r="BL72" s="263"/>
      <c r="BM72" s="263"/>
      <c r="BN72" s="263"/>
      <c r="BO72" s="263"/>
      <c r="BP72" s="263"/>
      <c r="BQ72" s="260">
        <v>66</v>
      </c>
      <c r="BR72" s="265"/>
      <c r="BS72" s="903"/>
      <c r="BT72" s="904"/>
      <c r="BU72" s="904"/>
      <c r="BV72" s="904"/>
      <c r="BW72" s="904"/>
      <c r="BX72" s="904"/>
      <c r="BY72" s="904"/>
      <c r="BZ72" s="904"/>
      <c r="CA72" s="904"/>
      <c r="CB72" s="904"/>
      <c r="CC72" s="904"/>
      <c r="CD72" s="904"/>
      <c r="CE72" s="904"/>
      <c r="CF72" s="904"/>
      <c r="CG72" s="905"/>
      <c r="CH72" s="900"/>
      <c r="CI72" s="901"/>
      <c r="CJ72" s="901"/>
      <c r="CK72" s="901"/>
      <c r="CL72" s="902"/>
      <c r="CM72" s="900"/>
      <c r="CN72" s="901"/>
      <c r="CO72" s="901"/>
      <c r="CP72" s="901"/>
      <c r="CQ72" s="902"/>
      <c r="CR72" s="900"/>
      <c r="CS72" s="901"/>
      <c r="CT72" s="901"/>
      <c r="CU72" s="901"/>
      <c r="CV72" s="902"/>
      <c r="CW72" s="900"/>
      <c r="CX72" s="901"/>
      <c r="CY72" s="901"/>
      <c r="CZ72" s="901"/>
      <c r="DA72" s="902"/>
      <c r="DB72" s="900"/>
      <c r="DC72" s="901"/>
      <c r="DD72" s="901"/>
      <c r="DE72" s="901"/>
      <c r="DF72" s="902"/>
      <c r="DG72" s="900"/>
      <c r="DH72" s="901"/>
      <c r="DI72" s="901"/>
      <c r="DJ72" s="901"/>
      <c r="DK72" s="902"/>
      <c r="DL72" s="900"/>
      <c r="DM72" s="901"/>
      <c r="DN72" s="901"/>
      <c r="DO72" s="901"/>
      <c r="DP72" s="902"/>
      <c r="DQ72" s="900"/>
      <c r="DR72" s="901"/>
      <c r="DS72" s="901"/>
      <c r="DT72" s="901"/>
      <c r="DU72" s="902"/>
      <c r="DV72" s="897"/>
      <c r="DW72" s="898"/>
      <c r="DX72" s="898"/>
      <c r="DY72" s="898"/>
      <c r="DZ72" s="899"/>
      <c r="EA72" s="244"/>
    </row>
    <row r="73" spans="1:131" s="245" customFormat="1" ht="26.25" customHeight="1" x14ac:dyDescent="0.15">
      <c r="A73" s="259">
        <v>6</v>
      </c>
      <c r="B73" s="913" t="s">
        <v>570</v>
      </c>
      <c r="C73" s="914"/>
      <c r="D73" s="914"/>
      <c r="E73" s="914"/>
      <c r="F73" s="914"/>
      <c r="G73" s="914"/>
      <c r="H73" s="914"/>
      <c r="I73" s="914"/>
      <c r="J73" s="914"/>
      <c r="K73" s="914"/>
      <c r="L73" s="914"/>
      <c r="M73" s="914"/>
      <c r="N73" s="914"/>
      <c r="O73" s="914"/>
      <c r="P73" s="915"/>
      <c r="Q73" s="916">
        <v>33065</v>
      </c>
      <c r="R73" s="871"/>
      <c r="S73" s="871"/>
      <c r="T73" s="871"/>
      <c r="U73" s="871"/>
      <c r="V73" s="871">
        <v>30310</v>
      </c>
      <c r="W73" s="871"/>
      <c r="X73" s="871"/>
      <c r="Y73" s="871"/>
      <c r="Z73" s="871"/>
      <c r="AA73" s="871">
        <v>2935</v>
      </c>
      <c r="AB73" s="871"/>
      <c r="AC73" s="871"/>
      <c r="AD73" s="871"/>
      <c r="AE73" s="871"/>
      <c r="AF73" s="871">
        <v>2935</v>
      </c>
      <c r="AG73" s="871"/>
      <c r="AH73" s="871"/>
      <c r="AI73" s="871"/>
      <c r="AJ73" s="871"/>
      <c r="AK73" s="871">
        <v>4780</v>
      </c>
      <c r="AL73" s="871"/>
      <c r="AM73" s="871"/>
      <c r="AN73" s="871"/>
      <c r="AO73" s="871"/>
      <c r="AP73" s="871">
        <v>0</v>
      </c>
      <c r="AQ73" s="871"/>
      <c r="AR73" s="871"/>
      <c r="AS73" s="871"/>
      <c r="AT73" s="871"/>
      <c r="AU73" s="871">
        <v>0</v>
      </c>
      <c r="AV73" s="871"/>
      <c r="AW73" s="871"/>
      <c r="AX73" s="871"/>
      <c r="AY73" s="871"/>
      <c r="AZ73" s="917"/>
      <c r="BA73" s="917"/>
      <c r="BB73" s="917"/>
      <c r="BC73" s="917"/>
      <c r="BD73" s="918"/>
      <c r="BE73" s="263"/>
      <c r="BF73" s="263"/>
      <c r="BG73" s="263"/>
      <c r="BH73" s="263"/>
      <c r="BI73" s="263"/>
      <c r="BJ73" s="263"/>
      <c r="BK73" s="263"/>
      <c r="BL73" s="263"/>
      <c r="BM73" s="263"/>
      <c r="BN73" s="263"/>
      <c r="BO73" s="263"/>
      <c r="BP73" s="263"/>
      <c r="BQ73" s="260">
        <v>67</v>
      </c>
      <c r="BR73" s="265"/>
      <c r="BS73" s="903"/>
      <c r="BT73" s="904"/>
      <c r="BU73" s="904"/>
      <c r="BV73" s="904"/>
      <c r="BW73" s="904"/>
      <c r="BX73" s="904"/>
      <c r="BY73" s="904"/>
      <c r="BZ73" s="904"/>
      <c r="CA73" s="904"/>
      <c r="CB73" s="904"/>
      <c r="CC73" s="904"/>
      <c r="CD73" s="904"/>
      <c r="CE73" s="904"/>
      <c r="CF73" s="904"/>
      <c r="CG73" s="905"/>
      <c r="CH73" s="900"/>
      <c r="CI73" s="901"/>
      <c r="CJ73" s="901"/>
      <c r="CK73" s="901"/>
      <c r="CL73" s="902"/>
      <c r="CM73" s="900"/>
      <c r="CN73" s="901"/>
      <c r="CO73" s="901"/>
      <c r="CP73" s="901"/>
      <c r="CQ73" s="902"/>
      <c r="CR73" s="900"/>
      <c r="CS73" s="901"/>
      <c r="CT73" s="901"/>
      <c r="CU73" s="901"/>
      <c r="CV73" s="902"/>
      <c r="CW73" s="900"/>
      <c r="CX73" s="901"/>
      <c r="CY73" s="901"/>
      <c r="CZ73" s="901"/>
      <c r="DA73" s="902"/>
      <c r="DB73" s="900"/>
      <c r="DC73" s="901"/>
      <c r="DD73" s="901"/>
      <c r="DE73" s="901"/>
      <c r="DF73" s="902"/>
      <c r="DG73" s="900"/>
      <c r="DH73" s="901"/>
      <c r="DI73" s="901"/>
      <c r="DJ73" s="901"/>
      <c r="DK73" s="902"/>
      <c r="DL73" s="900"/>
      <c r="DM73" s="901"/>
      <c r="DN73" s="901"/>
      <c r="DO73" s="901"/>
      <c r="DP73" s="902"/>
      <c r="DQ73" s="900"/>
      <c r="DR73" s="901"/>
      <c r="DS73" s="901"/>
      <c r="DT73" s="901"/>
      <c r="DU73" s="902"/>
      <c r="DV73" s="897"/>
      <c r="DW73" s="898"/>
      <c r="DX73" s="898"/>
      <c r="DY73" s="898"/>
      <c r="DZ73" s="899"/>
      <c r="EA73" s="244"/>
    </row>
    <row r="74" spans="1:131" s="245" customFormat="1" ht="26.25" customHeight="1" x14ac:dyDescent="0.15">
      <c r="A74" s="259">
        <v>7</v>
      </c>
      <c r="B74" s="913" t="s">
        <v>571</v>
      </c>
      <c r="C74" s="914"/>
      <c r="D74" s="914"/>
      <c r="E74" s="914"/>
      <c r="F74" s="914"/>
      <c r="G74" s="914"/>
      <c r="H74" s="914"/>
      <c r="I74" s="914"/>
      <c r="J74" s="914"/>
      <c r="K74" s="914"/>
      <c r="L74" s="914"/>
      <c r="M74" s="914"/>
      <c r="N74" s="914"/>
      <c r="O74" s="914"/>
      <c r="P74" s="915"/>
      <c r="Q74" s="916">
        <v>292</v>
      </c>
      <c r="R74" s="871"/>
      <c r="S74" s="871"/>
      <c r="T74" s="871"/>
      <c r="U74" s="871"/>
      <c r="V74" s="871">
        <v>261</v>
      </c>
      <c r="W74" s="871"/>
      <c r="X74" s="871"/>
      <c r="Y74" s="871"/>
      <c r="Z74" s="871"/>
      <c r="AA74" s="871">
        <v>31</v>
      </c>
      <c r="AB74" s="871"/>
      <c r="AC74" s="871"/>
      <c r="AD74" s="871"/>
      <c r="AE74" s="871"/>
      <c r="AF74" s="871">
        <v>31</v>
      </c>
      <c r="AG74" s="871"/>
      <c r="AH74" s="871"/>
      <c r="AI74" s="871"/>
      <c r="AJ74" s="871"/>
      <c r="AK74" s="871">
        <v>0</v>
      </c>
      <c r="AL74" s="871"/>
      <c r="AM74" s="871"/>
      <c r="AN74" s="871"/>
      <c r="AO74" s="871"/>
      <c r="AP74" s="871">
        <v>0</v>
      </c>
      <c r="AQ74" s="871"/>
      <c r="AR74" s="871"/>
      <c r="AS74" s="871"/>
      <c r="AT74" s="871"/>
      <c r="AU74" s="871">
        <v>0</v>
      </c>
      <c r="AV74" s="871"/>
      <c r="AW74" s="871"/>
      <c r="AX74" s="871"/>
      <c r="AY74" s="871"/>
      <c r="AZ74" s="917"/>
      <c r="BA74" s="917"/>
      <c r="BB74" s="917"/>
      <c r="BC74" s="917"/>
      <c r="BD74" s="918"/>
      <c r="BE74" s="263"/>
      <c r="BF74" s="263"/>
      <c r="BG74" s="263"/>
      <c r="BH74" s="263"/>
      <c r="BI74" s="263"/>
      <c r="BJ74" s="263"/>
      <c r="BK74" s="263"/>
      <c r="BL74" s="263"/>
      <c r="BM74" s="263"/>
      <c r="BN74" s="263"/>
      <c r="BO74" s="263"/>
      <c r="BP74" s="263"/>
      <c r="BQ74" s="260">
        <v>68</v>
      </c>
      <c r="BR74" s="265"/>
      <c r="BS74" s="903"/>
      <c r="BT74" s="904"/>
      <c r="BU74" s="904"/>
      <c r="BV74" s="904"/>
      <c r="BW74" s="904"/>
      <c r="BX74" s="904"/>
      <c r="BY74" s="904"/>
      <c r="BZ74" s="904"/>
      <c r="CA74" s="904"/>
      <c r="CB74" s="904"/>
      <c r="CC74" s="904"/>
      <c r="CD74" s="904"/>
      <c r="CE74" s="904"/>
      <c r="CF74" s="904"/>
      <c r="CG74" s="905"/>
      <c r="CH74" s="900"/>
      <c r="CI74" s="901"/>
      <c r="CJ74" s="901"/>
      <c r="CK74" s="901"/>
      <c r="CL74" s="902"/>
      <c r="CM74" s="900"/>
      <c r="CN74" s="901"/>
      <c r="CO74" s="901"/>
      <c r="CP74" s="901"/>
      <c r="CQ74" s="902"/>
      <c r="CR74" s="900"/>
      <c r="CS74" s="901"/>
      <c r="CT74" s="901"/>
      <c r="CU74" s="901"/>
      <c r="CV74" s="902"/>
      <c r="CW74" s="900"/>
      <c r="CX74" s="901"/>
      <c r="CY74" s="901"/>
      <c r="CZ74" s="901"/>
      <c r="DA74" s="902"/>
      <c r="DB74" s="900"/>
      <c r="DC74" s="901"/>
      <c r="DD74" s="901"/>
      <c r="DE74" s="901"/>
      <c r="DF74" s="902"/>
      <c r="DG74" s="900"/>
      <c r="DH74" s="901"/>
      <c r="DI74" s="901"/>
      <c r="DJ74" s="901"/>
      <c r="DK74" s="902"/>
      <c r="DL74" s="900"/>
      <c r="DM74" s="901"/>
      <c r="DN74" s="901"/>
      <c r="DO74" s="901"/>
      <c r="DP74" s="902"/>
      <c r="DQ74" s="900"/>
      <c r="DR74" s="901"/>
      <c r="DS74" s="901"/>
      <c r="DT74" s="901"/>
      <c r="DU74" s="902"/>
      <c r="DV74" s="897"/>
      <c r="DW74" s="898"/>
      <c r="DX74" s="898"/>
      <c r="DY74" s="898"/>
      <c r="DZ74" s="899"/>
      <c r="EA74" s="244"/>
    </row>
    <row r="75" spans="1:131" s="245" customFormat="1" ht="26.25" customHeight="1" x14ac:dyDescent="0.15">
      <c r="A75" s="259">
        <v>8</v>
      </c>
      <c r="B75" s="913" t="s">
        <v>572</v>
      </c>
      <c r="C75" s="914"/>
      <c r="D75" s="914"/>
      <c r="E75" s="914"/>
      <c r="F75" s="914"/>
      <c r="G75" s="914"/>
      <c r="H75" s="914"/>
      <c r="I75" s="914"/>
      <c r="J75" s="914"/>
      <c r="K75" s="914"/>
      <c r="L75" s="914"/>
      <c r="M75" s="914"/>
      <c r="N75" s="914"/>
      <c r="O75" s="914"/>
      <c r="P75" s="915"/>
      <c r="Q75" s="919">
        <v>147007</v>
      </c>
      <c r="R75" s="920"/>
      <c r="S75" s="920"/>
      <c r="T75" s="920"/>
      <c r="U75" s="870"/>
      <c r="V75" s="921">
        <v>142454</v>
      </c>
      <c r="W75" s="920"/>
      <c r="X75" s="920"/>
      <c r="Y75" s="920"/>
      <c r="Z75" s="870"/>
      <c r="AA75" s="921">
        <v>4553</v>
      </c>
      <c r="AB75" s="920"/>
      <c r="AC75" s="920"/>
      <c r="AD75" s="920"/>
      <c r="AE75" s="870"/>
      <c r="AF75" s="921">
        <v>4553</v>
      </c>
      <c r="AG75" s="920"/>
      <c r="AH75" s="920"/>
      <c r="AI75" s="920"/>
      <c r="AJ75" s="870"/>
      <c r="AK75" s="921">
        <v>0</v>
      </c>
      <c r="AL75" s="920"/>
      <c r="AM75" s="920"/>
      <c r="AN75" s="920"/>
      <c r="AO75" s="870"/>
      <c r="AP75" s="921">
        <v>0</v>
      </c>
      <c r="AQ75" s="920"/>
      <c r="AR75" s="920"/>
      <c r="AS75" s="920"/>
      <c r="AT75" s="870"/>
      <c r="AU75" s="921">
        <v>0</v>
      </c>
      <c r="AV75" s="920"/>
      <c r="AW75" s="920"/>
      <c r="AX75" s="920"/>
      <c r="AY75" s="870"/>
      <c r="AZ75" s="917"/>
      <c r="BA75" s="917"/>
      <c r="BB75" s="917"/>
      <c r="BC75" s="917"/>
      <c r="BD75" s="918"/>
      <c r="BE75" s="263"/>
      <c r="BF75" s="263"/>
      <c r="BG75" s="263"/>
      <c r="BH75" s="263"/>
      <c r="BI75" s="263"/>
      <c r="BJ75" s="263"/>
      <c r="BK75" s="263"/>
      <c r="BL75" s="263"/>
      <c r="BM75" s="263"/>
      <c r="BN75" s="263"/>
      <c r="BO75" s="263"/>
      <c r="BP75" s="263"/>
      <c r="BQ75" s="260">
        <v>69</v>
      </c>
      <c r="BR75" s="265"/>
      <c r="BS75" s="903"/>
      <c r="BT75" s="904"/>
      <c r="BU75" s="904"/>
      <c r="BV75" s="904"/>
      <c r="BW75" s="904"/>
      <c r="BX75" s="904"/>
      <c r="BY75" s="904"/>
      <c r="BZ75" s="904"/>
      <c r="CA75" s="904"/>
      <c r="CB75" s="904"/>
      <c r="CC75" s="904"/>
      <c r="CD75" s="904"/>
      <c r="CE75" s="904"/>
      <c r="CF75" s="904"/>
      <c r="CG75" s="905"/>
      <c r="CH75" s="900"/>
      <c r="CI75" s="901"/>
      <c r="CJ75" s="901"/>
      <c r="CK75" s="901"/>
      <c r="CL75" s="902"/>
      <c r="CM75" s="900"/>
      <c r="CN75" s="901"/>
      <c r="CO75" s="901"/>
      <c r="CP75" s="901"/>
      <c r="CQ75" s="902"/>
      <c r="CR75" s="900"/>
      <c r="CS75" s="901"/>
      <c r="CT75" s="901"/>
      <c r="CU75" s="901"/>
      <c r="CV75" s="902"/>
      <c r="CW75" s="900"/>
      <c r="CX75" s="901"/>
      <c r="CY75" s="901"/>
      <c r="CZ75" s="901"/>
      <c r="DA75" s="902"/>
      <c r="DB75" s="900"/>
      <c r="DC75" s="901"/>
      <c r="DD75" s="901"/>
      <c r="DE75" s="901"/>
      <c r="DF75" s="902"/>
      <c r="DG75" s="900"/>
      <c r="DH75" s="901"/>
      <c r="DI75" s="901"/>
      <c r="DJ75" s="901"/>
      <c r="DK75" s="902"/>
      <c r="DL75" s="900"/>
      <c r="DM75" s="901"/>
      <c r="DN75" s="901"/>
      <c r="DO75" s="901"/>
      <c r="DP75" s="902"/>
      <c r="DQ75" s="900"/>
      <c r="DR75" s="901"/>
      <c r="DS75" s="901"/>
      <c r="DT75" s="901"/>
      <c r="DU75" s="902"/>
      <c r="DV75" s="897"/>
      <c r="DW75" s="898"/>
      <c r="DX75" s="898"/>
      <c r="DY75" s="898"/>
      <c r="DZ75" s="899"/>
      <c r="EA75" s="244"/>
    </row>
    <row r="76" spans="1:131" s="245" customFormat="1" ht="26.25" customHeight="1" x14ac:dyDescent="0.15">
      <c r="A76" s="259">
        <v>9</v>
      </c>
      <c r="B76" s="913"/>
      <c r="C76" s="914"/>
      <c r="D76" s="914"/>
      <c r="E76" s="914"/>
      <c r="F76" s="914"/>
      <c r="G76" s="914"/>
      <c r="H76" s="914"/>
      <c r="I76" s="914"/>
      <c r="J76" s="914"/>
      <c r="K76" s="914"/>
      <c r="L76" s="914"/>
      <c r="M76" s="914"/>
      <c r="N76" s="914"/>
      <c r="O76" s="914"/>
      <c r="P76" s="915"/>
      <c r="Q76" s="919"/>
      <c r="R76" s="920"/>
      <c r="S76" s="920"/>
      <c r="T76" s="920"/>
      <c r="U76" s="870"/>
      <c r="V76" s="921"/>
      <c r="W76" s="920"/>
      <c r="X76" s="920"/>
      <c r="Y76" s="920"/>
      <c r="Z76" s="870"/>
      <c r="AA76" s="921"/>
      <c r="AB76" s="920"/>
      <c r="AC76" s="920"/>
      <c r="AD76" s="920"/>
      <c r="AE76" s="870"/>
      <c r="AF76" s="921"/>
      <c r="AG76" s="920"/>
      <c r="AH76" s="920"/>
      <c r="AI76" s="920"/>
      <c r="AJ76" s="870"/>
      <c r="AK76" s="921"/>
      <c r="AL76" s="920"/>
      <c r="AM76" s="920"/>
      <c r="AN76" s="920"/>
      <c r="AO76" s="870"/>
      <c r="AP76" s="921"/>
      <c r="AQ76" s="920"/>
      <c r="AR76" s="920"/>
      <c r="AS76" s="920"/>
      <c r="AT76" s="870"/>
      <c r="AU76" s="921"/>
      <c r="AV76" s="920"/>
      <c r="AW76" s="920"/>
      <c r="AX76" s="920"/>
      <c r="AY76" s="870"/>
      <c r="AZ76" s="917"/>
      <c r="BA76" s="917"/>
      <c r="BB76" s="917"/>
      <c r="BC76" s="917"/>
      <c r="BD76" s="918"/>
      <c r="BE76" s="263"/>
      <c r="BF76" s="263"/>
      <c r="BG76" s="263"/>
      <c r="BH76" s="263"/>
      <c r="BI76" s="263"/>
      <c r="BJ76" s="263"/>
      <c r="BK76" s="263"/>
      <c r="BL76" s="263"/>
      <c r="BM76" s="263"/>
      <c r="BN76" s="263"/>
      <c r="BO76" s="263"/>
      <c r="BP76" s="263"/>
      <c r="BQ76" s="260">
        <v>70</v>
      </c>
      <c r="BR76" s="265"/>
      <c r="BS76" s="903"/>
      <c r="BT76" s="904"/>
      <c r="BU76" s="904"/>
      <c r="BV76" s="904"/>
      <c r="BW76" s="904"/>
      <c r="BX76" s="904"/>
      <c r="BY76" s="904"/>
      <c r="BZ76" s="904"/>
      <c r="CA76" s="904"/>
      <c r="CB76" s="904"/>
      <c r="CC76" s="904"/>
      <c r="CD76" s="904"/>
      <c r="CE76" s="904"/>
      <c r="CF76" s="904"/>
      <c r="CG76" s="905"/>
      <c r="CH76" s="900"/>
      <c r="CI76" s="901"/>
      <c r="CJ76" s="901"/>
      <c r="CK76" s="901"/>
      <c r="CL76" s="902"/>
      <c r="CM76" s="900"/>
      <c r="CN76" s="901"/>
      <c r="CO76" s="901"/>
      <c r="CP76" s="901"/>
      <c r="CQ76" s="902"/>
      <c r="CR76" s="900"/>
      <c r="CS76" s="901"/>
      <c r="CT76" s="901"/>
      <c r="CU76" s="901"/>
      <c r="CV76" s="902"/>
      <c r="CW76" s="900"/>
      <c r="CX76" s="901"/>
      <c r="CY76" s="901"/>
      <c r="CZ76" s="901"/>
      <c r="DA76" s="902"/>
      <c r="DB76" s="900"/>
      <c r="DC76" s="901"/>
      <c r="DD76" s="901"/>
      <c r="DE76" s="901"/>
      <c r="DF76" s="902"/>
      <c r="DG76" s="900"/>
      <c r="DH76" s="901"/>
      <c r="DI76" s="901"/>
      <c r="DJ76" s="901"/>
      <c r="DK76" s="902"/>
      <c r="DL76" s="900"/>
      <c r="DM76" s="901"/>
      <c r="DN76" s="901"/>
      <c r="DO76" s="901"/>
      <c r="DP76" s="902"/>
      <c r="DQ76" s="900"/>
      <c r="DR76" s="901"/>
      <c r="DS76" s="901"/>
      <c r="DT76" s="901"/>
      <c r="DU76" s="902"/>
      <c r="DV76" s="897"/>
      <c r="DW76" s="898"/>
      <c r="DX76" s="898"/>
      <c r="DY76" s="898"/>
      <c r="DZ76" s="899"/>
      <c r="EA76" s="244"/>
    </row>
    <row r="77" spans="1:131" s="245" customFormat="1" ht="26.25" customHeight="1" x14ac:dyDescent="0.15">
      <c r="A77" s="259">
        <v>10</v>
      </c>
      <c r="B77" s="913"/>
      <c r="C77" s="914"/>
      <c r="D77" s="914"/>
      <c r="E77" s="914"/>
      <c r="F77" s="914"/>
      <c r="G77" s="914"/>
      <c r="H77" s="914"/>
      <c r="I77" s="914"/>
      <c r="J77" s="914"/>
      <c r="K77" s="914"/>
      <c r="L77" s="914"/>
      <c r="M77" s="914"/>
      <c r="N77" s="914"/>
      <c r="O77" s="914"/>
      <c r="P77" s="915"/>
      <c r="Q77" s="919"/>
      <c r="R77" s="920"/>
      <c r="S77" s="920"/>
      <c r="T77" s="920"/>
      <c r="U77" s="870"/>
      <c r="V77" s="921"/>
      <c r="W77" s="920"/>
      <c r="X77" s="920"/>
      <c r="Y77" s="920"/>
      <c r="Z77" s="870"/>
      <c r="AA77" s="921"/>
      <c r="AB77" s="920"/>
      <c r="AC77" s="920"/>
      <c r="AD77" s="920"/>
      <c r="AE77" s="870"/>
      <c r="AF77" s="921"/>
      <c r="AG77" s="920"/>
      <c r="AH77" s="920"/>
      <c r="AI77" s="920"/>
      <c r="AJ77" s="870"/>
      <c r="AK77" s="921"/>
      <c r="AL77" s="920"/>
      <c r="AM77" s="920"/>
      <c r="AN77" s="920"/>
      <c r="AO77" s="870"/>
      <c r="AP77" s="921"/>
      <c r="AQ77" s="920"/>
      <c r="AR77" s="920"/>
      <c r="AS77" s="920"/>
      <c r="AT77" s="870"/>
      <c r="AU77" s="921"/>
      <c r="AV77" s="920"/>
      <c r="AW77" s="920"/>
      <c r="AX77" s="920"/>
      <c r="AY77" s="870"/>
      <c r="AZ77" s="917"/>
      <c r="BA77" s="917"/>
      <c r="BB77" s="917"/>
      <c r="BC77" s="917"/>
      <c r="BD77" s="918"/>
      <c r="BE77" s="263"/>
      <c r="BF77" s="263"/>
      <c r="BG77" s="263"/>
      <c r="BH77" s="263"/>
      <c r="BI77" s="263"/>
      <c r="BJ77" s="263"/>
      <c r="BK77" s="263"/>
      <c r="BL77" s="263"/>
      <c r="BM77" s="263"/>
      <c r="BN77" s="263"/>
      <c r="BO77" s="263"/>
      <c r="BP77" s="263"/>
      <c r="BQ77" s="260">
        <v>71</v>
      </c>
      <c r="BR77" s="265"/>
      <c r="BS77" s="903"/>
      <c r="BT77" s="904"/>
      <c r="BU77" s="904"/>
      <c r="BV77" s="904"/>
      <c r="BW77" s="904"/>
      <c r="BX77" s="904"/>
      <c r="BY77" s="904"/>
      <c r="BZ77" s="904"/>
      <c r="CA77" s="904"/>
      <c r="CB77" s="904"/>
      <c r="CC77" s="904"/>
      <c r="CD77" s="904"/>
      <c r="CE77" s="904"/>
      <c r="CF77" s="904"/>
      <c r="CG77" s="905"/>
      <c r="CH77" s="900"/>
      <c r="CI77" s="901"/>
      <c r="CJ77" s="901"/>
      <c r="CK77" s="901"/>
      <c r="CL77" s="902"/>
      <c r="CM77" s="900"/>
      <c r="CN77" s="901"/>
      <c r="CO77" s="901"/>
      <c r="CP77" s="901"/>
      <c r="CQ77" s="902"/>
      <c r="CR77" s="900"/>
      <c r="CS77" s="901"/>
      <c r="CT77" s="901"/>
      <c r="CU77" s="901"/>
      <c r="CV77" s="902"/>
      <c r="CW77" s="900"/>
      <c r="CX77" s="901"/>
      <c r="CY77" s="901"/>
      <c r="CZ77" s="901"/>
      <c r="DA77" s="902"/>
      <c r="DB77" s="900"/>
      <c r="DC77" s="901"/>
      <c r="DD77" s="901"/>
      <c r="DE77" s="901"/>
      <c r="DF77" s="902"/>
      <c r="DG77" s="900"/>
      <c r="DH77" s="901"/>
      <c r="DI77" s="901"/>
      <c r="DJ77" s="901"/>
      <c r="DK77" s="902"/>
      <c r="DL77" s="900"/>
      <c r="DM77" s="901"/>
      <c r="DN77" s="901"/>
      <c r="DO77" s="901"/>
      <c r="DP77" s="902"/>
      <c r="DQ77" s="900"/>
      <c r="DR77" s="901"/>
      <c r="DS77" s="901"/>
      <c r="DT77" s="901"/>
      <c r="DU77" s="902"/>
      <c r="DV77" s="897"/>
      <c r="DW77" s="898"/>
      <c r="DX77" s="898"/>
      <c r="DY77" s="898"/>
      <c r="DZ77" s="899"/>
      <c r="EA77" s="244"/>
    </row>
    <row r="78" spans="1:131" s="245" customFormat="1" ht="26.25" customHeight="1" x14ac:dyDescent="0.15">
      <c r="A78" s="259">
        <v>11</v>
      </c>
      <c r="B78" s="913"/>
      <c r="C78" s="914"/>
      <c r="D78" s="914"/>
      <c r="E78" s="914"/>
      <c r="F78" s="914"/>
      <c r="G78" s="914"/>
      <c r="H78" s="914"/>
      <c r="I78" s="914"/>
      <c r="J78" s="914"/>
      <c r="K78" s="914"/>
      <c r="L78" s="914"/>
      <c r="M78" s="914"/>
      <c r="N78" s="914"/>
      <c r="O78" s="914"/>
      <c r="P78" s="915"/>
      <c r="Q78" s="916"/>
      <c r="R78" s="871"/>
      <c r="S78" s="871"/>
      <c r="T78" s="871"/>
      <c r="U78" s="871"/>
      <c r="V78" s="871"/>
      <c r="W78" s="871"/>
      <c r="X78" s="871"/>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1"/>
      <c r="AY78" s="871"/>
      <c r="AZ78" s="917"/>
      <c r="BA78" s="917"/>
      <c r="BB78" s="917"/>
      <c r="BC78" s="917"/>
      <c r="BD78" s="918"/>
      <c r="BE78" s="263"/>
      <c r="BF78" s="263"/>
      <c r="BG78" s="263"/>
      <c r="BH78" s="263"/>
      <c r="BI78" s="263"/>
      <c r="BJ78" s="266"/>
      <c r="BK78" s="266"/>
      <c r="BL78" s="266"/>
      <c r="BM78" s="266"/>
      <c r="BN78" s="266"/>
      <c r="BO78" s="263"/>
      <c r="BP78" s="263"/>
      <c r="BQ78" s="260">
        <v>72</v>
      </c>
      <c r="BR78" s="265"/>
      <c r="BS78" s="903"/>
      <c r="BT78" s="904"/>
      <c r="BU78" s="904"/>
      <c r="BV78" s="904"/>
      <c r="BW78" s="904"/>
      <c r="BX78" s="904"/>
      <c r="BY78" s="904"/>
      <c r="BZ78" s="904"/>
      <c r="CA78" s="904"/>
      <c r="CB78" s="904"/>
      <c r="CC78" s="904"/>
      <c r="CD78" s="904"/>
      <c r="CE78" s="904"/>
      <c r="CF78" s="904"/>
      <c r="CG78" s="905"/>
      <c r="CH78" s="900"/>
      <c r="CI78" s="901"/>
      <c r="CJ78" s="901"/>
      <c r="CK78" s="901"/>
      <c r="CL78" s="902"/>
      <c r="CM78" s="900"/>
      <c r="CN78" s="901"/>
      <c r="CO78" s="901"/>
      <c r="CP78" s="901"/>
      <c r="CQ78" s="902"/>
      <c r="CR78" s="900"/>
      <c r="CS78" s="901"/>
      <c r="CT78" s="901"/>
      <c r="CU78" s="901"/>
      <c r="CV78" s="902"/>
      <c r="CW78" s="900"/>
      <c r="CX78" s="901"/>
      <c r="CY78" s="901"/>
      <c r="CZ78" s="901"/>
      <c r="DA78" s="902"/>
      <c r="DB78" s="900"/>
      <c r="DC78" s="901"/>
      <c r="DD78" s="901"/>
      <c r="DE78" s="901"/>
      <c r="DF78" s="902"/>
      <c r="DG78" s="900"/>
      <c r="DH78" s="901"/>
      <c r="DI78" s="901"/>
      <c r="DJ78" s="901"/>
      <c r="DK78" s="902"/>
      <c r="DL78" s="900"/>
      <c r="DM78" s="901"/>
      <c r="DN78" s="901"/>
      <c r="DO78" s="901"/>
      <c r="DP78" s="902"/>
      <c r="DQ78" s="900"/>
      <c r="DR78" s="901"/>
      <c r="DS78" s="901"/>
      <c r="DT78" s="901"/>
      <c r="DU78" s="902"/>
      <c r="DV78" s="897"/>
      <c r="DW78" s="898"/>
      <c r="DX78" s="898"/>
      <c r="DY78" s="898"/>
      <c r="DZ78" s="899"/>
      <c r="EA78" s="244"/>
    </row>
    <row r="79" spans="1:131" s="245" customFormat="1" ht="26.25" customHeight="1" x14ac:dyDescent="0.15">
      <c r="A79" s="259">
        <v>12</v>
      </c>
      <c r="B79" s="913"/>
      <c r="C79" s="914"/>
      <c r="D79" s="914"/>
      <c r="E79" s="914"/>
      <c r="F79" s="914"/>
      <c r="G79" s="914"/>
      <c r="H79" s="914"/>
      <c r="I79" s="914"/>
      <c r="J79" s="914"/>
      <c r="K79" s="914"/>
      <c r="L79" s="914"/>
      <c r="M79" s="914"/>
      <c r="N79" s="914"/>
      <c r="O79" s="914"/>
      <c r="P79" s="915"/>
      <c r="Q79" s="916"/>
      <c r="R79" s="871"/>
      <c r="S79" s="871"/>
      <c r="T79" s="871"/>
      <c r="U79" s="871"/>
      <c r="V79" s="871"/>
      <c r="W79" s="871"/>
      <c r="X79" s="871"/>
      <c r="Y79" s="871"/>
      <c r="Z79" s="871"/>
      <c r="AA79" s="871"/>
      <c r="AB79" s="871"/>
      <c r="AC79" s="871"/>
      <c r="AD79" s="871"/>
      <c r="AE79" s="871"/>
      <c r="AF79" s="871"/>
      <c r="AG79" s="871"/>
      <c r="AH79" s="871"/>
      <c r="AI79" s="871"/>
      <c r="AJ79" s="871"/>
      <c r="AK79" s="871"/>
      <c r="AL79" s="871"/>
      <c r="AM79" s="871"/>
      <c r="AN79" s="871"/>
      <c r="AO79" s="871"/>
      <c r="AP79" s="871"/>
      <c r="AQ79" s="871"/>
      <c r="AR79" s="871"/>
      <c r="AS79" s="871"/>
      <c r="AT79" s="871"/>
      <c r="AU79" s="871"/>
      <c r="AV79" s="871"/>
      <c r="AW79" s="871"/>
      <c r="AX79" s="871"/>
      <c r="AY79" s="871"/>
      <c r="AZ79" s="917"/>
      <c r="BA79" s="917"/>
      <c r="BB79" s="917"/>
      <c r="BC79" s="917"/>
      <c r="BD79" s="918"/>
      <c r="BE79" s="263"/>
      <c r="BF79" s="263"/>
      <c r="BG79" s="263"/>
      <c r="BH79" s="263"/>
      <c r="BI79" s="263"/>
      <c r="BJ79" s="266"/>
      <c r="BK79" s="266"/>
      <c r="BL79" s="266"/>
      <c r="BM79" s="266"/>
      <c r="BN79" s="266"/>
      <c r="BO79" s="263"/>
      <c r="BP79" s="263"/>
      <c r="BQ79" s="260">
        <v>73</v>
      </c>
      <c r="BR79" s="265"/>
      <c r="BS79" s="903"/>
      <c r="BT79" s="904"/>
      <c r="BU79" s="904"/>
      <c r="BV79" s="904"/>
      <c r="BW79" s="904"/>
      <c r="BX79" s="904"/>
      <c r="BY79" s="904"/>
      <c r="BZ79" s="904"/>
      <c r="CA79" s="904"/>
      <c r="CB79" s="904"/>
      <c r="CC79" s="904"/>
      <c r="CD79" s="904"/>
      <c r="CE79" s="904"/>
      <c r="CF79" s="904"/>
      <c r="CG79" s="905"/>
      <c r="CH79" s="900"/>
      <c r="CI79" s="901"/>
      <c r="CJ79" s="901"/>
      <c r="CK79" s="901"/>
      <c r="CL79" s="902"/>
      <c r="CM79" s="900"/>
      <c r="CN79" s="901"/>
      <c r="CO79" s="901"/>
      <c r="CP79" s="901"/>
      <c r="CQ79" s="902"/>
      <c r="CR79" s="900"/>
      <c r="CS79" s="901"/>
      <c r="CT79" s="901"/>
      <c r="CU79" s="901"/>
      <c r="CV79" s="902"/>
      <c r="CW79" s="900"/>
      <c r="CX79" s="901"/>
      <c r="CY79" s="901"/>
      <c r="CZ79" s="901"/>
      <c r="DA79" s="902"/>
      <c r="DB79" s="900"/>
      <c r="DC79" s="901"/>
      <c r="DD79" s="901"/>
      <c r="DE79" s="901"/>
      <c r="DF79" s="902"/>
      <c r="DG79" s="900"/>
      <c r="DH79" s="901"/>
      <c r="DI79" s="901"/>
      <c r="DJ79" s="901"/>
      <c r="DK79" s="902"/>
      <c r="DL79" s="900"/>
      <c r="DM79" s="901"/>
      <c r="DN79" s="901"/>
      <c r="DO79" s="901"/>
      <c r="DP79" s="902"/>
      <c r="DQ79" s="900"/>
      <c r="DR79" s="901"/>
      <c r="DS79" s="901"/>
      <c r="DT79" s="901"/>
      <c r="DU79" s="902"/>
      <c r="DV79" s="897"/>
      <c r="DW79" s="898"/>
      <c r="DX79" s="898"/>
      <c r="DY79" s="898"/>
      <c r="DZ79" s="899"/>
      <c r="EA79" s="244"/>
    </row>
    <row r="80" spans="1:131" s="245" customFormat="1" ht="26.25" customHeight="1" x14ac:dyDescent="0.15">
      <c r="A80" s="259">
        <v>13</v>
      </c>
      <c r="B80" s="913"/>
      <c r="C80" s="914"/>
      <c r="D80" s="914"/>
      <c r="E80" s="914"/>
      <c r="F80" s="914"/>
      <c r="G80" s="914"/>
      <c r="H80" s="914"/>
      <c r="I80" s="914"/>
      <c r="J80" s="914"/>
      <c r="K80" s="914"/>
      <c r="L80" s="914"/>
      <c r="M80" s="914"/>
      <c r="N80" s="914"/>
      <c r="O80" s="914"/>
      <c r="P80" s="915"/>
      <c r="Q80" s="916"/>
      <c r="R80" s="871"/>
      <c r="S80" s="871"/>
      <c r="T80" s="871"/>
      <c r="U80" s="871"/>
      <c r="V80" s="871"/>
      <c r="W80" s="871"/>
      <c r="X80" s="871"/>
      <c r="Y80" s="871"/>
      <c r="Z80" s="871"/>
      <c r="AA80" s="871"/>
      <c r="AB80" s="871"/>
      <c r="AC80" s="871"/>
      <c r="AD80" s="871"/>
      <c r="AE80" s="871"/>
      <c r="AF80" s="871"/>
      <c r="AG80" s="871"/>
      <c r="AH80" s="871"/>
      <c r="AI80" s="871"/>
      <c r="AJ80" s="871"/>
      <c r="AK80" s="871"/>
      <c r="AL80" s="871"/>
      <c r="AM80" s="871"/>
      <c r="AN80" s="871"/>
      <c r="AO80" s="871"/>
      <c r="AP80" s="871"/>
      <c r="AQ80" s="871"/>
      <c r="AR80" s="871"/>
      <c r="AS80" s="871"/>
      <c r="AT80" s="871"/>
      <c r="AU80" s="871"/>
      <c r="AV80" s="871"/>
      <c r="AW80" s="871"/>
      <c r="AX80" s="871"/>
      <c r="AY80" s="871"/>
      <c r="AZ80" s="917"/>
      <c r="BA80" s="917"/>
      <c r="BB80" s="917"/>
      <c r="BC80" s="917"/>
      <c r="BD80" s="918"/>
      <c r="BE80" s="263"/>
      <c r="BF80" s="263"/>
      <c r="BG80" s="263"/>
      <c r="BH80" s="263"/>
      <c r="BI80" s="263"/>
      <c r="BJ80" s="263"/>
      <c r="BK80" s="263"/>
      <c r="BL80" s="263"/>
      <c r="BM80" s="263"/>
      <c r="BN80" s="263"/>
      <c r="BO80" s="263"/>
      <c r="BP80" s="263"/>
      <c r="BQ80" s="260">
        <v>74</v>
      </c>
      <c r="BR80" s="265"/>
      <c r="BS80" s="903"/>
      <c r="BT80" s="904"/>
      <c r="BU80" s="904"/>
      <c r="BV80" s="904"/>
      <c r="BW80" s="904"/>
      <c r="BX80" s="904"/>
      <c r="BY80" s="904"/>
      <c r="BZ80" s="904"/>
      <c r="CA80" s="904"/>
      <c r="CB80" s="904"/>
      <c r="CC80" s="904"/>
      <c r="CD80" s="904"/>
      <c r="CE80" s="904"/>
      <c r="CF80" s="904"/>
      <c r="CG80" s="905"/>
      <c r="CH80" s="900"/>
      <c r="CI80" s="901"/>
      <c r="CJ80" s="901"/>
      <c r="CK80" s="901"/>
      <c r="CL80" s="902"/>
      <c r="CM80" s="900"/>
      <c r="CN80" s="901"/>
      <c r="CO80" s="901"/>
      <c r="CP80" s="901"/>
      <c r="CQ80" s="902"/>
      <c r="CR80" s="900"/>
      <c r="CS80" s="901"/>
      <c r="CT80" s="901"/>
      <c r="CU80" s="901"/>
      <c r="CV80" s="902"/>
      <c r="CW80" s="900"/>
      <c r="CX80" s="901"/>
      <c r="CY80" s="901"/>
      <c r="CZ80" s="901"/>
      <c r="DA80" s="902"/>
      <c r="DB80" s="900"/>
      <c r="DC80" s="901"/>
      <c r="DD80" s="901"/>
      <c r="DE80" s="901"/>
      <c r="DF80" s="902"/>
      <c r="DG80" s="900"/>
      <c r="DH80" s="901"/>
      <c r="DI80" s="901"/>
      <c r="DJ80" s="901"/>
      <c r="DK80" s="902"/>
      <c r="DL80" s="900"/>
      <c r="DM80" s="901"/>
      <c r="DN80" s="901"/>
      <c r="DO80" s="901"/>
      <c r="DP80" s="902"/>
      <c r="DQ80" s="900"/>
      <c r="DR80" s="901"/>
      <c r="DS80" s="901"/>
      <c r="DT80" s="901"/>
      <c r="DU80" s="902"/>
      <c r="DV80" s="897"/>
      <c r="DW80" s="898"/>
      <c r="DX80" s="898"/>
      <c r="DY80" s="898"/>
      <c r="DZ80" s="899"/>
      <c r="EA80" s="244"/>
    </row>
    <row r="81" spans="1:131" s="245" customFormat="1" ht="26.25" customHeight="1" x14ac:dyDescent="0.15">
      <c r="A81" s="259">
        <v>14</v>
      </c>
      <c r="B81" s="913"/>
      <c r="C81" s="914"/>
      <c r="D81" s="914"/>
      <c r="E81" s="914"/>
      <c r="F81" s="914"/>
      <c r="G81" s="914"/>
      <c r="H81" s="914"/>
      <c r="I81" s="914"/>
      <c r="J81" s="914"/>
      <c r="K81" s="914"/>
      <c r="L81" s="914"/>
      <c r="M81" s="914"/>
      <c r="N81" s="914"/>
      <c r="O81" s="914"/>
      <c r="P81" s="915"/>
      <c r="Q81" s="916"/>
      <c r="R81" s="871"/>
      <c r="S81" s="871"/>
      <c r="T81" s="871"/>
      <c r="U81" s="871"/>
      <c r="V81" s="871"/>
      <c r="W81" s="871"/>
      <c r="X81" s="871"/>
      <c r="Y81" s="871"/>
      <c r="Z81" s="871"/>
      <c r="AA81" s="871"/>
      <c r="AB81" s="871"/>
      <c r="AC81" s="871"/>
      <c r="AD81" s="871"/>
      <c r="AE81" s="871"/>
      <c r="AF81" s="871"/>
      <c r="AG81" s="871"/>
      <c r="AH81" s="871"/>
      <c r="AI81" s="871"/>
      <c r="AJ81" s="871"/>
      <c r="AK81" s="871"/>
      <c r="AL81" s="871"/>
      <c r="AM81" s="871"/>
      <c r="AN81" s="871"/>
      <c r="AO81" s="871"/>
      <c r="AP81" s="871"/>
      <c r="AQ81" s="871"/>
      <c r="AR81" s="871"/>
      <c r="AS81" s="871"/>
      <c r="AT81" s="871"/>
      <c r="AU81" s="871"/>
      <c r="AV81" s="871"/>
      <c r="AW81" s="871"/>
      <c r="AX81" s="871"/>
      <c r="AY81" s="871"/>
      <c r="AZ81" s="917"/>
      <c r="BA81" s="917"/>
      <c r="BB81" s="917"/>
      <c r="BC81" s="917"/>
      <c r="BD81" s="918"/>
      <c r="BE81" s="263"/>
      <c r="BF81" s="263"/>
      <c r="BG81" s="263"/>
      <c r="BH81" s="263"/>
      <c r="BI81" s="263"/>
      <c r="BJ81" s="263"/>
      <c r="BK81" s="263"/>
      <c r="BL81" s="263"/>
      <c r="BM81" s="263"/>
      <c r="BN81" s="263"/>
      <c r="BO81" s="263"/>
      <c r="BP81" s="263"/>
      <c r="BQ81" s="260">
        <v>75</v>
      </c>
      <c r="BR81" s="265"/>
      <c r="BS81" s="903"/>
      <c r="BT81" s="904"/>
      <c r="BU81" s="904"/>
      <c r="BV81" s="904"/>
      <c r="BW81" s="904"/>
      <c r="BX81" s="904"/>
      <c r="BY81" s="904"/>
      <c r="BZ81" s="904"/>
      <c r="CA81" s="904"/>
      <c r="CB81" s="904"/>
      <c r="CC81" s="904"/>
      <c r="CD81" s="904"/>
      <c r="CE81" s="904"/>
      <c r="CF81" s="904"/>
      <c r="CG81" s="905"/>
      <c r="CH81" s="900"/>
      <c r="CI81" s="901"/>
      <c r="CJ81" s="901"/>
      <c r="CK81" s="901"/>
      <c r="CL81" s="902"/>
      <c r="CM81" s="900"/>
      <c r="CN81" s="901"/>
      <c r="CO81" s="901"/>
      <c r="CP81" s="901"/>
      <c r="CQ81" s="902"/>
      <c r="CR81" s="900"/>
      <c r="CS81" s="901"/>
      <c r="CT81" s="901"/>
      <c r="CU81" s="901"/>
      <c r="CV81" s="902"/>
      <c r="CW81" s="900"/>
      <c r="CX81" s="901"/>
      <c r="CY81" s="901"/>
      <c r="CZ81" s="901"/>
      <c r="DA81" s="902"/>
      <c r="DB81" s="900"/>
      <c r="DC81" s="901"/>
      <c r="DD81" s="901"/>
      <c r="DE81" s="901"/>
      <c r="DF81" s="902"/>
      <c r="DG81" s="900"/>
      <c r="DH81" s="901"/>
      <c r="DI81" s="901"/>
      <c r="DJ81" s="901"/>
      <c r="DK81" s="902"/>
      <c r="DL81" s="900"/>
      <c r="DM81" s="901"/>
      <c r="DN81" s="901"/>
      <c r="DO81" s="901"/>
      <c r="DP81" s="902"/>
      <c r="DQ81" s="900"/>
      <c r="DR81" s="901"/>
      <c r="DS81" s="901"/>
      <c r="DT81" s="901"/>
      <c r="DU81" s="902"/>
      <c r="DV81" s="897"/>
      <c r="DW81" s="898"/>
      <c r="DX81" s="898"/>
      <c r="DY81" s="898"/>
      <c r="DZ81" s="899"/>
      <c r="EA81" s="244"/>
    </row>
    <row r="82" spans="1:131" s="245" customFormat="1" ht="26.25" customHeight="1" x14ac:dyDescent="0.15">
      <c r="A82" s="259">
        <v>15</v>
      </c>
      <c r="B82" s="913"/>
      <c r="C82" s="914"/>
      <c r="D82" s="914"/>
      <c r="E82" s="914"/>
      <c r="F82" s="914"/>
      <c r="G82" s="914"/>
      <c r="H82" s="914"/>
      <c r="I82" s="914"/>
      <c r="J82" s="914"/>
      <c r="K82" s="914"/>
      <c r="L82" s="914"/>
      <c r="M82" s="914"/>
      <c r="N82" s="914"/>
      <c r="O82" s="914"/>
      <c r="P82" s="915"/>
      <c r="Q82" s="916"/>
      <c r="R82" s="871"/>
      <c r="S82" s="871"/>
      <c r="T82" s="871"/>
      <c r="U82" s="871"/>
      <c r="V82" s="871"/>
      <c r="W82" s="871"/>
      <c r="X82" s="871"/>
      <c r="Y82" s="871"/>
      <c r="Z82" s="871"/>
      <c r="AA82" s="871"/>
      <c r="AB82" s="871"/>
      <c r="AC82" s="871"/>
      <c r="AD82" s="871"/>
      <c r="AE82" s="871"/>
      <c r="AF82" s="871"/>
      <c r="AG82" s="871"/>
      <c r="AH82" s="871"/>
      <c r="AI82" s="871"/>
      <c r="AJ82" s="871"/>
      <c r="AK82" s="871"/>
      <c r="AL82" s="871"/>
      <c r="AM82" s="871"/>
      <c r="AN82" s="871"/>
      <c r="AO82" s="871"/>
      <c r="AP82" s="871"/>
      <c r="AQ82" s="871"/>
      <c r="AR82" s="871"/>
      <c r="AS82" s="871"/>
      <c r="AT82" s="871"/>
      <c r="AU82" s="871"/>
      <c r="AV82" s="871"/>
      <c r="AW82" s="871"/>
      <c r="AX82" s="871"/>
      <c r="AY82" s="871"/>
      <c r="AZ82" s="917"/>
      <c r="BA82" s="917"/>
      <c r="BB82" s="917"/>
      <c r="BC82" s="917"/>
      <c r="BD82" s="918"/>
      <c r="BE82" s="263"/>
      <c r="BF82" s="263"/>
      <c r="BG82" s="263"/>
      <c r="BH82" s="263"/>
      <c r="BI82" s="263"/>
      <c r="BJ82" s="263"/>
      <c r="BK82" s="263"/>
      <c r="BL82" s="263"/>
      <c r="BM82" s="263"/>
      <c r="BN82" s="263"/>
      <c r="BO82" s="263"/>
      <c r="BP82" s="263"/>
      <c r="BQ82" s="260">
        <v>76</v>
      </c>
      <c r="BR82" s="265"/>
      <c r="BS82" s="903"/>
      <c r="BT82" s="904"/>
      <c r="BU82" s="904"/>
      <c r="BV82" s="904"/>
      <c r="BW82" s="904"/>
      <c r="BX82" s="904"/>
      <c r="BY82" s="904"/>
      <c r="BZ82" s="904"/>
      <c r="CA82" s="904"/>
      <c r="CB82" s="904"/>
      <c r="CC82" s="904"/>
      <c r="CD82" s="904"/>
      <c r="CE82" s="904"/>
      <c r="CF82" s="904"/>
      <c r="CG82" s="905"/>
      <c r="CH82" s="900"/>
      <c r="CI82" s="901"/>
      <c r="CJ82" s="901"/>
      <c r="CK82" s="901"/>
      <c r="CL82" s="902"/>
      <c r="CM82" s="900"/>
      <c r="CN82" s="901"/>
      <c r="CO82" s="901"/>
      <c r="CP82" s="901"/>
      <c r="CQ82" s="902"/>
      <c r="CR82" s="900"/>
      <c r="CS82" s="901"/>
      <c r="CT82" s="901"/>
      <c r="CU82" s="901"/>
      <c r="CV82" s="902"/>
      <c r="CW82" s="900"/>
      <c r="CX82" s="901"/>
      <c r="CY82" s="901"/>
      <c r="CZ82" s="901"/>
      <c r="DA82" s="902"/>
      <c r="DB82" s="900"/>
      <c r="DC82" s="901"/>
      <c r="DD82" s="901"/>
      <c r="DE82" s="901"/>
      <c r="DF82" s="902"/>
      <c r="DG82" s="900"/>
      <c r="DH82" s="901"/>
      <c r="DI82" s="901"/>
      <c r="DJ82" s="901"/>
      <c r="DK82" s="902"/>
      <c r="DL82" s="900"/>
      <c r="DM82" s="901"/>
      <c r="DN82" s="901"/>
      <c r="DO82" s="901"/>
      <c r="DP82" s="902"/>
      <c r="DQ82" s="900"/>
      <c r="DR82" s="901"/>
      <c r="DS82" s="901"/>
      <c r="DT82" s="901"/>
      <c r="DU82" s="902"/>
      <c r="DV82" s="897"/>
      <c r="DW82" s="898"/>
      <c r="DX82" s="898"/>
      <c r="DY82" s="898"/>
      <c r="DZ82" s="899"/>
      <c r="EA82" s="244"/>
    </row>
    <row r="83" spans="1:131" s="245" customFormat="1" ht="26.25" customHeight="1" x14ac:dyDescent="0.15">
      <c r="A83" s="259">
        <v>16</v>
      </c>
      <c r="B83" s="913"/>
      <c r="C83" s="914"/>
      <c r="D83" s="914"/>
      <c r="E83" s="914"/>
      <c r="F83" s="914"/>
      <c r="G83" s="914"/>
      <c r="H83" s="914"/>
      <c r="I83" s="914"/>
      <c r="J83" s="914"/>
      <c r="K83" s="914"/>
      <c r="L83" s="914"/>
      <c r="M83" s="914"/>
      <c r="N83" s="914"/>
      <c r="O83" s="914"/>
      <c r="P83" s="915"/>
      <c r="Q83" s="916"/>
      <c r="R83" s="871"/>
      <c r="S83" s="871"/>
      <c r="T83" s="871"/>
      <c r="U83" s="871"/>
      <c r="V83" s="871"/>
      <c r="W83" s="871"/>
      <c r="X83" s="871"/>
      <c r="Y83" s="871"/>
      <c r="Z83" s="871"/>
      <c r="AA83" s="871"/>
      <c r="AB83" s="871"/>
      <c r="AC83" s="871"/>
      <c r="AD83" s="871"/>
      <c r="AE83" s="871"/>
      <c r="AF83" s="871"/>
      <c r="AG83" s="871"/>
      <c r="AH83" s="871"/>
      <c r="AI83" s="871"/>
      <c r="AJ83" s="871"/>
      <c r="AK83" s="871"/>
      <c r="AL83" s="871"/>
      <c r="AM83" s="871"/>
      <c r="AN83" s="871"/>
      <c r="AO83" s="871"/>
      <c r="AP83" s="871"/>
      <c r="AQ83" s="871"/>
      <c r="AR83" s="871"/>
      <c r="AS83" s="871"/>
      <c r="AT83" s="871"/>
      <c r="AU83" s="871"/>
      <c r="AV83" s="871"/>
      <c r="AW83" s="871"/>
      <c r="AX83" s="871"/>
      <c r="AY83" s="871"/>
      <c r="AZ83" s="917"/>
      <c r="BA83" s="917"/>
      <c r="BB83" s="917"/>
      <c r="BC83" s="917"/>
      <c r="BD83" s="918"/>
      <c r="BE83" s="263"/>
      <c r="BF83" s="263"/>
      <c r="BG83" s="263"/>
      <c r="BH83" s="263"/>
      <c r="BI83" s="263"/>
      <c r="BJ83" s="263"/>
      <c r="BK83" s="263"/>
      <c r="BL83" s="263"/>
      <c r="BM83" s="263"/>
      <c r="BN83" s="263"/>
      <c r="BO83" s="263"/>
      <c r="BP83" s="263"/>
      <c r="BQ83" s="260">
        <v>77</v>
      </c>
      <c r="BR83" s="265"/>
      <c r="BS83" s="903"/>
      <c r="BT83" s="904"/>
      <c r="BU83" s="904"/>
      <c r="BV83" s="904"/>
      <c r="BW83" s="904"/>
      <c r="BX83" s="904"/>
      <c r="BY83" s="904"/>
      <c r="BZ83" s="904"/>
      <c r="CA83" s="904"/>
      <c r="CB83" s="904"/>
      <c r="CC83" s="904"/>
      <c r="CD83" s="904"/>
      <c r="CE83" s="904"/>
      <c r="CF83" s="904"/>
      <c r="CG83" s="905"/>
      <c r="CH83" s="900"/>
      <c r="CI83" s="901"/>
      <c r="CJ83" s="901"/>
      <c r="CK83" s="901"/>
      <c r="CL83" s="902"/>
      <c r="CM83" s="900"/>
      <c r="CN83" s="901"/>
      <c r="CO83" s="901"/>
      <c r="CP83" s="901"/>
      <c r="CQ83" s="902"/>
      <c r="CR83" s="900"/>
      <c r="CS83" s="901"/>
      <c r="CT83" s="901"/>
      <c r="CU83" s="901"/>
      <c r="CV83" s="902"/>
      <c r="CW83" s="900"/>
      <c r="CX83" s="901"/>
      <c r="CY83" s="901"/>
      <c r="CZ83" s="901"/>
      <c r="DA83" s="902"/>
      <c r="DB83" s="900"/>
      <c r="DC83" s="901"/>
      <c r="DD83" s="901"/>
      <c r="DE83" s="901"/>
      <c r="DF83" s="902"/>
      <c r="DG83" s="900"/>
      <c r="DH83" s="901"/>
      <c r="DI83" s="901"/>
      <c r="DJ83" s="901"/>
      <c r="DK83" s="902"/>
      <c r="DL83" s="900"/>
      <c r="DM83" s="901"/>
      <c r="DN83" s="901"/>
      <c r="DO83" s="901"/>
      <c r="DP83" s="902"/>
      <c r="DQ83" s="900"/>
      <c r="DR83" s="901"/>
      <c r="DS83" s="901"/>
      <c r="DT83" s="901"/>
      <c r="DU83" s="902"/>
      <c r="DV83" s="897"/>
      <c r="DW83" s="898"/>
      <c r="DX83" s="898"/>
      <c r="DY83" s="898"/>
      <c r="DZ83" s="899"/>
      <c r="EA83" s="244"/>
    </row>
    <row r="84" spans="1:131" s="245" customFormat="1" ht="26.25" customHeight="1" x14ac:dyDescent="0.15">
      <c r="A84" s="259">
        <v>17</v>
      </c>
      <c r="B84" s="913"/>
      <c r="C84" s="914"/>
      <c r="D84" s="914"/>
      <c r="E84" s="914"/>
      <c r="F84" s="914"/>
      <c r="G84" s="914"/>
      <c r="H84" s="914"/>
      <c r="I84" s="914"/>
      <c r="J84" s="914"/>
      <c r="K84" s="914"/>
      <c r="L84" s="914"/>
      <c r="M84" s="914"/>
      <c r="N84" s="914"/>
      <c r="O84" s="914"/>
      <c r="P84" s="915"/>
      <c r="Q84" s="916"/>
      <c r="R84" s="871"/>
      <c r="S84" s="871"/>
      <c r="T84" s="871"/>
      <c r="U84" s="871"/>
      <c r="V84" s="871"/>
      <c r="W84" s="871"/>
      <c r="X84" s="871"/>
      <c r="Y84" s="871"/>
      <c r="Z84" s="871"/>
      <c r="AA84" s="871"/>
      <c r="AB84" s="871"/>
      <c r="AC84" s="871"/>
      <c r="AD84" s="871"/>
      <c r="AE84" s="871"/>
      <c r="AF84" s="871"/>
      <c r="AG84" s="871"/>
      <c r="AH84" s="871"/>
      <c r="AI84" s="871"/>
      <c r="AJ84" s="871"/>
      <c r="AK84" s="871"/>
      <c r="AL84" s="871"/>
      <c r="AM84" s="871"/>
      <c r="AN84" s="871"/>
      <c r="AO84" s="871"/>
      <c r="AP84" s="871"/>
      <c r="AQ84" s="871"/>
      <c r="AR84" s="871"/>
      <c r="AS84" s="871"/>
      <c r="AT84" s="871"/>
      <c r="AU84" s="871"/>
      <c r="AV84" s="871"/>
      <c r="AW84" s="871"/>
      <c r="AX84" s="871"/>
      <c r="AY84" s="871"/>
      <c r="AZ84" s="917"/>
      <c r="BA84" s="917"/>
      <c r="BB84" s="917"/>
      <c r="BC84" s="917"/>
      <c r="BD84" s="918"/>
      <c r="BE84" s="263"/>
      <c r="BF84" s="263"/>
      <c r="BG84" s="263"/>
      <c r="BH84" s="263"/>
      <c r="BI84" s="263"/>
      <c r="BJ84" s="263"/>
      <c r="BK84" s="263"/>
      <c r="BL84" s="263"/>
      <c r="BM84" s="263"/>
      <c r="BN84" s="263"/>
      <c r="BO84" s="263"/>
      <c r="BP84" s="263"/>
      <c r="BQ84" s="260">
        <v>78</v>
      </c>
      <c r="BR84" s="265"/>
      <c r="BS84" s="903"/>
      <c r="BT84" s="904"/>
      <c r="BU84" s="904"/>
      <c r="BV84" s="904"/>
      <c r="BW84" s="904"/>
      <c r="BX84" s="904"/>
      <c r="BY84" s="904"/>
      <c r="BZ84" s="904"/>
      <c r="CA84" s="904"/>
      <c r="CB84" s="904"/>
      <c r="CC84" s="904"/>
      <c r="CD84" s="904"/>
      <c r="CE84" s="904"/>
      <c r="CF84" s="904"/>
      <c r="CG84" s="905"/>
      <c r="CH84" s="900"/>
      <c r="CI84" s="901"/>
      <c r="CJ84" s="901"/>
      <c r="CK84" s="901"/>
      <c r="CL84" s="902"/>
      <c r="CM84" s="900"/>
      <c r="CN84" s="901"/>
      <c r="CO84" s="901"/>
      <c r="CP84" s="901"/>
      <c r="CQ84" s="902"/>
      <c r="CR84" s="900"/>
      <c r="CS84" s="901"/>
      <c r="CT84" s="901"/>
      <c r="CU84" s="901"/>
      <c r="CV84" s="902"/>
      <c r="CW84" s="900"/>
      <c r="CX84" s="901"/>
      <c r="CY84" s="901"/>
      <c r="CZ84" s="901"/>
      <c r="DA84" s="902"/>
      <c r="DB84" s="900"/>
      <c r="DC84" s="901"/>
      <c r="DD84" s="901"/>
      <c r="DE84" s="901"/>
      <c r="DF84" s="902"/>
      <c r="DG84" s="900"/>
      <c r="DH84" s="901"/>
      <c r="DI84" s="901"/>
      <c r="DJ84" s="901"/>
      <c r="DK84" s="902"/>
      <c r="DL84" s="900"/>
      <c r="DM84" s="901"/>
      <c r="DN84" s="901"/>
      <c r="DO84" s="901"/>
      <c r="DP84" s="902"/>
      <c r="DQ84" s="900"/>
      <c r="DR84" s="901"/>
      <c r="DS84" s="901"/>
      <c r="DT84" s="901"/>
      <c r="DU84" s="902"/>
      <c r="DV84" s="897"/>
      <c r="DW84" s="898"/>
      <c r="DX84" s="898"/>
      <c r="DY84" s="898"/>
      <c r="DZ84" s="899"/>
      <c r="EA84" s="244"/>
    </row>
    <row r="85" spans="1:131" s="245" customFormat="1" ht="26.25" customHeight="1" x14ac:dyDescent="0.15">
      <c r="A85" s="259">
        <v>18</v>
      </c>
      <c r="B85" s="913"/>
      <c r="C85" s="914"/>
      <c r="D85" s="914"/>
      <c r="E85" s="914"/>
      <c r="F85" s="914"/>
      <c r="G85" s="914"/>
      <c r="H85" s="914"/>
      <c r="I85" s="914"/>
      <c r="J85" s="914"/>
      <c r="K85" s="914"/>
      <c r="L85" s="914"/>
      <c r="M85" s="914"/>
      <c r="N85" s="914"/>
      <c r="O85" s="914"/>
      <c r="P85" s="915"/>
      <c r="Q85" s="916"/>
      <c r="R85" s="871"/>
      <c r="S85" s="871"/>
      <c r="T85" s="871"/>
      <c r="U85" s="871"/>
      <c r="V85" s="871"/>
      <c r="W85" s="871"/>
      <c r="X85" s="871"/>
      <c r="Y85" s="871"/>
      <c r="Z85" s="871"/>
      <c r="AA85" s="871"/>
      <c r="AB85" s="871"/>
      <c r="AC85" s="871"/>
      <c r="AD85" s="871"/>
      <c r="AE85" s="871"/>
      <c r="AF85" s="871"/>
      <c r="AG85" s="871"/>
      <c r="AH85" s="871"/>
      <c r="AI85" s="871"/>
      <c r="AJ85" s="871"/>
      <c r="AK85" s="871"/>
      <c r="AL85" s="871"/>
      <c r="AM85" s="871"/>
      <c r="AN85" s="871"/>
      <c r="AO85" s="871"/>
      <c r="AP85" s="871"/>
      <c r="AQ85" s="871"/>
      <c r="AR85" s="871"/>
      <c r="AS85" s="871"/>
      <c r="AT85" s="871"/>
      <c r="AU85" s="871"/>
      <c r="AV85" s="871"/>
      <c r="AW85" s="871"/>
      <c r="AX85" s="871"/>
      <c r="AY85" s="871"/>
      <c r="AZ85" s="917"/>
      <c r="BA85" s="917"/>
      <c r="BB85" s="917"/>
      <c r="BC85" s="917"/>
      <c r="BD85" s="918"/>
      <c r="BE85" s="263"/>
      <c r="BF85" s="263"/>
      <c r="BG85" s="263"/>
      <c r="BH85" s="263"/>
      <c r="BI85" s="263"/>
      <c r="BJ85" s="263"/>
      <c r="BK85" s="263"/>
      <c r="BL85" s="263"/>
      <c r="BM85" s="263"/>
      <c r="BN85" s="263"/>
      <c r="BO85" s="263"/>
      <c r="BP85" s="263"/>
      <c r="BQ85" s="260">
        <v>79</v>
      </c>
      <c r="BR85" s="265"/>
      <c r="BS85" s="903"/>
      <c r="BT85" s="904"/>
      <c r="BU85" s="904"/>
      <c r="BV85" s="904"/>
      <c r="BW85" s="904"/>
      <c r="BX85" s="904"/>
      <c r="BY85" s="904"/>
      <c r="BZ85" s="904"/>
      <c r="CA85" s="904"/>
      <c r="CB85" s="904"/>
      <c r="CC85" s="904"/>
      <c r="CD85" s="904"/>
      <c r="CE85" s="904"/>
      <c r="CF85" s="904"/>
      <c r="CG85" s="905"/>
      <c r="CH85" s="900"/>
      <c r="CI85" s="901"/>
      <c r="CJ85" s="901"/>
      <c r="CK85" s="901"/>
      <c r="CL85" s="902"/>
      <c r="CM85" s="900"/>
      <c r="CN85" s="901"/>
      <c r="CO85" s="901"/>
      <c r="CP85" s="901"/>
      <c r="CQ85" s="902"/>
      <c r="CR85" s="900"/>
      <c r="CS85" s="901"/>
      <c r="CT85" s="901"/>
      <c r="CU85" s="901"/>
      <c r="CV85" s="902"/>
      <c r="CW85" s="900"/>
      <c r="CX85" s="901"/>
      <c r="CY85" s="901"/>
      <c r="CZ85" s="901"/>
      <c r="DA85" s="902"/>
      <c r="DB85" s="900"/>
      <c r="DC85" s="901"/>
      <c r="DD85" s="901"/>
      <c r="DE85" s="901"/>
      <c r="DF85" s="902"/>
      <c r="DG85" s="900"/>
      <c r="DH85" s="901"/>
      <c r="DI85" s="901"/>
      <c r="DJ85" s="901"/>
      <c r="DK85" s="902"/>
      <c r="DL85" s="900"/>
      <c r="DM85" s="901"/>
      <c r="DN85" s="901"/>
      <c r="DO85" s="901"/>
      <c r="DP85" s="902"/>
      <c r="DQ85" s="900"/>
      <c r="DR85" s="901"/>
      <c r="DS85" s="901"/>
      <c r="DT85" s="901"/>
      <c r="DU85" s="902"/>
      <c r="DV85" s="897"/>
      <c r="DW85" s="898"/>
      <c r="DX85" s="898"/>
      <c r="DY85" s="898"/>
      <c r="DZ85" s="899"/>
      <c r="EA85" s="244"/>
    </row>
    <row r="86" spans="1:131" s="245" customFormat="1" ht="26.25" customHeight="1" x14ac:dyDescent="0.15">
      <c r="A86" s="259">
        <v>19</v>
      </c>
      <c r="B86" s="913"/>
      <c r="C86" s="914"/>
      <c r="D86" s="914"/>
      <c r="E86" s="914"/>
      <c r="F86" s="914"/>
      <c r="G86" s="914"/>
      <c r="H86" s="914"/>
      <c r="I86" s="914"/>
      <c r="J86" s="914"/>
      <c r="K86" s="914"/>
      <c r="L86" s="914"/>
      <c r="M86" s="914"/>
      <c r="N86" s="914"/>
      <c r="O86" s="914"/>
      <c r="P86" s="915"/>
      <c r="Q86" s="916"/>
      <c r="R86" s="871"/>
      <c r="S86" s="871"/>
      <c r="T86" s="871"/>
      <c r="U86" s="871"/>
      <c r="V86" s="871"/>
      <c r="W86" s="871"/>
      <c r="X86" s="871"/>
      <c r="Y86" s="871"/>
      <c r="Z86" s="871"/>
      <c r="AA86" s="871"/>
      <c r="AB86" s="871"/>
      <c r="AC86" s="871"/>
      <c r="AD86" s="871"/>
      <c r="AE86" s="871"/>
      <c r="AF86" s="871"/>
      <c r="AG86" s="871"/>
      <c r="AH86" s="871"/>
      <c r="AI86" s="871"/>
      <c r="AJ86" s="871"/>
      <c r="AK86" s="871"/>
      <c r="AL86" s="871"/>
      <c r="AM86" s="871"/>
      <c r="AN86" s="871"/>
      <c r="AO86" s="871"/>
      <c r="AP86" s="871"/>
      <c r="AQ86" s="871"/>
      <c r="AR86" s="871"/>
      <c r="AS86" s="871"/>
      <c r="AT86" s="871"/>
      <c r="AU86" s="871"/>
      <c r="AV86" s="871"/>
      <c r="AW86" s="871"/>
      <c r="AX86" s="871"/>
      <c r="AY86" s="871"/>
      <c r="AZ86" s="917"/>
      <c r="BA86" s="917"/>
      <c r="BB86" s="917"/>
      <c r="BC86" s="917"/>
      <c r="BD86" s="918"/>
      <c r="BE86" s="263"/>
      <c r="BF86" s="263"/>
      <c r="BG86" s="263"/>
      <c r="BH86" s="263"/>
      <c r="BI86" s="263"/>
      <c r="BJ86" s="263"/>
      <c r="BK86" s="263"/>
      <c r="BL86" s="263"/>
      <c r="BM86" s="263"/>
      <c r="BN86" s="263"/>
      <c r="BO86" s="263"/>
      <c r="BP86" s="263"/>
      <c r="BQ86" s="260">
        <v>80</v>
      </c>
      <c r="BR86" s="265"/>
      <c r="BS86" s="903"/>
      <c r="BT86" s="904"/>
      <c r="BU86" s="904"/>
      <c r="BV86" s="904"/>
      <c r="BW86" s="904"/>
      <c r="BX86" s="904"/>
      <c r="BY86" s="904"/>
      <c r="BZ86" s="904"/>
      <c r="CA86" s="904"/>
      <c r="CB86" s="904"/>
      <c r="CC86" s="904"/>
      <c r="CD86" s="904"/>
      <c r="CE86" s="904"/>
      <c r="CF86" s="904"/>
      <c r="CG86" s="905"/>
      <c r="CH86" s="900"/>
      <c r="CI86" s="901"/>
      <c r="CJ86" s="901"/>
      <c r="CK86" s="901"/>
      <c r="CL86" s="902"/>
      <c r="CM86" s="900"/>
      <c r="CN86" s="901"/>
      <c r="CO86" s="901"/>
      <c r="CP86" s="901"/>
      <c r="CQ86" s="902"/>
      <c r="CR86" s="900"/>
      <c r="CS86" s="901"/>
      <c r="CT86" s="901"/>
      <c r="CU86" s="901"/>
      <c r="CV86" s="902"/>
      <c r="CW86" s="900"/>
      <c r="CX86" s="901"/>
      <c r="CY86" s="901"/>
      <c r="CZ86" s="901"/>
      <c r="DA86" s="902"/>
      <c r="DB86" s="900"/>
      <c r="DC86" s="901"/>
      <c r="DD86" s="901"/>
      <c r="DE86" s="901"/>
      <c r="DF86" s="902"/>
      <c r="DG86" s="900"/>
      <c r="DH86" s="901"/>
      <c r="DI86" s="901"/>
      <c r="DJ86" s="901"/>
      <c r="DK86" s="902"/>
      <c r="DL86" s="900"/>
      <c r="DM86" s="901"/>
      <c r="DN86" s="901"/>
      <c r="DO86" s="901"/>
      <c r="DP86" s="902"/>
      <c r="DQ86" s="900"/>
      <c r="DR86" s="901"/>
      <c r="DS86" s="901"/>
      <c r="DT86" s="901"/>
      <c r="DU86" s="902"/>
      <c r="DV86" s="897"/>
      <c r="DW86" s="898"/>
      <c r="DX86" s="898"/>
      <c r="DY86" s="898"/>
      <c r="DZ86" s="899"/>
      <c r="EA86" s="244"/>
    </row>
    <row r="87" spans="1:131" s="245" customFormat="1" ht="26.25" customHeight="1" x14ac:dyDescent="0.15">
      <c r="A87" s="267">
        <v>20</v>
      </c>
      <c r="B87" s="922"/>
      <c r="C87" s="923"/>
      <c r="D87" s="923"/>
      <c r="E87" s="923"/>
      <c r="F87" s="923"/>
      <c r="G87" s="923"/>
      <c r="H87" s="923"/>
      <c r="I87" s="923"/>
      <c r="J87" s="923"/>
      <c r="K87" s="923"/>
      <c r="L87" s="923"/>
      <c r="M87" s="923"/>
      <c r="N87" s="923"/>
      <c r="O87" s="923"/>
      <c r="P87" s="924"/>
      <c r="Q87" s="925"/>
      <c r="R87" s="926"/>
      <c r="S87" s="926"/>
      <c r="T87" s="926"/>
      <c r="U87" s="926"/>
      <c r="V87" s="926"/>
      <c r="W87" s="926"/>
      <c r="X87" s="926"/>
      <c r="Y87" s="926"/>
      <c r="Z87" s="926"/>
      <c r="AA87" s="926"/>
      <c r="AB87" s="926"/>
      <c r="AC87" s="926"/>
      <c r="AD87" s="926"/>
      <c r="AE87" s="926"/>
      <c r="AF87" s="926"/>
      <c r="AG87" s="926"/>
      <c r="AH87" s="926"/>
      <c r="AI87" s="926"/>
      <c r="AJ87" s="926"/>
      <c r="AK87" s="926"/>
      <c r="AL87" s="926"/>
      <c r="AM87" s="926"/>
      <c r="AN87" s="926"/>
      <c r="AO87" s="926"/>
      <c r="AP87" s="926"/>
      <c r="AQ87" s="926"/>
      <c r="AR87" s="926"/>
      <c r="AS87" s="926"/>
      <c r="AT87" s="926"/>
      <c r="AU87" s="926"/>
      <c r="AV87" s="926"/>
      <c r="AW87" s="926"/>
      <c r="AX87" s="926"/>
      <c r="AY87" s="926"/>
      <c r="AZ87" s="927"/>
      <c r="BA87" s="927"/>
      <c r="BB87" s="927"/>
      <c r="BC87" s="927"/>
      <c r="BD87" s="928"/>
      <c r="BE87" s="263"/>
      <c r="BF87" s="263"/>
      <c r="BG87" s="263"/>
      <c r="BH87" s="263"/>
      <c r="BI87" s="263"/>
      <c r="BJ87" s="263"/>
      <c r="BK87" s="263"/>
      <c r="BL87" s="263"/>
      <c r="BM87" s="263"/>
      <c r="BN87" s="263"/>
      <c r="BO87" s="263"/>
      <c r="BP87" s="263"/>
      <c r="BQ87" s="260">
        <v>81</v>
      </c>
      <c r="BR87" s="265"/>
      <c r="BS87" s="903"/>
      <c r="BT87" s="904"/>
      <c r="BU87" s="904"/>
      <c r="BV87" s="904"/>
      <c r="BW87" s="904"/>
      <c r="BX87" s="904"/>
      <c r="BY87" s="904"/>
      <c r="BZ87" s="904"/>
      <c r="CA87" s="904"/>
      <c r="CB87" s="904"/>
      <c r="CC87" s="904"/>
      <c r="CD87" s="904"/>
      <c r="CE87" s="904"/>
      <c r="CF87" s="904"/>
      <c r="CG87" s="905"/>
      <c r="CH87" s="900"/>
      <c r="CI87" s="901"/>
      <c r="CJ87" s="901"/>
      <c r="CK87" s="901"/>
      <c r="CL87" s="902"/>
      <c r="CM87" s="900"/>
      <c r="CN87" s="901"/>
      <c r="CO87" s="901"/>
      <c r="CP87" s="901"/>
      <c r="CQ87" s="902"/>
      <c r="CR87" s="900"/>
      <c r="CS87" s="901"/>
      <c r="CT87" s="901"/>
      <c r="CU87" s="901"/>
      <c r="CV87" s="902"/>
      <c r="CW87" s="900"/>
      <c r="CX87" s="901"/>
      <c r="CY87" s="901"/>
      <c r="CZ87" s="901"/>
      <c r="DA87" s="902"/>
      <c r="DB87" s="900"/>
      <c r="DC87" s="901"/>
      <c r="DD87" s="901"/>
      <c r="DE87" s="901"/>
      <c r="DF87" s="902"/>
      <c r="DG87" s="900"/>
      <c r="DH87" s="901"/>
      <c r="DI87" s="901"/>
      <c r="DJ87" s="901"/>
      <c r="DK87" s="902"/>
      <c r="DL87" s="900"/>
      <c r="DM87" s="901"/>
      <c r="DN87" s="901"/>
      <c r="DO87" s="901"/>
      <c r="DP87" s="902"/>
      <c r="DQ87" s="900"/>
      <c r="DR87" s="901"/>
      <c r="DS87" s="901"/>
      <c r="DT87" s="901"/>
      <c r="DU87" s="902"/>
      <c r="DV87" s="897"/>
      <c r="DW87" s="898"/>
      <c r="DX87" s="898"/>
      <c r="DY87" s="898"/>
      <c r="DZ87" s="899"/>
      <c r="EA87" s="244"/>
    </row>
    <row r="88" spans="1:131" s="245" customFormat="1" ht="26.25" customHeight="1" thickBot="1" x14ac:dyDescent="0.2">
      <c r="A88" s="262" t="s">
        <v>384</v>
      </c>
      <c r="B88" s="830" t="s">
        <v>411</v>
      </c>
      <c r="C88" s="831"/>
      <c r="D88" s="831"/>
      <c r="E88" s="831"/>
      <c r="F88" s="831"/>
      <c r="G88" s="831"/>
      <c r="H88" s="831"/>
      <c r="I88" s="831"/>
      <c r="J88" s="831"/>
      <c r="K88" s="831"/>
      <c r="L88" s="831"/>
      <c r="M88" s="831"/>
      <c r="N88" s="831"/>
      <c r="O88" s="831"/>
      <c r="P88" s="832"/>
      <c r="Q88" s="878"/>
      <c r="R88" s="879"/>
      <c r="S88" s="879"/>
      <c r="T88" s="879"/>
      <c r="U88" s="879"/>
      <c r="V88" s="879"/>
      <c r="W88" s="879"/>
      <c r="X88" s="879"/>
      <c r="Y88" s="879"/>
      <c r="Z88" s="879"/>
      <c r="AA88" s="879"/>
      <c r="AB88" s="879"/>
      <c r="AC88" s="879"/>
      <c r="AD88" s="879"/>
      <c r="AE88" s="879"/>
      <c r="AF88" s="882"/>
      <c r="AG88" s="882"/>
      <c r="AH88" s="882"/>
      <c r="AI88" s="882"/>
      <c r="AJ88" s="882"/>
      <c r="AK88" s="879"/>
      <c r="AL88" s="879"/>
      <c r="AM88" s="879"/>
      <c r="AN88" s="879"/>
      <c r="AO88" s="879"/>
      <c r="AP88" s="882"/>
      <c r="AQ88" s="882"/>
      <c r="AR88" s="882"/>
      <c r="AS88" s="882"/>
      <c r="AT88" s="882"/>
      <c r="AU88" s="882"/>
      <c r="AV88" s="882"/>
      <c r="AW88" s="882"/>
      <c r="AX88" s="882"/>
      <c r="AY88" s="882"/>
      <c r="AZ88" s="887"/>
      <c r="BA88" s="887"/>
      <c r="BB88" s="887"/>
      <c r="BC88" s="887"/>
      <c r="BD88" s="888"/>
      <c r="BE88" s="263"/>
      <c r="BF88" s="263"/>
      <c r="BG88" s="263"/>
      <c r="BH88" s="263"/>
      <c r="BI88" s="263"/>
      <c r="BJ88" s="263"/>
      <c r="BK88" s="263"/>
      <c r="BL88" s="263"/>
      <c r="BM88" s="263"/>
      <c r="BN88" s="263"/>
      <c r="BO88" s="263"/>
      <c r="BP88" s="263"/>
      <c r="BQ88" s="260">
        <v>82</v>
      </c>
      <c r="BR88" s="265"/>
      <c r="BS88" s="903"/>
      <c r="BT88" s="904"/>
      <c r="BU88" s="904"/>
      <c r="BV88" s="904"/>
      <c r="BW88" s="904"/>
      <c r="BX88" s="904"/>
      <c r="BY88" s="904"/>
      <c r="BZ88" s="904"/>
      <c r="CA88" s="904"/>
      <c r="CB88" s="904"/>
      <c r="CC88" s="904"/>
      <c r="CD88" s="904"/>
      <c r="CE88" s="904"/>
      <c r="CF88" s="904"/>
      <c r="CG88" s="905"/>
      <c r="CH88" s="900"/>
      <c r="CI88" s="901"/>
      <c r="CJ88" s="901"/>
      <c r="CK88" s="901"/>
      <c r="CL88" s="902"/>
      <c r="CM88" s="900"/>
      <c r="CN88" s="901"/>
      <c r="CO88" s="901"/>
      <c r="CP88" s="901"/>
      <c r="CQ88" s="902"/>
      <c r="CR88" s="900"/>
      <c r="CS88" s="901"/>
      <c r="CT88" s="901"/>
      <c r="CU88" s="901"/>
      <c r="CV88" s="902"/>
      <c r="CW88" s="900"/>
      <c r="CX88" s="901"/>
      <c r="CY88" s="901"/>
      <c r="CZ88" s="901"/>
      <c r="DA88" s="902"/>
      <c r="DB88" s="900"/>
      <c r="DC88" s="901"/>
      <c r="DD88" s="901"/>
      <c r="DE88" s="901"/>
      <c r="DF88" s="902"/>
      <c r="DG88" s="900"/>
      <c r="DH88" s="901"/>
      <c r="DI88" s="901"/>
      <c r="DJ88" s="901"/>
      <c r="DK88" s="902"/>
      <c r="DL88" s="900"/>
      <c r="DM88" s="901"/>
      <c r="DN88" s="901"/>
      <c r="DO88" s="901"/>
      <c r="DP88" s="902"/>
      <c r="DQ88" s="900"/>
      <c r="DR88" s="901"/>
      <c r="DS88" s="901"/>
      <c r="DT88" s="901"/>
      <c r="DU88" s="902"/>
      <c r="DV88" s="897"/>
      <c r="DW88" s="898"/>
      <c r="DX88" s="898"/>
      <c r="DY88" s="898"/>
      <c r="DZ88" s="899"/>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903"/>
      <c r="BT89" s="904"/>
      <c r="BU89" s="904"/>
      <c r="BV89" s="904"/>
      <c r="BW89" s="904"/>
      <c r="BX89" s="904"/>
      <c r="BY89" s="904"/>
      <c r="BZ89" s="904"/>
      <c r="CA89" s="904"/>
      <c r="CB89" s="904"/>
      <c r="CC89" s="904"/>
      <c r="CD89" s="904"/>
      <c r="CE89" s="904"/>
      <c r="CF89" s="904"/>
      <c r="CG89" s="905"/>
      <c r="CH89" s="900"/>
      <c r="CI89" s="901"/>
      <c r="CJ89" s="901"/>
      <c r="CK89" s="901"/>
      <c r="CL89" s="902"/>
      <c r="CM89" s="900"/>
      <c r="CN89" s="901"/>
      <c r="CO89" s="901"/>
      <c r="CP89" s="901"/>
      <c r="CQ89" s="902"/>
      <c r="CR89" s="900"/>
      <c r="CS89" s="901"/>
      <c r="CT89" s="901"/>
      <c r="CU89" s="901"/>
      <c r="CV89" s="902"/>
      <c r="CW89" s="900"/>
      <c r="CX89" s="901"/>
      <c r="CY89" s="901"/>
      <c r="CZ89" s="901"/>
      <c r="DA89" s="902"/>
      <c r="DB89" s="900"/>
      <c r="DC89" s="901"/>
      <c r="DD89" s="901"/>
      <c r="DE89" s="901"/>
      <c r="DF89" s="902"/>
      <c r="DG89" s="900"/>
      <c r="DH89" s="901"/>
      <c r="DI89" s="901"/>
      <c r="DJ89" s="901"/>
      <c r="DK89" s="902"/>
      <c r="DL89" s="900"/>
      <c r="DM89" s="901"/>
      <c r="DN89" s="901"/>
      <c r="DO89" s="901"/>
      <c r="DP89" s="902"/>
      <c r="DQ89" s="900"/>
      <c r="DR89" s="901"/>
      <c r="DS89" s="901"/>
      <c r="DT89" s="901"/>
      <c r="DU89" s="902"/>
      <c r="DV89" s="897"/>
      <c r="DW89" s="898"/>
      <c r="DX89" s="898"/>
      <c r="DY89" s="898"/>
      <c r="DZ89" s="899"/>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903"/>
      <c r="BT90" s="904"/>
      <c r="BU90" s="904"/>
      <c r="BV90" s="904"/>
      <c r="BW90" s="904"/>
      <c r="BX90" s="904"/>
      <c r="BY90" s="904"/>
      <c r="BZ90" s="904"/>
      <c r="CA90" s="904"/>
      <c r="CB90" s="904"/>
      <c r="CC90" s="904"/>
      <c r="CD90" s="904"/>
      <c r="CE90" s="904"/>
      <c r="CF90" s="904"/>
      <c r="CG90" s="905"/>
      <c r="CH90" s="900"/>
      <c r="CI90" s="901"/>
      <c r="CJ90" s="901"/>
      <c r="CK90" s="901"/>
      <c r="CL90" s="902"/>
      <c r="CM90" s="900"/>
      <c r="CN90" s="901"/>
      <c r="CO90" s="901"/>
      <c r="CP90" s="901"/>
      <c r="CQ90" s="902"/>
      <c r="CR90" s="900"/>
      <c r="CS90" s="901"/>
      <c r="CT90" s="901"/>
      <c r="CU90" s="901"/>
      <c r="CV90" s="902"/>
      <c r="CW90" s="900"/>
      <c r="CX90" s="901"/>
      <c r="CY90" s="901"/>
      <c r="CZ90" s="901"/>
      <c r="DA90" s="902"/>
      <c r="DB90" s="900"/>
      <c r="DC90" s="901"/>
      <c r="DD90" s="901"/>
      <c r="DE90" s="901"/>
      <c r="DF90" s="902"/>
      <c r="DG90" s="900"/>
      <c r="DH90" s="901"/>
      <c r="DI90" s="901"/>
      <c r="DJ90" s="901"/>
      <c r="DK90" s="902"/>
      <c r="DL90" s="900"/>
      <c r="DM90" s="901"/>
      <c r="DN90" s="901"/>
      <c r="DO90" s="901"/>
      <c r="DP90" s="902"/>
      <c r="DQ90" s="900"/>
      <c r="DR90" s="901"/>
      <c r="DS90" s="901"/>
      <c r="DT90" s="901"/>
      <c r="DU90" s="902"/>
      <c r="DV90" s="897"/>
      <c r="DW90" s="898"/>
      <c r="DX90" s="898"/>
      <c r="DY90" s="898"/>
      <c r="DZ90" s="899"/>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903"/>
      <c r="BT91" s="904"/>
      <c r="BU91" s="904"/>
      <c r="BV91" s="904"/>
      <c r="BW91" s="904"/>
      <c r="BX91" s="904"/>
      <c r="BY91" s="904"/>
      <c r="BZ91" s="904"/>
      <c r="CA91" s="904"/>
      <c r="CB91" s="904"/>
      <c r="CC91" s="904"/>
      <c r="CD91" s="904"/>
      <c r="CE91" s="904"/>
      <c r="CF91" s="904"/>
      <c r="CG91" s="905"/>
      <c r="CH91" s="900"/>
      <c r="CI91" s="901"/>
      <c r="CJ91" s="901"/>
      <c r="CK91" s="901"/>
      <c r="CL91" s="902"/>
      <c r="CM91" s="900"/>
      <c r="CN91" s="901"/>
      <c r="CO91" s="901"/>
      <c r="CP91" s="901"/>
      <c r="CQ91" s="902"/>
      <c r="CR91" s="900"/>
      <c r="CS91" s="901"/>
      <c r="CT91" s="901"/>
      <c r="CU91" s="901"/>
      <c r="CV91" s="902"/>
      <c r="CW91" s="900"/>
      <c r="CX91" s="901"/>
      <c r="CY91" s="901"/>
      <c r="CZ91" s="901"/>
      <c r="DA91" s="902"/>
      <c r="DB91" s="900"/>
      <c r="DC91" s="901"/>
      <c r="DD91" s="901"/>
      <c r="DE91" s="901"/>
      <c r="DF91" s="902"/>
      <c r="DG91" s="900"/>
      <c r="DH91" s="901"/>
      <c r="DI91" s="901"/>
      <c r="DJ91" s="901"/>
      <c r="DK91" s="902"/>
      <c r="DL91" s="900"/>
      <c r="DM91" s="901"/>
      <c r="DN91" s="901"/>
      <c r="DO91" s="901"/>
      <c r="DP91" s="902"/>
      <c r="DQ91" s="900"/>
      <c r="DR91" s="901"/>
      <c r="DS91" s="901"/>
      <c r="DT91" s="901"/>
      <c r="DU91" s="902"/>
      <c r="DV91" s="897"/>
      <c r="DW91" s="898"/>
      <c r="DX91" s="898"/>
      <c r="DY91" s="898"/>
      <c r="DZ91" s="899"/>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903"/>
      <c r="BT92" s="904"/>
      <c r="BU92" s="904"/>
      <c r="BV92" s="904"/>
      <c r="BW92" s="904"/>
      <c r="BX92" s="904"/>
      <c r="BY92" s="904"/>
      <c r="BZ92" s="904"/>
      <c r="CA92" s="904"/>
      <c r="CB92" s="904"/>
      <c r="CC92" s="904"/>
      <c r="CD92" s="904"/>
      <c r="CE92" s="904"/>
      <c r="CF92" s="904"/>
      <c r="CG92" s="905"/>
      <c r="CH92" s="900"/>
      <c r="CI92" s="901"/>
      <c r="CJ92" s="901"/>
      <c r="CK92" s="901"/>
      <c r="CL92" s="902"/>
      <c r="CM92" s="900"/>
      <c r="CN92" s="901"/>
      <c r="CO92" s="901"/>
      <c r="CP92" s="901"/>
      <c r="CQ92" s="902"/>
      <c r="CR92" s="900"/>
      <c r="CS92" s="901"/>
      <c r="CT92" s="901"/>
      <c r="CU92" s="901"/>
      <c r="CV92" s="902"/>
      <c r="CW92" s="900"/>
      <c r="CX92" s="901"/>
      <c r="CY92" s="901"/>
      <c r="CZ92" s="901"/>
      <c r="DA92" s="902"/>
      <c r="DB92" s="900"/>
      <c r="DC92" s="901"/>
      <c r="DD92" s="901"/>
      <c r="DE92" s="901"/>
      <c r="DF92" s="902"/>
      <c r="DG92" s="900"/>
      <c r="DH92" s="901"/>
      <c r="DI92" s="901"/>
      <c r="DJ92" s="901"/>
      <c r="DK92" s="902"/>
      <c r="DL92" s="900"/>
      <c r="DM92" s="901"/>
      <c r="DN92" s="901"/>
      <c r="DO92" s="901"/>
      <c r="DP92" s="902"/>
      <c r="DQ92" s="900"/>
      <c r="DR92" s="901"/>
      <c r="DS92" s="901"/>
      <c r="DT92" s="901"/>
      <c r="DU92" s="902"/>
      <c r="DV92" s="897"/>
      <c r="DW92" s="898"/>
      <c r="DX92" s="898"/>
      <c r="DY92" s="898"/>
      <c r="DZ92" s="899"/>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903"/>
      <c r="BT93" s="904"/>
      <c r="BU93" s="904"/>
      <c r="BV93" s="904"/>
      <c r="BW93" s="904"/>
      <c r="BX93" s="904"/>
      <c r="BY93" s="904"/>
      <c r="BZ93" s="904"/>
      <c r="CA93" s="904"/>
      <c r="CB93" s="904"/>
      <c r="CC93" s="904"/>
      <c r="CD93" s="904"/>
      <c r="CE93" s="904"/>
      <c r="CF93" s="904"/>
      <c r="CG93" s="905"/>
      <c r="CH93" s="900"/>
      <c r="CI93" s="901"/>
      <c r="CJ93" s="901"/>
      <c r="CK93" s="901"/>
      <c r="CL93" s="902"/>
      <c r="CM93" s="900"/>
      <c r="CN93" s="901"/>
      <c r="CO93" s="901"/>
      <c r="CP93" s="901"/>
      <c r="CQ93" s="902"/>
      <c r="CR93" s="900"/>
      <c r="CS93" s="901"/>
      <c r="CT93" s="901"/>
      <c r="CU93" s="901"/>
      <c r="CV93" s="902"/>
      <c r="CW93" s="900"/>
      <c r="CX93" s="901"/>
      <c r="CY93" s="901"/>
      <c r="CZ93" s="901"/>
      <c r="DA93" s="902"/>
      <c r="DB93" s="900"/>
      <c r="DC93" s="901"/>
      <c r="DD93" s="901"/>
      <c r="DE93" s="901"/>
      <c r="DF93" s="902"/>
      <c r="DG93" s="900"/>
      <c r="DH93" s="901"/>
      <c r="DI93" s="901"/>
      <c r="DJ93" s="901"/>
      <c r="DK93" s="902"/>
      <c r="DL93" s="900"/>
      <c r="DM93" s="901"/>
      <c r="DN93" s="901"/>
      <c r="DO93" s="901"/>
      <c r="DP93" s="902"/>
      <c r="DQ93" s="900"/>
      <c r="DR93" s="901"/>
      <c r="DS93" s="901"/>
      <c r="DT93" s="901"/>
      <c r="DU93" s="902"/>
      <c r="DV93" s="897"/>
      <c r="DW93" s="898"/>
      <c r="DX93" s="898"/>
      <c r="DY93" s="898"/>
      <c r="DZ93" s="899"/>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903"/>
      <c r="BT94" s="904"/>
      <c r="BU94" s="904"/>
      <c r="BV94" s="904"/>
      <c r="BW94" s="904"/>
      <c r="BX94" s="904"/>
      <c r="BY94" s="904"/>
      <c r="BZ94" s="904"/>
      <c r="CA94" s="904"/>
      <c r="CB94" s="904"/>
      <c r="CC94" s="904"/>
      <c r="CD94" s="904"/>
      <c r="CE94" s="904"/>
      <c r="CF94" s="904"/>
      <c r="CG94" s="905"/>
      <c r="CH94" s="900"/>
      <c r="CI94" s="901"/>
      <c r="CJ94" s="901"/>
      <c r="CK94" s="901"/>
      <c r="CL94" s="902"/>
      <c r="CM94" s="900"/>
      <c r="CN94" s="901"/>
      <c r="CO94" s="901"/>
      <c r="CP94" s="901"/>
      <c r="CQ94" s="902"/>
      <c r="CR94" s="900"/>
      <c r="CS94" s="901"/>
      <c r="CT94" s="901"/>
      <c r="CU94" s="901"/>
      <c r="CV94" s="902"/>
      <c r="CW94" s="900"/>
      <c r="CX94" s="901"/>
      <c r="CY94" s="901"/>
      <c r="CZ94" s="901"/>
      <c r="DA94" s="902"/>
      <c r="DB94" s="900"/>
      <c r="DC94" s="901"/>
      <c r="DD94" s="901"/>
      <c r="DE94" s="901"/>
      <c r="DF94" s="902"/>
      <c r="DG94" s="900"/>
      <c r="DH94" s="901"/>
      <c r="DI94" s="901"/>
      <c r="DJ94" s="901"/>
      <c r="DK94" s="902"/>
      <c r="DL94" s="900"/>
      <c r="DM94" s="901"/>
      <c r="DN94" s="901"/>
      <c r="DO94" s="901"/>
      <c r="DP94" s="902"/>
      <c r="DQ94" s="900"/>
      <c r="DR94" s="901"/>
      <c r="DS94" s="901"/>
      <c r="DT94" s="901"/>
      <c r="DU94" s="902"/>
      <c r="DV94" s="897"/>
      <c r="DW94" s="898"/>
      <c r="DX94" s="898"/>
      <c r="DY94" s="898"/>
      <c r="DZ94" s="899"/>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903"/>
      <c r="BT95" s="904"/>
      <c r="BU95" s="904"/>
      <c r="BV95" s="904"/>
      <c r="BW95" s="904"/>
      <c r="BX95" s="904"/>
      <c r="BY95" s="904"/>
      <c r="BZ95" s="904"/>
      <c r="CA95" s="904"/>
      <c r="CB95" s="904"/>
      <c r="CC95" s="904"/>
      <c r="CD95" s="904"/>
      <c r="CE95" s="904"/>
      <c r="CF95" s="904"/>
      <c r="CG95" s="905"/>
      <c r="CH95" s="900"/>
      <c r="CI95" s="901"/>
      <c r="CJ95" s="901"/>
      <c r="CK95" s="901"/>
      <c r="CL95" s="902"/>
      <c r="CM95" s="900"/>
      <c r="CN95" s="901"/>
      <c r="CO95" s="901"/>
      <c r="CP95" s="901"/>
      <c r="CQ95" s="902"/>
      <c r="CR95" s="900"/>
      <c r="CS95" s="901"/>
      <c r="CT95" s="901"/>
      <c r="CU95" s="901"/>
      <c r="CV95" s="902"/>
      <c r="CW95" s="900"/>
      <c r="CX95" s="901"/>
      <c r="CY95" s="901"/>
      <c r="CZ95" s="901"/>
      <c r="DA95" s="902"/>
      <c r="DB95" s="900"/>
      <c r="DC95" s="901"/>
      <c r="DD95" s="901"/>
      <c r="DE95" s="901"/>
      <c r="DF95" s="902"/>
      <c r="DG95" s="900"/>
      <c r="DH95" s="901"/>
      <c r="DI95" s="901"/>
      <c r="DJ95" s="901"/>
      <c r="DK95" s="902"/>
      <c r="DL95" s="900"/>
      <c r="DM95" s="901"/>
      <c r="DN95" s="901"/>
      <c r="DO95" s="901"/>
      <c r="DP95" s="902"/>
      <c r="DQ95" s="900"/>
      <c r="DR95" s="901"/>
      <c r="DS95" s="901"/>
      <c r="DT95" s="901"/>
      <c r="DU95" s="902"/>
      <c r="DV95" s="897"/>
      <c r="DW95" s="898"/>
      <c r="DX95" s="898"/>
      <c r="DY95" s="898"/>
      <c r="DZ95" s="899"/>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903"/>
      <c r="BT96" s="904"/>
      <c r="BU96" s="904"/>
      <c r="BV96" s="904"/>
      <c r="BW96" s="904"/>
      <c r="BX96" s="904"/>
      <c r="BY96" s="904"/>
      <c r="BZ96" s="904"/>
      <c r="CA96" s="904"/>
      <c r="CB96" s="904"/>
      <c r="CC96" s="904"/>
      <c r="CD96" s="904"/>
      <c r="CE96" s="904"/>
      <c r="CF96" s="904"/>
      <c r="CG96" s="905"/>
      <c r="CH96" s="900"/>
      <c r="CI96" s="901"/>
      <c r="CJ96" s="901"/>
      <c r="CK96" s="901"/>
      <c r="CL96" s="902"/>
      <c r="CM96" s="900"/>
      <c r="CN96" s="901"/>
      <c r="CO96" s="901"/>
      <c r="CP96" s="901"/>
      <c r="CQ96" s="902"/>
      <c r="CR96" s="900"/>
      <c r="CS96" s="901"/>
      <c r="CT96" s="901"/>
      <c r="CU96" s="901"/>
      <c r="CV96" s="902"/>
      <c r="CW96" s="900"/>
      <c r="CX96" s="901"/>
      <c r="CY96" s="901"/>
      <c r="CZ96" s="901"/>
      <c r="DA96" s="902"/>
      <c r="DB96" s="900"/>
      <c r="DC96" s="901"/>
      <c r="DD96" s="901"/>
      <c r="DE96" s="901"/>
      <c r="DF96" s="902"/>
      <c r="DG96" s="900"/>
      <c r="DH96" s="901"/>
      <c r="DI96" s="901"/>
      <c r="DJ96" s="901"/>
      <c r="DK96" s="902"/>
      <c r="DL96" s="900"/>
      <c r="DM96" s="901"/>
      <c r="DN96" s="901"/>
      <c r="DO96" s="901"/>
      <c r="DP96" s="902"/>
      <c r="DQ96" s="900"/>
      <c r="DR96" s="901"/>
      <c r="DS96" s="901"/>
      <c r="DT96" s="901"/>
      <c r="DU96" s="902"/>
      <c r="DV96" s="897"/>
      <c r="DW96" s="898"/>
      <c r="DX96" s="898"/>
      <c r="DY96" s="898"/>
      <c r="DZ96" s="899"/>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903"/>
      <c r="BT97" s="904"/>
      <c r="BU97" s="904"/>
      <c r="BV97" s="904"/>
      <c r="BW97" s="904"/>
      <c r="BX97" s="904"/>
      <c r="BY97" s="904"/>
      <c r="BZ97" s="904"/>
      <c r="CA97" s="904"/>
      <c r="CB97" s="904"/>
      <c r="CC97" s="904"/>
      <c r="CD97" s="904"/>
      <c r="CE97" s="904"/>
      <c r="CF97" s="904"/>
      <c r="CG97" s="905"/>
      <c r="CH97" s="900"/>
      <c r="CI97" s="901"/>
      <c r="CJ97" s="901"/>
      <c r="CK97" s="901"/>
      <c r="CL97" s="902"/>
      <c r="CM97" s="900"/>
      <c r="CN97" s="901"/>
      <c r="CO97" s="901"/>
      <c r="CP97" s="901"/>
      <c r="CQ97" s="902"/>
      <c r="CR97" s="900"/>
      <c r="CS97" s="901"/>
      <c r="CT97" s="901"/>
      <c r="CU97" s="901"/>
      <c r="CV97" s="902"/>
      <c r="CW97" s="900"/>
      <c r="CX97" s="901"/>
      <c r="CY97" s="901"/>
      <c r="CZ97" s="901"/>
      <c r="DA97" s="902"/>
      <c r="DB97" s="900"/>
      <c r="DC97" s="901"/>
      <c r="DD97" s="901"/>
      <c r="DE97" s="901"/>
      <c r="DF97" s="902"/>
      <c r="DG97" s="900"/>
      <c r="DH97" s="901"/>
      <c r="DI97" s="901"/>
      <c r="DJ97" s="901"/>
      <c r="DK97" s="902"/>
      <c r="DL97" s="900"/>
      <c r="DM97" s="901"/>
      <c r="DN97" s="901"/>
      <c r="DO97" s="901"/>
      <c r="DP97" s="902"/>
      <c r="DQ97" s="900"/>
      <c r="DR97" s="901"/>
      <c r="DS97" s="901"/>
      <c r="DT97" s="901"/>
      <c r="DU97" s="902"/>
      <c r="DV97" s="897"/>
      <c r="DW97" s="898"/>
      <c r="DX97" s="898"/>
      <c r="DY97" s="898"/>
      <c r="DZ97" s="899"/>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903"/>
      <c r="BT98" s="904"/>
      <c r="BU98" s="904"/>
      <c r="BV98" s="904"/>
      <c r="BW98" s="904"/>
      <c r="BX98" s="904"/>
      <c r="BY98" s="904"/>
      <c r="BZ98" s="904"/>
      <c r="CA98" s="904"/>
      <c r="CB98" s="904"/>
      <c r="CC98" s="904"/>
      <c r="CD98" s="904"/>
      <c r="CE98" s="904"/>
      <c r="CF98" s="904"/>
      <c r="CG98" s="905"/>
      <c r="CH98" s="900"/>
      <c r="CI98" s="901"/>
      <c r="CJ98" s="901"/>
      <c r="CK98" s="901"/>
      <c r="CL98" s="902"/>
      <c r="CM98" s="900"/>
      <c r="CN98" s="901"/>
      <c r="CO98" s="901"/>
      <c r="CP98" s="901"/>
      <c r="CQ98" s="902"/>
      <c r="CR98" s="900"/>
      <c r="CS98" s="901"/>
      <c r="CT98" s="901"/>
      <c r="CU98" s="901"/>
      <c r="CV98" s="902"/>
      <c r="CW98" s="900"/>
      <c r="CX98" s="901"/>
      <c r="CY98" s="901"/>
      <c r="CZ98" s="901"/>
      <c r="DA98" s="902"/>
      <c r="DB98" s="900"/>
      <c r="DC98" s="901"/>
      <c r="DD98" s="901"/>
      <c r="DE98" s="901"/>
      <c r="DF98" s="902"/>
      <c r="DG98" s="900"/>
      <c r="DH98" s="901"/>
      <c r="DI98" s="901"/>
      <c r="DJ98" s="901"/>
      <c r="DK98" s="902"/>
      <c r="DL98" s="900"/>
      <c r="DM98" s="901"/>
      <c r="DN98" s="901"/>
      <c r="DO98" s="901"/>
      <c r="DP98" s="902"/>
      <c r="DQ98" s="900"/>
      <c r="DR98" s="901"/>
      <c r="DS98" s="901"/>
      <c r="DT98" s="901"/>
      <c r="DU98" s="902"/>
      <c r="DV98" s="897"/>
      <c r="DW98" s="898"/>
      <c r="DX98" s="898"/>
      <c r="DY98" s="898"/>
      <c r="DZ98" s="899"/>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903"/>
      <c r="BT99" s="904"/>
      <c r="BU99" s="904"/>
      <c r="BV99" s="904"/>
      <c r="BW99" s="904"/>
      <c r="BX99" s="904"/>
      <c r="BY99" s="904"/>
      <c r="BZ99" s="904"/>
      <c r="CA99" s="904"/>
      <c r="CB99" s="904"/>
      <c r="CC99" s="904"/>
      <c r="CD99" s="904"/>
      <c r="CE99" s="904"/>
      <c r="CF99" s="904"/>
      <c r="CG99" s="905"/>
      <c r="CH99" s="900"/>
      <c r="CI99" s="901"/>
      <c r="CJ99" s="901"/>
      <c r="CK99" s="901"/>
      <c r="CL99" s="902"/>
      <c r="CM99" s="900"/>
      <c r="CN99" s="901"/>
      <c r="CO99" s="901"/>
      <c r="CP99" s="901"/>
      <c r="CQ99" s="902"/>
      <c r="CR99" s="900"/>
      <c r="CS99" s="901"/>
      <c r="CT99" s="901"/>
      <c r="CU99" s="901"/>
      <c r="CV99" s="902"/>
      <c r="CW99" s="900"/>
      <c r="CX99" s="901"/>
      <c r="CY99" s="901"/>
      <c r="CZ99" s="901"/>
      <c r="DA99" s="902"/>
      <c r="DB99" s="900"/>
      <c r="DC99" s="901"/>
      <c r="DD99" s="901"/>
      <c r="DE99" s="901"/>
      <c r="DF99" s="902"/>
      <c r="DG99" s="900"/>
      <c r="DH99" s="901"/>
      <c r="DI99" s="901"/>
      <c r="DJ99" s="901"/>
      <c r="DK99" s="902"/>
      <c r="DL99" s="900"/>
      <c r="DM99" s="901"/>
      <c r="DN99" s="901"/>
      <c r="DO99" s="901"/>
      <c r="DP99" s="902"/>
      <c r="DQ99" s="900"/>
      <c r="DR99" s="901"/>
      <c r="DS99" s="901"/>
      <c r="DT99" s="901"/>
      <c r="DU99" s="902"/>
      <c r="DV99" s="897"/>
      <c r="DW99" s="898"/>
      <c r="DX99" s="898"/>
      <c r="DY99" s="898"/>
      <c r="DZ99" s="899"/>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903"/>
      <c r="BT100" s="904"/>
      <c r="BU100" s="904"/>
      <c r="BV100" s="904"/>
      <c r="BW100" s="904"/>
      <c r="BX100" s="904"/>
      <c r="BY100" s="904"/>
      <c r="BZ100" s="904"/>
      <c r="CA100" s="904"/>
      <c r="CB100" s="904"/>
      <c r="CC100" s="904"/>
      <c r="CD100" s="904"/>
      <c r="CE100" s="904"/>
      <c r="CF100" s="904"/>
      <c r="CG100" s="905"/>
      <c r="CH100" s="900"/>
      <c r="CI100" s="901"/>
      <c r="CJ100" s="901"/>
      <c r="CK100" s="901"/>
      <c r="CL100" s="902"/>
      <c r="CM100" s="900"/>
      <c r="CN100" s="901"/>
      <c r="CO100" s="901"/>
      <c r="CP100" s="901"/>
      <c r="CQ100" s="902"/>
      <c r="CR100" s="900"/>
      <c r="CS100" s="901"/>
      <c r="CT100" s="901"/>
      <c r="CU100" s="901"/>
      <c r="CV100" s="902"/>
      <c r="CW100" s="900"/>
      <c r="CX100" s="901"/>
      <c r="CY100" s="901"/>
      <c r="CZ100" s="901"/>
      <c r="DA100" s="902"/>
      <c r="DB100" s="900"/>
      <c r="DC100" s="901"/>
      <c r="DD100" s="901"/>
      <c r="DE100" s="901"/>
      <c r="DF100" s="902"/>
      <c r="DG100" s="900"/>
      <c r="DH100" s="901"/>
      <c r="DI100" s="901"/>
      <c r="DJ100" s="901"/>
      <c r="DK100" s="902"/>
      <c r="DL100" s="900"/>
      <c r="DM100" s="901"/>
      <c r="DN100" s="901"/>
      <c r="DO100" s="901"/>
      <c r="DP100" s="902"/>
      <c r="DQ100" s="900"/>
      <c r="DR100" s="901"/>
      <c r="DS100" s="901"/>
      <c r="DT100" s="901"/>
      <c r="DU100" s="902"/>
      <c r="DV100" s="897"/>
      <c r="DW100" s="898"/>
      <c r="DX100" s="898"/>
      <c r="DY100" s="898"/>
      <c r="DZ100" s="899"/>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903"/>
      <c r="BT101" s="904"/>
      <c r="BU101" s="904"/>
      <c r="BV101" s="904"/>
      <c r="BW101" s="904"/>
      <c r="BX101" s="904"/>
      <c r="BY101" s="904"/>
      <c r="BZ101" s="904"/>
      <c r="CA101" s="904"/>
      <c r="CB101" s="904"/>
      <c r="CC101" s="904"/>
      <c r="CD101" s="904"/>
      <c r="CE101" s="904"/>
      <c r="CF101" s="904"/>
      <c r="CG101" s="905"/>
      <c r="CH101" s="900"/>
      <c r="CI101" s="901"/>
      <c r="CJ101" s="901"/>
      <c r="CK101" s="901"/>
      <c r="CL101" s="902"/>
      <c r="CM101" s="900"/>
      <c r="CN101" s="901"/>
      <c r="CO101" s="901"/>
      <c r="CP101" s="901"/>
      <c r="CQ101" s="902"/>
      <c r="CR101" s="900"/>
      <c r="CS101" s="901"/>
      <c r="CT101" s="901"/>
      <c r="CU101" s="901"/>
      <c r="CV101" s="902"/>
      <c r="CW101" s="900"/>
      <c r="CX101" s="901"/>
      <c r="CY101" s="901"/>
      <c r="CZ101" s="901"/>
      <c r="DA101" s="902"/>
      <c r="DB101" s="900"/>
      <c r="DC101" s="901"/>
      <c r="DD101" s="901"/>
      <c r="DE101" s="901"/>
      <c r="DF101" s="902"/>
      <c r="DG101" s="900"/>
      <c r="DH101" s="901"/>
      <c r="DI101" s="901"/>
      <c r="DJ101" s="901"/>
      <c r="DK101" s="902"/>
      <c r="DL101" s="900"/>
      <c r="DM101" s="901"/>
      <c r="DN101" s="901"/>
      <c r="DO101" s="901"/>
      <c r="DP101" s="902"/>
      <c r="DQ101" s="900"/>
      <c r="DR101" s="901"/>
      <c r="DS101" s="901"/>
      <c r="DT101" s="901"/>
      <c r="DU101" s="902"/>
      <c r="DV101" s="897"/>
      <c r="DW101" s="898"/>
      <c r="DX101" s="898"/>
      <c r="DY101" s="898"/>
      <c r="DZ101" s="899"/>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384</v>
      </c>
      <c r="BR102" s="830" t="s">
        <v>412</v>
      </c>
      <c r="BS102" s="831"/>
      <c r="BT102" s="831"/>
      <c r="BU102" s="831"/>
      <c r="BV102" s="831"/>
      <c r="BW102" s="831"/>
      <c r="BX102" s="831"/>
      <c r="BY102" s="831"/>
      <c r="BZ102" s="831"/>
      <c r="CA102" s="831"/>
      <c r="CB102" s="831"/>
      <c r="CC102" s="831"/>
      <c r="CD102" s="831"/>
      <c r="CE102" s="831"/>
      <c r="CF102" s="831"/>
      <c r="CG102" s="832"/>
      <c r="CH102" s="929"/>
      <c r="CI102" s="930"/>
      <c r="CJ102" s="930"/>
      <c r="CK102" s="930"/>
      <c r="CL102" s="931"/>
      <c r="CM102" s="929"/>
      <c r="CN102" s="930"/>
      <c r="CO102" s="930"/>
      <c r="CP102" s="930"/>
      <c r="CQ102" s="931"/>
      <c r="CR102" s="932"/>
      <c r="CS102" s="890"/>
      <c r="CT102" s="890"/>
      <c r="CU102" s="890"/>
      <c r="CV102" s="933"/>
      <c r="CW102" s="932"/>
      <c r="CX102" s="890"/>
      <c r="CY102" s="890"/>
      <c r="CZ102" s="890"/>
      <c r="DA102" s="933"/>
      <c r="DB102" s="932"/>
      <c r="DC102" s="890"/>
      <c r="DD102" s="890"/>
      <c r="DE102" s="890"/>
      <c r="DF102" s="933"/>
      <c r="DG102" s="932"/>
      <c r="DH102" s="890"/>
      <c r="DI102" s="890"/>
      <c r="DJ102" s="890"/>
      <c r="DK102" s="933"/>
      <c r="DL102" s="932"/>
      <c r="DM102" s="890"/>
      <c r="DN102" s="890"/>
      <c r="DO102" s="890"/>
      <c r="DP102" s="933"/>
      <c r="DQ102" s="932"/>
      <c r="DR102" s="890"/>
      <c r="DS102" s="890"/>
      <c r="DT102" s="890"/>
      <c r="DU102" s="933"/>
      <c r="DV102" s="956"/>
      <c r="DW102" s="957"/>
      <c r="DX102" s="957"/>
      <c r="DY102" s="957"/>
      <c r="DZ102" s="958"/>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959" t="s">
        <v>413</v>
      </c>
      <c r="BR103" s="959"/>
      <c r="BS103" s="959"/>
      <c r="BT103" s="959"/>
      <c r="BU103" s="959"/>
      <c r="BV103" s="959"/>
      <c r="BW103" s="959"/>
      <c r="BX103" s="959"/>
      <c r="BY103" s="959"/>
      <c r="BZ103" s="959"/>
      <c r="CA103" s="959"/>
      <c r="CB103" s="959"/>
      <c r="CC103" s="959"/>
      <c r="CD103" s="959"/>
      <c r="CE103" s="959"/>
      <c r="CF103" s="959"/>
      <c r="CG103" s="959"/>
      <c r="CH103" s="959"/>
      <c r="CI103" s="959"/>
      <c r="CJ103" s="959"/>
      <c r="CK103" s="959"/>
      <c r="CL103" s="959"/>
      <c r="CM103" s="959"/>
      <c r="CN103" s="959"/>
      <c r="CO103" s="959"/>
      <c r="CP103" s="959"/>
      <c r="CQ103" s="959"/>
      <c r="CR103" s="959"/>
      <c r="CS103" s="959"/>
      <c r="CT103" s="959"/>
      <c r="CU103" s="959"/>
      <c r="CV103" s="959"/>
      <c r="CW103" s="959"/>
      <c r="CX103" s="959"/>
      <c r="CY103" s="959"/>
      <c r="CZ103" s="959"/>
      <c r="DA103" s="959"/>
      <c r="DB103" s="959"/>
      <c r="DC103" s="959"/>
      <c r="DD103" s="959"/>
      <c r="DE103" s="959"/>
      <c r="DF103" s="959"/>
      <c r="DG103" s="959"/>
      <c r="DH103" s="959"/>
      <c r="DI103" s="959"/>
      <c r="DJ103" s="959"/>
      <c r="DK103" s="959"/>
      <c r="DL103" s="959"/>
      <c r="DM103" s="959"/>
      <c r="DN103" s="959"/>
      <c r="DO103" s="959"/>
      <c r="DP103" s="959"/>
      <c r="DQ103" s="959"/>
      <c r="DR103" s="959"/>
      <c r="DS103" s="959"/>
      <c r="DT103" s="959"/>
      <c r="DU103" s="959"/>
      <c r="DV103" s="959"/>
      <c r="DW103" s="959"/>
      <c r="DX103" s="959"/>
      <c r="DY103" s="959"/>
      <c r="DZ103" s="959"/>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960" t="s">
        <v>414</v>
      </c>
      <c r="BR104" s="960"/>
      <c r="BS104" s="960"/>
      <c r="BT104" s="960"/>
      <c r="BU104" s="960"/>
      <c r="BV104" s="960"/>
      <c r="BW104" s="960"/>
      <c r="BX104" s="960"/>
      <c r="BY104" s="960"/>
      <c r="BZ104" s="960"/>
      <c r="CA104" s="960"/>
      <c r="CB104" s="960"/>
      <c r="CC104" s="960"/>
      <c r="CD104" s="960"/>
      <c r="CE104" s="960"/>
      <c r="CF104" s="960"/>
      <c r="CG104" s="960"/>
      <c r="CH104" s="960"/>
      <c r="CI104" s="960"/>
      <c r="CJ104" s="960"/>
      <c r="CK104" s="960"/>
      <c r="CL104" s="960"/>
      <c r="CM104" s="960"/>
      <c r="CN104" s="960"/>
      <c r="CO104" s="960"/>
      <c r="CP104" s="960"/>
      <c r="CQ104" s="960"/>
      <c r="CR104" s="960"/>
      <c r="CS104" s="960"/>
      <c r="CT104" s="960"/>
      <c r="CU104" s="960"/>
      <c r="CV104" s="960"/>
      <c r="CW104" s="960"/>
      <c r="CX104" s="960"/>
      <c r="CY104" s="960"/>
      <c r="CZ104" s="960"/>
      <c r="DA104" s="960"/>
      <c r="DB104" s="960"/>
      <c r="DC104" s="960"/>
      <c r="DD104" s="960"/>
      <c r="DE104" s="960"/>
      <c r="DF104" s="960"/>
      <c r="DG104" s="960"/>
      <c r="DH104" s="960"/>
      <c r="DI104" s="960"/>
      <c r="DJ104" s="960"/>
      <c r="DK104" s="960"/>
      <c r="DL104" s="960"/>
      <c r="DM104" s="960"/>
      <c r="DN104" s="960"/>
      <c r="DO104" s="960"/>
      <c r="DP104" s="960"/>
      <c r="DQ104" s="960"/>
      <c r="DR104" s="960"/>
      <c r="DS104" s="960"/>
      <c r="DT104" s="960"/>
      <c r="DU104" s="960"/>
      <c r="DV104" s="960"/>
      <c r="DW104" s="960"/>
      <c r="DX104" s="960"/>
      <c r="DY104" s="960"/>
      <c r="DZ104" s="960"/>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415</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416</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961" t="s">
        <v>417</v>
      </c>
      <c r="B108" s="962"/>
      <c r="C108" s="962"/>
      <c r="D108" s="962"/>
      <c r="E108" s="962"/>
      <c r="F108" s="962"/>
      <c r="G108" s="962"/>
      <c r="H108" s="962"/>
      <c r="I108" s="962"/>
      <c r="J108" s="962"/>
      <c r="K108" s="962"/>
      <c r="L108" s="962"/>
      <c r="M108" s="962"/>
      <c r="N108" s="962"/>
      <c r="O108" s="962"/>
      <c r="P108" s="962"/>
      <c r="Q108" s="962"/>
      <c r="R108" s="962"/>
      <c r="S108" s="962"/>
      <c r="T108" s="962"/>
      <c r="U108" s="962"/>
      <c r="V108" s="962"/>
      <c r="W108" s="962"/>
      <c r="X108" s="962"/>
      <c r="Y108" s="962"/>
      <c r="Z108" s="962"/>
      <c r="AA108" s="962"/>
      <c r="AB108" s="962"/>
      <c r="AC108" s="962"/>
      <c r="AD108" s="962"/>
      <c r="AE108" s="962"/>
      <c r="AF108" s="962"/>
      <c r="AG108" s="962"/>
      <c r="AH108" s="962"/>
      <c r="AI108" s="962"/>
      <c r="AJ108" s="962"/>
      <c r="AK108" s="962"/>
      <c r="AL108" s="962"/>
      <c r="AM108" s="962"/>
      <c r="AN108" s="962"/>
      <c r="AO108" s="962"/>
      <c r="AP108" s="962"/>
      <c r="AQ108" s="962"/>
      <c r="AR108" s="962"/>
      <c r="AS108" s="962"/>
      <c r="AT108" s="963"/>
      <c r="AU108" s="961" t="s">
        <v>418</v>
      </c>
      <c r="AV108" s="962"/>
      <c r="AW108" s="962"/>
      <c r="AX108" s="962"/>
      <c r="AY108" s="962"/>
      <c r="AZ108" s="962"/>
      <c r="BA108" s="962"/>
      <c r="BB108" s="962"/>
      <c r="BC108" s="962"/>
      <c r="BD108" s="962"/>
      <c r="BE108" s="962"/>
      <c r="BF108" s="962"/>
      <c r="BG108" s="962"/>
      <c r="BH108" s="962"/>
      <c r="BI108" s="962"/>
      <c r="BJ108" s="962"/>
      <c r="BK108" s="962"/>
      <c r="BL108" s="962"/>
      <c r="BM108" s="962"/>
      <c r="BN108" s="962"/>
      <c r="BO108" s="962"/>
      <c r="BP108" s="962"/>
      <c r="BQ108" s="962"/>
      <c r="BR108" s="962"/>
      <c r="BS108" s="962"/>
      <c r="BT108" s="962"/>
      <c r="BU108" s="962"/>
      <c r="BV108" s="962"/>
      <c r="BW108" s="962"/>
      <c r="BX108" s="962"/>
      <c r="BY108" s="962"/>
      <c r="BZ108" s="962"/>
      <c r="CA108" s="962"/>
      <c r="CB108" s="962"/>
      <c r="CC108" s="962"/>
      <c r="CD108" s="962"/>
      <c r="CE108" s="962"/>
      <c r="CF108" s="962"/>
      <c r="CG108" s="962"/>
      <c r="CH108" s="962"/>
      <c r="CI108" s="962"/>
      <c r="CJ108" s="962"/>
      <c r="CK108" s="962"/>
      <c r="CL108" s="962"/>
      <c r="CM108" s="962"/>
      <c r="CN108" s="962"/>
      <c r="CO108" s="962"/>
      <c r="CP108" s="962"/>
      <c r="CQ108" s="962"/>
      <c r="CR108" s="962"/>
      <c r="CS108" s="962"/>
      <c r="CT108" s="962"/>
      <c r="CU108" s="962"/>
      <c r="CV108" s="962"/>
      <c r="CW108" s="962"/>
      <c r="CX108" s="962"/>
      <c r="CY108" s="962"/>
      <c r="CZ108" s="962"/>
      <c r="DA108" s="962"/>
      <c r="DB108" s="962"/>
      <c r="DC108" s="962"/>
      <c r="DD108" s="962"/>
      <c r="DE108" s="962"/>
      <c r="DF108" s="962"/>
      <c r="DG108" s="962"/>
      <c r="DH108" s="962"/>
      <c r="DI108" s="962"/>
      <c r="DJ108" s="962"/>
      <c r="DK108" s="962"/>
      <c r="DL108" s="962"/>
      <c r="DM108" s="962"/>
      <c r="DN108" s="962"/>
      <c r="DO108" s="962"/>
      <c r="DP108" s="962"/>
      <c r="DQ108" s="962"/>
      <c r="DR108" s="962"/>
      <c r="DS108" s="962"/>
      <c r="DT108" s="962"/>
      <c r="DU108" s="962"/>
      <c r="DV108" s="962"/>
      <c r="DW108" s="962"/>
      <c r="DX108" s="962"/>
      <c r="DY108" s="962"/>
      <c r="DZ108" s="963"/>
    </row>
    <row r="109" spans="1:131" s="244" customFormat="1" ht="26.25" customHeight="1" x14ac:dyDescent="0.15">
      <c r="A109" s="954" t="s">
        <v>419</v>
      </c>
      <c r="B109" s="935"/>
      <c r="C109" s="935"/>
      <c r="D109" s="935"/>
      <c r="E109" s="935"/>
      <c r="F109" s="935"/>
      <c r="G109" s="935"/>
      <c r="H109" s="935"/>
      <c r="I109" s="935"/>
      <c r="J109" s="935"/>
      <c r="K109" s="935"/>
      <c r="L109" s="935"/>
      <c r="M109" s="935"/>
      <c r="N109" s="935"/>
      <c r="O109" s="935"/>
      <c r="P109" s="935"/>
      <c r="Q109" s="935"/>
      <c r="R109" s="935"/>
      <c r="S109" s="935"/>
      <c r="T109" s="935"/>
      <c r="U109" s="935"/>
      <c r="V109" s="935"/>
      <c r="W109" s="935"/>
      <c r="X109" s="935"/>
      <c r="Y109" s="935"/>
      <c r="Z109" s="936"/>
      <c r="AA109" s="934" t="s">
        <v>420</v>
      </c>
      <c r="AB109" s="935"/>
      <c r="AC109" s="935"/>
      <c r="AD109" s="935"/>
      <c r="AE109" s="936"/>
      <c r="AF109" s="934" t="s">
        <v>303</v>
      </c>
      <c r="AG109" s="935"/>
      <c r="AH109" s="935"/>
      <c r="AI109" s="935"/>
      <c r="AJ109" s="936"/>
      <c r="AK109" s="934" t="s">
        <v>302</v>
      </c>
      <c r="AL109" s="935"/>
      <c r="AM109" s="935"/>
      <c r="AN109" s="935"/>
      <c r="AO109" s="936"/>
      <c r="AP109" s="934" t="s">
        <v>421</v>
      </c>
      <c r="AQ109" s="935"/>
      <c r="AR109" s="935"/>
      <c r="AS109" s="935"/>
      <c r="AT109" s="937"/>
      <c r="AU109" s="954" t="s">
        <v>419</v>
      </c>
      <c r="AV109" s="935"/>
      <c r="AW109" s="935"/>
      <c r="AX109" s="935"/>
      <c r="AY109" s="935"/>
      <c r="AZ109" s="935"/>
      <c r="BA109" s="935"/>
      <c r="BB109" s="935"/>
      <c r="BC109" s="935"/>
      <c r="BD109" s="935"/>
      <c r="BE109" s="935"/>
      <c r="BF109" s="935"/>
      <c r="BG109" s="935"/>
      <c r="BH109" s="935"/>
      <c r="BI109" s="935"/>
      <c r="BJ109" s="935"/>
      <c r="BK109" s="935"/>
      <c r="BL109" s="935"/>
      <c r="BM109" s="935"/>
      <c r="BN109" s="935"/>
      <c r="BO109" s="935"/>
      <c r="BP109" s="936"/>
      <c r="BQ109" s="934" t="s">
        <v>420</v>
      </c>
      <c r="BR109" s="935"/>
      <c r="BS109" s="935"/>
      <c r="BT109" s="935"/>
      <c r="BU109" s="936"/>
      <c r="BV109" s="934" t="s">
        <v>303</v>
      </c>
      <c r="BW109" s="935"/>
      <c r="BX109" s="935"/>
      <c r="BY109" s="935"/>
      <c r="BZ109" s="936"/>
      <c r="CA109" s="934" t="s">
        <v>302</v>
      </c>
      <c r="CB109" s="935"/>
      <c r="CC109" s="935"/>
      <c r="CD109" s="935"/>
      <c r="CE109" s="936"/>
      <c r="CF109" s="955" t="s">
        <v>421</v>
      </c>
      <c r="CG109" s="955"/>
      <c r="CH109" s="955"/>
      <c r="CI109" s="955"/>
      <c r="CJ109" s="955"/>
      <c r="CK109" s="934" t="s">
        <v>422</v>
      </c>
      <c r="CL109" s="935"/>
      <c r="CM109" s="935"/>
      <c r="CN109" s="935"/>
      <c r="CO109" s="935"/>
      <c r="CP109" s="935"/>
      <c r="CQ109" s="935"/>
      <c r="CR109" s="935"/>
      <c r="CS109" s="935"/>
      <c r="CT109" s="935"/>
      <c r="CU109" s="935"/>
      <c r="CV109" s="935"/>
      <c r="CW109" s="935"/>
      <c r="CX109" s="935"/>
      <c r="CY109" s="935"/>
      <c r="CZ109" s="935"/>
      <c r="DA109" s="935"/>
      <c r="DB109" s="935"/>
      <c r="DC109" s="935"/>
      <c r="DD109" s="935"/>
      <c r="DE109" s="935"/>
      <c r="DF109" s="936"/>
      <c r="DG109" s="934" t="s">
        <v>420</v>
      </c>
      <c r="DH109" s="935"/>
      <c r="DI109" s="935"/>
      <c r="DJ109" s="935"/>
      <c r="DK109" s="936"/>
      <c r="DL109" s="934" t="s">
        <v>303</v>
      </c>
      <c r="DM109" s="935"/>
      <c r="DN109" s="935"/>
      <c r="DO109" s="935"/>
      <c r="DP109" s="936"/>
      <c r="DQ109" s="934" t="s">
        <v>302</v>
      </c>
      <c r="DR109" s="935"/>
      <c r="DS109" s="935"/>
      <c r="DT109" s="935"/>
      <c r="DU109" s="936"/>
      <c r="DV109" s="934" t="s">
        <v>421</v>
      </c>
      <c r="DW109" s="935"/>
      <c r="DX109" s="935"/>
      <c r="DY109" s="935"/>
      <c r="DZ109" s="937"/>
    </row>
    <row r="110" spans="1:131" s="244" customFormat="1" ht="26.25" customHeight="1" x14ac:dyDescent="0.15">
      <c r="A110" s="938" t="s">
        <v>423</v>
      </c>
      <c r="B110" s="939"/>
      <c r="C110" s="939"/>
      <c r="D110" s="939"/>
      <c r="E110" s="939"/>
      <c r="F110" s="939"/>
      <c r="G110" s="939"/>
      <c r="H110" s="939"/>
      <c r="I110" s="939"/>
      <c r="J110" s="939"/>
      <c r="K110" s="939"/>
      <c r="L110" s="939"/>
      <c r="M110" s="939"/>
      <c r="N110" s="939"/>
      <c r="O110" s="939"/>
      <c r="P110" s="939"/>
      <c r="Q110" s="939"/>
      <c r="R110" s="939"/>
      <c r="S110" s="939"/>
      <c r="T110" s="939"/>
      <c r="U110" s="939"/>
      <c r="V110" s="939"/>
      <c r="W110" s="939"/>
      <c r="X110" s="939"/>
      <c r="Y110" s="939"/>
      <c r="Z110" s="940"/>
      <c r="AA110" s="941">
        <v>244456</v>
      </c>
      <c r="AB110" s="942"/>
      <c r="AC110" s="942"/>
      <c r="AD110" s="942"/>
      <c r="AE110" s="943"/>
      <c r="AF110" s="944">
        <v>264002</v>
      </c>
      <c r="AG110" s="942"/>
      <c r="AH110" s="942"/>
      <c r="AI110" s="942"/>
      <c r="AJ110" s="943"/>
      <c r="AK110" s="944">
        <v>275866</v>
      </c>
      <c r="AL110" s="942"/>
      <c r="AM110" s="942"/>
      <c r="AN110" s="942"/>
      <c r="AO110" s="943"/>
      <c r="AP110" s="945">
        <v>21.6</v>
      </c>
      <c r="AQ110" s="946"/>
      <c r="AR110" s="946"/>
      <c r="AS110" s="946"/>
      <c r="AT110" s="947"/>
      <c r="AU110" s="948" t="s">
        <v>73</v>
      </c>
      <c r="AV110" s="949"/>
      <c r="AW110" s="949"/>
      <c r="AX110" s="949"/>
      <c r="AY110" s="949"/>
      <c r="AZ110" s="990" t="s">
        <v>424</v>
      </c>
      <c r="BA110" s="939"/>
      <c r="BB110" s="939"/>
      <c r="BC110" s="939"/>
      <c r="BD110" s="939"/>
      <c r="BE110" s="939"/>
      <c r="BF110" s="939"/>
      <c r="BG110" s="939"/>
      <c r="BH110" s="939"/>
      <c r="BI110" s="939"/>
      <c r="BJ110" s="939"/>
      <c r="BK110" s="939"/>
      <c r="BL110" s="939"/>
      <c r="BM110" s="939"/>
      <c r="BN110" s="939"/>
      <c r="BO110" s="939"/>
      <c r="BP110" s="940"/>
      <c r="BQ110" s="976">
        <v>3102068</v>
      </c>
      <c r="BR110" s="977"/>
      <c r="BS110" s="977"/>
      <c r="BT110" s="977"/>
      <c r="BU110" s="977"/>
      <c r="BV110" s="977">
        <v>3146512</v>
      </c>
      <c r="BW110" s="977"/>
      <c r="BX110" s="977"/>
      <c r="BY110" s="977"/>
      <c r="BZ110" s="977"/>
      <c r="CA110" s="977">
        <v>3281316</v>
      </c>
      <c r="CB110" s="977"/>
      <c r="CC110" s="977"/>
      <c r="CD110" s="977"/>
      <c r="CE110" s="977"/>
      <c r="CF110" s="991">
        <v>257.2</v>
      </c>
      <c r="CG110" s="992"/>
      <c r="CH110" s="992"/>
      <c r="CI110" s="992"/>
      <c r="CJ110" s="992"/>
      <c r="CK110" s="993" t="s">
        <v>425</v>
      </c>
      <c r="CL110" s="994"/>
      <c r="CM110" s="973" t="s">
        <v>426</v>
      </c>
      <c r="CN110" s="974"/>
      <c r="CO110" s="974"/>
      <c r="CP110" s="974"/>
      <c r="CQ110" s="974"/>
      <c r="CR110" s="974"/>
      <c r="CS110" s="974"/>
      <c r="CT110" s="974"/>
      <c r="CU110" s="974"/>
      <c r="CV110" s="974"/>
      <c r="CW110" s="974"/>
      <c r="CX110" s="974"/>
      <c r="CY110" s="974"/>
      <c r="CZ110" s="974"/>
      <c r="DA110" s="974"/>
      <c r="DB110" s="974"/>
      <c r="DC110" s="974"/>
      <c r="DD110" s="974"/>
      <c r="DE110" s="974"/>
      <c r="DF110" s="975"/>
      <c r="DG110" s="976" t="s">
        <v>427</v>
      </c>
      <c r="DH110" s="977"/>
      <c r="DI110" s="977"/>
      <c r="DJ110" s="977"/>
      <c r="DK110" s="977"/>
      <c r="DL110" s="977" t="s">
        <v>427</v>
      </c>
      <c r="DM110" s="977"/>
      <c r="DN110" s="977"/>
      <c r="DO110" s="977"/>
      <c r="DP110" s="977"/>
      <c r="DQ110" s="977" t="s">
        <v>427</v>
      </c>
      <c r="DR110" s="977"/>
      <c r="DS110" s="977"/>
      <c r="DT110" s="977"/>
      <c r="DU110" s="977"/>
      <c r="DV110" s="978" t="s">
        <v>427</v>
      </c>
      <c r="DW110" s="978"/>
      <c r="DX110" s="978"/>
      <c r="DY110" s="978"/>
      <c r="DZ110" s="979"/>
    </row>
    <row r="111" spans="1:131" s="244" customFormat="1" ht="26.25" customHeight="1" x14ac:dyDescent="0.15">
      <c r="A111" s="980" t="s">
        <v>428</v>
      </c>
      <c r="B111" s="981"/>
      <c r="C111" s="981"/>
      <c r="D111" s="981"/>
      <c r="E111" s="981"/>
      <c r="F111" s="981"/>
      <c r="G111" s="981"/>
      <c r="H111" s="981"/>
      <c r="I111" s="981"/>
      <c r="J111" s="981"/>
      <c r="K111" s="981"/>
      <c r="L111" s="981"/>
      <c r="M111" s="981"/>
      <c r="N111" s="981"/>
      <c r="O111" s="981"/>
      <c r="P111" s="981"/>
      <c r="Q111" s="981"/>
      <c r="R111" s="981"/>
      <c r="S111" s="981"/>
      <c r="T111" s="981"/>
      <c r="U111" s="981"/>
      <c r="V111" s="981"/>
      <c r="W111" s="981"/>
      <c r="X111" s="981"/>
      <c r="Y111" s="981"/>
      <c r="Z111" s="982"/>
      <c r="AA111" s="983" t="s">
        <v>386</v>
      </c>
      <c r="AB111" s="984"/>
      <c r="AC111" s="984"/>
      <c r="AD111" s="984"/>
      <c r="AE111" s="985"/>
      <c r="AF111" s="986" t="s">
        <v>427</v>
      </c>
      <c r="AG111" s="984"/>
      <c r="AH111" s="984"/>
      <c r="AI111" s="984"/>
      <c r="AJ111" s="985"/>
      <c r="AK111" s="986" t="s">
        <v>403</v>
      </c>
      <c r="AL111" s="984"/>
      <c r="AM111" s="984"/>
      <c r="AN111" s="984"/>
      <c r="AO111" s="985"/>
      <c r="AP111" s="987" t="s">
        <v>403</v>
      </c>
      <c r="AQ111" s="988"/>
      <c r="AR111" s="988"/>
      <c r="AS111" s="988"/>
      <c r="AT111" s="989"/>
      <c r="AU111" s="950"/>
      <c r="AV111" s="951"/>
      <c r="AW111" s="951"/>
      <c r="AX111" s="951"/>
      <c r="AY111" s="951"/>
      <c r="AZ111" s="999" t="s">
        <v>429</v>
      </c>
      <c r="BA111" s="1000"/>
      <c r="BB111" s="1000"/>
      <c r="BC111" s="1000"/>
      <c r="BD111" s="1000"/>
      <c r="BE111" s="1000"/>
      <c r="BF111" s="1000"/>
      <c r="BG111" s="1000"/>
      <c r="BH111" s="1000"/>
      <c r="BI111" s="1000"/>
      <c r="BJ111" s="1000"/>
      <c r="BK111" s="1000"/>
      <c r="BL111" s="1000"/>
      <c r="BM111" s="1000"/>
      <c r="BN111" s="1000"/>
      <c r="BO111" s="1000"/>
      <c r="BP111" s="1001"/>
      <c r="BQ111" s="969" t="s">
        <v>427</v>
      </c>
      <c r="BR111" s="970"/>
      <c r="BS111" s="970"/>
      <c r="BT111" s="970"/>
      <c r="BU111" s="970"/>
      <c r="BV111" s="970" t="s">
        <v>427</v>
      </c>
      <c r="BW111" s="970"/>
      <c r="BX111" s="970"/>
      <c r="BY111" s="970"/>
      <c r="BZ111" s="970"/>
      <c r="CA111" s="970" t="s">
        <v>403</v>
      </c>
      <c r="CB111" s="970"/>
      <c r="CC111" s="970"/>
      <c r="CD111" s="970"/>
      <c r="CE111" s="970"/>
      <c r="CF111" s="964" t="s">
        <v>403</v>
      </c>
      <c r="CG111" s="965"/>
      <c r="CH111" s="965"/>
      <c r="CI111" s="965"/>
      <c r="CJ111" s="965"/>
      <c r="CK111" s="995"/>
      <c r="CL111" s="996"/>
      <c r="CM111" s="966" t="s">
        <v>430</v>
      </c>
      <c r="CN111" s="967"/>
      <c r="CO111" s="967"/>
      <c r="CP111" s="967"/>
      <c r="CQ111" s="967"/>
      <c r="CR111" s="967"/>
      <c r="CS111" s="967"/>
      <c r="CT111" s="967"/>
      <c r="CU111" s="967"/>
      <c r="CV111" s="967"/>
      <c r="CW111" s="967"/>
      <c r="CX111" s="967"/>
      <c r="CY111" s="967"/>
      <c r="CZ111" s="967"/>
      <c r="DA111" s="967"/>
      <c r="DB111" s="967"/>
      <c r="DC111" s="967"/>
      <c r="DD111" s="967"/>
      <c r="DE111" s="967"/>
      <c r="DF111" s="968"/>
      <c r="DG111" s="969" t="s">
        <v>427</v>
      </c>
      <c r="DH111" s="970"/>
      <c r="DI111" s="970"/>
      <c r="DJ111" s="970"/>
      <c r="DK111" s="970"/>
      <c r="DL111" s="970" t="s">
        <v>427</v>
      </c>
      <c r="DM111" s="970"/>
      <c r="DN111" s="970"/>
      <c r="DO111" s="970"/>
      <c r="DP111" s="970"/>
      <c r="DQ111" s="970" t="s">
        <v>427</v>
      </c>
      <c r="DR111" s="970"/>
      <c r="DS111" s="970"/>
      <c r="DT111" s="970"/>
      <c r="DU111" s="970"/>
      <c r="DV111" s="971" t="s">
        <v>386</v>
      </c>
      <c r="DW111" s="971"/>
      <c r="DX111" s="971"/>
      <c r="DY111" s="971"/>
      <c r="DZ111" s="972"/>
    </row>
    <row r="112" spans="1:131" s="244" customFormat="1" ht="26.25" customHeight="1" x14ac:dyDescent="0.15">
      <c r="A112" s="1002" t="s">
        <v>431</v>
      </c>
      <c r="B112" s="1003"/>
      <c r="C112" s="1000" t="s">
        <v>432</v>
      </c>
      <c r="D112" s="1000"/>
      <c r="E112" s="1000"/>
      <c r="F112" s="1000"/>
      <c r="G112" s="1000"/>
      <c r="H112" s="1000"/>
      <c r="I112" s="1000"/>
      <c r="J112" s="1000"/>
      <c r="K112" s="1000"/>
      <c r="L112" s="1000"/>
      <c r="M112" s="1000"/>
      <c r="N112" s="1000"/>
      <c r="O112" s="1000"/>
      <c r="P112" s="1000"/>
      <c r="Q112" s="1000"/>
      <c r="R112" s="1000"/>
      <c r="S112" s="1000"/>
      <c r="T112" s="1000"/>
      <c r="U112" s="1000"/>
      <c r="V112" s="1000"/>
      <c r="W112" s="1000"/>
      <c r="X112" s="1000"/>
      <c r="Y112" s="1000"/>
      <c r="Z112" s="1001"/>
      <c r="AA112" s="1008" t="s">
        <v>427</v>
      </c>
      <c r="AB112" s="1009"/>
      <c r="AC112" s="1009"/>
      <c r="AD112" s="1009"/>
      <c r="AE112" s="1010"/>
      <c r="AF112" s="1011" t="s">
        <v>386</v>
      </c>
      <c r="AG112" s="1009"/>
      <c r="AH112" s="1009"/>
      <c r="AI112" s="1009"/>
      <c r="AJ112" s="1010"/>
      <c r="AK112" s="1011" t="s">
        <v>386</v>
      </c>
      <c r="AL112" s="1009"/>
      <c r="AM112" s="1009"/>
      <c r="AN112" s="1009"/>
      <c r="AO112" s="1010"/>
      <c r="AP112" s="1012" t="s">
        <v>403</v>
      </c>
      <c r="AQ112" s="1013"/>
      <c r="AR112" s="1013"/>
      <c r="AS112" s="1013"/>
      <c r="AT112" s="1014"/>
      <c r="AU112" s="950"/>
      <c r="AV112" s="951"/>
      <c r="AW112" s="951"/>
      <c r="AX112" s="951"/>
      <c r="AY112" s="951"/>
      <c r="AZ112" s="999" t="s">
        <v>433</v>
      </c>
      <c r="BA112" s="1000"/>
      <c r="BB112" s="1000"/>
      <c r="BC112" s="1000"/>
      <c r="BD112" s="1000"/>
      <c r="BE112" s="1000"/>
      <c r="BF112" s="1000"/>
      <c r="BG112" s="1000"/>
      <c r="BH112" s="1000"/>
      <c r="BI112" s="1000"/>
      <c r="BJ112" s="1000"/>
      <c r="BK112" s="1000"/>
      <c r="BL112" s="1000"/>
      <c r="BM112" s="1000"/>
      <c r="BN112" s="1000"/>
      <c r="BO112" s="1000"/>
      <c r="BP112" s="1001"/>
      <c r="BQ112" s="969">
        <v>374506</v>
      </c>
      <c r="BR112" s="970"/>
      <c r="BS112" s="970"/>
      <c r="BT112" s="970"/>
      <c r="BU112" s="970"/>
      <c r="BV112" s="970">
        <v>380486</v>
      </c>
      <c r="BW112" s="970"/>
      <c r="BX112" s="970"/>
      <c r="BY112" s="970"/>
      <c r="BZ112" s="970"/>
      <c r="CA112" s="970">
        <v>359859</v>
      </c>
      <c r="CB112" s="970"/>
      <c r="CC112" s="970"/>
      <c r="CD112" s="970"/>
      <c r="CE112" s="970"/>
      <c r="CF112" s="964">
        <v>28.2</v>
      </c>
      <c r="CG112" s="965"/>
      <c r="CH112" s="965"/>
      <c r="CI112" s="965"/>
      <c r="CJ112" s="965"/>
      <c r="CK112" s="995"/>
      <c r="CL112" s="996"/>
      <c r="CM112" s="966" t="s">
        <v>434</v>
      </c>
      <c r="CN112" s="967"/>
      <c r="CO112" s="967"/>
      <c r="CP112" s="967"/>
      <c r="CQ112" s="967"/>
      <c r="CR112" s="967"/>
      <c r="CS112" s="967"/>
      <c r="CT112" s="967"/>
      <c r="CU112" s="967"/>
      <c r="CV112" s="967"/>
      <c r="CW112" s="967"/>
      <c r="CX112" s="967"/>
      <c r="CY112" s="967"/>
      <c r="CZ112" s="967"/>
      <c r="DA112" s="967"/>
      <c r="DB112" s="967"/>
      <c r="DC112" s="967"/>
      <c r="DD112" s="967"/>
      <c r="DE112" s="967"/>
      <c r="DF112" s="968"/>
      <c r="DG112" s="969" t="s">
        <v>427</v>
      </c>
      <c r="DH112" s="970"/>
      <c r="DI112" s="970"/>
      <c r="DJ112" s="970"/>
      <c r="DK112" s="970"/>
      <c r="DL112" s="970" t="s">
        <v>435</v>
      </c>
      <c r="DM112" s="970"/>
      <c r="DN112" s="970"/>
      <c r="DO112" s="970"/>
      <c r="DP112" s="970"/>
      <c r="DQ112" s="970" t="s">
        <v>403</v>
      </c>
      <c r="DR112" s="970"/>
      <c r="DS112" s="970"/>
      <c r="DT112" s="970"/>
      <c r="DU112" s="970"/>
      <c r="DV112" s="971" t="s">
        <v>386</v>
      </c>
      <c r="DW112" s="971"/>
      <c r="DX112" s="971"/>
      <c r="DY112" s="971"/>
      <c r="DZ112" s="972"/>
    </row>
    <row r="113" spans="1:130" s="244" customFormat="1" ht="26.25" customHeight="1" x14ac:dyDescent="0.15">
      <c r="A113" s="1004"/>
      <c r="B113" s="1005"/>
      <c r="C113" s="1000" t="s">
        <v>436</v>
      </c>
      <c r="D113" s="1000"/>
      <c r="E113" s="1000"/>
      <c r="F113" s="1000"/>
      <c r="G113" s="1000"/>
      <c r="H113" s="1000"/>
      <c r="I113" s="1000"/>
      <c r="J113" s="1000"/>
      <c r="K113" s="1000"/>
      <c r="L113" s="1000"/>
      <c r="M113" s="1000"/>
      <c r="N113" s="1000"/>
      <c r="O113" s="1000"/>
      <c r="P113" s="1000"/>
      <c r="Q113" s="1000"/>
      <c r="R113" s="1000"/>
      <c r="S113" s="1000"/>
      <c r="T113" s="1000"/>
      <c r="U113" s="1000"/>
      <c r="V113" s="1000"/>
      <c r="W113" s="1000"/>
      <c r="X113" s="1000"/>
      <c r="Y113" s="1000"/>
      <c r="Z113" s="1001"/>
      <c r="AA113" s="983">
        <v>42898</v>
      </c>
      <c r="AB113" s="984"/>
      <c r="AC113" s="984"/>
      <c r="AD113" s="984"/>
      <c r="AE113" s="985"/>
      <c r="AF113" s="986">
        <v>45628</v>
      </c>
      <c r="AG113" s="984"/>
      <c r="AH113" s="984"/>
      <c r="AI113" s="984"/>
      <c r="AJ113" s="985"/>
      <c r="AK113" s="986">
        <v>40470</v>
      </c>
      <c r="AL113" s="984"/>
      <c r="AM113" s="984"/>
      <c r="AN113" s="984"/>
      <c r="AO113" s="985"/>
      <c r="AP113" s="987">
        <v>3.2</v>
      </c>
      <c r="AQ113" s="988"/>
      <c r="AR113" s="988"/>
      <c r="AS113" s="988"/>
      <c r="AT113" s="989"/>
      <c r="AU113" s="950"/>
      <c r="AV113" s="951"/>
      <c r="AW113" s="951"/>
      <c r="AX113" s="951"/>
      <c r="AY113" s="951"/>
      <c r="AZ113" s="999" t="s">
        <v>437</v>
      </c>
      <c r="BA113" s="1000"/>
      <c r="BB113" s="1000"/>
      <c r="BC113" s="1000"/>
      <c r="BD113" s="1000"/>
      <c r="BE113" s="1000"/>
      <c r="BF113" s="1000"/>
      <c r="BG113" s="1000"/>
      <c r="BH113" s="1000"/>
      <c r="BI113" s="1000"/>
      <c r="BJ113" s="1000"/>
      <c r="BK113" s="1000"/>
      <c r="BL113" s="1000"/>
      <c r="BM113" s="1000"/>
      <c r="BN113" s="1000"/>
      <c r="BO113" s="1000"/>
      <c r="BP113" s="1001"/>
      <c r="BQ113" s="969">
        <v>118893</v>
      </c>
      <c r="BR113" s="970"/>
      <c r="BS113" s="970"/>
      <c r="BT113" s="970"/>
      <c r="BU113" s="970"/>
      <c r="BV113" s="970">
        <v>94551</v>
      </c>
      <c r="BW113" s="970"/>
      <c r="BX113" s="970"/>
      <c r="BY113" s="970"/>
      <c r="BZ113" s="970"/>
      <c r="CA113" s="970">
        <v>69565</v>
      </c>
      <c r="CB113" s="970"/>
      <c r="CC113" s="970"/>
      <c r="CD113" s="970"/>
      <c r="CE113" s="970"/>
      <c r="CF113" s="964">
        <v>5.5</v>
      </c>
      <c r="CG113" s="965"/>
      <c r="CH113" s="965"/>
      <c r="CI113" s="965"/>
      <c r="CJ113" s="965"/>
      <c r="CK113" s="995"/>
      <c r="CL113" s="996"/>
      <c r="CM113" s="966" t="s">
        <v>438</v>
      </c>
      <c r="CN113" s="967"/>
      <c r="CO113" s="967"/>
      <c r="CP113" s="967"/>
      <c r="CQ113" s="967"/>
      <c r="CR113" s="967"/>
      <c r="CS113" s="967"/>
      <c r="CT113" s="967"/>
      <c r="CU113" s="967"/>
      <c r="CV113" s="967"/>
      <c r="CW113" s="967"/>
      <c r="CX113" s="967"/>
      <c r="CY113" s="967"/>
      <c r="CZ113" s="967"/>
      <c r="DA113" s="967"/>
      <c r="DB113" s="967"/>
      <c r="DC113" s="967"/>
      <c r="DD113" s="967"/>
      <c r="DE113" s="967"/>
      <c r="DF113" s="968"/>
      <c r="DG113" s="1008" t="s">
        <v>427</v>
      </c>
      <c r="DH113" s="1009"/>
      <c r="DI113" s="1009"/>
      <c r="DJ113" s="1009"/>
      <c r="DK113" s="1010"/>
      <c r="DL113" s="1011" t="s">
        <v>427</v>
      </c>
      <c r="DM113" s="1009"/>
      <c r="DN113" s="1009"/>
      <c r="DO113" s="1009"/>
      <c r="DP113" s="1010"/>
      <c r="DQ113" s="1011" t="s">
        <v>386</v>
      </c>
      <c r="DR113" s="1009"/>
      <c r="DS113" s="1009"/>
      <c r="DT113" s="1009"/>
      <c r="DU113" s="1010"/>
      <c r="DV113" s="1012" t="s">
        <v>427</v>
      </c>
      <c r="DW113" s="1013"/>
      <c r="DX113" s="1013"/>
      <c r="DY113" s="1013"/>
      <c r="DZ113" s="1014"/>
    </row>
    <row r="114" spans="1:130" s="244" customFormat="1" ht="26.25" customHeight="1" x14ac:dyDescent="0.15">
      <c r="A114" s="1004"/>
      <c r="B114" s="1005"/>
      <c r="C114" s="1000" t="s">
        <v>439</v>
      </c>
      <c r="D114" s="1000"/>
      <c r="E114" s="1000"/>
      <c r="F114" s="1000"/>
      <c r="G114" s="1000"/>
      <c r="H114" s="1000"/>
      <c r="I114" s="1000"/>
      <c r="J114" s="1000"/>
      <c r="K114" s="1000"/>
      <c r="L114" s="1000"/>
      <c r="M114" s="1000"/>
      <c r="N114" s="1000"/>
      <c r="O114" s="1000"/>
      <c r="P114" s="1000"/>
      <c r="Q114" s="1000"/>
      <c r="R114" s="1000"/>
      <c r="S114" s="1000"/>
      <c r="T114" s="1000"/>
      <c r="U114" s="1000"/>
      <c r="V114" s="1000"/>
      <c r="W114" s="1000"/>
      <c r="X114" s="1000"/>
      <c r="Y114" s="1000"/>
      <c r="Z114" s="1001"/>
      <c r="AA114" s="1008">
        <v>22371</v>
      </c>
      <c r="AB114" s="1009"/>
      <c r="AC114" s="1009"/>
      <c r="AD114" s="1009"/>
      <c r="AE114" s="1010"/>
      <c r="AF114" s="1011">
        <v>23823</v>
      </c>
      <c r="AG114" s="1009"/>
      <c r="AH114" s="1009"/>
      <c r="AI114" s="1009"/>
      <c r="AJ114" s="1010"/>
      <c r="AK114" s="1011">
        <v>24680</v>
      </c>
      <c r="AL114" s="1009"/>
      <c r="AM114" s="1009"/>
      <c r="AN114" s="1009"/>
      <c r="AO114" s="1010"/>
      <c r="AP114" s="1012">
        <v>1.9</v>
      </c>
      <c r="AQ114" s="1013"/>
      <c r="AR114" s="1013"/>
      <c r="AS114" s="1013"/>
      <c r="AT114" s="1014"/>
      <c r="AU114" s="950"/>
      <c r="AV114" s="951"/>
      <c r="AW114" s="951"/>
      <c r="AX114" s="951"/>
      <c r="AY114" s="951"/>
      <c r="AZ114" s="999" t="s">
        <v>440</v>
      </c>
      <c r="BA114" s="1000"/>
      <c r="BB114" s="1000"/>
      <c r="BC114" s="1000"/>
      <c r="BD114" s="1000"/>
      <c r="BE114" s="1000"/>
      <c r="BF114" s="1000"/>
      <c r="BG114" s="1000"/>
      <c r="BH114" s="1000"/>
      <c r="BI114" s="1000"/>
      <c r="BJ114" s="1000"/>
      <c r="BK114" s="1000"/>
      <c r="BL114" s="1000"/>
      <c r="BM114" s="1000"/>
      <c r="BN114" s="1000"/>
      <c r="BO114" s="1000"/>
      <c r="BP114" s="1001"/>
      <c r="BQ114" s="969">
        <v>128127</v>
      </c>
      <c r="BR114" s="970"/>
      <c r="BS114" s="970"/>
      <c r="BT114" s="970"/>
      <c r="BU114" s="970"/>
      <c r="BV114" s="970">
        <v>90809</v>
      </c>
      <c r="BW114" s="970"/>
      <c r="BX114" s="970"/>
      <c r="BY114" s="970"/>
      <c r="BZ114" s="970"/>
      <c r="CA114" s="970">
        <v>97208</v>
      </c>
      <c r="CB114" s="970"/>
      <c r="CC114" s="970"/>
      <c r="CD114" s="970"/>
      <c r="CE114" s="970"/>
      <c r="CF114" s="964">
        <v>7.6</v>
      </c>
      <c r="CG114" s="965"/>
      <c r="CH114" s="965"/>
      <c r="CI114" s="965"/>
      <c r="CJ114" s="965"/>
      <c r="CK114" s="995"/>
      <c r="CL114" s="996"/>
      <c r="CM114" s="966" t="s">
        <v>441</v>
      </c>
      <c r="CN114" s="967"/>
      <c r="CO114" s="967"/>
      <c r="CP114" s="967"/>
      <c r="CQ114" s="967"/>
      <c r="CR114" s="967"/>
      <c r="CS114" s="967"/>
      <c r="CT114" s="967"/>
      <c r="CU114" s="967"/>
      <c r="CV114" s="967"/>
      <c r="CW114" s="967"/>
      <c r="CX114" s="967"/>
      <c r="CY114" s="967"/>
      <c r="CZ114" s="967"/>
      <c r="DA114" s="967"/>
      <c r="DB114" s="967"/>
      <c r="DC114" s="967"/>
      <c r="DD114" s="967"/>
      <c r="DE114" s="967"/>
      <c r="DF114" s="968"/>
      <c r="DG114" s="1008" t="s">
        <v>386</v>
      </c>
      <c r="DH114" s="1009"/>
      <c r="DI114" s="1009"/>
      <c r="DJ114" s="1009"/>
      <c r="DK114" s="1010"/>
      <c r="DL114" s="1011" t="s">
        <v>403</v>
      </c>
      <c r="DM114" s="1009"/>
      <c r="DN114" s="1009"/>
      <c r="DO114" s="1009"/>
      <c r="DP114" s="1010"/>
      <c r="DQ114" s="1011" t="s">
        <v>403</v>
      </c>
      <c r="DR114" s="1009"/>
      <c r="DS114" s="1009"/>
      <c r="DT114" s="1009"/>
      <c r="DU114" s="1010"/>
      <c r="DV114" s="1012" t="s">
        <v>386</v>
      </c>
      <c r="DW114" s="1013"/>
      <c r="DX114" s="1013"/>
      <c r="DY114" s="1013"/>
      <c r="DZ114" s="1014"/>
    </row>
    <row r="115" spans="1:130" s="244" customFormat="1" ht="26.25" customHeight="1" x14ac:dyDescent="0.15">
      <c r="A115" s="1004"/>
      <c r="B115" s="1005"/>
      <c r="C115" s="1000" t="s">
        <v>442</v>
      </c>
      <c r="D115" s="1000"/>
      <c r="E115" s="1000"/>
      <c r="F115" s="1000"/>
      <c r="G115" s="1000"/>
      <c r="H115" s="1000"/>
      <c r="I115" s="1000"/>
      <c r="J115" s="1000"/>
      <c r="K115" s="1000"/>
      <c r="L115" s="1000"/>
      <c r="M115" s="1000"/>
      <c r="N115" s="1000"/>
      <c r="O115" s="1000"/>
      <c r="P115" s="1000"/>
      <c r="Q115" s="1000"/>
      <c r="R115" s="1000"/>
      <c r="S115" s="1000"/>
      <c r="T115" s="1000"/>
      <c r="U115" s="1000"/>
      <c r="V115" s="1000"/>
      <c r="W115" s="1000"/>
      <c r="X115" s="1000"/>
      <c r="Y115" s="1000"/>
      <c r="Z115" s="1001"/>
      <c r="AA115" s="983" t="s">
        <v>427</v>
      </c>
      <c r="AB115" s="984"/>
      <c r="AC115" s="984"/>
      <c r="AD115" s="984"/>
      <c r="AE115" s="985"/>
      <c r="AF115" s="986" t="s">
        <v>403</v>
      </c>
      <c r="AG115" s="984"/>
      <c r="AH115" s="984"/>
      <c r="AI115" s="984"/>
      <c r="AJ115" s="985"/>
      <c r="AK115" s="986" t="s">
        <v>386</v>
      </c>
      <c r="AL115" s="984"/>
      <c r="AM115" s="984"/>
      <c r="AN115" s="984"/>
      <c r="AO115" s="985"/>
      <c r="AP115" s="987" t="s">
        <v>386</v>
      </c>
      <c r="AQ115" s="988"/>
      <c r="AR115" s="988"/>
      <c r="AS115" s="988"/>
      <c r="AT115" s="989"/>
      <c r="AU115" s="950"/>
      <c r="AV115" s="951"/>
      <c r="AW115" s="951"/>
      <c r="AX115" s="951"/>
      <c r="AY115" s="951"/>
      <c r="AZ115" s="999" t="s">
        <v>443</v>
      </c>
      <c r="BA115" s="1000"/>
      <c r="BB115" s="1000"/>
      <c r="BC115" s="1000"/>
      <c r="BD115" s="1000"/>
      <c r="BE115" s="1000"/>
      <c r="BF115" s="1000"/>
      <c r="BG115" s="1000"/>
      <c r="BH115" s="1000"/>
      <c r="BI115" s="1000"/>
      <c r="BJ115" s="1000"/>
      <c r="BK115" s="1000"/>
      <c r="BL115" s="1000"/>
      <c r="BM115" s="1000"/>
      <c r="BN115" s="1000"/>
      <c r="BO115" s="1000"/>
      <c r="BP115" s="1001"/>
      <c r="BQ115" s="969" t="s">
        <v>427</v>
      </c>
      <c r="BR115" s="970"/>
      <c r="BS115" s="970"/>
      <c r="BT115" s="970"/>
      <c r="BU115" s="970"/>
      <c r="BV115" s="970" t="s">
        <v>403</v>
      </c>
      <c r="BW115" s="970"/>
      <c r="BX115" s="970"/>
      <c r="BY115" s="970"/>
      <c r="BZ115" s="970"/>
      <c r="CA115" s="970" t="s">
        <v>427</v>
      </c>
      <c r="CB115" s="970"/>
      <c r="CC115" s="970"/>
      <c r="CD115" s="970"/>
      <c r="CE115" s="970"/>
      <c r="CF115" s="964" t="s">
        <v>403</v>
      </c>
      <c r="CG115" s="965"/>
      <c r="CH115" s="965"/>
      <c r="CI115" s="965"/>
      <c r="CJ115" s="965"/>
      <c r="CK115" s="995"/>
      <c r="CL115" s="996"/>
      <c r="CM115" s="999" t="s">
        <v>444</v>
      </c>
      <c r="CN115" s="1020"/>
      <c r="CO115" s="1020"/>
      <c r="CP115" s="1020"/>
      <c r="CQ115" s="1020"/>
      <c r="CR115" s="1020"/>
      <c r="CS115" s="1020"/>
      <c r="CT115" s="1020"/>
      <c r="CU115" s="1020"/>
      <c r="CV115" s="1020"/>
      <c r="CW115" s="1020"/>
      <c r="CX115" s="1020"/>
      <c r="CY115" s="1020"/>
      <c r="CZ115" s="1020"/>
      <c r="DA115" s="1020"/>
      <c r="DB115" s="1020"/>
      <c r="DC115" s="1020"/>
      <c r="DD115" s="1020"/>
      <c r="DE115" s="1020"/>
      <c r="DF115" s="1001"/>
      <c r="DG115" s="1008" t="s">
        <v>386</v>
      </c>
      <c r="DH115" s="1009"/>
      <c r="DI115" s="1009"/>
      <c r="DJ115" s="1009"/>
      <c r="DK115" s="1010"/>
      <c r="DL115" s="1011" t="s">
        <v>435</v>
      </c>
      <c r="DM115" s="1009"/>
      <c r="DN115" s="1009"/>
      <c r="DO115" s="1009"/>
      <c r="DP115" s="1010"/>
      <c r="DQ115" s="1011" t="s">
        <v>386</v>
      </c>
      <c r="DR115" s="1009"/>
      <c r="DS115" s="1009"/>
      <c r="DT115" s="1009"/>
      <c r="DU115" s="1010"/>
      <c r="DV115" s="1012" t="s">
        <v>386</v>
      </c>
      <c r="DW115" s="1013"/>
      <c r="DX115" s="1013"/>
      <c r="DY115" s="1013"/>
      <c r="DZ115" s="1014"/>
    </row>
    <row r="116" spans="1:130" s="244" customFormat="1" ht="26.25" customHeight="1" x14ac:dyDescent="0.15">
      <c r="A116" s="1006"/>
      <c r="B116" s="1007"/>
      <c r="C116" s="1015" t="s">
        <v>445</v>
      </c>
      <c r="D116" s="1015"/>
      <c r="E116" s="1015"/>
      <c r="F116" s="1015"/>
      <c r="G116" s="1015"/>
      <c r="H116" s="1015"/>
      <c r="I116" s="1015"/>
      <c r="J116" s="1015"/>
      <c r="K116" s="1015"/>
      <c r="L116" s="1015"/>
      <c r="M116" s="1015"/>
      <c r="N116" s="1015"/>
      <c r="O116" s="1015"/>
      <c r="P116" s="1015"/>
      <c r="Q116" s="1015"/>
      <c r="R116" s="1015"/>
      <c r="S116" s="1015"/>
      <c r="T116" s="1015"/>
      <c r="U116" s="1015"/>
      <c r="V116" s="1015"/>
      <c r="W116" s="1015"/>
      <c r="X116" s="1015"/>
      <c r="Y116" s="1015"/>
      <c r="Z116" s="1016"/>
      <c r="AA116" s="1008">
        <v>43</v>
      </c>
      <c r="AB116" s="1009"/>
      <c r="AC116" s="1009"/>
      <c r="AD116" s="1009"/>
      <c r="AE116" s="1010"/>
      <c r="AF116" s="1011" t="s">
        <v>386</v>
      </c>
      <c r="AG116" s="1009"/>
      <c r="AH116" s="1009"/>
      <c r="AI116" s="1009"/>
      <c r="AJ116" s="1010"/>
      <c r="AK116" s="1011" t="s">
        <v>403</v>
      </c>
      <c r="AL116" s="1009"/>
      <c r="AM116" s="1009"/>
      <c r="AN116" s="1009"/>
      <c r="AO116" s="1010"/>
      <c r="AP116" s="1012" t="s">
        <v>386</v>
      </c>
      <c r="AQ116" s="1013"/>
      <c r="AR116" s="1013"/>
      <c r="AS116" s="1013"/>
      <c r="AT116" s="1014"/>
      <c r="AU116" s="950"/>
      <c r="AV116" s="951"/>
      <c r="AW116" s="951"/>
      <c r="AX116" s="951"/>
      <c r="AY116" s="951"/>
      <c r="AZ116" s="1017" t="s">
        <v>446</v>
      </c>
      <c r="BA116" s="1018"/>
      <c r="BB116" s="1018"/>
      <c r="BC116" s="1018"/>
      <c r="BD116" s="1018"/>
      <c r="BE116" s="1018"/>
      <c r="BF116" s="1018"/>
      <c r="BG116" s="1018"/>
      <c r="BH116" s="1018"/>
      <c r="BI116" s="1018"/>
      <c r="BJ116" s="1018"/>
      <c r="BK116" s="1018"/>
      <c r="BL116" s="1018"/>
      <c r="BM116" s="1018"/>
      <c r="BN116" s="1018"/>
      <c r="BO116" s="1018"/>
      <c r="BP116" s="1019"/>
      <c r="BQ116" s="969" t="s">
        <v>403</v>
      </c>
      <c r="BR116" s="970"/>
      <c r="BS116" s="970"/>
      <c r="BT116" s="970"/>
      <c r="BU116" s="970"/>
      <c r="BV116" s="970" t="s">
        <v>386</v>
      </c>
      <c r="BW116" s="970"/>
      <c r="BX116" s="970"/>
      <c r="BY116" s="970"/>
      <c r="BZ116" s="970"/>
      <c r="CA116" s="970" t="s">
        <v>403</v>
      </c>
      <c r="CB116" s="970"/>
      <c r="CC116" s="970"/>
      <c r="CD116" s="970"/>
      <c r="CE116" s="970"/>
      <c r="CF116" s="964" t="s">
        <v>403</v>
      </c>
      <c r="CG116" s="965"/>
      <c r="CH116" s="965"/>
      <c r="CI116" s="965"/>
      <c r="CJ116" s="965"/>
      <c r="CK116" s="995"/>
      <c r="CL116" s="996"/>
      <c r="CM116" s="966" t="s">
        <v>447</v>
      </c>
      <c r="CN116" s="967"/>
      <c r="CO116" s="967"/>
      <c r="CP116" s="967"/>
      <c r="CQ116" s="967"/>
      <c r="CR116" s="967"/>
      <c r="CS116" s="967"/>
      <c r="CT116" s="967"/>
      <c r="CU116" s="967"/>
      <c r="CV116" s="967"/>
      <c r="CW116" s="967"/>
      <c r="CX116" s="967"/>
      <c r="CY116" s="967"/>
      <c r="CZ116" s="967"/>
      <c r="DA116" s="967"/>
      <c r="DB116" s="967"/>
      <c r="DC116" s="967"/>
      <c r="DD116" s="967"/>
      <c r="DE116" s="967"/>
      <c r="DF116" s="968"/>
      <c r="DG116" s="1008" t="s">
        <v>386</v>
      </c>
      <c r="DH116" s="1009"/>
      <c r="DI116" s="1009"/>
      <c r="DJ116" s="1009"/>
      <c r="DK116" s="1010"/>
      <c r="DL116" s="1011" t="s">
        <v>403</v>
      </c>
      <c r="DM116" s="1009"/>
      <c r="DN116" s="1009"/>
      <c r="DO116" s="1009"/>
      <c r="DP116" s="1010"/>
      <c r="DQ116" s="1011" t="s">
        <v>427</v>
      </c>
      <c r="DR116" s="1009"/>
      <c r="DS116" s="1009"/>
      <c r="DT116" s="1009"/>
      <c r="DU116" s="1010"/>
      <c r="DV116" s="1012" t="s">
        <v>386</v>
      </c>
      <c r="DW116" s="1013"/>
      <c r="DX116" s="1013"/>
      <c r="DY116" s="1013"/>
      <c r="DZ116" s="1014"/>
    </row>
    <row r="117" spans="1:130" s="244" customFormat="1" ht="26.25" customHeight="1" x14ac:dyDescent="0.15">
      <c r="A117" s="954" t="s">
        <v>185</v>
      </c>
      <c r="B117" s="935"/>
      <c r="C117" s="935"/>
      <c r="D117" s="935"/>
      <c r="E117" s="935"/>
      <c r="F117" s="935"/>
      <c r="G117" s="935"/>
      <c r="H117" s="935"/>
      <c r="I117" s="935"/>
      <c r="J117" s="935"/>
      <c r="K117" s="935"/>
      <c r="L117" s="935"/>
      <c r="M117" s="935"/>
      <c r="N117" s="935"/>
      <c r="O117" s="935"/>
      <c r="P117" s="935"/>
      <c r="Q117" s="935"/>
      <c r="R117" s="935"/>
      <c r="S117" s="935"/>
      <c r="T117" s="935"/>
      <c r="U117" s="935"/>
      <c r="V117" s="935"/>
      <c r="W117" s="935"/>
      <c r="X117" s="935"/>
      <c r="Y117" s="1025" t="s">
        <v>448</v>
      </c>
      <c r="Z117" s="936"/>
      <c r="AA117" s="1026">
        <v>309768</v>
      </c>
      <c r="AB117" s="1027"/>
      <c r="AC117" s="1027"/>
      <c r="AD117" s="1027"/>
      <c r="AE117" s="1028"/>
      <c r="AF117" s="1029">
        <v>333453</v>
      </c>
      <c r="AG117" s="1027"/>
      <c r="AH117" s="1027"/>
      <c r="AI117" s="1027"/>
      <c r="AJ117" s="1028"/>
      <c r="AK117" s="1029">
        <v>341016</v>
      </c>
      <c r="AL117" s="1027"/>
      <c r="AM117" s="1027"/>
      <c r="AN117" s="1027"/>
      <c r="AO117" s="1028"/>
      <c r="AP117" s="1030"/>
      <c r="AQ117" s="1031"/>
      <c r="AR117" s="1031"/>
      <c r="AS117" s="1031"/>
      <c r="AT117" s="1032"/>
      <c r="AU117" s="950"/>
      <c r="AV117" s="951"/>
      <c r="AW117" s="951"/>
      <c r="AX117" s="951"/>
      <c r="AY117" s="951"/>
      <c r="AZ117" s="1017" t="s">
        <v>449</v>
      </c>
      <c r="BA117" s="1018"/>
      <c r="BB117" s="1018"/>
      <c r="BC117" s="1018"/>
      <c r="BD117" s="1018"/>
      <c r="BE117" s="1018"/>
      <c r="BF117" s="1018"/>
      <c r="BG117" s="1018"/>
      <c r="BH117" s="1018"/>
      <c r="BI117" s="1018"/>
      <c r="BJ117" s="1018"/>
      <c r="BK117" s="1018"/>
      <c r="BL117" s="1018"/>
      <c r="BM117" s="1018"/>
      <c r="BN117" s="1018"/>
      <c r="BO117" s="1018"/>
      <c r="BP117" s="1019"/>
      <c r="BQ117" s="969" t="s">
        <v>403</v>
      </c>
      <c r="BR117" s="970"/>
      <c r="BS117" s="970"/>
      <c r="BT117" s="970"/>
      <c r="BU117" s="970"/>
      <c r="BV117" s="970" t="s">
        <v>403</v>
      </c>
      <c r="BW117" s="970"/>
      <c r="BX117" s="970"/>
      <c r="BY117" s="970"/>
      <c r="BZ117" s="970"/>
      <c r="CA117" s="970" t="s">
        <v>435</v>
      </c>
      <c r="CB117" s="970"/>
      <c r="CC117" s="970"/>
      <c r="CD117" s="970"/>
      <c r="CE117" s="970"/>
      <c r="CF117" s="964" t="s">
        <v>435</v>
      </c>
      <c r="CG117" s="965"/>
      <c r="CH117" s="965"/>
      <c r="CI117" s="965"/>
      <c r="CJ117" s="965"/>
      <c r="CK117" s="995"/>
      <c r="CL117" s="996"/>
      <c r="CM117" s="966" t="s">
        <v>450</v>
      </c>
      <c r="CN117" s="967"/>
      <c r="CO117" s="967"/>
      <c r="CP117" s="967"/>
      <c r="CQ117" s="967"/>
      <c r="CR117" s="967"/>
      <c r="CS117" s="967"/>
      <c r="CT117" s="967"/>
      <c r="CU117" s="967"/>
      <c r="CV117" s="967"/>
      <c r="CW117" s="967"/>
      <c r="CX117" s="967"/>
      <c r="CY117" s="967"/>
      <c r="CZ117" s="967"/>
      <c r="DA117" s="967"/>
      <c r="DB117" s="967"/>
      <c r="DC117" s="967"/>
      <c r="DD117" s="967"/>
      <c r="DE117" s="967"/>
      <c r="DF117" s="968"/>
      <c r="DG117" s="1008" t="s">
        <v>451</v>
      </c>
      <c r="DH117" s="1009"/>
      <c r="DI117" s="1009"/>
      <c r="DJ117" s="1009"/>
      <c r="DK117" s="1010"/>
      <c r="DL117" s="1011" t="s">
        <v>403</v>
      </c>
      <c r="DM117" s="1009"/>
      <c r="DN117" s="1009"/>
      <c r="DO117" s="1009"/>
      <c r="DP117" s="1010"/>
      <c r="DQ117" s="1011" t="s">
        <v>452</v>
      </c>
      <c r="DR117" s="1009"/>
      <c r="DS117" s="1009"/>
      <c r="DT117" s="1009"/>
      <c r="DU117" s="1010"/>
      <c r="DV117" s="1012" t="s">
        <v>452</v>
      </c>
      <c r="DW117" s="1013"/>
      <c r="DX117" s="1013"/>
      <c r="DY117" s="1013"/>
      <c r="DZ117" s="1014"/>
    </row>
    <row r="118" spans="1:130" s="244" customFormat="1" ht="26.25" customHeight="1" x14ac:dyDescent="0.15">
      <c r="A118" s="954" t="s">
        <v>422</v>
      </c>
      <c r="B118" s="935"/>
      <c r="C118" s="935"/>
      <c r="D118" s="935"/>
      <c r="E118" s="935"/>
      <c r="F118" s="935"/>
      <c r="G118" s="935"/>
      <c r="H118" s="935"/>
      <c r="I118" s="935"/>
      <c r="J118" s="935"/>
      <c r="K118" s="935"/>
      <c r="L118" s="935"/>
      <c r="M118" s="935"/>
      <c r="N118" s="935"/>
      <c r="O118" s="935"/>
      <c r="P118" s="935"/>
      <c r="Q118" s="935"/>
      <c r="R118" s="935"/>
      <c r="S118" s="935"/>
      <c r="T118" s="935"/>
      <c r="U118" s="935"/>
      <c r="V118" s="935"/>
      <c r="W118" s="935"/>
      <c r="X118" s="935"/>
      <c r="Y118" s="935"/>
      <c r="Z118" s="936"/>
      <c r="AA118" s="934" t="s">
        <v>420</v>
      </c>
      <c r="AB118" s="935"/>
      <c r="AC118" s="935"/>
      <c r="AD118" s="935"/>
      <c r="AE118" s="936"/>
      <c r="AF118" s="934" t="s">
        <v>303</v>
      </c>
      <c r="AG118" s="935"/>
      <c r="AH118" s="935"/>
      <c r="AI118" s="935"/>
      <c r="AJ118" s="936"/>
      <c r="AK118" s="934" t="s">
        <v>302</v>
      </c>
      <c r="AL118" s="935"/>
      <c r="AM118" s="935"/>
      <c r="AN118" s="935"/>
      <c r="AO118" s="936"/>
      <c r="AP118" s="1021" t="s">
        <v>421</v>
      </c>
      <c r="AQ118" s="1022"/>
      <c r="AR118" s="1022"/>
      <c r="AS118" s="1022"/>
      <c r="AT118" s="1023"/>
      <c r="AU118" s="950"/>
      <c r="AV118" s="951"/>
      <c r="AW118" s="951"/>
      <c r="AX118" s="951"/>
      <c r="AY118" s="951"/>
      <c r="AZ118" s="1024" t="s">
        <v>453</v>
      </c>
      <c r="BA118" s="1015"/>
      <c r="BB118" s="1015"/>
      <c r="BC118" s="1015"/>
      <c r="BD118" s="1015"/>
      <c r="BE118" s="1015"/>
      <c r="BF118" s="1015"/>
      <c r="BG118" s="1015"/>
      <c r="BH118" s="1015"/>
      <c r="BI118" s="1015"/>
      <c r="BJ118" s="1015"/>
      <c r="BK118" s="1015"/>
      <c r="BL118" s="1015"/>
      <c r="BM118" s="1015"/>
      <c r="BN118" s="1015"/>
      <c r="BO118" s="1015"/>
      <c r="BP118" s="1016"/>
      <c r="BQ118" s="1047" t="s">
        <v>403</v>
      </c>
      <c r="BR118" s="1048"/>
      <c r="BS118" s="1048"/>
      <c r="BT118" s="1048"/>
      <c r="BU118" s="1048"/>
      <c r="BV118" s="1048" t="s">
        <v>452</v>
      </c>
      <c r="BW118" s="1048"/>
      <c r="BX118" s="1048"/>
      <c r="BY118" s="1048"/>
      <c r="BZ118" s="1048"/>
      <c r="CA118" s="1048" t="s">
        <v>454</v>
      </c>
      <c r="CB118" s="1048"/>
      <c r="CC118" s="1048"/>
      <c r="CD118" s="1048"/>
      <c r="CE118" s="1048"/>
      <c r="CF118" s="964" t="s">
        <v>455</v>
      </c>
      <c r="CG118" s="965"/>
      <c r="CH118" s="965"/>
      <c r="CI118" s="965"/>
      <c r="CJ118" s="965"/>
      <c r="CK118" s="995"/>
      <c r="CL118" s="996"/>
      <c r="CM118" s="966" t="s">
        <v>456</v>
      </c>
      <c r="CN118" s="967"/>
      <c r="CO118" s="967"/>
      <c r="CP118" s="967"/>
      <c r="CQ118" s="967"/>
      <c r="CR118" s="967"/>
      <c r="CS118" s="967"/>
      <c r="CT118" s="967"/>
      <c r="CU118" s="967"/>
      <c r="CV118" s="967"/>
      <c r="CW118" s="967"/>
      <c r="CX118" s="967"/>
      <c r="CY118" s="967"/>
      <c r="CZ118" s="967"/>
      <c r="DA118" s="967"/>
      <c r="DB118" s="967"/>
      <c r="DC118" s="967"/>
      <c r="DD118" s="967"/>
      <c r="DE118" s="967"/>
      <c r="DF118" s="968"/>
      <c r="DG118" s="1008" t="s">
        <v>435</v>
      </c>
      <c r="DH118" s="1009"/>
      <c r="DI118" s="1009"/>
      <c r="DJ118" s="1009"/>
      <c r="DK118" s="1010"/>
      <c r="DL118" s="1011" t="s">
        <v>452</v>
      </c>
      <c r="DM118" s="1009"/>
      <c r="DN118" s="1009"/>
      <c r="DO118" s="1009"/>
      <c r="DP118" s="1010"/>
      <c r="DQ118" s="1011" t="s">
        <v>435</v>
      </c>
      <c r="DR118" s="1009"/>
      <c r="DS118" s="1009"/>
      <c r="DT118" s="1009"/>
      <c r="DU118" s="1010"/>
      <c r="DV118" s="1012" t="s">
        <v>435</v>
      </c>
      <c r="DW118" s="1013"/>
      <c r="DX118" s="1013"/>
      <c r="DY118" s="1013"/>
      <c r="DZ118" s="1014"/>
    </row>
    <row r="119" spans="1:130" s="244" customFormat="1" ht="26.25" customHeight="1" x14ac:dyDescent="0.15">
      <c r="A119" s="1108" t="s">
        <v>425</v>
      </c>
      <c r="B119" s="994"/>
      <c r="C119" s="973" t="s">
        <v>426</v>
      </c>
      <c r="D119" s="974"/>
      <c r="E119" s="974"/>
      <c r="F119" s="974"/>
      <c r="G119" s="974"/>
      <c r="H119" s="974"/>
      <c r="I119" s="974"/>
      <c r="J119" s="974"/>
      <c r="K119" s="974"/>
      <c r="L119" s="974"/>
      <c r="M119" s="974"/>
      <c r="N119" s="974"/>
      <c r="O119" s="974"/>
      <c r="P119" s="974"/>
      <c r="Q119" s="974"/>
      <c r="R119" s="974"/>
      <c r="S119" s="974"/>
      <c r="T119" s="974"/>
      <c r="U119" s="974"/>
      <c r="V119" s="974"/>
      <c r="W119" s="974"/>
      <c r="X119" s="974"/>
      <c r="Y119" s="974"/>
      <c r="Z119" s="975"/>
      <c r="AA119" s="941" t="s">
        <v>435</v>
      </c>
      <c r="AB119" s="942"/>
      <c r="AC119" s="942"/>
      <c r="AD119" s="942"/>
      <c r="AE119" s="943"/>
      <c r="AF119" s="944" t="s">
        <v>403</v>
      </c>
      <c r="AG119" s="942"/>
      <c r="AH119" s="942"/>
      <c r="AI119" s="942"/>
      <c r="AJ119" s="943"/>
      <c r="AK119" s="944" t="s">
        <v>457</v>
      </c>
      <c r="AL119" s="942"/>
      <c r="AM119" s="942"/>
      <c r="AN119" s="942"/>
      <c r="AO119" s="943"/>
      <c r="AP119" s="945" t="s">
        <v>403</v>
      </c>
      <c r="AQ119" s="946"/>
      <c r="AR119" s="946"/>
      <c r="AS119" s="946"/>
      <c r="AT119" s="947"/>
      <c r="AU119" s="952"/>
      <c r="AV119" s="953"/>
      <c r="AW119" s="953"/>
      <c r="AX119" s="953"/>
      <c r="AY119" s="953"/>
      <c r="AZ119" s="275" t="s">
        <v>185</v>
      </c>
      <c r="BA119" s="275"/>
      <c r="BB119" s="275"/>
      <c r="BC119" s="275"/>
      <c r="BD119" s="275"/>
      <c r="BE119" s="275"/>
      <c r="BF119" s="275"/>
      <c r="BG119" s="275"/>
      <c r="BH119" s="275"/>
      <c r="BI119" s="275"/>
      <c r="BJ119" s="275"/>
      <c r="BK119" s="275"/>
      <c r="BL119" s="275"/>
      <c r="BM119" s="275"/>
      <c r="BN119" s="275"/>
      <c r="BO119" s="1025" t="s">
        <v>458</v>
      </c>
      <c r="BP119" s="1056"/>
      <c r="BQ119" s="1047">
        <v>3723594</v>
      </c>
      <c r="BR119" s="1048"/>
      <c r="BS119" s="1048"/>
      <c r="BT119" s="1048"/>
      <c r="BU119" s="1048"/>
      <c r="BV119" s="1048">
        <v>3712358</v>
      </c>
      <c r="BW119" s="1048"/>
      <c r="BX119" s="1048"/>
      <c r="BY119" s="1048"/>
      <c r="BZ119" s="1048"/>
      <c r="CA119" s="1048">
        <v>3807948</v>
      </c>
      <c r="CB119" s="1048"/>
      <c r="CC119" s="1048"/>
      <c r="CD119" s="1048"/>
      <c r="CE119" s="1048"/>
      <c r="CF119" s="1049"/>
      <c r="CG119" s="1050"/>
      <c r="CH119" s="1050"/>
      <c r="CI119" s="1050"/>
      <c r="CJ119" s="1051"/>
      <c r="CK119" s="997"/>
      <c r="CL119" s="998"/>
      <c r="CM119" s="1052" t="s">
        <v>459</v>
      </c>
      <c r="CN119" s="1053"/>
      <c r="CO119" s="1053"/>
      <c r="CP119" s="1053"/>
      <c r="CQ119" s="1053"/>
      <c r="CR119" s="1053"/>
      <c r="CS119" s="1053"/>
      <c r="CT119" s="1053"/>
      <c r="CU119" s="1053"/>
      <c r="CV119" s="1053"/>
      <c r="CW119" s="1053"/>
      <c r="CX119" s="1053"/>
      <c r="CY119" s="1053"/>
      <c r="CZ119" s="1053"/>
      <c r="DA119" s="1053"/>
      <c r="DB119" s="1053"/>
      <c r="DC119" s="1053"/>
      <c r="DD119" s="1053"/>
      <c r="DE119" s="1053"/>
      <c r="DF119" s="1054"/>
      <c r="DG119" s="1055" t="s">
        <v>403</v>
      </c>
      <c r="DH119" s="1034"/>
      <c r="DI119" s="1034"/>
      <c r="DJ119" s="1034"/>
      <c r="DK119" s="1035"/>
      <c r="DL119" s="1033" t="s">
        <v>435</v>
      </c>
      <c r="DM119" s="1034"/>
      <c r="DN119" s="1034"/>
      <c r="DO119" s="1034"/>
      <c r="DP119" s="1035"/>
      <c r="DQ119" s="1033" t="s">
        <v>403</v>
      </c>
      <c r="DR119" s="1034"/>
      <c r="DS119" s="1034"/>
      <c r="DT119" s="1034"/>
      <c r="DU119" s="1035"/>
      <c r="DV119" s="1036" t="s">
        <v>435</v>
      </c>
      <c r="DW119" s="1037"/>
      <c r="DX119" s="1037"/>
      <c r="DY119" s="1037"/>
      <c r="DZ119" s="1038"/>
    </row>
    <row r="120" spans="1:130" s="244" customFormat="1" ht="26.25" customHeight="1" x14ac:dyDescent="0.15">
      <c r="A120" s="1109"/>
      <c r="B120" s="996"/>
      <c r="C120" s="966" t="s">
        <v>430</v>
      </c>
      <c r="D120" s="967"/>
      <c r="E120" s="967"/>
      <c r="F120" s="967"/>
      <c r="G120" s="967"/>
      <c r="H120" s="967"/>
      <c r="I120" s="967"/>
      <c r="J120" s="967"/>
      <c r="K120" s="967"/>
      <c r="L120" s="967"/>
      <c r="M120" s="967"/>
      <c r="N120" s="967"/>
      <c r="O120" s="967"/>
      <c r="P120" s="967"/>
      <c r="Q120" s="967"/>
      <c r="R120" s="967"/>
      <c r="S120" s="967"/>
      <c r="T120" s="967"/>
      <c r="U120" s="967"/>
      <c r="V120" s="967"/>
      <c r="W120" s="967"/>
      <c r="X120" s="967"/>
      <c r="Y120" s="967"/>
      <c r="Z120" s="968"/>
      <c r="AA120" s="1008" t="s">
        <v>435</v>
      </c>
      <c r="AB120" s="1009"/>
      <c r="AC120" s="1009"/>
      <c r="AD120" s="1009"/>
      <c r="AE120" s="1010"/>
      <c r="AF120" s="1011" t="s">
        <v>403</v>
      </c>
      <c r="AG120" s="1009"/>
      <c r="AH120" s="1009"/>
      <c r="AI120" s="1009"/>
      <c r="AJ120" s="1010"/>
      <c r="AK120" s="1011" t="s">
        <v>455</v>
      </c>
      <c r="AL120" s="1009"/>
      <c r="AM120" s="1009"/>
      <c r="AN120" s="1009"/>
      <c r="AO120" s="1010"/>
      <c r="AP120" s="1012" t="s">
        <v>452</v>
      </c>
      <c r="AQ120" s="1013"/>
      <c r="AR120" s="1013"/>
      <c r="AS120" s="1013"/>
      <c r="AT120" s="1014"/>
      <c r="AU120" s="1039" t="s">
        <v>460</v>
      </c>
      <c r="AV120" s="1040"/>
      <c r="AW120" s="1040"/>
      <c r="AX120" s="1040"/>
      <c r="AY120" s="1041"/>
      <c r="AZ120" s="990" t="s">
        <v>461</v>
      </c>
      <c r="BA120" s="939"/>
      <c r="BB120" s="939"/>
      <c r="BC120" s="939"/>
      <c r="BD120" s="939"/>
      <c r="BE120" s="939"/>
      <c r="BF120" s="939"/>
      <c r="BG120" s="939"/>
      <c r="BH120" s="939"/>
      <c r="BI120" s="939"/>
      <c r="BJ120" s="939"/>
      <c r="BK120" s="939"/>
      <c r="BL120" s="939"/>
      <c r="BM120" s="939"/>
      <c r="BN120" s="939"/>
      <c r="BO120" s="939"/>
      <c r="BP120" s="940"/>
      <c r="BQ120" s="976">
        <v>2688156</v>
      </c>
      <c r="BR120" s="977"/>
      <c r="BS120" s="977"/>
      <c r="BT120" s="977"/>
      <c r="BU120" s="977"/>
      <c r="BV120" s="977">
        <v>2753156</v>
      </c>
      <c r="BW120" s="977"/>
      <c r="BX120" s="977"/>
      <c r="BY120" s="977"/>
      <c r="BZ120" s="977"/>
      <c r="CA120" s="977">
        <v>2842156</v>
      </c>
      <c r="CB120" s="977"/>
      <c r="CC120" s="977"/>
      <c r="CD120" s="977"/>
      <c r="CE120" s="977"/>
      <c r="CF120" s="991">
        <v>222.8</v>
      </c>
      <c r="CG120" s="992"/>
      <c r="CH120" s="992"/>
      <c r="CI120" s="992"/>
      <c r="CJ120" s="992"/>
      <c r="CK120" s="1057" t="s">
        <v>462</v>
      </c>
      <c r="CL120" s="1058"/>
      <c r="CM120" s="1058"/>
      <c r="CN120" s="1058"/>
      <c r="CO120" s="1059"/>
      <c r="CP120" s="1065" t="s">
        <v>463</v>
      </c>
      <c r="CQ120" s="1066"/>
      <c r="CR120" s="1066"/>
      <c r="CS120" s="1066"/>
      <c r="CT120" s="1066"/>
      <c r="CU120" s="1066"/>
      <c r="CV120" s="1066"/>
      <c r="CW120" s="1066"/>
      <c r="CX120" s="1066"/>
      <c r="CY120" s="1066"/>
      <c r="CZ120" s="1066"/>
      <c r="DA120" s="1066"/>
      <c r="DB120" s="1066"/>
      <c r="DC120" s="1066"/>
      <c r="DD120" s="1066"/>
      <c r="DE120" s="1066"/>
      <c r="DF120" s="1067"/>
      <c r="DG120" s="976">
        <v>374506</v>
      </c>
      <c r="DH120" s="977"/>
      <c r="DI120" s="977"/>
      <c r="DJ120" s="977"/>
      <c r="DK120" s="977"/>
      <c r="DL120" s="977">
        <v>380486</v>
      </c>
      <c r="DM120" s="977"/>
      <c r="DN120" s="977"/>
      <c r="DO120" s="977"/>
      <c r="DP120" s="977"/>
      <c r="DQ120" s="977">
        <v>359859</v>
      </c>
      <c r="DR120" s="977"/>
      <c r="DS120" s="977"/>
      <c r="DT120" s="977"/>
      <c r="DU120" s="977"/>
      <c r="DV120" s="978">
        <v>28.2</v>
      </c>
      <c r="DW120" s="978"/>
      <c r="DX120" s="978"/>
      <c r="DY120" s="978"/>
      <c r="DZ120" s="979"/>
    </row>
    <row r="121" spans="1:130" s="244" customFormat="1" ht="26.25" customHeight="1" x14ac:dyDescent="0.15">
      <c r="A121" s="1109"/>
      <c r="B121" s="996"/>
      <c r="C121" s="1017" t="s">
        <v>464</v>
      </c>
      <c r="D121" s="1018"/>
      <c r="E121" s="1018"/>
      <c r="F121" s="1018"/>
      <c r="G121" s="1018"/>
      <c r="H121" s="1018"/>
      <c r="I121" s="1018"/>
      <c r="J121" s="1018"/>
      <c r="K121" s="1018"/>
      <c r="L121" s="1018"/>
      <c r="M121" s="1018"/>
      <c r="N121" s="1018"/>
      <c r="O121" s="1018"/>
      <c r="P121" s="1018"/>
      <c r="Q121" s="1018"/>
      <c r="R121" s="1018"/>
      <c r="S121" s="1018"/>
      <c r="T121" s="1018"/>
      <c r="U121" s="1018"/>
      <c r="V121" s="1018"/>
      <c r="W121" s="1018"/>
      <c r="X121" s="1018"/>
      <c r="Y121" s="1018"/>
      <c r="Z121" s="1019"/>
      <c r="AA121" s="1008" t="s">
        <v>452</v>
      </c>
      <c r="AB121" s="1009"/>
      <c r="AC121" s="1009"/>
      <c r="AD121" s="1009"/>
      <c r="AE121" s="1010"/>
      <c r="AF121" s="1011" t="s">
        <v>403</v>
      </c>
      <c r="AG121" s="1009"/>
      <c r="AH121" s="1009"/>
      <c r="AI121" s="1009"/>
      <c r="AJ121" s="1010"/>
      <c r="AK121" s="1011" t="s">
        <v>454</v>
      </c>
      <c r="AL121" s="1009"/>
      <c r="AM121" s="1009"/>
      <c r="AN121" s="1009"/>
      <c r="AO121" s="1010"/>
      <c r="AP121" s="1012" t="s">
        <v>455</v>
      </c>
      <c r="AQ121" s="1013"/>
      <c r="AR121" s="1013"/>
      <c r="AS121" s="1013"/>
      <c r="AT121" s="1014"/>
      <c r="AU121" s="1042"/>
      <c r="AV121" s="1043"/>
      <c r="AW121" s="1043"/>
      <c r="AX121" s="1043"/>
      <c r="AY121" s="1044"/>
      <c r="AZ121" s="999" t="s">
        <v>465</v>
      </c>
      <c r="BA121" s="1000"/>
      <c r="BB121" s="1000"/>
      <c r="BC121" s="1000"/>
      <c r="BD121" s="1000"/>
      <c r="BE121" s="1000"/>
      <c r="BF121" s="1000"/>
      <c r="BG121" s="1000"/>
      <c r="BH121" s="1000"/>
      <c r="BI121" s="1000"/>
      <c r="BJ121" s="1000"/>
      <c r="BK121" s="1000"/>
      <c r="BL121" s="1000"/>
      <c r="BM121" s="1000"/>
      <c r="BN121" s="1000"/>
      <c r="BO121" s="1000"/>
      <c r="BP121" s="1001"/>
      <c r="BQ121" s="969">
        <v>228384</v>
      </c>
      <c r="BR121" s="970"/>
      <c r="BS121" s="970"/>
      <c r="BT121" s="970"/>
      <c r="BU121" s="970"/>
      <c r="BV121" s="970">
        <v>173077</v>
      </c>
      <c r="BW121" s="970"/>
      <c r="BX121" s="970"/>
      <c r="BY121" s="970"/>
      <c r="BZ121" s="970"/>
      <c r="CA121" s="970">
        <v>264517</v>
      </c>
      <c r="CB121" s="970"/>
      <c r="CC121" s="970"/>
      <c r="CD121" s="970"/>
      <c r="CE121" s="970"/>
      <c r="CF121" s="964">
        <v>20.7</v>
      </c>
      <c r="CG121" s="965"/>
      <c r="CH121" s="965"/>
      <c r="CI121" s="965"/>
      <c r="CJ121" s="965"/>
      <c r="CK121" s="1060"/>
      <c r="CL121" s="1061"/>
      <c r="CM121" s="1061"/>
      <c r="CN121" s="1061"/>
      <c r="CO121" s="1062"/>
      <c r="CP121" s="1070" t="s">
        <v>466</v>
      </c>
      <c r="CQ121" s="1071"/>
      <c r="CR121" s="1071"/>
      <c r="CS121" s="1071"/>
      <c r="CT121" s="1071"/>
      <c r="CU121" s="1071"/>
      <c r="CV121" s="1071"/>
      <c r="CW121" s="1071"/>
      <c r="CX121" s="1071"/>
      <c r="CY121" s="1071"/>
      <c r="CZ121" s="1071"/>
      <c r="DA121" s="1071"/>
      <c r="DB121" s="1071"/>
      <c r="DC121" s="1071"/>
      <c r="DD121" s="1071"/>
      <c r="DE121" s="1071"/>
      <c r="DF121" s="1072"/>
      <c r="DG121" s="969" t="s">
        <v>435</v>
      </c>
      <c r="DH121" s="970"/>
      <c r="DI121" s="970"/>
      <c r="DJ121" s="970"/>
      <c r="DK121" s="970"/>
      <c r="DL121" s="970" t="s">
        <v>455</v>
      </c>
      <c r="DM121" s="970"/>
      <c r="DN121" s="970"/>
      <c r="DO121" s="970"/>
      <c r="DP121" s="970"/>
      <c r="DQ121" s="970" t="s">
        <v>403</v>
      </c>
      <c r="DR121" s="970"/>
      <c r="DS121" s="970"/>
      <c r="DT121" s="970"/>
      <c r="DU121" s="970"/>
      <c r="DV121" s="971" t="s">
        <v>403</v>
      </c>
      <c r="DW121" s="971"/>
      <c r="DX121" s="971"/>
      <c r="DY121" s="971"/>
      <c r="DZ121" s="972"/>
    </row>
    <row r="122" spans="1:130" s="244" customFormat="1" ht="26.25" customHeight="1" x14ac:dyDescent="0.15">
      <c r="A122" s="1109"/>
      <c r="B122" s="996"/>
      <c r="C122" s="966" t="s">
        <v>441</v>
      </c>
      <c r="D122" s="967"/>
      <c r="E122" s="967"/>
      <c r="F122" s="967"/>
      <c r="G122" s="967"/>
      <c r="H122" s="967"/>
      <c r="I122" s="967"/>
      <c r="J122" s="967"/>
      <c r="K122" s="967"/>
      <c r="L122" s="967"/>
      <c r="M122" s="967"/>
      <c r="N122" s="967"/>
      <c r="O122" s="967"/>
      <c r="P122" s="967"/>
      <c r="Q122" s="967"/>
      <c r="R122" s="967"/>
      <c r="S122" s="967"/>
      <c r="T122" s="967"/>
      <c r="U122" s="967"/>
      <c r="V122" s="967"/>
      <c r="W122" s="967"/>
      <c r="X122" s="967"/>
      <c r="Y122" s="967"/>
      <c r="Z122" s="968"/>
      <c r="AA122" s="1008" t="s">
        <v>451</v>
      </c>
      <c r="AB122" s="1009"/>
      <c r="AC122" s="1009"/>
      <c r="AD122" s="1009"/>
      <c r="AE122" s="1010"/>
      <c r="AF122" s="1011" t="s">
        <v>403</v>
      </c>
      <c r="AG122" s="1009"/>
      <c r="AH122" s="1009"/>
      <c r="AI122" s="1009"/>
      <c r="AJ122" s="1010"/>
      <c r="AK122" s="1011" t="s">
        <v>452</v>
      </c>
      <c r="AL122" s="1009"/>
      <c r="AM122" s="1009"/>
      <c r="AN122" s="1009"/>
      <c r="AO122" s="1010"/>
      <c r="AP122" s="1012" t="s">
        <v>452</v>
      </c>
      <c r="AQ122" s="1013"/>
      <c r="AR122" s="1013"/>
      <c r="AS122" s="1013"/>
      <c r="AT122" s="1014"/>
      <c r="AU122" s="1042"/>
      <c r="AV122" s="1043"/>
      <c r="AW122" s="1043"/>
      <c r="AX122" s="1043"/>
      <c r="AY122" s="1044"/>
      <c r="AZ122" s="1024" t="s">
        <v>467</v>
      </c>
      <c r="BA122" s="1015"/>
      <c r="BB122" s="1015"/>
      <c r="BC122" s="1015"/>
      <c r="BD122" s="1015"/>
      <c r="BE122" s="1015"/>
      <c r="BF122" s="1015"/>
      <c r="BG122" s="1015"/>
      <c r="BH122" s="1015"/>
      <c r="BI122" s="1015"/>
      <c r="BJ122" s="1015"/>
      <c r="BK122" s="1015"/>
      <c r="BL122" s="1015"/>
      <c r="BM122" s="1015"/>
      <c r="BN122" s="1015"/>
      <c r="BO122" s="1015"/>
      <c r="BP122" s="1016"/>
      <c r="BQ122" s="1047">
        <v>2248074</v>
      </c>
      <c r="BR122" s="1048"/>
      <c r="BS122" s="1048"/>
      <c r="BT122" s="1048"/>
      <c r="BU122" s="1048"/>
      <c r="BV122" s="1048">
        <v>2261273</v>
      </c>
      <c r="BW122" s="1048"/>
      <c r="BX122" s="1048"/>
      <c r="BY122" s="1048"/>
      <c r="BZ122" s="1048"/>
      <c r="CA122" s="1048">
        <v>2368600</v>
      </c>
      <c r="CB122" s="1048"/>
      <c r="CC122" s="1048"/>
      <c r="CD122" s="1048"/>
      <c r="CE122" s="1048"/>
      <c r="CF122" s="1068">
        <v>185.7</v>
      </c>
      <c r="CG122" s="1069"/>
      <c r="CH122" s="1069"/>
      <c r="CI122" s="1069"/>
      <c r="CJ122" s="1069"/>
      <c r="CK122" s="1060"/>
      <c r="CL122" s="1061"/>
      <c r="CM122" s="1061"/>
      <c r="CN122" s="1061"/>
      <c r="CO122" s="1062"/>
      <c r="CP122" s="1070" t="s">
        <v>468</v>
      </c>
      <c r="CQ122" s="1071"/>
      <c r="CR122" s="1071"/>
      <c r="CS122" s="1071"/>
      <c r="CT122" s="1071"/>
      <c r="CU122" s="1071"/>
      <c r="CV122" s="1071"/>
      <c r="CW122" s="1071"/>
      <c r="CX122" s="1071"/>
      <c r="CY122" s="1071"/>
      <c r="CZ122" s="1071"/>
      <c r="DA122" s="1071"/>
      <c r="DB122" s="1071"/>
      <c r="DC122" s="1071"/>
      <c r="DD122" s="1071"/>
      <c r="DE122" s="1071"/>
      <c r="DF122" s="1072"/>
      <c r="DG122" s="969" t="s">
        <v>403</v>
      </c>
      <c r="DH122" s="970"/>
      <c r="DI122" s="970"/>
      <c r="DJ122" s="970"/>
      <c r="DK122" s="970"/>
      <c r="DL122" s="970" t="s">
        <v>457</v>
      </c>
      <c r="DM122" s="970"/>
      <c r="DN122" s="970"/>
      <c r="DO122" s="970"/>
      <c r="DP122" s="970"/>
      <c r="DQ122" s="970" t="s">
        <v>435</v>
      </c>
      <c r="DR122" s="970"/>
      <c r="DS122" s="970"/>
      <c r="DT122" s="970"/>
      <c r="DU122" s="970"/>
      <c r="DV122" s="971" t="s">
        <v>455</v>
      </c>
      <c r="DW122" s="971"/>
      <c r="DX122" s="971"/>
      <c r="DY122" s="971"/>
      <c r="DZ122" s="972"/>
    </row>
    <row r="123" spans="1:130" s="244" customFormat="1" ht="26.25" customHeight="1" x14ac:dyDescent="0.15">
      <c r="A123" s="1109"/>
      <c r="B123" s="996"/>
      <c r="C123" s="966" t="s">
        <v>447</v>
      </c>
      <c r="D123" s="967"/>
      <c r="E123" s="967"/>
      <c r="F123" s="967"/>
      <c r="G123" s="967"/>
      <c r="H123" s="967"/>
      <c r="I123" s="967"/>
      <c r="J123" s="967"/>
      <c r="K123" s="967"/>
      <c r="L123" s="967"/>
      <c r="M123" s="967"/>
      <c r="N123" s="967"/>
      <c r="O123" s="967"/>
      <c r="P123" s="967"/>
      <c r="Q123" s="967"/>
      <c r="R123" s="967"/>
      <c r="S123" s="967"/>
      <c r="T123" s="967"/>
      <c r="U123" s="967"/>
      <c r="V123" s="967"/>
      <c r="W123" s="967"/>
      <c r="X123" s="967"/>
      <c r="Y123" s="967"/>
      <c r="Z123" s="968"/>
      <c r="AA123" s="1008" t="s">
        <v>403</v>
      </c>
      <c r="AB123" s="1009"/>
      <c r="AC123" s="1009"/>
      <c r="AD123" s="1009"/>
      <c r="AE123" s="1010"/>
      <c r="AF123" s="1011" t="s">
        <v>435</v>
      </c>
      <c r="AG123" s="1009"/>
      <c r="AH123" s="1009"/>
      <c r="AI123" s="1009"/>
      <c r="AJ123" s="1010"/>
      <c r="AK123" s="1011" t="s">
        <v>455</v>
      </c>
      <c r="AL123" s="1009"/>
      <c r="AM123" s="1009"/>
      <c r="AN123" s="1009"/>
      <c r="AO123" s="1010"/>
      <c r="AP123" s="1012" t="s">
        <v>435</v>
      </c>
      <c r="AQ123" s="1013"/>
      <c r="AR123" s="1013"/>
      <c r="AS123" s="1013"/>
      <c r="AT123" s="1014"/>
      <c r="AU123" s="1045"/>
      <c r="AV123" s="1046"/>
      <c r="AW123" s="1046"/>
      <c r="AX123" s="1046"/>
      <c r="AY123" s="1046"/>
      <c r="AZ123" s="275" t="s">
        <v>185</v>
      </c>
      <c r="BA123" s="275"/>
      <c r="BB123" s="275"/>
      <c r="BC123" s="275"/>
      <c r="BD123" s="275"/>
      <c r="BE123" s="275"/>
      <c r="BF123" s="275"/>
      <c r="BG123" s="275"/>
      <c r="BH123" s="275"/>
      <c r="BI123" s="275"/>
      <c r="BJ123" s="275"/>
      <c r="BK123" s="275"/>
      <c r="BL123" s="275"/>
      <c r="BM123" s="275"/>
      <c r="BN123" s="275"/>
      <c r="BO123" s="1025" t="s">
        <v>469</v>
      </c>
      <c r="BP123" s="1056"/>
      <c r="BQ123" s="1115">
        <v>5164614</v>
      </c>
      <c r="BR123" s="1116"/>
      <c r="BS123" s="1116"/>
      <c r="BT123" s="1116"/>
      <c r="BU123" s="1116"/>
      <c r="BV123" s="1116">
        <v>5187506</v>
      </c>
      <c r="BW123" s="1116"/>
      <c r="BX123" s="1116"/>
      <c r="BY123" s="1116"/>
      <c r="BZ123" s="1116"/>
      <c r="CA123" s="1116">
        <v>5475273</v>
      </c>
      <c r="CB123" s="1116"/>
      <c r="CC123" s="1116"/>
      <c r="CD123" s="1116"/>
      <c r="CE123" s="1116"/>
      <c r="CF123" s="1049"/>
      <c r="CG123" s="1050"/>
      <c r="CH123" s="1050"/>
      <c r="CI123" s="1050"/>
      <c r="CJ123" s="1051"/>
      <c r="CK123" s="1060"/>
      <c r="CL123" s="1061"/>
      <c r="CM123" s="1061"/>
      <c r="CN123" s="1061"/>
      <c r="CO123" s="1062"/>
      <c r="CP123" s="1070"/>
      <c r="CQ123" s="1071"/>
      <c r="CR123" s="1071"/>
      <c r="CS123" s="1071"/>
      <c r="CT123" s="1071"/>
      <c r="CU123" s="1071"/>
      <c r="CV123" s="1071"/>
      <c r="CW123" s="1071"/>
      <c r="CX123" s="1071"/>
      <c r="CY123" s="1071"/>
      <c r="CZ123" s="1071"/>
      <c r="DA123" s="1071"/>
      <c r="DB123" s="1071"/>
      <c r="DC123" s="1071"/>
      <c r="DD123" s="1071"/>
      <c r="DE123" s="1071"/>
      <c r="DF123" s="1072"/>
      <c r="DG123" s="1008"/>
      <c r="DH123" s="1009"/>
      <c r="DI123" s="1009"/>
      <c r="DJ123" s="1009"/>
      <c r="DK123" s="1010"/>
      <c r="DL123" s="1011"/>
      <c r="DM123" s="1009"/>
      <c r="DN123" s="1009"/>
      <c r="DO123" s="1009"/>
      <c r="DP123" s="1010"/>
      <c r="DQ123" s="1011"/>
      <c r="DR123" s="1009"/>
      <c r="DS123" s="1009"/>
      <c r="DT123" s="1009"/>
      <c r="DU123" s="1010"/>
      <c r="DV123" s="1012"/>
      <c r="DW123" s="1013"/>
      <c r="DX123" s="1013"/>
      <c r="DY123" s="1013"/>
      <c r="DZ123" s="1014"/>
    </row>
    <row r="124" spans="1:130" s="244" customFormat="1" ht="26.25" customHeight="1" thickBot="1" x14ac:dyDescent="0.2">
      <c r="A124" s="1109"/>
      <c r="B124" s="996"/>
      <c r="C124" s="966" t="s">
        <v>450</v>
      </c>
      <c r="D124" s="967"/>
      <c r="E124" s="967"/>
      <c r="F124" s="967"/>
      <c r="G124" s="967"/>
      <c r="H124" s="967"/>
      <c r="I124" s="967"/>
      <c r="J124" s="967"/>
      <c r="K124" s="967"/>
      <c r="L124" s="967"/>
      <c r="M124" s="967"/>
      <c r="N124" s="967"/>
      <c r="O124" s="967"/>
      <c r="P124" s="967"/>
      <c r="Q124" s="967"/>
      <c r="R124" s="967"/>
      <c r="S124" s="967"/>
      <c r="T124" s="967"/>
      <c r="U124" s="967"/>
      <c r="V124" s="967"/>
      <c r="W124" s="967"/>
      <c r="X124" s="967"/>
      <c r="Y124" s="967"/>
      <c r="Z124" s="968"/>
      <c r="AA124" s="1008" t="s">
        <v>403</v>
      </c>
      <c r="AB124" s="1009"/>
      <c r="AC124" s="1009"/>
      <c r="AD124" s="1009"/>
      <c r="AE124" s="1010"/>
      <c r="AF124" s="1011" t="s">
        <v>435</v>
      </c>
      <c r="AG124" s="1009"/>
      <c r="AH124" s="1009"/>
      <c r="AI124" s="1009"/>
      <c r="AJ124" s="1010"/>
      <c r="AK124" s="1011" t="s">
        <v>455</v>
      </c>
      <c r="AL124" s="1009"/>
      <c r="AM124" s="1009"/>
      <c r="AN124" s="1009"/>
      <c r="AO124" s="1010"/>
      <c r="AP124" s="1012" t="s">
        <v>435</v>
      </c>
      <c r="AQ124" s="1013"/>
      <c r="AR124" s="1013"/>
      <c r="AS124" s="1013"/>
      <c r="AT124" s="1014"/>
      <c r="AU124" s="1111" t="s">
        <v>470</v>
      </c>
      <c r="AV124" s="1112"/>
      <c r="AW124" s="1112"/>
      <c r="AX124" s="1112"/>
      <c r="AY124" s="1112"/>
      <c r="AZ124" s="1112"/>
      <c r="BA124" s="1112"/>
      <c r="BB124" s="1112"/>
      <c r="BC124" s="1112"/>
      <c r="BD124" s="1112"/>
      <c r="BE124" s="1112"/>
      <c r="BF124" s="1112"/>
      <c r="BG124" s="1112"/>
      <c r="BH124" s="1112"/>
      <c r="BI124" s="1112"/>
      <c r="BJ124" s="1112"/>
      <c r="BK124" s="1112"/>
      <c r="BL124" s="1112"/>
      <c r="BM124" s="1112"/>
      <c r="BN124" s="1112"/>
      <c r="BO124" s="1112"/>
      <c r="BP124" s="1113"/>
      <c r="BQ124" s="1114" t="s">
        <v>435</v>
      </c>
      <c r="BR124" s="1078"/>
      <c r="BS124" s="1078"/>
      <c r="BT124" s="1078"/>
      <c r="BU124" s="1078"/>
      <c r="BV124" s="1078" t="s">
        <v>403</v>
      </c>
      <c r="BW124" s="1078"/>
      <c r="BX124" s="1078"/>
      <c r="BY124" s="1078"/>
      <c r="BZ124" s="1078"/>
      <c r="CA124" s="1078" t="s">
        <v>403</v>
      </c>
      <c r="CB124" s="1078"/>
      <c r="CC124" s="1078"/>
      <c r="CD124" s="1078"/>
      <c r="CE124" s="1078"/>
      <c r="CF124" s="1079"/>
      <c r="CG124" s="1080"/>
      <c r="CH124" s="1080"/>
      <c r="CI124" s="1080"/>
      <c r="CJ124" s="1081"/>
      <c r="CK124" s="1063"/>
      <c r="CL124" s="1063"/>
      <c r="CM124" s="1063"/>
      <c r="CN124" s="1063"/>
      <c r="CO124" s="1064"/>
      <c r="CP124" s="1070" t="s">
        <v>471</v>
      </c>
      <c r="CQ124" s="1071"/>
      <c r="CR124" s="1071"/>
      <c r="CS124" s="1071"/>
      <c r="CT124" s="1071"/>
      <c r="CU124" s="1071"/>
      <c r="CV124" s="1071"/>
      <c r="CW124" s="1071"/>
      <c r="CX124" s="1071"/>
      <c r="CY124" s="1071"/>
      <c r="CZ124" s="1071"/>
      <c r="DA124" s="1071"/>
      <c r="DB124" s="1071"/>
      <c r="DC124" s="1071"/>
      <c r="DD124" s="1071"/>
      <c r="DE124" s="1071"/>
      <c r="DF124" s="1072"/>
      <c r="DG124" s="1055" t="s">
        <v>435</v>
      </c>
      <c r="DH124" s="1034"/>
      <c r="DI124" s="1034"/>
      <c r="DJ124" s="1034"/>
      <c r="DK124" s="1035"/>
      <c r="DL124" s="1033" t="s">
        <v>435</v>
      </c>
      <c r="DM124" s="1034"/>
      <c r="DN124" s="1034"/>
      <c r="DO124" s="1034"/>
      <c r="DP124" s="1035"/>
      <c r="DQ124" s="1033" t="s">
        <v>403</v>
      </c>
      <c r="DR124" s="1034"/>
      <c r="DS124" s="1034"/>
      <c r="DT124" s="1034"/>
      <c r="DU124" s="1035"/>
      <c r="DV124" s="1036" t="s">
        <v>457</v>
      </c>
      <c r="DW124" s="1037"/>
      <c r="DX124" s="1037"/>
      <c r="DY124" s="1037"/>
      <c r="DZ124" s="1038"/>
    </row>
    <row r="125" spans="1:130" s="244" customFormat="1" ht="26.25" customHeight="1" x14ac:dyDescent="0.15">
      <c r="A125" s="1109"/>
      <c r="B125" s="996"/>
      <c r="C125" s="966" t="s">
        <v>456</v>
      </c>
      <c r="D125" s="967"/>
      <c r="E125" s="967"/>
      <c r="F125" s="967"/>
      <c r="G125" s="967"/>
      <c r="H125" s="967"/>
      <c r="I125" s="967"/>
      <c r="J125" s="967"/>
      <c r="K125" s="967"/>
      <c r="L125" s="967"/>
      <c r="M125" s="967"/>
      <c r="N125" s="967"/>
      <c r="O125" s="967"/>
      <c r="P125" s="967"/>
      <c r="Q125" s="967"/>
      <c r="R125" s="967"/>
      <c r="S125" s="967"/>
      <c r="T125" s="967"/>
      <c r="U125" s="967"/>
      <c r="V125" s="967"/>
      <c r="W125" s="967"/>
      <c r="X125" s="967"/>
      <c r="Y125" s="967"/>
      <c r="Z125" s="968"/>
      <c r="AA125" s="1008" t="s">
        <v>452</v>
      </c>
      <c r="AB125" s="1009"/>
      <c r="AC125" s="1009"/>
      <c r="AD125" s="1009"/>
      <c r="AE125" s="1010"/>
      <c r="AF125" s="1011" t="s">
        <v>403</v>
      </c>
      <c r="AG125" s="1009"/>
      <c r="AH125" s="1009"/>
      <c r="AI125" s="1009"/>
      <c r="AJ125" s="1010"/>
      <c r="AK125" s="1011" t="s">
        <v>403</v>
      </c>
      <c r="AL125" s="1009"/>
      <c r="AM125" s="1009"/>
      <c r="AN125" s="1009"/>
      <c r="AO125" s="1010"/>
      <c r="AP125" s="1012" t="s">
        <v>452</v>
      </c>
      <c r="AQ125" s="1013"/>
      <c r="AR125" s="1013"/>
      <c r="AS125" s="1013"/>
      <c r="AT125" s="1014"/>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1073" t="s">
        <v>472</v>
      </c>
      <c r="CL125" s="1058"/>
      <c r="CM125" s="1058"/>
      <c r="CN125" s="1058"/>
      <c r="CO125" s="1059"/>
      <c r="CP125" s="990" t="s">
        <v>473</v>
      </c>
      <c r="CQ125" s="939"/>
      <c r="CR125" s="939"/>
      <c r="CS125" s="939"/>
      <c r="CT125" s="939"/>
      <c r="CU125" s="939"/>
      <c r="CV125" s="939"/>
      <c r="CW125" s="939"/>
      <c r="CX125" s="939"/>
      <c r="CY125" s="939"/>
      <c r="CZ125" s="939"/>
      <c r="DA125" s="939"/>
      <c r="DB125" s="939"/>
      <c r="DC125" s="939"/>
      <c r="DD125" s="939"/>
      <c r="DE125" s="939"/>
      <c r="DF125" s="940"/>
      <c r="DG125" s="976" t="s">
        <v>435</v>
      </c>
      <c r="DH125" s="977"/>
      <c r="DI125" s="977"/>
      <c r="DJ125" s="977"/>
      <c r="DK125" s="977"/>
      <c r="DL125" s="977" t="s">
        <v>435</v>
      </c>
      <c r="DM125" s="977"/>
      <c r="DN125" s="977"/>
      <c r="DO125" s="977"/>
      <c r="DP125" s="977"/>
      <c r="DQ125" s="977" t="s">
        <v>403</v>
      </c>
      <c r="DR125" s="977"/>
      <c r="DS125" s="977"/>
      <c r="DT125" s="977"/>
      <c r="DU125" s="977"/>
      <c r="DV125" s="978" t="s">
        <v>435</v>
      </c>
      <c r="DW125" s="978"/>
      <c r="DX125" s="978"/>
      <c r="DY125" s="978"/>
      <c r="DZ125" s="979"/>
    </row>
    <row r="126" spans="1:130" s="244" customFormat="1" ht="26.25" customHeight="1" thickBot="1" x14ac:dyDescent="0.2">
      <c r="A126" s="1109"/>
      <c r="B126" s="996"/>
      <c r="C126" s="966" t="s">
        <v>459</v>
      </c>
      <c r="D126" s="967"/>
      <c r="E126" s="967"/>
      <c r="F126" s="967"/>
      <c r="G126" s="967"/>
      <c r="H126" s="967"/>
      <c r="I126" s="967"/>
      <c r="J126" s="967"/>
      <c r="K126" s="967"/>
      <c r="L126" s="967"/>
      <c r="M126" s="967"/>
      <c r="N126" s="967"/>
      <c r="O126" s="967"/>
      <c r="P126" s="967"/>
      <c r="Q126" s="967"/>
      <c r="R126" s="967"/>
      <c r="S126" s="967"/>
      <c r="T126" s="967"/>
      <c r="U126" s="967"/>
      <c r="V126" s="967"/>
      <c r="W126" s="967"/>
      <c r="X126" s="967"/>
      <c r="Y126" s="967"/>
      <c r="Z126" s="968"/>
      <c r="AA126" s="1008" t="s">
        <v>435</v>
      </c>
      <c r="AB126" s="1009"/>
      <c r="AC126" s="1009"/>
      <c r="AD126" s="1009"/>
      <c r="AE126" s="1010"/>
      <c r="AF126" s="1011" t="s">
        <v>457</v>
      </c>
      <c r="AG126" s="1009"/>
      <c r="AH126" s="1009"/>
      <c r="AI126" s="1009"/>
      <c r="AJ126" s="1010"/>
      <c r="AK126" s="1011" t="s">
        <v>403</v>
      </c>
      <c r="AL126" s="1009"/>
      <c r="AM126" s="1009"/>
      <c r="AN126" s="1009"/>
      <c r="AO126" s="1010"/>
      <c r="AP126" s="1012" t="s">
        <v>435</v>
      </c>
      <c r="AQ126" s="1013"/>
      <c r="AR126" s="1013"/>
      <c r="AS126" s="1013"/>
      <c r="AT126" s="1014"/>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1074"/>
      <c r="CL126" s="1061"/>
      <c r="CM126" s="1061"/>
      <c r="CN126" s="1061"/>
      <c r="CO126" s="1062"/>
      <c r="CP126" s="999" t="s">
        <v>474</v>
      </c>
      <c r="CQ126" s="1000"/>
      <c r="CR126" s="1000"/>
      <c r="CS126" s="1000"/>
      <c r="CT126" s="1000"/>
      <c r="CU126" s="1000"/>
      <c r="CV126" s="1000"/>
      <c r="CW126" s="1000"/>
      <c r="CX126" s="1000"/>
      <c r="CY126" s="1000"/>
      <c r="CZ126" s="1000"/>
      <c r="DA126" s="1000"/>
      <c r="DB126" s="1000"/>
      <c r="DC126" s="1000"/>
      <c r="DD126" s="1000"/>
      <c r="DE126" s="1000"/>
      <c r="DF126" s="1001"/>
      <c r="DG126" s="969" t="s">
        <v>452</v>
      </c>
      <c r="DH126" s="970"/>
      <c r="DI126" s="970"/>
      <c r="DJ126" s="970"/>
      <c r="DK126" s="970"/>
      <c r="DL126" s="970" t="s">
        <v>454</v>
      </c>
      <c r="DM126" s="970"/>
      <c r="DN126" s="970"/>
      <c r="DO126" s="970"/>
      <c r="DP126" s="970"/>
      <c r="DQ126" s="970" t="s">
        <v>455</v>
      </c>
      <c r="DR126" s="970"/>
      <c r="DS126" s="970"/>
      <c r="DT126" s="970"/>
      <c r="DU126" s="970"/>
      <c r="DV126" s="971" t="s">
        <v>403</v>
      </c>
      <c r="DW126" s="971"/>
      <c r="DX126" s="971"/>
      <c r="DY126" s="971"/>
      <c r="DZ126" s="972"/>
    </row>
    <row r="127" spans="1:130" s="244" customFormat="1" ht="26.25" customHeight="1" x14ac:dyDescent="0.15">
      <c r="A127" s="1110"/>
      <c r="B127" s="998"/>
      <c r="C127" s="1052" t="s">
        <v>475</v>
      </c>
      <c r="D127" s="1053"/>
      <c r="E127" s="1053"/>
      <c r="F127" s="1053"/>
      <c r="G127" s="1053"/>
      <c r="H127" s="1053"/>
      <c r="I127" s="1053"/>
      <c r="J127" s="1053"/>
      <c r="K127" s="1053"/>
      <c r="L127" s="1053"/>
      <c r="M127" s="1053"/>
      <c r="N127" s="1053"/>
      <c r="O127" s="1053"/>
      <c r="P127" s="1053"/>
      <c r="Q127" s="1053"/>
      <c r="R127" s="1053"/>
      <c r="S127" s="1053"/>
      <c r="T127" s="1053"/>
      <c r="U127" s="1053"/>
      <c r="V127" s="1053"/>
      <c r="W127" s="1053"/>
      <c r="X127" s="1053"/>
      <c r="Y127" s="1053"/>
      <c r="Z127" s="1054"/>
      <c r="AA127" s="1008" t="s">
        <v>452</v>
      </c>
      <c r="AB127" s="1009"/>
      <c r="AC127" s="1009"/>
      <c r="AD127" s="1009"/>
      <c r="AE127" s="1010"/>
      <c r="AF127" s="1011" t="s">
        <v>435</v>
      </c>
      <c r="AG127" s="1009"/>
      <c r="AH127" s="1009"/>
      <c r="AI127" s="1009"/>
      <c r="AJ127" s="1010"/>
      <c r="AK127" s="1011" t="s">
        <v>435</v>
      </c>
      <c r="AL127" s="1009"/>
      <c r="AM127" s="1009"/>
      <c r="AN127" s="1009"/>
      <c r="AO127" s="1010"/>
      <c r="AP127" s="1012" t="s">
        <v>435</v>
      </c>
      <c r="AQ127" s="1013"/>
      <c r="AR127" s="1013"/>
      <c r="AS127" s="1013"/>
      <c r="AT127" s="1014"/>
      <c r="AU127" s="280"/>
      <c r="AV127" s="280"/>
      <c r="AW127" s="280"/>
      <c r="AX127" s="1082" t="s">
        <v>476</v>
      </c>
      <c r="AY127" s="1083"/>
      <c r="AZ127" s="1083"/>
      <c r="BA127" s="1083"/>
      <c r="BB127" s="1083"/>
      <c r="BC127" s="1083"/>
      <c r="BD127" s="1083"/>
      <c r="BE127" s="1084"/>
      <c r="BF127" s="1085" t="s">
        <v>477</v>
      </c>
      <c r="BG127" s="1083"/>
      <c r="BH127" s="1083"/>
      <c r="BI127" s="1083"/>
      <c r="BJ127" s="1083"/>
      <c r="BK127" s="1083"/>
      <c r="BL127" s="1084"/>
      <c r="BM127" s="1085" t="s">
        <v>478</v>
      </c>
      <c r="BN127" s="1083"/>
      <c r="BO127" s="1083"/>
      <c r="BP127" s="1083"/>
      <c r="BQ127" s="1083"/>
      <c r="BR127" s="1083"/>
      <c r="BS127" s="1084"/>
      <c r="BT127" s="1085" t="s">
        <v>479</v>
      </c>
      <c r="BU127" s="1083"/>
      <c r="BV127" s="1083"/>
      <c r="BW127" s="1083"/>
      <c r="BX127" s="1083"/>
      <c r="BY127" s="1083"/>
      <c r="BZ127" s="1107"/>
      <c r="CA127" s="280"/>
      <c r="CB127" s="280"/>
      <c r="CC127" s="280"/>
      <c r="CD127" s="281"/>
      <c r="CE127" s="281"/>
      <c r="CF127" s="281"/>
      <c r="CG127" s="278"/>
      <c r="CH127" s="278"/>
      <c r="CI127" s="278"/>
      <c r="CJ127" s="279"/>
      <c r="CK127" s="1074"/>
      <c r="CL127" s="1061"/>
      <c r="CM127" s="1061"/>
      <c r="CN127" s="1061"/>
      <c r="CO127" s="1062"/>
      <c r="CP127" s="999" t="s">
        <v>480</v>
      </c>
      <c r="CQ127" s="1000"/>
      <c r="CR127" s="1000"/>
      <c r="CS127" s="1000"/>
      <c r="CT127" s="1000"/>
      <c r="CU127" s="1000"/>
      <c r="CV127" s="1000"/>
      <c r="CW127" s="1000"/>
      <c r="CX127" s="1000"/>
      <c r="CY127" s="1000"/>
      <c r="CZ127" s="1000"/>
      <c r="DA127" s="1000"/>
      <c r="DB127" s="1000"/>
      <c r="DC127" s="1000"/>
      <c r="DD127" s="1000"/>
      <c r="DE127" s="1000"/>
      <c r="DF127" s="1001"/>
      <c r="DG127" s="969" t="s">
        <v>435</v>
      </c>
      <c r="DH127" s="970"/>
      <c r="DI127" s="970"/>
      <c r="DJ127" s="970"/>
      <c r="DK127" s="970"/>
      <c r="DL127" s="970" t="s">
        <v>435</v>
      </c>
      <c r="DM127" s="970"/>
      <c r="DN127" s="970"/>
      <c r="DO127" s="970"/>
      <c r="DP127" s="970"/>
      <c r="DQ127" s="970" t="s">
        <v>435</v>
      </c>
      <c r="DR127" s="970"/>
      <c r="DS127" s="970"/>
      <c r="DT127" s="970"/>
      <c r="DU127" s="970"/>
      <c r="DV127" s="971" t="s">
        <v>452</v>
      </c>
      <c r="DW127" s="971"/>
      <c r="DX127" s="971"/>
      <c r="DY127" s="971"/>
      <c r="DZ127" s="972"/>
    </row>
    <row r="128" spans="1:130" s="244" customFormat="1" ht="26.25" customHeight="1" thickBot="1" x14ac:dyDescent="0.2">
      <c r="A128" s="1093" t="s">
        <v>481</v>
      </c>
      <c r="B128" s="1094"/>
      <c r="C128" s="1094"/>
      <c r="D128" s="1094"/>
      <c r="E128" s="1094"/>
      <c r="F128" s="1094"/>
      <c r="G128" s="1094"/>
      <c r="H128" s="1094"/>
      <c r="I128" s="1094"/>
      <c r="J128" s="1094"/>
      <c r="K128" s="1094"/>
      <c r="L128" s="1094"/>
      <c r="M128" s="1094"/>
      <c r="N128" s="1094"/>
      <c r="O128" s="1094"/>
      <c r="P128" s="1094"/>
      <c r="Q128" s="1094"/>
      <c r="R128" s="1094"/>
      <c r="S128" s="1094"/>
      <c r="T128" s="1094"/>
      <c r="U128" s="1094"/>
      <c r="V128" s="1094"/>
      <c r="W128" s="1095" t="s">
        <v>482</v>
      </c>
      <c r="X128" s="1095"/>
      <c r="Y128" s="1095"/>
      <c r="Z128" s="1096"/>
      <c r="AA128" s="1097">
        <v>21494</v>
      </c>
      <c r="AB128" s="1098"/>
      <c r="AC128" s="1098"/>
      <c r="AD128" s="1098"/>
      <c r="AE128" s="1099"/>
      <c r="AF128" s="1100">
        <v>24420</v>
      </c>
      <c r="AG128" s="1098"/>
      <c r="AH128" s="1098"/>
      <c r="AI128" s="1098"/>
      <c r="AJ128" s="1099"/>
      <c r="AK128" s="1100">
        <v>14427</v>
      </c>
      <c r="AL128" s="1098"/>
      <c r="AM128" s="1098"/>
      <c r="AN128" s="1098"/>
      <c r="AO128" s="1099"/>
      <c r="AP128" s="1101"/>
      <c r="AQ128" s="1102"/>
      <c r="AR128" s="1102"/>
      <c r="AS128" s="1102"/>
      <c r="AT128" s="1103"/>
      <c r="AU128" s="280"/>
      <c r="AV128" s="280"/>
      <c r="AW128" s="280"/>
      <c r="AX128" s="938" t="s">
        <v>483</v>
      </c>
      <c r="AY128" s="939"/>
      <c r="AZ128" s="939"/>
      <c r="BA128" s="939"/>
      <c r="BB128" s="939"/>
      <c r="BC128" s="939"/>
      <c r="BD128" s="939"/>
      <c r="BE128" s="940"/>
      <c r="BF128" s="1104" t="s">
        <v>454</v>
      </c>
      <c r="BG128" s="1105"/>
      <c r="BH128" s="1105"/>
      <c r="BI128" s="1105"/>
      <c r="BJ128" s="1105"/>
      <c r="BK128" s="1105"/>
      <c r="BL128" s="1106"/>
      <c r="BM128" s="1104">
        <v>15</v>
      </c>
      <c r="BN128" s="1105"/>
      <c r="BO128" s="1105"/>
      <c r="BP128" s="1105"/>
      <c r="BQ128" s="1105"/>
      <c r="BR128" s="1105"/>
      <c r="BS128" s="1106"/>
      <c r="BT128" s="1104">
        <v>20</v>
      </c>
      <c r="BU128" s="1105"/>
      <c r="BV128" s="1105"/>
      <c r="BW128" s="1105"/>
      <c r="BX128" s="1105"/>
      <c r="BY128" s="1105"/>
      <c r="BZ128" s="1129"/>
      <c r="CA128" s="281"/>
      <c r="CB128" s="281"/>
      <c r="CC128" s="281"/>
      <c r="CD128" s="281"/>
      <c r="CE128" s="281"/>
      <c r="CF128" s="281"/>
      <c r="CG128" s="278"/>
      <c r="CH128" s="278"/>
      <c r="CI128" s="278"/>
      <c r="CJ128" s="279"/>
      <c r="CK128" s="1075"/>
      <c r="CL128" s="1076"/>
      <c r="CM128" s="1076"/>
      <c r="CN128" s="1076"/>
      <c r="CO128" s="1077"/>
      <c r="CP128" s="1086" t="s">
        <v>484</v>
      </c>
      <c r="CQ128" s="1087"/>
      <c r="CR128" s="1087"/>
      <c r="CS128" s="1087"/>
      <c r="CT128" s="1087"/>
      <c r="CU128" s="1087"/>
      <c r="CV128" s="1087"/>
      <c r="CW128" s="1087"/>
      <c r="CX128" s="1087"/>
      <c r="CY128" s="1087"/>
      <c r="CZ128" s="1087"/>
      <c r="DA128" s="1087"/>
      <c r="DB128" s="1087"/>
      <c r="DC128" s="1087"/>
      <c r="DD128" s="1087"/>
      <c r="DE128" s="1087"/>
      <c r="DF128" s="1088"/>
      <c r="DG128" s="1089" t="s">
        <v>403</v>
      </c>
      <c r="DH128" s="1090"/>
      <c r="DI128" s="1090"/>
      <c r="DJ128" s="1090"/>
      <c r="DK128" s="1090"/>
      <c r="DL128" s="1090" t="s">
        <v>435</v>
      </c>
      <c r="DM128" s="1090"/>
      <c r="DN128" s="1090"/>
      <c r="DO128" s="1090"/>
      <c r="DP128" s="1090"/>
      <c r="DQ128" s="1090" t="s">
        <v>435</v>
      </c>
      <c r="DR128" s="1090"/>
      <c r="DS128" s="1090"/>
      <c r="DT128" s="1090"/>
      <c r="DU128" s="1090"/>
      <c r="DV128" s="1091" t="s">
        <v>455</v>
      </c>
      <c r="DW128" s="1091"/>
      <c r="DX128" s="1091"/>
      <c r="DY128" s="1091"/>
      <c r="DZ128" s="1092"/>
    </row>
    <row r="129" spans="1:131" s="244" customFormat="1" ht="26.25" customHeight="1" x14ac:dyDescent="0.15">
      <c r="A129" s="980" t="s">
        <v>107</v>
      </c>
      <c r="B129" s="981"/>
      <c r="C129" s="981"/>
      <c r="D129" s="981"/>
      <c r="E129" s="981"/>
      <c r="F129" s="981"/>
      <c r="G129" s="981"/>
      <c r="H129" s="981"/>
      <c r="I129" s="981"/>
      <c r="J129" s="981"/>
      <c r="K129" s="981"/>
      <c r="L129" s="981"/>
      <c r="M129" s="981"/>
      <c r="N129" s="981"/>
      <c r="O129" s="981"/>
      <c r="P129" s="981"/>
      <c r="Q129" s="981"/>
      <c r="R129" s="981"/>
      <c r="S129" s="981"/>
      <c r="T129" s="981"/>
      <c r="U129" s="981"/>
      <c r="V129" s="981"/>
      <c r="W129" s="1123" t="s">
        <v>485</v>
      </c>
      <c r="X129" s="1124"/>
      <c r="Y129" s="1124"/>
      <c r="Z129" s="1125"/>
      <c r="AA129" s="1008">
        <v>1523864</v>
      </c>
      <c r="AB129" s="1009"/>
      <c r="AC129" s="1009"/>
      <c r="AD129" s="1009"/>
      <c r="AE129" s="1010"/>
      <c r="AF129" s="1011">
        <v>1537930</v>
      </c>
      <c r="AG129" s="1009"/>
      <c r="AH129" s="1009"/>
      <c r="AI129" s="1009"/>
      <c r="AJ129" s="1010"/>
      <c r="AK129" s="1011">
        <v>1498418</v>
      </c>
      <c r="AL129" s="1009"/>
      <c r="AM129" s="1009"/>
      <c r="AN129" s="1009"/>
      <c r="AO129" s="1010"/>
      <c r="AP129" s="1126"/>
      <c r="AQ129" s="1127"/>
      <c r="AR129" s="1127"/>
      <c r="AS129" s="1127"/>
      <c r="AT129" s="1128"/>
      <c r="AU129" s="282"/>
      <c r="AV129" s="282"/>
      <c r="AW129" s="282"/>
      <c r="AX129" s="1117" t="s">
        <v>486</v>
      </c>
      <c r="AY129" s="1000"/>
      <c r="AZ129" s="1000"/>
      <c r="BA129" s="1000"/>
      <c r="BB129" s="1000"/>
      <c r="BC129" s="1000"/>
      <c r="BD129" s="1000"/>
      <c r="BE129" s="1001"/>
      <c r="BF129" s="1118" t="s">
        <v>452</v>
      </c>
      <c r="BG129" s="1119"/>
      <c r="BH129" s="1119"/>
      <c r="BI129" s="1119"/>
      <c r="BJ129" s="1119"/>
      <c r="BK129" s="1119"/>
      <c r="BL129" s="1120"/>
      <c r="BM129" s="1118">
        <v>20</v>
      </c>
      <c r="BN129" s="1119"/>
      <c r="BO129" s="1119"/>
      <c r="BP129" s="1119"/>
      <c r="BQ129" s="1119"/>
      <c r="BR129" s="1119"/>
      <c r="BS129" s="1120"/>
      <c r="BT129" s="1118">
        <v>30</v>
      </c>
      <c r="BU129" s="1121"/>
      <c r="BV129" s="1121"/>
      <c r="BW129" s="1121"/>
      <c r="BX129" s="1121"/>
      <c r="BY129" s="1121"/>
      <c r="BZ129" s="1122"/>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980" t="s">
        <v>487</v>
      </c>
      <c r="B130" s="981"/>
      <c r="C130" s="981"/>
      <c r="D130" s="981"/>
      <c r="E130" s="981"/>
      <c r="F130" s="981"/>
      <c r="G130" s="981"/>
      <c r="H130" s="981"/>
      <c r="I130" s="981"/>
      <c r="J130" s="981"/>
      <c r="K130" s="981"/>
      <c r="L130" s="981"/>
      <c r="M130" s="981"/>
      <c r="N130" s="981"/>
      <c r="O130" s="981"/>
      <c r="P130" s="981"/>
      <c r="Q130" s="981"/>
      <c r="R130" s="981"/>
      <c r="S130" s="981"/>
      <c r="T130" s="981"/>
      <c r="U130" s="981"/>
      <c r="V130" s="981"/>
      <c r="W130" s="1123" t="s">
        <v>488</v>
      </c>
      <c r="X130" s="1124"/>
      <c r="Y130" s="1124"/>
      <c r="Z130" s="1125"/>
      <c r="AA130" s="1008">
        <v>204411</v>
      </c>
      <c r="AB130" s="1009"/>
      <c r="AC130" s="1009"/>
      <c r="AD130" s="1009"/>
      <c r="AE130" s="1010"/>
      <c r="AF130" s="1011">
        <v>219209</v>
      </c>
      <c r="AG130" s="1009"/>
      <c r="AH130" s="1009"/>
      <c r="AI130" s="1009"/>
      <c r="AJ130" s="1010"/>
      <c r="AK130" s="1011">
        <v>222825</v>
      </c>
      <c r="AL130" s="1009"/>
      <c r="AM130" s="1009"/>
      <c r="AN130" s="1009"/>
      <c r="AO130" s="1010"/>
      <c r="AP130" s="1126"/>
      <c r="AQ130" s="1127"/>
      <c r="AR130" s="1127"/>
      <c r="AS130" s="1127"/>
      <c r="AT130" s="1128"/>
      <c r="AU130" s="282"/>
      <c r="AV130" s="282"/>
      <c r="AW130" s="282"/>
      <c r="AX130" s="1117" t="s">
        <v>489</v>
      </c>
      <c r="AY130" s="1000"/>
      <c r="AZ130" s="1000"/>
      <c r="BA130" s="1000"/>
      <c r="BB130" s="1000"/>
      <c r="BC130" s="1000"/>
      <c r="BD130" s="1000"/>
      <c r="BE130" s="1001"/>
      <c r="BF130" s="1154">
        <v>7.1</v>
      </c>
      <c r="BG130" s="1155"/>
      <c r="BH130" s="1155"/>
      <c r="BI130" s="1155"/>
      <c r="BJ130" s="1155"/>
      <c r="BK130" s="1155"/>
      <c r="BL130" s="1156"/>
      <c r="BM130" s="1154">
        <v>25</v>
      </c>
      <c r="BN130" s="1155"/>
      <c r="BO130" s="1155"/>
      <c r="BP130" s="1155"/>
      <c r="BQ130" s="1155"/>
      <c r="BR130" s="1155"/>
      <c r="BS130" s="1156"/>
      <c r="BT130" s="1154">
        <v>35</v>
      </c>
      <c r="BU130" s="1157"/>
      <c r="BV130" s="1157"/>
      <c r="BW130" s="1157"/>
      <c r="BX130" s="1157"/>
      <c r="BY130" s="1157"/>
      <c r="BZ130" s="1158"/>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1159"/>
      <c r="B131" s="1160"/>
      <c r="C131" s="1160"/>
      <c r="D131" s="1160"/>
      <c r="E131" s="1160"/>
      <c r="F131" s="1160"/>
      <c r="G131" s="1160"/>
      <c r="H131" s="1160"/>
      <c r="I131" s="1160"/>
      <c r="J131" s="1160"/>
      <c r="K131" s="1160"/>
      <c r="L131" s="1160"/>
      <c r="M131" s="1160"/>
      <c r="N131" s="1160"/>
      <c r="O131" s="1160"/>
      <c r="P131" s="1160"/>
      <c r="Q131" s="1160"/>
      <c r="R131" s="1160"/>
      <c r="S131" s="1160"/>
      <c r="T131" s="1160"/>
      <c r="U131" s="1160"/>
      <c r="V131" s="1160"/>
      <c r="W131" s="1161" t="s">
        <v>490</v>
      </c>
      <c r="X131" s="1162"/>
      <c r="Y131" s="1162"/>
      <c r="Z131" s="1163"/>
      <c r="AA131" s="1055">
        <v>1319453</v>
      </c>
      <c r="AB131" s="1034"/>
      <c r="AC131" s="1034"/>
      <c r="AD131" s="1034"/>
      <c r="AE131" s="1035"/>
      <c r="AF131" s="1033">
        <v>1318721</v>
      </c>
      <c r="AG131" s="1034"/>
      <c r="AH131" s="1034"/>
      <c r="AI131" s="1034"/>
      <c r="AJ131" s="1035"/>
      <c r="AK131" s="1033">
        <v>1275593</v>
      </c>
      <c r="AL131" s="1034"/>
      <c r="AM131" s="1034"/>
      <c r="AN131" s="1034"/>
      <c r="AO131" s="1035"/>
      <c r="AP131" s="1164"/>
      <c r="AQ131" s="1165"/>
      <c r="AR131" s="1165"/>
      <c r="AS131" s="1165"/>
      <c r="AT131" s="1166"/>
      <c r="AU131" s="282"/>
      <c r="AV131" s="282"/>
      <c r="AW131" s="282"/>
      <c r="AX131" s="1136" t="s">
        <v>491</v>
      </c>
      <c r="AY131" s="1087"/>
      <c r="AZ131" s="1087"/>
      <c r="BA131" s="1087"/>
      <c r="BB131" s="1087"/>
      <c r="BC131" s="1087"/>
      <c r="BD131" s="1087"/>
      <c r="BE131" s="1088"/>
      <c r="BF131" s="1137" t="s">
        <v>435</v>
      </c>
      <c r="BG131" s="1138"/>
      <c r="BH131" s="1138"/>
      <c r="BI131" s="1138"/>
      <c r="BJ131" s="1138"/>
      <c r="BK131" s="1138"/>
      <c r="BL131" s="1139"/>
      <c r="BM131" s="1137">
        <v>350</v>
      </c>
      <c r="BN131" s="1138"/>
      <c r="BO131" s="1138"/>
      <c r="BP131" s="1138"/>
      <c r="BQ131" s="1138"/>
      <c r="BR131" s="1138"/>
      <c r="BS131" s="1139"/>
      <c r="BT131" s="1140"/>
      <c r="BU131" s="1141"/>
      <c r="BV131" s="1141"/>
      <c r="BW131" s="1141"/>
      <c r="BX131" s="1141"/>
      <c r="BY131" s="1141"/>
      <c r="BZ131" s="1142"/>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1143" t="s">
        <v>492</v>
      </c>
      <c r="B132" s="1144"/>
      <c r="C132" s="1144"/>
      <c r="D132" s="1144"/>
      <c r="E132" s="1144"/>
      <c r="F132" s="1144"/>
      <c r="G132" s="1144"/>
      <c r="H132" s="1144"/>
      <c r="I132" s="1144"/>
      <c r="J132" s="1144"/>
      <c r="K132" s="1144"/>
      <c r="L132" s="1144"/>
      <c r="M132" s="1144"/>
      <c r="N132" s="1144"/>
      <c r="O132" s="1144"/>
      <c r="P132" s="1144"/>
      <c r="Q132" s="1144"/>
      <c r="R132" s="1144"/>
      <c r="S132" s="1144"/>
      <c r="T132" s="1144"/>
      <c r="U132" s="1144"/>
      <c r="V132" s="1147" t="s">
        <v>493</v>
      </c>
      <c r="W132" s="1147"/>
      <c r="X132" s="1147"/>
      <c r="Y132" s="1147"/>
      <c r="Z132" s="1148"/>
      <c r="AA132" s="1149">
        <v>6.3558914189999998</v>
      </c>
      <c r="AB132" s="1150"/>
      <c r="AC132" s="1150"/>
      <c r="AD132" s="1150"/>
      <c r="AE132" s="1151"/>
      <c r="AF132" s="1152">
        <v>6.8114483650000004</v>
      </c>
      <c r="AG132" s="1150"/>
      <c r="AH132" s="1150"/>
      <c r="AI132" s="1150"/>
      <c r="AJ132" s="1151"/>
      <c r="AK132" s="1152">
        <v>8.1345695689999999</v>
      </c>
      <c r="AL132" s="1150"/>
      <c r="AM132" s="1150"/>
      <c r="AN132" s="1150"/>
      <c r="AO132" s="1151"/>
      <c r="AP132" s="1049"/>
      <c r="AQ132" s="1050"/>
      <c r="AR132" s="1050"/>
      <c r="AS132" s="1050"/>
      <c r="AT132" s="1153"/>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1145"/>
      <c r="B133" s="1146"/>
      <c r="C133" s="1146"/>
      <c r="D133" s="1146"/>
      <c r="E133" s="1146"/>
      <c r="F133" s="1146"/>
      <c r="G133" s="1146"/>
      <c r="H133" s="1146"/>
      <c r="I133" s="1146"/>
      <c r="J133" s="1146"/>
      <c r="K133" s="1146"/>
      <c r="L133" s="1146"/>
      <c r="M133" s="1146"/>
      <c r="N133" s="1146"/>
      <c r="O133" s="1146"/>
      <c r="P133" s="1146"/>
      <c r="Q133" s="1146"/>
      <c r="R133" s="1146"/>
      <c r="S133" s="1146"/>
      <c r="T133" s="1146"/>
      <c r="U133" s="1146"/>
      <c r="V133" s="1130" t="s">
        <v>494</v>
      </c>
      <c r="W133" s="1130"/>
      <c r="X133" s="1130"/>
      <c r="Y133" s="1130"/>
      <c r="Z133" s="1131"/>
      <c r="AA133" s="1132">
        <v>6.4</v>
      </c>
      <c r="AB133" s="1133"/>
      <c r="AC133" s="1133"/>
      <c r="AD133" s="1133"/>
      <c r="AE133" s="1134"/>
      <c r="AF133" s="1132">
        <v>6.6</v>
      </c>
      <c r="AG133" s="1133"/>
      <c r="AH133" s="1133"/>
      <c r="AI133" s="1133"/>
      <c r="AJ133" s="1134"/>
      <c r="AK133" s="1132">
        <v>7.1</v>
      </c>
      <c r="AL133" s="1133"/>
      <c r="AM133" s="1133"/>
      <c r="AN133" s="1133"/>
      <c r="AO133" s="1134"/>
      <c r="AP133" s="1079"/>
      <c r="AQ133" s="1080"/>
      <c r="AR133" s="1080"/>
      <c r="AS133" s="1080"/>
      <c r="AT133" s="1135"/>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15"/>
  </sheetData>
  <sheetProtection algorithmName="SHA-512" hashValue="DQ5lDSjVzyimLs2Ymx/Zp56IQpcFTkKMJjtzT9wMWsRgjuZJ5fRE/psF9Jg2qoJozNIoLxQyPE3/83fmw0agoA==" saltValue="Q1L9lOd0EQIwlUMxlm3nd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10"/>
  <sheetViews>
    <sheetView showGridLines="0" view="pageBreakPreview" zoomScale="85" zoomScaleNormal="85" zoomScaleSheetLayoutView="85" workbookViewId="0">
      <selection activeCell="BE26" sqref="BE26"/>
    </sheetView>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495</v>
      </c>
    </row>
    <row r="98" spans="24:120" hidden="1" x14ac:dyDescent="0.15">
      <c r="CS98" s="288"/>
      <c r="CX98" s="288"/>
      <c r="DC98" s="288"/>
      <c r="DH98" s="288"/>
    </row>
    <row r="99" spans="24:120" hidden="1" x14ac:dyDescent="0.15">
      <c r="CS99" s="288"/>
      <c r="CX99" s="288"/>
      <c r="DC99" s="288"/>
      <c r="DH99" s="288"/>
    </row>
    <row r="100" spans="24:120" hidden="1" x14ac:dyDescent="0.15"/>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srKMA6nv/erHreGPAOx0bvRXf0QRteytOr0cGsreYtJCae7Z/Idle0ZrUJ2ZJ0Hc8ZMe2kKcRgZQZ7A8RbuUQ==" saltValue="efZ9P030pZDs+zfEGRN/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103"/>
  <sheetViews>
    <sheetView showGridLines="0" topLeftCell="AN67" zoomScaleNormal="100" zoomScaleSheetLayoutView="55" workbookViewId="0"/>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eSgLTIKCGmuxCxc3jXPpgK8g99haWtDBOV/9byhVIYXriOwiuE0lIz88PMgsGgOllW8ZedNPWQ1ASs7OTDOCA==" saltValue="hFBhsNVcuJzSO9/HTtpoy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4"/>
  <sheetViews>
    <sheetView showGridLines="0" view="pageBreakPreview" topLeftCell="A40" workbookViewId="0"/>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496</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497</v>
      </c>
      <c r="AL6" s="296"/>
      <c r="AM6" s="296"/>
      <c r="AN6" s="296"/>
      <c r="AO6" s="291"/>
      <c r="AP6" s="291"/>
      <c r="AQ6" s="291"/>
      <c r="AR6" s="291"/>
    </row>
    <row r="7" spans="1:46"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170" t="s">
        <v>498</v>
      </c>
      <c r="AP7" s="301"/>
      <c r="AQ7" s="302" t="s">
        <v>499</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171"/>
      <c r="AP8" s="307" t="s">
        <v>500</v>
      </c>
      <c r="AQ8" s="308" t="s">
        <v>501</v>
      </c>
      <c r="AR8" s="309" t="s">
        <v>502</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172" t="s">
        <v>503</v>
      </c>
      <c r="AL9" s="1173"/>
      <c r="AM9" s="1173"/>
      <c r="AN9" s="1174"/>
      <c r="AO9" s="310">
        <v>511009</v>
      </c>
      <c r="AP9" s="310">
        <v>283107</v>
      </c>
      <c r="AQ9" s="311">
        <v>190701</v>
      </c>
      <c r="AR9" s="312">
        <v>48.5</v>
      </c>
    </row>
    <row r="10" spans="1:46"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172" t="s">
        <v>504</v>
      </c>
      <c r="AL10" s="1173"/>
      <c r="AM10" s="1173"/>
      <c r="AN10" s="1174"/>
      <c r="AO10" s="313">
        <v>113079</v>
      </c>
      <c r="AP10" s="313">
        <v>62648</v>
      </c>
      <c r="AQ10" s="314">
        <v>22807</v>
      </c>
      <c r="AR10" s="315">
        <v>174.7</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172" t="s">
        <v>505</v>
      </c>
      <c r="AL11" s="1173"/>
      <c r="AM11" s="1173"/>
      <c r="AN11" s="1174"/>
      <c r="AO11" s="313">
        <v>82489</v>
      </c>
      <c r="AP11" s="313">
        <v>45700</v>
      </c>
      <c r="AQ11" s="314">
        <v>29822</v>
      </c>
      <c r="AR11" s="315">
        <v>53.2</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172" t="s">
        <v>506</v>
      </c>
      <c r="AL12" s="1173"/>
      <c r="AM12" s="1173"/>
      <c r="AN12" s="1174"/>
      <c r="AO12" s="313" t="s">
        <v>507</v>
      </c>
      <c r="AP12" s="313" t="s">
        <v>507</v>
      </c>
      <c r="AQ12" s="314">
        <v>3258</v>
      </c>
      <c r="AR12" s="315" t="s">
        <v>507</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172" t="s">
        <v>508</v>
      </c>
      <c r="AL13" s="1173"/>
      <c r="AM13" s="1173"/>
      <c r="AN13" s="1174"/>
      <c r="AO13" s="313" t="s">
        <v>507</v>
      </c>
      <c r="AP13" s="313" t="s">
        <v>507</v>
      </c>
      <c r="AQ13" s="314">
        <v>24</v>
      </c>
      <c r="AR13" s="315" t="s">
        <v>507</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172" t="s">
        <v>509</v>
      </c>
      <c r="AL14" s="1173"/>
      <c r="AM14" s="1173"/>
      <c r="AN14" s="1174"/>
      <c r="AO14" s="313">
        <v>23093</v>
      </c>
      <c r="AP14" s="313">
        <v>12794</v>
      </c>
      <c r="AQ14" s="314">
        <v>10094</v>
      </c>
      <c r="AR14" s="315">
        <v>26.7</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172" t="s">
        <v>510</v>
      </c>
      <c r="AL15" s="1173"/>
      <c r="AM15" s="1173"/>
      <c r="AN15" s="1174"/>
      <c r="AO15" s="313" t="s">
        <v>507</v>
      </c>
      <c r="AP15" s="313" t="s">
        <v>507</v>
      </c>
      <c r="AQ15" s="314">
        <v>4017</v>
      </c>
      <c r="AR15" s="315" t="s">
        <v>507</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175" t="s">
        <v>511</v>
      </c>
      <c r="AL16" s="1176"/>
      <c r="AM16" s="1176"/>
      <c r="AN16" s="1177"/>
      <c r="AO16" s="313">
        <v>-48056</v>
      </c>
      <c r="AP16" s="313">
        <v>-26624</v>
      </c>
      <c r="AQ16" s="314">
        <v>-17771</v>
      </c>
      <c r="AR16" s="315">
        <v>49.8</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175" t="s">
        <v>185</v>
      </c>
      <c r="AL17" s="1176"/>
      <c r="AM17" s="1176"/>
      <c r="AN17" s="1177"/>
      <c r="AO17" s="313">
        <v>681614</v>
      </c>
      <c r="AP17" s="313">
        <v>377625</v>
      </c>
      <c r="AQ17" s="314">
        <v>242952</v>
      </c>
      <c r="AR17" s="315">
        <v>55.4</v>
      </c>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512</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513</v>
      </c>
      <c r="AP20" s="321" t="s">
        <v>514</v>
      </c>
      <c r="AQ20" s="322" t="s">
        <v>515</v>
      </c>
      <c r="AR20" s="323"/>
    </row>
    <row r="21" spans="1:46" s="329" customFormat="1" x14ac:dyDescent="0.15">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167" t="s">
        <v>516</v>
      </c>
      <c r="AL21" s="1168"/>
      <c r="AM21" s="1168"/>
      <c r="AN21" s="1169"/>
      <c r="AO21" s="325">
        <v>28.81</v>
      </c>
      <c r="AP21" s="326">
        <v>21.84</v>
      </c>
      <c r="AQ21" s="327">
        <v>6.97</v>
      </c>
      <c r="AR21" s="296"/>
      <c r="AS21" s="328"/>
      <c r="AT21" s="324"/>
    </row>
    <row r="22" spans="1:46" s="329" customFormat="1" x14ac:dyDescent="0.15">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167" t="s">
        <v>517</v>
      </c>
      <c r="AL22" s="1168"/>
      <c r="AM22" s="1168"/>
      <c r="AN22" s="1169"/>
      <c r="AO22" s="330">
        <v>89.2</v>
      </c>
      <c r="AP22" s="331">
        <v>95.6</v>
      </c>
      <c r="AQ22" s="332">
        <v>-6.4</v>
      </c>
      <c r="AR22" s="316"/>
      <c r="AS22" s="328"/>
      <c r="AT22" s="324"/>
    </row>
    <row r="23" spans="1:46" s="329" customFormat="1" x14ac:dyDescent="0.15">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x14ac:dyDescent="0.15">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x14ac:dyDescent="0.15">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x14ac:dyDescent="0.15">
      <c r="A26" s="296" t="s">
        <v>518</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x14ac:dyDescent="0.15">
      <c r="A27" s="337"/>
      <c r="AO27" s="291"/>
      <c r="AP27" s="291"/>
      <c r="AQ27" s="291"/>
      <c r="AR27" s="291"/>
      <c r="AS27" s="291"/>
      <c r="AT27" s="291"/>
    </row>
    <row r="28" spans="1:46" ht="17.25" x14ac:dyDescent="0.15">
      <c r="A28" s="292" t="s">
        <v>519</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520</v>
      </c>
      <c r="AL29" s="296"/>
      <c r="AM29" s="296"/>
      <c r="AN29" s="296"/>
      <c r="AO29" s="291"/>
      <c r="AP29" s="291"/>
      <c r="AQ29" s="291"/>
      <c r="AR29" s="291"/>
      <c r="AS29" s="339"/>
    </row>
    <row r="30" spans="1:46"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170" t="s">
        <v>498</v>
      </c>
      <c r="AP30" s="301"/>
      <c r="AQ30" s="302" t="s">
        <v>499</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171"/>
      <c r="AP31" s="307" t="s">
        <v>500</v>
      </c>
      <c r="AQ31" s="308" t="s">
        <v>501</v>
      </c>
      <c r="AR31" s="309" t="s">
        <v>502</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183" t="s">
        <v>521</v>
      </c>
      <c r="AL32" s="1184"/>
      <c r="AM32" s="1184"/>
      <c r="AN32" s="1185"/>
      <c r="AO32" s="340">
        <v>275866</v>
      </c>
      <c r="AP32" s="340">
        <v>152834</v>
      </c>
      <c r="AQ32" s="341">
        <v>136235</v>
      </c>
      <c r="AR32" s="342">
        <v>12.2</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183" t="s">
        <v>522</v>
      </c>
      <c r="AL33" s="1184"/>
      <c r="AM33" s="1184"/>
      <c r="AN33" s="1185"/>
      <c r="AO33" s="340" t="s">
        <v>507</v>
      </c>
      <c r="AP33" s="340" t="s">
        <v>507</v>
      </c>
      <c r="AQ33" s="341" t="s">
        <v>507</v>
      </c>
      <c r="AR33" s="342" t="s">
        <v>507</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183" t="s">
        <v>523</v>
      </c>
      <c r="AL34" s="1184"/>
      <c r="AM34" s="1184"/>
      <c r="AN34" s="1185"/>
      <c r="AO34" s="340" t="s">
        <v>507</v>
      </c>
      <c r="AP34" s="340" t="s">
        <v>507</v>
      </c>
      <c r="AQ34" s="341">
        <v>5</v>
      </c>
      <c r="AR34" s="342" t="s">
        <v>507</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183" t="s">
        <v>524</v>
      </c>
      <c r="AL35" s="1184"/>
      <c r="AM35" s="1184"/>
      <c r="AN35" s="1185"/>
      <c r="AO35" s="340">
        <v>40470</v>
      </c>
      <c r="AP35" s="340">
        <v>22421</v>
      </c>
      <c r="AQ35" s="341">
        <v>32688</v>
      </c>
      <c r="AR35" s="342">
        <v>-31.4</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183" t="s">
        <v>525</v>
      </c>
      <c r="AL36" s="1184"/>
      <c r="AM36" s="1184"/>
      <c r="AN36" s="1185"/>
      <c r="AO36" s="340">
        <v>24680</v>
      </c>
      <c r="AP36" s="340">
        <v>13673</v>
      </c>
      <c r="AQ36" s="341">
        <v>4188</v>
      </c>
      <c r="AR36" s="342">
        <v>226.5</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183" t="s">
        <v>526</v>
      </c>
      <c r="AL37" s="1184"/>
      <c r="AM37" s="1184"/>
      <c r="AN37" s="1185"/>
      <c r="AO37" s="340" t="s">
        <v>507</v>
      </c>
      <c r="AP37" s="340" t="s">
        <v>507</v>
      </c>
      <c r="AQ37" s="341">
        <v>1212</v>
      </c>
      <c r="AR37" s="342" t="s">
        <v>507</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186" t="s">
        <v>527</v>
      </c>
      <c r="AL38" s="1187"/>
      <c r="AM38" s="1187"/>
      <c r="AN38" s="1188"/>
      <c r="AO38" s="343" t="s">
        <v>507</v>
      </c>
      <c r="AP38" s="343" t="s">
        <v>507</v>
      </c>
      <c r="AQ38" s="344">
        <v>25</v>
      </c>
      <c r="AR38" s="332" t="s">
        <v>507</v>
      </c>
      <c r="AS38" s="339"/>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186" t="s">
        <v>528</v>
      </c>
      <c r="AL39" s="1187"/>
      <c r="AM39" s="1187"/>
      <c r="AN39" s="1188"/>
      <c r="AO39" s="340">
        <v>-14427</v>
      </c>
      <c r="AP39" s="340">
        <v>-7993</v>
      </c>
      <c r="AQ39" s="341">
        <v>-7598</v>
      </c>
      <c r="AR39" s="342">
        <v>5.2</v>
      </c>
      <c r="AS39" s="339"/>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183" t="s">
        <v>529</v>
      </c>
      <c r="AL40" s="1184"/>
      <c r="AM40" s="1184"/>
      <c r="AN40" s="1185"/>
      <c r="AO40" s="340">
        <v>-222825</v>
      </c>
      <c r="AP40" s="340">
        <v>-123449</v>
      </c>
      <c r="AQ40" s="341">
        <v>-123844</v>
      </c>
      <c r="AR40" s="342">
        <v>-0.3</v>
      </c>
      <c r="AS40" s="339"/>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189" t="s">
        <v>297</v>
      </c>
      <c r="AL41" s="1190"/>
      <c r="AM41" s="1190"/>
      <c r="AN41" s="1191"/>
      <c r="AO41" s="340">
        <v>103764</v>
      </c>
      <c r="AP41" s="340">
        <v>57487</v>
      </c>
      <c r="AQ41" s="341">
        <v>42911</v>
      </c>
      <c r="AR41" s="342">
        <v>34</v>
      </c>
      <c r="AS41" s="339"/>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530</v>
      </c>
      <c r="AL42" s="291"/>
      <c r="AM42" s="291"/>
      <c r="AN42" s="291"/>
      <c r="AO42" s="291"/>
      <c r="AP42" s="291"/>
      <c r="AQ42" s="316"/>
      <c r="AR42" s="316"/>
      <c r="AS42" s="339"/>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x14ac:dyDescent="0.15">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15">
      <c r="A47" s="349" t="s">
        <v>531</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532</v>
      </c>
      <c r="AL48" s="350"/>
      <c r="AM48" s="350"/>
      <c r="AN48" s="350"/>
      <c r="AO48" s="350"/>
      <c r="AP48" s="350"/>
      <c r="AQ48" s="351"/>
      <c r="AR48" s="350"/>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178" t="s">
        <v>498</v>
      </c>
      <c r="AN49" s="1180" t="s">
        <v>533</v>
      </c>
      <c r="AO49" s="1181"/>
      <c r="AP49" s="1181"/>
      <c r="AQ49" s="1181"/>
      <c r="AR49" s="1182"/>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179"/>
      <c r="AN50" s="356" t="s">
        <v>534</v>
      </c>
      <c r="AO50" s="357" t="s">
        <v>535</v>
      </c>
      <c r="AP50" s="358" t="s">
        <v>536</v>
      </c>
      <c r="AQ50" s="359" t="s">
        <v>537</v>
      </c>
      <c r="AR50" s="360" t="s">
        <v>538</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539</v>
      </c>
      <c r="AL51" s="353"/>
      <c r="AM51" s="361">
        <v>931976</v>
      </c>
      <c r="AN51" s="362">
        <v>495205</v>
      </c>
      <c r="AO51" s="363">
        <v>64.2</v>
      </c>
      <c r="AP51" s="364">
        <v>333013</v>
      </c>
      <c r="AQ51" s="365">
        <v>5.3</v>
      </c>
      <c r="AR51" s="366">
        <v>58.9</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540</v>
      </c>
      <c r="AM52" s="369">
        <v>250243</v>
      </c>
      <c r="AN52" s="370">
        <v>132967</v>
      </c>
      <c r="AO52" s="371">
        <v>125.6</v>
      </c>
      <c r="AP52" s="372">
        <v>126732</v>
      </c>
      <c r="AQ52" s="373">
        <v>19.100000000000001</v>
      </c>
      <c r="AR52" s="374">
        <v>106.5</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541</v>
      </c>
      <c r="AL53" s="353"/>
      <c r="AM53" s="361">
        <v>550149</v>
      </c>
      <c r="AN53" s="362">
        <v>293256</v>
      </c>
      <c r="AO53" s="363">
        <v>-40.799999999999997</v>
      </c>
      <c r="AP53" s="364">
        <v>280458</v>
      </c>
      <c r="AQ53" s="365">
        <v>-15.8</v>
      </c>
      <c r="AR53" s="366">
        <v>-25</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540</v>
      </c>
      <c r="AM54" s="369">
        <v>116380</v>
      </c>
      <c r="AN54" s="370">
        <v>62036</v>
      </c>
      <c r="AO54" s="371">
        <v>-53.3</v>
      </c>
      <c r="AP54" s="372">
        <v>127286</v>
      </c>
      <c r="AQ54" s="373">
        <v>0.4</v>
      </c>
      <c r="AR54" s="374">
        <v>-53.7</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542</v>
      </c>
      <c r="AL55" s="353"/>
      <c r="AM55" s="361">
        <v>1066555</v>
      </c>
      <c r="AN55" s="362">
        <v>581229</v>
      </c>
      <c r="AO55" s="363">
        <v>98.2</v>
      </c>
      <c r="AP55" s="364">
        <v>291945</v>
      </c>
      <c r="AQ55" s="365">
        <v>4.0999999999999996</v>
      </c>
      <c r="AR55" s="366">
        <v>94.1</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540</v>
      </c>
      <c r="AM56" s="369">
        <v>94327</v>
      </c>
      <c r="AN56" s="370">
        <v>51404</v>
      </c>
      <c r="AO56" s="371">
        <v>-17.100000000000001</v>
      </c>
      <c r="AP56" s="372">
        <v>127651</v>
      </c>
      <c r="AQ56" s="373">
        <v>0.3</v>
      </c>
      <c r="AR56" s="374">
        <v>-17.399999999999999</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543</v>
      </c>
      <c r="AL57" s="353"/>
      <c r="AM57" s="361">
        <v>574168</v>
      </c>
      <c r="AN57" s="362">
        <v>318275</v>
      </c>
      <c r="AO57" s="363">
        <v>-45.2</v>
      </c>
      <c r="AP57" s="364">
        <v>291173</v>
      </c>
      <c r="AQ57" s="365">
        <v>-0.3</v>
      </c>
      <c r="AR57" s="366">
        <v>-44.9</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540</v>
      </c>
      <c r="AM58" s="369">
        <v>200257</v>
      </c>
      <c r="AN58" s="370">
        <v>111007</v>
      </c>
      <c r="AO58" s="371">
        <v>116</v>
      </c>
      <c r="AP58" s="372">
        <v>119071</v>
      </c>
      <c r="AQ58" s="373">
        <v>-6.7</v>
      </c>
      <c r="AR58" s="374">
        <v>122.7</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544</v>
      </c>
      <c r="AL59" s="353"/>
      <c r="AM59" s="361">
        <v>1357373</v>
      </c>
      <c r="AN59" s="362">
        <v>752007</v>
      </c>
      <c r="AO59" s="363">
        <v>136.30000000000001</v>
      </c>
      <c r="AP59" s="364">
        <v>271581</v>
      </c>
      <c r="AQ59" s="365">
        <v>-6.7</v>
      </c>
      <c r="AR59" s="366">
        <v>143</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540</v>
      </c>
      <c r="AM60" s="369">
        <v>111567</v>
      </c>
      <c r="AN60" s="370">
        <v>61810</v>
      </c>
      <c r="AO60" s="371">
        <v>-44.3</v>
      </c>
      <c r="AP60" s="372">
        <v>117844</v>
      </c>
      <c r="AQ60" s="373">
        <v>-1</v>
      </c>
      <c r="AR60" s="374">
        <v>-43.3</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545</v>
      </c>
      <c r="AL61" s="375"/>
      <c r="AM61" s="376">
        <v>896044</v>
      </c>
      <c r="AN61" s="377">
        <v>487994</v>
      </c>
      <c r="AO61" s="378">
        <v>42.5</v>
      </c>
      <c r="AP61" s="379">
        <v>293634</v>
      </c>
      <c r="AQ61" s="380">
        <v>-2.7</v>
      </c>
      <c r="AR61" s="366">
        <v>45.2</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540</v>
      </c>
      <c r="AM62" s="369">
        <v>154555</v>
      </c>
      <c r="AN62" s="370">
        <v>83845</v>
      </c>
      <c r="AO62" s="371">
        <v>25.4</v>
      </c>
      <c r="AP62" s="372">
        <v>123717</v>
      </c>
      <c r="AQ62" s="373">
        <v>2.4</v>
      </c>
      <c r="AR62" s="374">
        <v>23</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row r="74" spans="1:46" hidden="1" x14ac:dyDescent="0.15"/>
  </sheetData>
  <sheetProtection algorithmName="SHA-512" hashValue="ZBUh9lazdSW4hwxuD5wsIiOTRZ1uMIgUP4NBeHSHtLw6RU07xNWz0VXLoCKgSjvjb3nAGz4DTOpZXDr3Ssx2lQ==" saltValue="sp5K8sJT1cL0rtRGhQaD1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mWsGipuckas8KsNijGkUXUOgjdnpXCfrVpwgZU+sWwtra5fZpVv9MNalNHVd/Mdi+9k/fE70Z7NVfp3FZBFAQ==" saltValue="KMzEX2RVyylZ2iH2MFz5M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32"/>
  <sheetViews>
    <sheetView showGridLines="0" topLeftCell="D85" zoomScaleNormal="100" zoomScaleSheetLayoutView="55" workbookViewId="0"/>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ZoNA0hc5sYXkouxe8XEv+XysqxwoQ374g8rdiODFD1SvQ+C45ZzE7rn5v+kna5EOyUIn1zBVXkW9/8iI1BmzQ==" saltValue="67v9BjvIU8XTMfLSjZU7S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31"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92" t="s">
        <v>3</v>
      </c>
      <c r="D47" s="1192"/>
      <c r="E47" s="1193"/>
      <c r="F47" s="11">
        <v>77.760000000000005</v>
      </c>
      <c r="G47" s="12">
        <v>83.34</v>
      </c>
      <c r="H47" s="12">
        <v>93.51</v>
      </c>
      <c r="I47" s="12">
        <v>96.88</v>
      </c>
      <c r="J47" s="13">
        <v>105.38</v>
      </c>
    </row>
    <row r="48" spans="2:10" ht="57.75" customHeight="1" x14ac:dyDescent="0.15">
      <c r="B48" s="14"/>
      <c r="C48" s="1194" t="s">
        <v>4</v>
      </c>
      <c r="D48" s="1194"/>
      <c r="E48" s="1195"/>
      <c r="F48" s="15">
        <v>8.82</v>
      </c>
      <c r="G48" s="16">
        <v>13.14</v>
      </c>
      <c r="H48" s="16">
        <v>8.51</v>
      </c>
      <c r="I48" s="16">
        <v>11.53</v>
      </c>
      <c r="J48" s="17">
        <v>10.48</v>
      </c>
    </row>
    <row r="49" spans="2:10" ht="57.75" customHeight="1" thickBot="1" x14ac:dyDescent="0.2">
      <c r="B49" s="18"/>
      <c r="C49" s="1196" t="s">
        <v>5</v>
      </c>
      <c r="D49" s="1196"/>
      <c r="E49" s="1197"/>
      <c r="F49" s="19">
        <v>3.18</v>
      </c>
      <c r="G49" s="20">
        <v>14.23</v>
      </c>
      <c r="H49" s="20">
        <v>1.74</v>
      </c>
      <c r="I49" s="20">
        <v>7.32</v>
      </c>
      <c r="J49" s="21">
        <v>4.58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oRDexfFhL+fjsQSoyGIkERNZ67o1UlmJ6dqhnfbBv4T9uTXMlPE61KVBcF1JMPxtRSvxhFr24lsGTsAl5fjhg==" saltValue="LI6zzMXNSsVQdeErIDCk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2020-03-10T07:06:42Z</cp:lastPrinted>
  <dcterms:created xsi:type="dcterms:W3CDTF">2020-02-10T06:38:57Z</dcterms:created>
  <dcterms:modified xsi:type="dcterms:W3CDTF">2020-09-17T05:26:01Z</dcterms:modified>
  <cp:category/>
</cp:coreProperties>
</file>