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yakoj.local\public\01.共有（情報）\01.宮古島市役所\05.総務部\02.財政課\財政係\決算関係\決算統計\2019年度（R1）決算統計\01_普通会計\01-2_（県→市）決算統計（本調査以外）通知文書等\【R2.8.28】平成30年度財政状況資料集の作成について\03_回答（市→県）\"/>
    </mc:Choice>
  </mc:AlternateContent>
  <bookViews>
    <workbookView xWindow="0" yWindow="0" windowWidth="15360" windowHeight="7635" tabRatio="829"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1" i="12" l="1"/>
  <c r="AA70" i="12"/>
  <c r="AA69" i="12"/>
  <c r="AA68" i="12"/>
  <c r="AA35" i="12" l="1"/>
  <c r="AA33" i="12"/>
  <c r="AA32" i="12"/>
  <c r="AA31" i="12"/>
  <c r="AA9" i="12"/>
  <c r="AA8" i="12"/>
  <c r="AA7" i="12"/>
  <c r="AA28" i="12"/>
  <c r="AA29" i="12"/>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<sst xmlns="http://schemas.openxmlformats.org/spreadsheetml/2006/main" count="1084" uniqueCount="618">
  <si>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</si>
  <si>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</si>
  <si>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</si>
  <si>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</si>
  <si>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</si>
  <si>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</si>
  <si>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</si>
  <si>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</si>
  <si>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</si>
  <si>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</si>
  <si>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</si>
  <si>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</si>
  <si>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</si>
  <si>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</si>
  <si>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</si>
  <si>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</si>
  <si>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</si>
  <si>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</si>
  <si>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</si>
  <si>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</si>
  <si>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</si>
  <si>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</si>
  <si>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</si>
  <si>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</si>
  <si>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</si>
  <si>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</si>
  <si>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</si>
  <si>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</si>
  <si>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</si>
  <si>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</si>
  <si>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</si>
  <si>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</si>
  <si>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</si>
  <si>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</si>
  <si>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</si>
  <si>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</si>
  <si>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</si>
  <si>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</si>
  <si>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</si>
  <si>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</si>
  <si>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</si>
  <si>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</si>
  <si>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</si>
  <si>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</si>
  <si>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</si>
  <si>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</si>
  <si>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</si>
  <si>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</si>
  <si>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</si>
  <si>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</si>
  <si>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</si>
  <si>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</si>
  <si>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</si>
  <si>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</si>
  <si>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</si>
  <si>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</si>
  <si>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</si>
  <si>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</si>
  <si>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</si>
  <si>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</si>
  <si>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</si>
  <si>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</si>
  <si>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</si>
  <si>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</si>
  <si>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</si>
  <si>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</si>
  <si>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</si>
  <si>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</si>
  <si>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</si>
  <si>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</si>
  <si>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</si>
  <si>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</si>
  <si>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</si>
  <si>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</si>
  <si>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</si>
  <si>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</si>
  <si>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</si>
  <si>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</si>
  <si>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</si>
  <si>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</si>
  <si>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</si>
  <si>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</si>
  <si>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</si>
  <si>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</si>
  <si>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</si>
  <si>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</si>
  <si>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</si>
  <si>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</si>
  <si>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</si>
  <si>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</si>
  <si>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</si>
  <si>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</si>
  <si>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</si>
  <si>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</si>
  <si>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</si>
  <si>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</si>
  <si>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</si>
  <si>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</si>
  <si>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宮古島市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</si>
  <si>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</si>
  <si>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</si>
  <si>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</si>
  <si>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</si>
  <si>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</si>
  <si>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</si>
  <si>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</si>
  <si>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</si>
  <si>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</si>
  <si>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</si>
  <si>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</si>
  <si>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</si>
  <si>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</si>
  <si>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</si>
  <si>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</si>
  <si>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</si>
  <si>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</si>
  <si>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</si>
  <si>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</si>
  <si>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</si>
  <si>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</si>
  <si>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</si>
  <si>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</si>
  <si>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</si>
  <si>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</si>
  <si>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</si>
  <si>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</si>
  <si>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</si>
  <si>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</si>
  <si>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</si>
  <si>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</si>
  <si>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</si>
  <si>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</si>
  <si>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</si>
  <si>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</si>
  <si>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</si>
  <si>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</si>
  <si>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</si>
  <si>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</si>
  <si>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</si>
  <si>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</si>
  <si>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</si>
  <si>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</si>
  <si>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</si>
  <si>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</si>
  <si>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</si>
  <si>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</si>
  <si>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</si>
  <si>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</si>
  <si>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</si>
  <si>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</si>
  <si>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</si>
  <si>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</si>
  <si>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</si>
  <si>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</si>
  <si>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</si>
  <si>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</si>
  <si>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</si>
  <si>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</si>
  <si>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</si>
  <si>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</si>
  <si>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</si>
  <si>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</si>
  <si>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</si>
  <si>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</si>
  <si>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</si>
  <si>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</si>
  <si>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</si>
  <si>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</si>
  <si>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</si>
  <si>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</si>
  <si>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</si>
  <si>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</si>
  <si>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</si>
  <si>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</si>
  <si>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</si>
  <si>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</si>
  <si>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</si>
  <si>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</si>
  <si>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</si>
  <si>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</si>
  <si>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</si>
  <si>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</si>
  <si>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</si>
  <si>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</si>
  <si>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</si>
  <si>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</si>
  <si>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</si>
  <si>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</si>
  <si>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</si>
  <si>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</si>
  <si>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</si>
  <si>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</si>
  <si>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</si>
  <si>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</si>
  <si>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</si>
  <si>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</si>
  <si>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</si>
  <si>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</si>
  <si>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</si>
  <si>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</si>
  <si>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</si>
  <si>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</si>
  <si>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</si>
  <si>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</si>
  <si>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</si>
  <si>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</si>
  <si>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</si>
  <si>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</si>
  <si>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</si>
  <si>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</si>
  <si>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</si>
  <si>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</si>
  <si>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</si>
  <si>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沖縄県宮古島市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</si>
  <si>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</si>
  <si>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</si>
  <si>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</si>
  <si>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</si>
  <si>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</si>
  <si>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</si>
  <si>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</si>
  <si>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</si>
  <si>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</si>
  <si>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</si>
  <si>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</si>
  <si>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</si>
  <si>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</si>
  <si>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</si>
  <si>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</si>
  <si>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</si>
  <si>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</si>
  <si>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</si>
  <si>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</si>
  <si>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</si>
  <si>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</si>
  <si>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</si>
  <si>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</si>
  <si>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</si>
  <si>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</si>
  <si>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</si>
  <si>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</si>
  <si>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</si>
  <si>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</si>
  <si>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</si>
  <si>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</si>
  <si>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</si>
  <si>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</si>
  <si>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</si>
  <si>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</si>
  <si>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</si>
  <si>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</si>
  <si>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</si>
  <si>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</si>
  <si>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</si>
  <si>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</si>
  <si>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</si>
  <si>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</si>
  <si>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</si>
  <si>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</si>
  <si>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</si>
  <si>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</si>
  <si>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</si>
  <si>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</si>
  <si>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</si>
  <si>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</si>
  <si>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</si>
  <si>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</si>
  <si>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</si>
  <si>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</si>
  <si>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</si>
  <si>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</si>
  <si>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</si>
  <si>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</si>
  <si>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</si>
  <si>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</si>
  <si>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</si>
  <si>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</si>
  <si>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</si>
  <si>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</si>
  <si>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</si>
  <si>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</si>
  <si>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</si>
  <si>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</si>
  <si>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</si>
  <si>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</si>
  <si>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</si>
  <si>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</si>
  <si>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</si>
  <si>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</si>
  <si>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</si>
  <si>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</si>
  <si>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</si>
  <si>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</si>
  <si>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</si>
  <si>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</si>
  <si>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</si>
  <si>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</si>
  <si>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</si>
  <si>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</si>
  <si>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</si>
  <si>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</si>
  <si>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</si>
  <si>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</si>
  <si>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</si>
  <si>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</si>
  <si>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</si>
  <si>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</si>
  <si>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</si>
  <si>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</si>
  <si>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</si>
  <si>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</si>
  <si>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</si>
  <si>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</si>
  <si>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</si>
  <si>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</si>
  <si>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</si>
  <si>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</si>
  <si>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</si>
  <si>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</si>
  <si>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</si>
  <si>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</si>
  <si>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</si>
  <si>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</si>
  <si>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</si>
  <si>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</si>
  <si>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</si>
  <si>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</si>
  <si>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</si>
  <si>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</si>
  <si>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</si>
  <si>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</si>
  <si>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</si>
  <si>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</si>
  <si>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</si>
  <si>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</si>
  <si>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</si>
  <si>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</si>
  <si>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</si>
  <si>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</si>
  <si>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</si>
  <si>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</si>
  <si>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</si>
  <si>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</si>
  <si>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</si>
  <si>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</si>
  <si>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</si>
  <si>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</si>
  <si>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</si>
  <si>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</si>
  <si>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</si>
  <si>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</si>
  <si>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</si>
  <si>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</si>
  <si>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</si>
  <si>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</si>
  <si>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</si>
  <si>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</si>
  <si>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</si>
  <si>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</si>
  <si>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</si>
  <si>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</si>
  <si>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</si>
  <si>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</si>
  <si>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沖縄県宮古島市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</si>
  <si>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</si>
  <si>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</si>
  <si>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</si>
  <si>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</si>
  <si>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</si>
  <si>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</si>
  <si>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</si>
  <si>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</si>
  <si>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</si>
  <si>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</si>
  <si>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</si>
  <si>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</si>
  <si>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</si>
  <si>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</si>
  <si>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</si>
  <si>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</si>
  <si>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</si>
  <si>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</si>
  <si>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</si>
  <si>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</si>
  <si>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再生可能エネルギー運営事業特別会計</t>
    <phoneticPr fontId="5"/>
  </si>
  <si>
    <t>-</t>
    <phoneticPr fontId="5"/>
  </si>
  <si>
    <t>新技術実証栽培事業特別会計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</si>
  <si>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</si>
  <si>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</si>
  <si>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</si>
  <si>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</si>
  <si>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</si>
  <si>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</si>
  <si>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</si>
  <si>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</si>
  <si>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</si>
  <si>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</si>
  <si>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</si>
  <si>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</si>
  <si>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</si>
  <si>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</si>
  <si>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</si>
  <si>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</si>
  <si>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</si>
  <si>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</si>
  <si>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t>
    <phoneticPr fontId="5"/>
  </si>
  <si>
    <t>水道事業特別会計</t>
    <phoneticPr fontId="5"/>
  </si>
  <si>
    <t>法適用企業</t>
    <phoneticPr fontId="5"/>
  </si>
  <si>
    <t>港湾事業特別会計</t>
    <phoneticPr fontId="5"/>
  </si>
  <si>
    <t>-</t>
    <phoneticPr fontId="5"/>
  </si>
  <si>
    <t>法非適用企業</t>
    <phoneticPr fontId="5"/>
  </si>
  <si>
    <t>公共下水道事業特別会計</t>
    <phoneticPr fontId="5"/>
  </si>
  <si>
    <t>-</t>
    <phoneticPr fontId="5"/>
  </si>
  <si>
    <t>農漁業集落排水事業特別会計</t>
    <phoneticPr fontId="5"/>
  </si>
  <si>
    <t>法非適用企業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</si>
  <si>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</si>
  <si>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</si>
  <si>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</si>
  <si>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</si>
  <si>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</si>
  <si>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</si>
  <si>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</si>
  <si>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</si>
  <si>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</si>
  <si>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</si>
  <si>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</si>
  <si>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</si>
  <si>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</si>
  <si>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</si>
  <si>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</si>
  <si>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</si>
  <si>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</si>
  <si>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</si>
  <si>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</si>
  <si>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</si>
  <si>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</si>
  <si>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</si>
  <si>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</si>
  <si>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</si>
  <si>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</si>
  <si>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</si>
  <si>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</si>
  <si>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</si>
  <si>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</si>
  <si>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</si>
  <si>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</si>
  <si>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</si>
  <si>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</si>
  <si>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</si>
  <si>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</si>
  <si>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</si>
  <si>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</si>
  <si>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</si>
  <si>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</si>
  <si>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</si>
  <si>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</si>
  <si>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</si>
  <si>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</si>
  <si>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</si>
  <si>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</si>
  <si>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</si>
  <si>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</si>
  <si>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</si>
  <si>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</si>
  <si>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</si>
  <si>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</si>
  <si>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</si>
  <si>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</si>
  <si>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</si>
  <si>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</si>
  <si>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</si>
  <si>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</si>
  <si>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</si>
  <si>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</si>
  <si>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</si>
  <si>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</si>
  <si>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</si>
  <si>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</si>
  <si>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</si>
  <si>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</si>
  <si>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</si>
  <si>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</si>
  <si>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</si>
  <si>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</si>
  <si>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港湾事業特別会計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</si>
  <si>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</si>
  <si>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農漁業集落排水事業特別会計</t>
    <phoneticPr fontId="5"/>
  </si>
  <si>
    <t>(Ｆ)</t>
    <phoneticPr fontId="5"/>
  </si>
  <si>
    <t>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</si>
  <si>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</si>
  <si>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</si>
  <si>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</si>
  <si>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</si>
  <si>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</si>
  <si>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</si>
  <si>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</si>
  <si>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</si>
  <si>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</si>
  <si>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</si>
  <si>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</si>
  <si>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</si>
  <si>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</si>
  <si>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</si>
  <si>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</si>
  <si>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</si>
  <si>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</si>
  <si>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</si>
  <si>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</si>
  <si>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</si>
  <si>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</si>
  <si>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</si>
  <si>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</si>
  <si>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</si>
  <si>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</si>
  <si>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</si>
  <si>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</si>
  <si>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</si>
  <si>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</si>
  <si>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</si>
  <si>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</si>
  <si>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</si>
  <si>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</si>
  <si>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</si>
  <si>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</si>
  <si>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</si>
  <si>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</si>
  <si>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</si>
  <si>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</si>
  <si>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</si>
  <si>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</si>
  <si>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</si>
  <si>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</si>
  <si>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</si>
  <si>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</si>
  <si>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</si>
  <si>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</si>
  <si>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</si>
  <si>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</si>
  <si>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</si>
  <si>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</si>
  <si>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</si>
  <si>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</si>
  <si>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</si>
  <si>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</si>
  <si>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</si>
  <si>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</si>
  <si>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</si>
  <si>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</si>
  <si>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</si>
  <si>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</si>
  <si>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</si>
  <si>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</si>
  <si>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</si>
  <si>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</si>
  <si>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</si>
  <si>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</si>
  <si>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</si>
  <si>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</si>
  <si>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</si>
  <si>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</si>
  <si>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</si>
  <si>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</si>
  <si>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</si>
  <si>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</si>
  <si>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</si>
  <si>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</si>
  <si>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</si>
  <si>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</si>
  <si>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</si>
  <si>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</si>
  <si>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</si>
  <si>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</si>
  <si>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</si>
  <si>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</si>
  <si>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</si>
  <si>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水道事業特別会計</t>
  </si>
  <si>
    <t>国民健康保険事業特別会計</t>
  </si>
  <si>
    <t>介護保険特別会計</t>
  </si>
  <si>
    <t>再生可能エネルギー運営事業特別会計</t>
  </si>
  <si>
    <t>新技術実証栽培事業特別会計</t>
  </si>
  <si>
    <t>後期高齢者医療特別会計</t>
  </si>
  <si>
    <t>港湾事業特別会計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</si>
  <si>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</si>
  <si>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</si>
  <si>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</si>
  <si>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</si>
  <si>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</si>
  <si>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</si>
  <si>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</si>
  <si>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</si>
  <si>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</si>
  <si>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</si>
  <si>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</si>
  <si>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（株）宮古食肉センター</t>
    <rPh sb="0" eb="3">
      <t>カブ</t>
    </rPh>
    <rPh sb="3" eb="5">
      <t>ミヤコ</t>
    </rPh>
    <rPh sb="5" eb="7">
      <t>ショクニク</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</si>
  <si>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</si>
  <si>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</si>
  <si>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</si>
  <si>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沖縄県後期高齢者医療広域連合（事業鑑定）</t>
    <rPh sb="0" eb="3">
      <t>オキナワケン</t>
    </rPh>
    <rPh sb="3" eb="5">
      <t>コウキ</t>
    </rPh>
    <rPh sb="5" eb="8">
      <t>コウレイシャ</t>
    </rPh>
    <rPh sb="8" eb="10">
      <t>イリョウ</t>
    </rPh>
    <rPh sb="10" eb="12">
      <t>コウイキ</t>
    </rPh>
    <rPh sb="12" eb="14">
      <t>レンゴウ</t>
    </rPh>
    <rPh sb="15" eb="17">
      <t>ジギョウ</t>
    </rPh>
    <rPh sb="17" eb="19">
      <t>カンテイ</t>
    </rPh>
    <phoneticPr fontId="2"/>
  </si>
  <si>
    <t>庁舎等建設基金</t>
    <rPh sb="0" eb="2">
      <t>チョウシャ</t>
    </rPh>
    <rPh sb="2" eb="3">
      <t>トウ</t>
    </rPh>
    <rPh sb="3" eb="5">
      <t>ケンセツ</t>
    </rPh>
    <rPh sb="5" eb="7">
      <t>キキン</t>
    </rPh>
    <phoneticPr fontId="2"/>
  </si>
  <si>
    <t>合併振興基金</t>
    <rPh sb="0" eb="2">
      <t>ガッペイ</t>
    </rPh>
    <rPh sb="2" eb="4">
      <t>シンコウ</t>
    </rPh>
    <rPh sb="4" eb="6">
      <t>キキン</t>
    </rPh>
    <phoneticPr fontId="2"/>
  </si>
  <si>
    <t>ワイド-基金</t>
    <rPh sb="4" eb="6">
      <t>キキン</t>
    </rPh>
    <phoneticPr fontId="2"/>
  </si>
  <si>
    <t>ふるさとまちづくり応援基金</t>
    <rPh sb="9" eb="11">
      <t>オウエン</t>
    </rPh>
    <rPh sb="11" eb="13">
      <t>キキン</t>
    </rPh>
    <phoneticPr fontId="2"/>
  </si>
  <si>
    <t>再生可能エネルギー運営事業財政調整基金</t>
    <rPh sb="0" eb="2">
      <t>サイセイ</t>
    </rPh>
    <rPh sb="2" eb="4">
      <t>カノウ</t>
    </rPh>
    <rPh sb="9" eb="11">
      <t>ウンエイ</t>
    </rPh>
    <rPh sb="11" eb="13">
      <t>ジギョウ</t>
    </rPh>
    <rPh sb="13" eb="15">
      <t>ザイセイ</t>
    </rPh>
    <rPh sb="15" eb="17">
      <t>チョウセイ</t>
    </rPh>
    <rPh sb="17" eb="1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</si>
  <si>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</si>
  <si>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</si>
  <si>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</si>
  <si>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</si>
  <si>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</si>
  <si>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</si>
  <si>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</si>
  <si>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</si>
  <si>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</si>
  <si>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</si>
  <si>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</si>
  <si>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</si>
  <si>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</si>
  <si>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将来負担比率については、計画的な積立により充当可能基金残高増の影響から、中期的には改善されており、類似団体の平均を下回る結果となった。今後は合併特例債活用による大型事業の展開や、普通交付税合併算定替終了の影響を見据えながら、更なる改善に努める。
実質公債費比率については、合併前旧市町村分の地方債償還がピークを過ぎたことや、新団体移行後の借入抑制により、近年は年々緩やかな改善が見られ、類似団体を下回っている状況となっている。今後、合併特例債活用による大型事業の展開を見込んでいるが、他の事業等と調整を図りながら、健全な財政運営に努める。</t>
    <rPh sb="125" eb="128">
      <t>コウサイヒ</t>
    </rPh>
    <phoneticPr fontId="5"/>
  </si>
  <si>
    <t>将来負担比率は類似団体と比べても低い状況である。これは、普通交付税の合併算定替の特例措置により普通交付税が多く交付されていること等により、財政調整基金及び減債基金に一定額を継続して積み増しできていることが理由として挙げられる。今後の施設の集約化等を見据え、計画的な積み立ての継続に努める。
有形固定資産減価償却率は類似団体よりもやや低い水準であるが、類似施設、老朽化施設については、公共施設等総合管理計画及び個別施設計画に基づき、公共施設等の集約化・複合化を積極的に進めていく。</t>
    <rPh sb="75" eb="76">
      <t>オヨ</t>
    </rPh>
    <rPh sb="77" eb="79">
      <t>ゲンサイ</t>
    </rPh>
    <rPh sb="79" eb="81">
      <t>キキン</t>
    </rPh>
    <rPh sb="102" eb="104">
      <t>リユウ</t>
    </rPh>
    <rPh sb="107" eb="108">
      <t>ア</t>
    </rPh>
    <rPh sb="113" eb="115">
      <t>コンゴ</t>
    </rPh>
    <rPh sb="116" eb="118">
      <t>シセツ</t>
    </rPh>
    <rPh sb="119" eb="122">
      <t>シュウヤクカ</t>
    </rPh>
    <rPh sb="122" eb="123">
      <t>トウ</t>
    </rPh>
    <rPh sb="124" eb="126">
      <t>ミス</t>
    </rPh>
    <rPh sb="128" eb="131">
      <t>ケイカクテキ</t>
    </rPh>
    <rPh sb="132" eb="133">
      <t>ツ</t>
    </rPh>
    <rPh sb="134" eb="135">
      <t>タ</t>
    </rPh>
    <rPh sb="137" eb="139">
      <t>ケイゾク</t>
    </rPh>
    <rPh sb="140" eb="141">
      <t>ツト</t>
    </rPh>
    <rPh sb="175" eb="177">
      <t>ルイジ</t>
    </rPh>
    <rPh sb="177" eb="179">
      <t>シセツ</t>
    </rPh>
    <rPh sb="180" eb="183">
      <t>ロウキュウカ</t>
    </rPh>
    <rPh sb="183" eb="185">
      <t>シセツ</t>
    </rPh>
    <rPh sb="202" eb="203">
      <t>オヨ</t>
    </rPh>
    <rPh sb="204" eb="206">
      <t>コベツ</t>
    </rPh>
    <rPh sb="206" eb="208">
      <t>シセツ</t>
    </rPh>
    <rPh sb="208" eb="210">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</si>
</sst>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8" xfId="16" applyFont="1" applyBorder="1" applyAlignment="1" applyProtection="1">
      <alignment horizontal="left" vertical="top" wrapText="1"/>
      <protection locked="0"/>
    </xf>
    <xf numFmtId="0" fontId="34" fillId="0" borderId="64"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4"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2DD8-4D07-8117-B6EE6A183E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147074</c:v>
                </c:pt>
                <c:pt idx="1">
                  <c:v>206415</c:v>
                </c:pt>
                <c:pt idx="2">
                  <c:v>189659</c:v>
                </c:pt>
                <c:pt idx="3">
                  <c:v>158879</c:v>
                </c:pt>
                <c:pt idx="4">
                  <c:v>164666</c:v>
                </c:pt>
              </c:numCache>
            </c:numRef>
          </c:val>
          <c:smooth val="0"/>
          <c:extLst>
            <c:ext xmlns:c16="http://schemas.microsoft.com/office/drawing/2014/chart" uri="{C3380CC4-5D6E-409C-BE32-E72D297353CC}">
              <c16:uniqueId val="{00000001-2DD8-4D07-8117-B6EE6A183E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7.54</c:v>
                </c:pt>
                <c:pt idx="1">
                  <c:v>6.56</c:v>
                </c:pt>
                <c:pt idx="2">
                  <c:v>10.6</c:v>
                </c:pt>
                <c:pt idx="3">
                  <c:v>11.1</c:v>
                </c:pt>
                <c:pt idx="4">
                  <c:v>8.6199999999999992</c:v>
                </c:pt>
              </c:numCache>
            </c:numRef>
          </c:val>
          <c:extLst>
            <c:ext xmlns:c16="http://schemas.microsoft.com/office/drawing/2014/chart" uri="{C3380CC4-5D6E-409C-BE32-E72D297353CC}">
              <c16:uniqueId val="{00000000-6A09-48F1-9A3A-08B2963757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34.119999999999997</c:v>
                </c:pt>
                <c:pt idx="1">
                  <c:v>36.99</c:v>
                </c:pt>
                <c:pt idx="2">
                  <c:v>41.48</c:v>
                </c:pt>
                <c:pt idx="3">
                  <c:v>47.35</c:v>
                </c:pt>
                <c:pt idx="4">
                  <c:v>53.86</c:v>
                </c:pt>
              </c:numCache>
            </c:numRef>
          </c:val>
          <c:extLst>
            <c:ext xmlns:c16="http://schemas.microsoft.com/office/drawing/2014/chart" uri="{C3380CC4-5D6E-409C-BE32-E72D297353CC}">
              <c16:uniqueId val="{00000001-6A09-48F1-9A3A-08B2963757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c:v>
                </c:pt>
                <c:pt idx="1">
                  <c:v>2.88</c:v>
                </c:pt>
                <c:pt idx="2">
                  <c:v>8.73</c:v>
                </c:pt>
                <c:pt idx="3">
                  <c:v>5.76</c:v>
                </c:pt>
                <c:pt idx="4">
                  <c:v>3.03</c:v>
                </c:pt>
              </c:numCache>
            </c:numRef>
          </c:val>
          <c:smooth val="0"/>
          <c:extLst>
            <c:ext xmlns:c16="http://schemas.microsoft.com/office/drawing/2014/chart" uri="{C3380CC4-5D6E-409C-BE32-E72D297353CC}">
              <c16:uniqueId val="{00000002-6A09-48F1-9A3A-08B2963757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0.4</c:v>
                </c:pt>
                <c:pt idx="4">
                  <c:v>#N/A</c:v>
                </c:pt>
                <c:pt idx="5">
                  <c:v>0.66</c:v>
                </c:pt>
                <c:pt idx="6">
                  <c:v>#N/A</c:v>
                </c:pt>
                <c:pt idx="7">
                  <c:v>0.2</c:v>
                </c:pt>
                <c:pt idx="8">
                  <c:v>#N/A</c:v>
                </c:pt>
                <c:pt idx="9">
                  <c:v>0</c:v>
                </c:pt>
              </c:numCache>
            </c:numRef>
          </c:val>
          <c:extLst>
            <c:ext xmlns:c16="http://schemas.microsoft.com/office/drawing/2014/chart" uri="{C3380CC4-5D6E-409C-BE32-E72D297353CC}">
              <c16:uniqueId val="{00000000-3FAE-4F54-B8B7-5DA5F1CFA4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AE-4F54-B8B7-5DA5F1CFA450}"/>
            </c:ext>
          </c:extLst>
        </c:ser>
        <c:ser>
          <c:idx val="2"/>
          <c:order val="2"/>
          <c:tx>
            <c:strRef>
              <c:f>データシート!$A$29</c:f>
              <c:strCache>
                <c:ptCount val="1"/>
                <c:pt idx="0">
                  <c:v>港湾事業特別会計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0.16</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3FAE-4F54-B8B7-5DA5F1CFA45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FAE-4F54-B8B7-5DA5F1CFA450}"/>
            </c:ext>
          </c:extLst>
        </c:ser>
        <c:ser>
          <c:idx val="4"/>
          <c:order val="4"/>
          <c:tx>
            <c:strRef>
              <c:f>データシート!$A$31</c:f>
              <c:strCache>
                <c:ptCount val="1"/>
                <c:pt idx="0">
                  <c:v>新技術実証栽培事業特別会計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FAE-4F54-B8B7-5DA5F1CFA450}"/>
            </c:ext>
          </c:extLst>
        </c:ser>
        <c:ser>
          <c:idx val="5"/>
          <c:order val="5"/>
          <c:tx>
            <c:strRef>
              <c:f>データシート!$A$32</c:f>
              <c:strCache>
                <c:ptCount val="1"/>
                <c:pt idx="0">
                  <c:v>再生可能エネルギー運営事業特別会計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FAE-4F54-B8B7-5DA5F1CFA45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0.22</c:v>
                </c:pt>
                <c:pt idx="4">
                  <c:v>#N/A</c:v>
                </c:pt>
                <c:pt idx="5">
                  <c:v>0.15</c:v>
                </c:pt>
                <c:pt idx="6">
                  <c:v>#N/A</c:v>
                </c:pt>
                <c:pt idx="7">
                  <c:v>0.15</c:v>
                </c:pt>
                <c:pt idx="8">
                  <c:v>#N/A</c:v>
                </c:pt>
                <c:pt idx="9">
                  <c:v>0.59</c:v>
                </c:pt>
              </c:numCache>
            </c:numRef>
          </c:val>
          <c:extLst>
            <c:ext xmlns:c16="http://schemas.microsoft.com/office/drawing/2014/chart" uri="{C3380CC4-5D6E-409C-BE32-E72D297353CC}">
              <c16:uniqueId val="{00000006-3FAE-4F54-B8B7-5DA5F1CFA45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0.02</c:v>
                </c:pt>
                <c:pt idx="2">
                  <c:v>#N/A</c:v>
                </c:pt>
                <c:pt idx="3">
                  <c:v>0</c:v>
                </c:pt>
                <c:pt idx="4">
                  <c:v>#N/A</c:v>
                </c:pt>
                <c:pt idx="5">
                  <c:v>0</c:v>
                </c:pt>
                <c:pt idx="6">
                  <c:v>#N/A</c:v>
                </c:pt>
                <c:pt idx="7">
                  <c:v>0</c:v>
                </c:pt>
                <c:pt idx="8">
                  <c:v>#N/A</c:v>
                </c:pt>
                <c:pt idx="9">
                  <c:v>0.64</c:v>
                </c:pt>
              </c:numCache>
            </c:numRef>
          </c:val>
          <c:extLst>
            <c:ext xmlns:c16="http://schemas.microsoft.com/office/drawing/2014/chart" uri="{C3380CC4-5D6E-409C-BE32-E72D297353CC}">
              <c16:uniqueId val="{00000007-3FAE-4F54-B8B7-5DA5F1CFA450}"/>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c:v>
                </c:pt>
                <c:pt idx="2">
                  <c:v>#N/A</c:v>
                </c:pt>
                <c:pt idx="3">
                  <c:v>4.0599999999999996</c:v>
                </c:pt>
                <c:pt idx="4">
                  <c:v>#N/A</c:v>
                </c:pt>
                <c:pt idx="5">
                  <c:v>4.93</c:v>
                </c:pt>
                <c:pt idx="6">
                  <c:v>#N/A</c:v>
                </c:pt>
                <c:pt idx="7">
                  <c:v>5.17</c:v>
                </c:pt>
                <c:pt idx="8">
                  <c:v>#N/A</c:v>
                </c:pt>
                <c:pt idx="9">
                  <c:v>4.22</c:v>
                </c:pt>
              </c:numCache>
            </c:numRef>
          </c:val>
          <c:extLst>
            <c:ext xmlns:c16="http://schemas.microsoft.com/office/drawing/2014/chart" uri="{C3380CC4-5D6E-409C-BE32-E72D297353CC}">
              <c16:uniqueId val="{00000008-3FAE-4F54-B8B7-5DA5F1CFA4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7.53</c:v>
                </c:pt>
                <c:pt idx="2">
                  <c:v>#N/A</c:v>
                </c:pt>
                <c:pt idx="3">
                  <c:v>6.56</c:v>
                </c:pt>
                <c:pt idx="4">
                  <c:v>#N/A</c:v>
                </c:pt>
                <c:pt idx="5">
                  <c:v>10.6</c:v>
                </c:pt>
                <c:pt idx="6">
                  <c:v>#N/A</c:v>
                </c:pt>
                <c:pt idx="7">
                  <c:v>11.11</c:v>
                </c:pt>
                <c:pt idx="8">
                  <c:v>#N/A</c:v>
                </c:pt>
                <c:pt idx="9">
                  <c:v>8.61</c:v>
                </c:pt>
              </c:numCache>
            </c:numRef>
          </c:val>
          <c:extLst>
            <c:ext xmlns:c16="http://schemas.microsoft.com/office/drawing/2014/chart" uri="{C3380CC4-5D6E-409C-BE32-E72D297353CC}">
              <c16:uniqueId val="{00000009-3FAE-4F54-B8B7-5DA5F1CFA4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2544</c:v>
                </c:pt>
                <c:pt idx="5">
                  <c:v>2560</c:v>
                </c:pt>
                <c:pt idx="8">
                  <c:v>2579</c:v>
                </c:pt>
                <c:pt idx="11">
                  <c:v>2616</c:v>
                </c:pt>
                <c:pt idx="14">
                  <c:v>2635</c:v>
                </c:pt>
              </c:numCache>
            </c:numRef>
          </c:val>
          <c:extLst>
            <c:ext xmlns:c16="http://schemas.microsoft.com/office/drawing/2014/chart" uri="{C3380CC4-5D6E-409C-BE32-E72D297353CC}">
              <c16:uniqueId val="{00000000-BB85-43BD-810D-482D458A72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85-43BD-810D-482D458A72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5</c:v>
                </c:pt>
                <c:pt idx="6">
                  <c:v>4</c:v>
                </c:pt>
                <c:pt idx="9">
                  <c:v>1</c:v>
                </c:pt>
                <c:pt idx="12">
                  <c:v>0</c:v>
                </c:pt>
              </c:numCache>
            </c:numRef>
          </c:val>
          <c:extLst>
            <c:ext xmlns:c16="http://schemas.microsoft.com/office/drawing/2014/chart" uri="{C3380CC4-5D6E-409C-BE32-E72D297353CC}">
              <c16:uniqueId val="{00000002-BB85-43BD-810D-482D458A72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85-43BD-810D-482D458A72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155</c:v>
                </c:pt>
                <c:pt idx="3">
                  <c:v>211</c:v>
                </c:pt>
                <c:pt idx="6">
                  <c:v>183</c:v>
                </c:pt>
                <c:pt idx="9">
                  <c:v>228</c:v>
                </c:pt>
                <c:pt idx="12">
                  <c:v>191</c:v>
                </c:pt>
              </c:numCache>
            </c:numRef>
          </c:val>
          <c:extLst>
            <c:ext xmlns:c16="http://schemas.microsoft.com/office/drawing/2014/chart" uri="{C3380CC4-5D6E-409C-BE32-E72D297353CC}">
              <c16:uniqueId val="{00000004-BB85-43BD-810D-482D458A72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85-43BD-810D-482D458A72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85-43BD-810D-482D458A72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3646</c:v>
                </c:pt>
                <c:pt idx="3">
                  <c:v>3582</c:v>
                </c:pt>
                <c:pt idx="6">
                  <c:v>3633</c:v>
                </c:pt>
                <c:pt idx="9">
                  <c:v>3570</c:v>
                </c:pt>
                <c:pt idx="12">
                  <c:v>3635</c:v>
                </c:pt>
              </c:numCache>
            </c:numRef>
          </c:val>
          <c:extLst>
            <c:ext xmlns:c16="http://schemas.microsoft.com/office/drawing/2014/chart" uri="{C3380CC4-5D6E-409C-BE32-E72D297353CC}">
              <c16:uniqueId val="{00000007-BB85-43BD-810D-482D458A72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1264</c:v>
                </c:pt>
                <c:pt idx="2">
                  <c:v>#N/A</c:v>
                </c:pt>
                <c:pt idx="3">
                  <c:v>#N/A</c:v>
                </c:pt>
                <c:pt idx="4">
                  <c:v>1238</c:v>
                </c:pt>
                <c:pt idx="5">
                  <c:v>#N/A</c:v>
                </c:pt>
                <c:pt idx="6">
                  <c:v>#N/A</c:v>
                </c:pt>
                <c:pt idx="7">
                  <c:v>1241</c:v>
                </c:pt>
                <c:pt idx="8">
                  <c:v>#N/A</c:v>
                </c:pt>
                <c:pt idx="9">
                  <c:v>#N/A</c:v>
                </c:pt>
                <c:pt idx="10">
                  <c:v>1183</c:v>
                </c:pt>
                <c:pt idx="11">
                  <c:v>#N/A</c:v>
                </c:pt>
                <c:pt idx="12">
                  <c:v>#N/A</c:v>
                </c:pt>
                <c:pt idx="13">
                  <c:v>1191</c:v>
                </c:pt>
                <c:pt idx="14">
                  <c:v>#N/A</c:v>
                </c:pt>
              </c:numCache>
            </c:numRef>
          </c:val>
          <c:smooth val="0"/>
          <c:extLst>
            <c:ext xmlns:c16="http://schemas.microsoft.com/office/drawing/2014/chart" uri="{C3380CC4-5D6E-409C-BE32-E72D297353CC}">
              <c16:uniqueId val="{00000008-BB85-43BD-810D-482D458A72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23975</c:v>
                </c:pt>
                <c:pt idx="5">
                  <c:v>26392</c:v>
                </c:pt>
                <c:pt idx="8">
                  <c:v>26838</c:v>
                </c:pt>
                <c:pt idx="11">
                  <c:v>27190</c:v>
                </c:pt>
                <c:pt idx="14">
                  <c:v>28765</c:v>
                </c:pt>
              </c:numCache>
            </c:numRef>
          </c:val>
          <c:extLst>
            <c:ext xmlns:c16="http://schemas.microsoft.com/office/drawing/2014/chart" uri="{C3380CC4-5D6E-409C-BE32-E72D297353CC}">
              <c16:uniqueId val="{00000000-F3CE-4484-B377-A04C912764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1767</c:v>
                </c:pt>
                <c:pt idx="5">
                  <c:v>1635</c:v>
                </c:pt>
                <c:pt idx="8">
                  <c:v>1328</c:v>
                </c:pt>
                <c:pt idx="11">
                  <c:v>1112</c:v>
                </c:pt>
                <c:pt idx="14">
                  <c:v>1047</c:v>
                </c:pt>
              </c:numCache>
            </c:numRef>
          </c:val>
          <c:extLst>
            <c:ext xmlns:c16="http://schemas.microsoft.com/office/drawing/2014/chart" uri="{C3380CC4-5D6E-409C-BE32-E72D297353CC}">
              <c16:uniqueId val="{00000001-F3CE-4484-B377-A04C912764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9003</c:v>
                </c:pt>
                <c:pt idx="5">
                  <c:v>10807</c:v>
                </c:pt>
                <c:pt idx="8">
                  <c:v>12171</c:v>
                </c:pt>
                <c:pt idx="11">
                  <c:v>10079</c:v>
                </c:pt>
                <c:pt idx="14">
                  <c:v>11263</c:v>
                </c:pt>
              </c:numCache>
            </c:numRef>
          </c:val>
          <c:extLst>
            <c:ext xmlns:c16="http://schemas.microsoft.com/office/drawing/2014/chart" uri="{C3380CC4-5D6E-409C-BE32-E72D297353CC}">
              <c16:uniqueId val="{00000002-F3CE-4484-B377-A04C912764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CE-4484-B377-A04C912764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CE-4484-B377-A04C912764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28</c:v>
                </c:pt>
                <c:pt idx="3">
                  <c:v>23</c:v>
                </c:pt>
                <c:pt idx="6">
                  <c:v>19</c:v>
                </c:pt>
                <c:pt idx="9">
                  <c:v>19</c:v>
                </c:pt>
                <c:pt idx="12">
                  <c:v>3</c:v>
                </c:pt>
              </c:numCache>
            </c:numRef>
          </c:val>
          <c:extLst>
            <c:ext xmlns:c16="http://schemas.microsoft.com/office/drawing/2014/chart" uri="{C3380CC4-5D6E-409C-BE32-E72D297353CC}">
              <c16:uniqueId val="{00000005-F3CE-4484-B377-A04C912764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3219</c:v>
                </c:pt>
                <c:pt idx="3">
                  <c:v>3335</c:v>
                </c:pt>
                <c:pt idx="6">
                  <c:v>2877</c:v>
                </c:pt>
                <c:pt idx="9">
                  <c:v>2027</c:v>
                </c:pt>
                <c:pt idx="12">
                  <c:v>1971</c:v>
                </c:pt>
              </c:numCache>
            </c:numRef>
          </c:val>
          <c:extLst>
            <c:ext xmlns:c16="http://schemas.microsoft.com/office/drawing/2014/chart" uri="{C3380CC4-5D6E-409C-BE32-E72D297353CC}">
              <c16:uniqueId val="{00000006-F3CE-4484-B377-A04C912764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3CE-4484-B377-A04C912764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2098</c:v>
                </c:pt>
                <c:pt idx="3">
                  <c:v>2321</c:v>
                </c:pt>
                <c:pt idx="6">
                  <c:v>2567</c:v>
                </c:pt>
                <c:pt idx="9">
                  <c:v>3066</c:v>
                </c:pt>
                <c:pt idx="12">
                  <c:v>3103</c:v>
                </c:pt>
              </c:numCache>
            </c:numRef>
          </c:val>
          <c:extLst>
            <c:ext xmlns:c16="http://schemas.microsoft.com/office/drawing/2014/chart" uri="{C3380CC4-5D6E-409C-BE32-E72D297353CC}">
              <c16:uniqueId val="{00000008-F3CE-4484-B377-A04C912764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c:v>
                </c:pt>
                <c:pt idx="3">
                  <c:v>5</c:v>
                </c:pt>
                <c:pt idx="6">
                  <c:v>1</c:v>
                </c:pt>
                <c:pt idx="9">
                  <c:v>1</c:v>
                </c:pt>
                <c:pt idx="12">
                  <c:v>1</c:v>
                </c:pt>
              </c:numCache>
            </c:numRef>
          </c:val>
          <c:extLst>
            <c:ext xmlns:c16="http://schemas.microsoft.com/office/drawing/2014/chart" uri="{C3380CC4-5D6E-409C-BE32-E72D297353CC}">
              <c16:uniqueId val="{00000009-F3CE-4484-B377-A04C912764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34559</c:v>
                </c:pt>
                <c:pt idx="3">
                  <c:v>36205</c:v>
                </c:pt>
                <c:pt idx="6">
                  <c:v>36711</c:v>
                </c:pt>
                <c:pt idx="9">
                  <c:v>37076</c:v>
                </c:pt>
                <c:pt idx="12">
                  <c:v>38578</c:v>
                </c:pt>
              </c:numCache>
            </c:numRef>
          </c:val>
          <c:extLst>
            <c:ext xmlns:c16="http://schemas.microsoft.com/office/drawing/2014/chart" uri="{C3380CC4-5D6E-409C-BE32-E72D297353CC}">
              <c16:uniqueId val="{0000000A-F3CE-4484-B377-A04C912764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5170</c:v>
                </c:pt>
                <c:pt idx="2">
                  <c:v>#N/A</c:v>
                </c:pt>
                <c:pt idx="3">
                  <c:v>#N/A</c:v>
                </c:pt>
                <c:pt idx="4">
                  <c:v>3055</c:v>
                </c:pt>
                <c:pt idx="5">
                  <c:v>#N/A</c:v>
                </c:pt>
                <c:pt idx="6">
                  <c:v>#N/A</c:v>
                </c:pt>
                <c:pt idx="7">
                  <c:v>1838</c:v>
                </c:pt>
                <c:pt idx="8">
                  <c:v>#N/A</c:v>
                </c:pt>
                <c:pt idx="9">
                  <c:v>#N/A</c:v>
                </c:pt>
                <c:pt idx="10">
                  <c:v>3807</c:v>
                </c:pt>
                <c:pt idx="11">
                  <c:v>#N/A</c:v>
                </c:pt>
                <c:pt idx="12">
                  <c:v>#N/A</c:v>
                </c:pt>
                <c:pt idx="13">
                  <c:v>2581</c:v>
                </c:pt>
                <c:pt idx="14">
                  <c:v>#N/A</c:v>
                </c:pt>
              </c:numCache>
            </c:numRef>
          </c:val>
          <c:smooth val="0"/>
          <c:extLst>
            <c:ext xmlns:c16="http://schemas.microsoft.com/office/drawing/2014/chart" uri="{C3380CC4-5D6E-409C-BE32-E72D297353CC}">
              <c16:uniqueId val="{0000000B-F3CE-4484-B377-A04C912764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8117</c:v>
                </c:pt>
                <c:pt idx="1">
                  <c:v>9158</c:v>
                </c:pt>
                <c:pt idx="2">
                  <c:v>10242</c:v>
                </c:pt>
              </c:numCache>
            </c:numRef>
          </c:val>
          <c:extLst>
            <c:ext xmlns:c16="http://schemas.microsoft.com/office/drawing/2014/chart" uri="{C3380CC4-5D6E-409C-BE32-E72D297353CC}">
              <c16:uniqueId val="{00000000-52FF-42BC-9B88-3DB5C38A69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921</c:v>
                </c:pt>
                <c:pt idx="1">
                  <c:v>921</c:v>
                </c:pt>
                <c:pt idx="2">
                  <c:v>1021</c:v>
                </c:pt>
              </c:numCache>
            </c:numRef>
          </c:val>
          <c:extLst>
            <c:ext xmlns:c16="http://schemas.microsoft.com/office/drawing/2014/chart" uri="{C3380CC4-5D6E-409C-BE32-E72D297353CC}">
              <c16:uniqueId val="{00000001-52FF-42BC-9B88-3DB5C38A69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4811</c:v>
                </c:pt>
                <c:pt idx="1">
                  <c:v>5419</c:v>
                </c:pt>
                <c:pt idx="2">
                  <c:v>5533</c:v>
                </c:pt>
              </c:numCache>
            </c:numRef>
          </c:val>
          <c:extLst>
            <c:ext xmlns:c16="http://schemas.microsoft.com/office/drawing/2014/chart" uri="{C3380CC4-5D6E-409C-BE32-E72D297353CC}">
              <c16:uniqueId val="{00000002-52FF-42BC-9B88-3DB5C38A69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{1F2ABA87-D0EF-4A9E-8874-81003DDDCC58}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0BF-4EEB-9CE8-0A22D937B4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{2303687C-267C-4A02-B548-D977F03CBF75}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BF-4EEB-9CE8-0A22D937B4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{63C9106E-877E-4E49-97AF-4B99F3F1696D}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BF-4EEB-9CE8-0A22D937B4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{278614EF-B418-4D47-B0AF-C691CF2C626A}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BF-4EEB-9CE8-0A22D937B4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{B3F2115D-1372-4E30-AE11-1DB14A033805}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BF-4EEB-9CE8-0A22D937B42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{CC5E3224-2EA0-4CF6-84F3-BF462E4E94B0}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0BF-4EEB-9CE8-0A22D937B42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{FE86D14A-0C8C-480B-9334-2EBCA070B156}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0BF-4EEB-9CE8-0A22D937B42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{37C19BD1-D4C1-4F8D-919C-FD6D4BA8904B}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0BF-4EEB-9CE8-0A22D937B42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{B048811F-40C0-4A4E-857A-F8BEE505EBCE}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0BF-4EEB-9CE8-0A22D937B4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51.6</c:v>
                </c:pt>
                <c:pt idx="24">
                  <c:v>42.3</c:v>
                </c:pt>
                <c:pt idx="32">
                  <c:v>43.6</c:v>
                </c:pt>
              </c:numCache>
            </c:numRef>
          </c:xVal>
          <c:yVal>
            <c:numRef>
              <c:f>公会計指標分析・財政指標組合せ分析表!$BP$51:$DC$51</c:f>
              <c:numCache>
                <c:formatCode>#,##0.0;"▲ "#,##0.0</c:formatCode>
                <c:ptCount val="40"/>
                <c:pt idx="16">
                  <c:v>10.7</c:v>
                </c:pt>
                <c:pt idx="24">
                  <c:v>22.4</c:v>
                </c:pt>
                <c:pt idx="32">
                  <c:v>15.5</c:v>
                </c:pt>
              </c:numCache>
            </c:numRef>
          </c:yVal>
          <c:smooth val="0"/>
          <c:extLst>
            <c:ext xmlns:c16="http://schemas.microsoft.com/office/drawing/2014/chart" uri="{C3380CC4-5D6E-409C-BE32-E72D297353CC}">
              <c16:uniqueId val="{00000009-50BF-4EEB-9CE8-0A22D937B4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{6227CA38-55FB-49AA-8037-9CD82BA1D6A1}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0BF-4EEB-9CE8-0A22D937B4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{C2C942E4-CE27-49C8-8A1E-8D94C9CECFFC}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BF-4EEB-9CE8-0A22D937B4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{B77377AD-5198-4224-83AA-F50898DDF475}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BF-4EEB-9CE8-0A22D937B4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{A62EFDF1-8E34-4338-A918-9AFAF5DF9BAF}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BF-4EEB-9CE8-0A22D937B4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{44CB27D5-4C1B-4E13-B82A-74CF1772AA60}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BF-4EEB-9CE8-0A22D937B42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{BCFE69D3-DA7A-4ED7-9B82-7A74B0D83852}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0BF-4EEB-9CE8-0A22D937B42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{992A36EB-3205-4302-A526-559995E373FA}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0BF-4EEB-9CE8-0A22D937B42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{143ACD24-CD26-421D-B1A9-A78817A58955}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0BF-4EEB-9CE8-0A22D937B42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{C4A0B62A-129B-4A78-843D-0A733467588B}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0BF-4EEB-9CE8-0A22D937B4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pt idx="32">
                  <c:v>60.2</c:v>
                </c:pt>
              </c:numCache>
            </c:numRef>
          </c:xVal>
          <c:yVal>
            <c:numRef>
              <c:f>公会計指標分析・財政指標組合せ分析表!$BP$55:$DC$55</c:f>
              <c:numCache>
                <c:formatCode>#,##0.0;"▲ "#,##0.0</c:formatCode>
                <c:ptCount val="40"/>
                <c:pt idx="16">
                  <c:v>32.5</c:v>
                </c:pt>
                <c:pt idx="24">
                  <c:v>30.2</c:v>
                </c:pt>
                <c:pt idx="32">
                  <c:v>25.4</c:v>
                </c:pt>
              </c:numCache>
            </c:numRef>
          </c:yVal>
          <c:smooth val="0"/>
          <c:extLst>
            <c:ext xmlns:c16="http://schemas.microsoft.com/office/drawing/2014/chart" uri="{C3380CC4-5D6E-409C-BE32-E72D297353CC}">
              <c16:uniqueId val="{00000013-50BF-4EEB-9CE8-0A22D937B421}"/>
            </c:ext>
          </c:extLst>
        </c:ser>
        <c:dLbls>
          <c:showLegendKey val="0"/>
          <c:showVal val="1"/>
          <c:showCatName val="0"/>
          <c:showSerName val="0"/>
          <c:showPercent val="0"/>
          <c:showBubbleSize val="0"/>
        </c:dLbls>
        <c:axId val="46179840"/>
        <c:axId val="46181760"/>
      </c:scatterChart>
      <c:valAx>
        <c:axId val="46179840"/>
        <c:scaling>
          <c:orientation val="minMax"/>
          <c:max val="62"/>
          <c:min val="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{2BA3EE9B-7A10-44C7-8417-DE56D2827A02}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64B-4B18-8EF0-F6104AFD24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{27E5DA42-B183-491A-A833-0E1159C2D3AA}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4B-4B18-8EF0-F6104AFD24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{399C9BB7-01D9-417E-A130-6AF131B83904}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4B-4B18-8EF0-F6104AFD24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{C09EE824-549D-46DC-B4FB-DEB5BFF7F3DE}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4B-4B18-8EF0-F6104AFD24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{850824F5-0F83-4ABC-A097-FB6C8FE0E8A1}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4B-4B18-8EF0-F6104AFD24B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{FDCABEB9-57DF-4864-934C-3BE69F6AD43D}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64B-4B18-8EF0-F6104AFD24B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{F36621CE-5388-4DF1-9CAB-A247FF133F8C}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64B-4B18-8EF0-F6104AFD24B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{4568D9D7-C219-4C01-B5BD-3EEFB4AF0275}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64B-4B18-8EF0-F6104AFD24B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{4D52DE46-1618-4D5F-9EA1-DC1B28942079}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64B-4B18-8EF0-F6104AFD24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7.4</c:v>
                </c:pt>
                <c:pt idx="16">
                  <c:v>7.3</c:v>
                </c:pt>
                <c:pt idx="24">
                  <c:v>7.1</c:v>
                </c:pt>
                <c:pt idx="32">
                  <c:v>7.1</c:v>
                </c:pt>
              </c:numCache>
            </c:numRef>
          </c:xVal>
          <c:yVal>
            <c:numRef>
              <c:f>公会計指標分析・財政指標組合せ分析表!$BP$73:$DC$73</c:f>
              <c:numCache>
                <c:formatCode>#,##0.0;"▲ "#,##0.0</c:formatCode>
                <c:ptCount val="40"/>
                <c:pt idx="0">
                  <c:v>30.9</c:v>
                </c:pt>
                <c:pt idx="8">
                  <c:v>17.8</c:v>
                </c:pt>
                <c:pt idx="16">
                  <c:v>10.7</c:v>
                </c:pt>
                <c:pt idx="24">
                  <c:v>22.4</c:v>
                </c:pt>
                <c:pt idx="32">
                  <c:v>15.5</c:v>
                </c:pt>
              </c:numCache>
            </c:numRef>
          </c:yVal>
          <c:smooth val="0"/>
          <c:extLst>
            <c:ext xmlns:c16="http://schemas.microsoft.com/office/drawing/2014/chart" uri="{C3380CC4-5D6E-409C-BE32-E72D297353CC}">
              <c16:uniqueId val="{00000009-F64B-4B18-8EF0-F6104AFD24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{7A3805D5-C2FE-488C-8ABE-E9D94BBF4A6C}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64B-4B18-8EF0-F6104AFD24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{22BF5D2E-68FA-4930-8AB3-5DFC4F77D391}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4B-4B18-8EF0-F6104AFD24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{432D957B-4E0B-4F52-8E4C-74675A1A5C77}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4B-4B18-8EF0-F6104AFD24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{02DE21FF-B518-4DF3-AA68-E173816AFC6B}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4B-4B18-8EF0-F6104AFD24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{F1EF4403-0056-4923-AF0B-ECDFB953F1F5}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4B-4B18-8EF0-F6104AFD24B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{B12D6C1A-F98D-45A4-AEDF-108AFCCC0BD7}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64B-4B18-8EF0-F6104AFD24B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{6F60680B-CEF2-42CA-AA15-755FC3C49944}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64B-4B18-8EF0-F6104AFD24B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{7AF9FC2D-CE3C-492F-B9F1-57EA27B60A0E}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64B-4B18-8EF0-F6104AFD24B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{46CEBB1F-A1CF-45A0-8243-378899C61DC7}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64B-4B18-8EF0-F6104AFD24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F64B-4B18-8EF0-F6104AFD24BA}"/>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算入公債費等、元利償還金等については概ね横ばいの状況で推移しているが、今後は合併特例債を活用した大型事業実施による公債費の増が見込まれることから、「起債の質」及び「発行の量」の計画管理徹底を継続し、繰上償還も考慮しながら適正な財政運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年度は地方債現在高が増となっているが、計画的基金積立による充当可能財源等の増により将来負担額は減に転じている。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普通交付税算定替の段階的減額と合併特例債活用による大型事業の展開を踏まえ、人件費をはじめとした各歳出抑制による基金残高管理、また「起債の質」及び「発行の量」の計画管理徹底による起債残高管理をしっかりと行い、健全でバランスの良い財政を保っていけ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沖縄県宮古島市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・合併算定替特例加算による普通交付税の増により、財政調整基金をへ約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億円の積み増しを実施。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・今後本格化する総合庁舎整備等への対応として、庁舎建設基金へ約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千万円の積み増しを実施。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・今後増加が見込まれる公債費への対応として、減債基金へ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億円の積み増しを実施。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年度から普通交付税が合併算定替から一本算定となり、一般財源の不足が見込まれるため、計画的な基金積立を進めていくこととしている。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・庁舎等積立基金：庁舎等建設事業資金に充てるため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：宮古島市における市民の連携強化又は地域振興に資するため。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・ワイド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：振興整備のための事業（ただし、公共施設及び公用の建設事業並びに土地の購入を除く。）の推進のため</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：エコアイランドに関する事業、スポーツアイランドに関する事業、子育て支援に関する事業、人材育成に関する事業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がんずう（健康）に関する事業、芸術・文化振興に関する事業に充てるため。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・再生可能エネルギー運営事業財政調整基金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：宮古島市再生可能エネルギー運営事業の健全な運営に資するため。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・庁舎等積立基金：総合庁舎等の整備に向け、約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千万円の積み増しを実施。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：未来創造センター（図書館・公民館複合施設）備品及び図書購入で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億円、ゴミ処理施設環境影響評価実施で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取り崩したため、合計で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：ふるさと納税額が伸びたため約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千万円を基金に積み増しした。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・再生可能エネルギー運営事業財政調整基金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：来間島太陽光発電売電収入の約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千万円を積み増しした。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・それぞれの特定目的基金の事業目的に沿った取崩をしていく。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億円の積み増しを実施。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年度から普通交付税が合併算定替から一本算定となり、一般財源の不足が見込まれるため、計画的な基金積立を進めていくこととしている。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・今後本格化する総合庁舎整備等への対応として、庁舎建設基金へ約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千万円の積み増しを実施。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・大型事業の展開が見込まれていることから公債費の増による将来の負担を軽減するため、積み増しを行うとともに計画的な繰上償還も進めていく事としている。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54,625
54,229
204.27
40,939,666
38,971,299
1,638,825
19,017,894
38,578,426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％削減するという目標を掲げて老朽化した施設の集約化・複合化や除却を進めている。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有形固定資産減価償却率は、類似団体と比較して低い水準にある。今後は個別施設計画（庁舎等施設は令和元年度策定済み、その他施設は令和２年度策定予定）に基づいた施設の維持管理を適切に進めていく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69"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142452</xdr:rowOff>
    </xdr:from>
    <xdr:to>
      <xdr:col>23</xdr:col>
      <xdr:colOff>136525</xdr:colOff>
      <xdr:row>34</xdr:row>
      <xdr:rowOff>72602</xdr:rowOff>
    </xdr:to>
    <xdr:sp macro="" textlink="">
      <xdr:nvSpPr>
        <xdr:cNvPr id="79" name="楕円 78"/>
        <xdr:cNvSpPr/>
      </xdr:nvSpPr>
      <xdr:spPr>
        <a:xfrm>
          <a:off x="4711700" y="65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120879</xdr:rowOff>
    </xdr:from>
    <xdr:ext cx="405111" cy="259045"/>
    <xdr:sp macro="" textlink="">
      <xdr:nvSpPr>
        <xdr:cNvPr id="80" name="有形固定資産減価償却率該当値テキスト"/>
        <xdr:cNvSpPr txBox="1"/>
      </xdr:nvSpPr>
      <xdr:spPr>
        <a:xfrm>
          <a:off x="4813300" y="655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17780</xdr:rowOff>
    </xdr:from>
    <xdr:to>
      <xdr:col>19</xdr:col>
      <xdr:colOff>187325</xdr:colOff>
      <xdr:row>34</xdr:row>
      <xdr:rowOff>119380</xdr:rowOff>
    </xdr:to>
    <xdr:sp macro="" textlink="">
      <xdr:nvSpPr>
        <xdr:cNvPr id="81" name="楕円 80"/>
        <xdr:cNvSpPr/>
      </xdr:nvSpPr>
      <xdr:spPr>
        <a:xfrm>
          <a:off x="4000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21802</xdr:rowOff>
    </xdr:from>
    <xdr:to>
      <xdr:col>23</xdr:col>
      <xdr:colOff>85725</xdr:colOff>
      <xdr:row>34</xdr:row>
      <xdr:rowOff>68580</xdr:rowOff>
    </xdr:to>
    <xdr:cxnSp macro="">
      <xdr:nvCxnSpPr>
        <xdr:cNvPr id="82" name="直線コネクタ 81"/>
        <xdr:cNvCxnSpPr/>
      </xdr:nvCxnSpPr>
      <xdr:spPr>
        <a:xfrm flipV="1">
          <a:off x="4051300" y="6622627"/>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26035</xdr:rowOff>
    </xdr:from>
    <xdr:to>
      <xdr:col>15</xdr:col>
      <xdr:colOff>187325</xdr:colOff>
      <xdr:row>32</xdr:row>
      <xdr:rowOff>127635</xdr:rowOff>
    </xdr:to>
    <xdr:sp macro="" textlink="">
      <xdr:nvSpPr>
        <xdr:cNvPr id="83" name="楕円 82"/>
        <xdr:cNvSpPr/>
      </xdr:nvSpPr>
      <xdr:spPr>
        <a:xfrm>
          <a:off x="323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34</xdr:row>
      <xdr:rowOff>68580</xdr:rowOff>
    </xdr:to>
    <xdr:cxnSp macro="">
      <xdr:nvCxnSpPr>
        <xdr:cNvPr id="84" name="直線コネクタ 83"/>
        <xdr:cNvCxnSpPr/>
      </xdr:nvCxnSpPr>
      <xdr:spPr>
        <a:xfrm>
          <a:off x="3289300" y="6334760"/>
          <a:ext cx="762000" cy="3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5"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6"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7"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110507</xdr:rowOff>
    </xdr:from>
    <xdr:ext cx="405111" cy="259045"/>
    <xdr:sp macro="" textlink="">
      <xdr:nvSpPr>
        <xdr:cNvPr id="88" name="n_1mainValue有形固定資産減価償却率"/>
        <xdr:cNvSpPr txBox="1"/>
      </xdr:nvSpPr>
      <xdr:spPr>
        <a:xfrm>
          <a:off x="38360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118762</xdr:rowOff>
    </xdr:from>
    <xdr:ext cx="405111" cy="259045"/>
    <xdr:sp macro="" textlink="">
      <xdr:nvSpPr>
        <xdr:cNvPr id="89" name="n_2mainValue有形固定資産減価償却率"/>
        <xdr:cNvSpPr txBox="1"/>
      </xdr:nvSpPr>
      <xdr:spPr>
        <a:xfrm>
          <a:off x="3086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計画的な積立による充当可能基金残高増の影響から、債務償還比率は県平均及び類似団体の平均を下回る結果となっており、債務償還可能年数は沖縄県平均を下回っているが、合併特例債を活用した大型事業（未来創造センター整備事業、伊良部小中一貫校整備事業、総合庁舎建設事業等）の実施を進めており、令和</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年度に地方債残高がピークとなる見込みである。</a:t>
          </a:r>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今後は計画的に公債費の財源に充てる減債基金の積立を行い、計画的な繰上償還に努めることとしている。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18" name="直線コネクタ 117"/>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1"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2" name="直線コネクタ 121"/>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3"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4" name="フローチャート: 判断 123"/>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5" name="フローチャート: 判断 124"/>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4734</xdr:rowOff>
    </xdr:from>
    <xdr:to>
      <xdr:col>76</xdr:col>
      <xdr:colOff>73025</xdr:colOff>
      <xdr:row>31</xdr:row>
      <xdr:rowOff>106334</xdr:rowOff>
    </xdr:to>
    <xdr:sp macro="" textlink="">
      <xdr:nvSpPr>
        <xdr:cNvPr id="131" name="楕円 130"/>
        <xdr:cNvSpPr/>
      </xdr:nvSpPr>
      <xdr:spPr>
        <a:xfrm>
          <a:off x="14744700" y="609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154611</xdr:rowOff>
    </xdr:from>
    <xdr:ext cx="469744" cy="259045"/>
    <xdr:sp macro="" textlink="">
      <xdr:nvSpPr>
        <xdr:cNvPr id="132" name="債務償還比率該当値テキスト"/>
        <xdr:cNvSpPr txBox="1"/>
      </xdr:nvSpPr>
      <xdr:spPr>
        <a:xfrm>
          <a:off x="14846300" y="606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84617</xdr:rowOff>
    </xdr:from>
    <xdr:to>
      <xdr:col>72</xdr:col>
      <xdr:colOff>123825</xdr:colOff>
      <xdr:row>32</xdr:row>
      <xdr:rowOff>14767</xdr:rowOff>
    </xdr:to>
    <xdr:sp macro="" textlink="">
      <xdr:nvSpPr>
        <xdr:cNvPr id="133" name="楕円 132"/>
        <xdr:cNvSpPr/>
      </xdr:nvSpPr>
      <xdr:spPr>
        <a:xfrm>
          <a:off x="14033500" y="61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55534</xdr:rowOff>
    </xdr:from>
    <xdr:to>
      <xdr:col>76</xdr:col>
      <xdr:colOff>22225</xdr:colOff>
      <xdr:row>31</xdr:row>
      <xdr:rowOff>135417</xdr:rowOff>
    </xdr:to>
    <xdr:cxnSp macro="">
      <xdr:nvCxnSpPr>
        <xdr:cNvPr id="134" name="直線コネクタ 133"/>
        <xdr:cNvCxnSpPr/>
      </xdr:nvCxnSpPr>
      <xdr:spPr>
        <a:xfrm flipV="1">
          <a:off x="14084300" y="6142009"/>
          <a:ext cx="711200" cy="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35"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5894</xdr:rowOff>
    </xdr:from>
    <xdr:ext cx="469744" cy="259045"/>
    <xdr:sp macro="" textlink="">
      <xdr:nvSpPr>
        <xdr:cNvPr id="136" name="n_1mainValue債務償還比率"/>
        <xdr:cNvSpPr txBox="1"/>
      </xdr:nvSpPr>
      <xdr:spPr>
        <a:xfrm>
          <a:off x="13836727" y="626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54,625
54,229
204.27
40,939,666
38,971,299
1,638,825
19,017,894
38,578,426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14168</xdr:colOff>
      <xdr:row>38</xdr:row>
      <xdr:rowOff>48277</xdr:rowOff>
    </xdr:from>
    <xdr:ext cx="557332" cy="259045"/>
    <xdr:sp macro="" textlink="">
      <xdr:nvSpPr>
        <xdr:cNvPr id="45" name="テキスト ボックス 44"/>
        <xdr:cNvSpPr txBox="1"/>
      </xdr:nvSpPr>
      <xdr:spPr>
        <a:xfrm>
          <a:off x="204668" y="6563377"/>
          <a:ext cx="5573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14168</xdr:colOff>
      <xdr:row>35</xdr:row>
      <xdr:rowOff>105427</xdr:rowOff>
    </xdr:from>
    <xdr:ext cx="557332" cy="259045"/>
    <xdr:sp macro="" textlink="">
      <xdr:nvSpPr>
        <xdr:cNvPr id="47" name="テキスト ボックス 46"/>
        <xdr:cNvSpPr txBox="1"/>
      </xdr:nvSpPr>
      <xdr:spPr>
        <a:xfrm>
          <a:off x="204668" y="6106177"/>
          <a:ext cx="5573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14168</xdr:colOff>
      <xdr:row>32</xdr:row>
      <xdr:rowOff>162577</xdr:rowOff>
    </xdr:from>
    <xdr:ext cx="557332" cy="259045"/>
    <xdr:sp macro="" textlink="">
      <xdr:nvSpPr>
        <xdr:cNvPr id="49" name="テキスト ボックス 48"/>
        <xdr:cNvSpPr txBox="1"/>
      </xdr:nvSpPr>
      <xdr:spPr>
        <a:xfrm>
          <a:off x="204668" y="5648977"/>
          <a:ext cx="5573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14168</xdr:colOff>
      <xdr:row>30</xdr:row>
      <xdr:rowOff>48277</xdr:rowOff>
    </xdr:from>
    <xdr:ext cx="557332" cy="259045"/>
    <xdr:sp macro="" textlink="">
      <xdr:nvSpPr>
        <xdr:cNvPr id="51" name="テキスト ボックス 50"/>
        <xdr:cNvSpPr txBox="1"/>
      </xdr:nvSpPr>
      <xdr:spPr>
        <a:xfrm>
          <a:off x="204668" y="5191777"/>
          <a:ext cx="5573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41</xdr:row>
      <xdr:rowOff>110810</xdr:rowOff>
    </xdr:from>
    <xdr:to>
      <xdr:col>24</xdr:col>
      <xdr:colOff>62865</xdr:colOff>
      <xdr:row>41</xdr:row>
      <xdr:rowOff>129212</xdr:rowOff>
    </xdr:to>
    <xdr:cxnSp macro="">
      <xdr:nvCxnSpPr>
        <xdr:cNvPr id="53" name="直線コネクタ 52"/>
        <xdr:cNvCxnSpPr/>
      </xdr:nvCxnSpPr>
      <xdr:spPr>
        <a:xfrm flipV="1">
          <a:off x="4634865" y="7140260"/>
          <a:ext cx="0" cy="18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95587</xdr:rowOff>
    </xdr:from>
    <xdr:ext cx="405111" cy="259045"/>
    <xdr:sp macro="" textlink="">
      <xdr:nvSpPr>
        <xdr:cNvPr id="54" name="【道路】&#10;有形固定資産減価償却率最小値テキスト"/>
        <xdr:cNvSpPr txBox="1"/>
      </xdr:nvSpPr>
      <xdr:spPr>
        <a:xfrm>
          <a:off x="4673600" y="729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129212</xdr:rowOff>
    </xdr:from>
    <xdr:to>
      <xdr:col>24</xdr:col>
      <xdr:colOff>152400</xdr:colOff>
      <xdr:row>41</xdr:row>
      <xdr:rowOff>129212</xdr:rowOff>
    </xdr:to>
    <xdr:cxnSp macro="">
      <xdr:nvCxnSpPr>
        <xdr:cNvPr id="55" name="直線コネクタ 54"/>
        <xdr:cNvCxnSpPr/>
      </xdr:nvCxnSpPr>
      <xdr:spPr>
        <a:xfrm>
          <a:off x="4546600" y="71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57487</xdr:rowOff>
    </xdr:from>
    <xdr:ext cx="405111" cy="259045"/>
    <xdr:sp macro="" textlink="">
      <xdr:nvSpPr>
        <xdr:cNvPr id="56" name="【道路】&#10;有形固定資産減価償却率最大値テキスト"/>
        <xdr:cNvSpPr txBox="1"/>
      </xdr:nvSpPr>
      <xdr:spPr>
        <a:xfrm>
          <a:off x="4673600" y="691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110810</xdr:rowOff>
    </xdr:from>
    <xdr:to>
      <xdr:col>24</xdr:col>
      <xdr:colOff>152400</xdr:colOff>
      <xdr:row>41</xdr:row>
      <xdr:rowOff>110810</xdr:rowOff>
    </xdr:to>
    <xdr:cxnSp macro="">
      <xdr:nvCxnSpPr>
        <xdr:cNvPr id="57" name="直線コネクタ 56"/>
        <xdr:cNvCxnSpPr/>
      </xdr:nvCxnSpPr>
      <xdr:spPr>
        <a:xfrm>
          <a:off x="4546600" y="714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140038</xdr:rowOff>
    </xdr:from>
    <xdr:ext cx="405111" cy="259045"/>
    <xdr:sp macro="" textlink="">
      <xdr:nvSpPr>
        <xdr:cNvPr id="58" name="【道路】&#10;有形固定資産減価償却率平均値テキスト"/>
        <xdr:cNvSpPr txBox="1"/>
      </xdr:nvSpPr>
      <xdr:spPr>
        <a:xfrm>
          <a:off x="4673600" y="7169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68263</xdr:rowOff>
    </xdr:from>
    <xdr:to>
      <xdr:col>24</xdr:col>
      <xdr:colOff>114300</xdr:colOff>
      <xdr:row>41</xdr:row>
      <xdr:rowOff>169863</xdr:rowOff>
    </xdr:to>
    <xdr:sp macro="" textlink="">
      <xdr:nvSpPr>
        <xdr:cNvPr id="59" name="フローチャート: 判断 58"/>
        <xdr:cNvSpPr/>
      </xdr:nvSpPr>
      <xdr:spPr>
        <a:xfrm>
          <a:off x="4584700" y="709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41</xdr:row>
      <xdr:rowOff>68903</xdr:rowOff>
    </xdr:from>
    <xdr:to>
      <xdr:col>20</xdr:col>
      <xdr:colOff>38100</xdr:colOff>
      <xdr:row>41</xdr:row>
      <xdr:rowOff>170503</xdr:rowOff>
    </xdr:to>
    <xdr:sp macro="" textlink="">
      <xdr:nvSpPr>
        <xdr:cNvPr id="60" name="フローチャート: 判断 59"/>
        <xdr:cNvSpPr/>
      </xdr:nvSpPr>
      <xdr:spPr>
        <a:xfrm>
          <a:off x="3746500" y="709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69177</xdr:rowOff>
    </xdr:from>
    <xdr:to>
      <xdr:col>15</xdr:col>
      <xdr:colOff>101600</xdr:colOff>
      <xdr:row>41</xdr:row>
      <xdr:rowOff>170777</xdr:rowOff>
    </xdr:to>
    <xdr:sp macro="" textlink="">
      <xdr:nvSpPr>
        <xdr:cNvPr id="61" name="フローチャート: 判断 60"/>
        <xdr:cNvSpPr/>
      </xdr:nvSpPr>
      <xdr:spPr>
        <a:xfrm>
          <a:off x="2857500" y="7098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70228</xdr:rowOff>
    </xdr:from>
    <xdr:to>
      <xdr:col>10</xdr:col>
      <xdr:colOff>165100</xdr:colOff>
      <xdr:row>42</xdr:row>
      <xdr:rowOff>378</xdr:rowOff>
    </xdr:to>
    <xdr:sp macro="" textlink="">
      <xdr:nvSpPr>
        <xdr:cNvPr id="62" name="フローチャート: 判断 61"/>
        <xdr:cNvSpPr/>
      </xdr:nvSpPr>
      <xdr:spPr>
        <a:xfrm>
          <a:off x="1968500" y="70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67668</xdr:rowOff>
    </xdr:from>
    <xdr:to>
      <xdr:col>24</xdr:col>
      <xdr:colOff>114300</xdr:colOff>
      <xdr:row>41</xdr:row>
      <xdr:rowOff>169268</xdr:rowOff>
    </xdr:to>
    <xdr:sp macro="" textlink="">
      <xdr:nvSpPr>
        <xdr:cNvPr id="68" name="楕円 67"/>
        <xdr:cNvSpPr/>
      </xdr:nvSpPr>
      <xdr:spPr>
        <a:xfrm>
          <a:off x="4584700" y="70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13037</xdr:rowOff>
    </xdr:from>
    <xdr:ext cx="405111" cy="259045"/>
    <xdr:sp macro="" textlink="">
      <xdr:nvSpPr>
        <xdr:cNvPr id="69" name="【道路】&#10;有形固定資産減価償却率該当値テキスト"/>
        <xdr:cNvSpPr txBox="1"/>
      </xdr:nvSpPr>
      <xdr:spPr>
        <a:xfrm>
          <a:off x="4673600" y="7042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68011</xdr:rowOff>
    </xdr:from>
    <xdr:to>
      <xdr:col>20</xdr:col>
      <xdr:colOff>38100</xdr:colOff>
      <xdr:row>41</xdr:row>
      <xdr:rowOff>169611</xdr:rowOff>
    </xdr:to>
    <xdr:sp macro="" textlink="">
      <xdr:nvSpPr>
        <xdr:cNvPr id="70" name="楕円 69"/>
        <xdr:cNvSpPr/>
      </xdr:nvSpPr>
      <xdr:spPr>
        <a:xfrm>
          <a:off x="3746500" y="709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118468</xdr:rowOff>
    </xdr:from>
    <xdr:to>
      <xdr:col>24</xdr:col>
      <xdr:colOff>63500</xdr:colOff>
      <xdr:row>41</xdr:row>
      <xdr:rowOff>118811</xdr:rowOff>
    </xdr:to>
    <xdr:cxnSp macro="">
      <xdr:nvCxnSpPr>
        <xdr:cNvPr id="71" name="直線コネクタ 70"/>
        <xdr:cNvCxnSpPr/>
      </xdr:nvCxnSpPr>
      <xdr:spPr>
        <a:xfrm flipV="1">
          <a:off x="3797300" y="7147918"/>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61564</xdr:rowOff>
    </xdr:from>
    <xdr:to>
      <xdr:col>15</xdr:col>
      <xdr:colOff>101600</xdr:colOff>
      <xdr:row>34</xdr:row>
      <xdr:rowOff>163164</xdr:rowOff>
    </xdr:to>
    <xdr:sp macro="" textlink="">
      <xdr:nvSpPr>
        <xdr:cNvPr id="72" name="楕円 71"/>
        <xdr:cNvSpPr/>
      </xdr:nvSpPr>
      <xdr:spPr>
        <a:xfrm>
          <a:off x="2857500" y="589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112364</xdr:rowOff>
    </xdr:from>
    <xdr:to>
      <xdr:col>19</xdr:col>
      <xdr:colOff>177800</xdr:colOff>
      <xdr:row>41</xdr:row>
      <xdr:rowOff>118811</xdr:rowOff>
    </xdr:to>
    <xdr:cxnSp macro="">
      <xdr:nvCxnSpPr>
        <xdr:cNvPr id="73" name="直線コネクタ 72"/>
        <xdr:cNvCxnSpPr/>
      </xdr:nvCxnSpPr>
      <xdr:spPr>
        <a:xfrm>
          <a:off x="2908300" y="5941664"/>
          <a:ext cx="889000" cy="120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161630</xdr:rowOff>
    </xdr:from>
    <xdr:ext cx="405111" cy="259045"/>
    <xdr:sp macro="" textlink="">
      <xdr:nvSpPr>
        <xdr:cNvPr id="74" name="n_1aveValue【道路】&#10;有形固定資産減価償却率"/>
        <xdr:cNvSpPr txBox="1"/>
      </xdr:nvSpPr>
      <xdr:spPr>
        <a:xfrm>
          <a:off x="3582044" y="719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161904</xdr:rowOff>
    </xdr:from>
    <xdr:ext cx="405111" cy="259045"/>
    <xdr:sp macro="" textlink="">
      <xdr:nvSpPr>
        <xdr:cNvPr id="75" name="n_2aveValue【道路】&#10;有形固定資産減価償却率"/>
        <xdr:cNvSpPr txBox="1"/>
      </xdr:nvSpPr>
      <xdr:spPr>
        <a:xfrm>
          <a:off x="2705744" y="719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16905</xdr:rowOff>
    </xdr:from>
    <xdr:ext cx="405111" cy="259045"/>
    <xdr:sp macro="" textlink="">
      <xdr:nvSpPr>
        <xdr:cNvPr id="76" name="n_3aveValue【道路】&#10;有形固定資産減価償却率"/>
        <xdr:cNvSpPr txBox="1"/>
      </xdr:nvSpPr>
      <xdr:spPr>
        <a:xfrm>
          <a:off x="1816744" y="68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14688</xdr:rowOff>
    </xdr:from>
    <xdr:ext cx="405111" cy="259045"/>
    <xdr:sp macro="" textlink="">
      <xdr:nvSpPr>
        <xdr:cNvPr id="77" name="n_1mainValue【道路】&#10;有形固定資産減価償却率"/>
        <xdr:cNvSpPr txBox="1"/>
      </xdr:nvSpPr>
      <xdr:spPr>
        <a:xfrm>
          <a:off x="3582044" y="687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13</xdr:col>
      <xdr:colOff>151338</xdr:colOff>
      <xdr:row>33</xdr:row>
      <xdr:rowOff>8241</xdr:rowOff>
    </xdr:from>
    <xdr:ext cx="560923" cy="259045"/>
    <xdr:sp macro="" textlink="">
      <xdr:nvSpPr>
        <xdr:cNvPr id="78" name="n_2mainValue【道路】&#10;有形固定資産減価償却率"/>
        <xdr:cNvSpPr txBox="1"/>
      </xdr:nvSpPr>
      <xdr:spPr>
        <a:xfrm>
          <a:off x="2627838" y="56660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2" name="テキスト ボックス 9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4" name="テキスト ボックス 9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6" name="テキスト ボックス 9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8" name="テキスト ボックス 9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0" name="テキスト ボックス 99"/>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4" name="直線コネクタ 103"/>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5"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6" name="直線コネクタ 105"/>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07"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08" name="直線コネクタ 107"/>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09"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0" name="フローチャート: 判断 109"/>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1" name="フローチャート: 判断 110"/>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2" name="フローチャート: 判断 111"/>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3" name="フローチャート: 判断 112"/>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15832</xdr:rowOff>
    </xdr:from>
    <xdr:to>
      <xdr:col>55</xdr:col>
      <xdr:colOff>50800</xdr:colOff>
      <xdr:row>36</xdr:row>
      <xdr:rowOff>117432</xdr:rowOff>
    </xdr:to>
    <xdr:sp macro="" textlink="">
      <xdr:nvSpPr>
        <xdr:cNvPr id="119" name="楕円 118"/>
        <xdr:cNvSpPr/>
      </xdr:nvSpPr>
      <xdr:spPr>
        <a:xfrm>
          <a:off x="10426700" y="618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38709</xdr:rowOff>
    </xdr:from>
    <xdr:ext cx="534377" cy="259045"/>
    <xdr:sp macro="" textlink="">
      <xdr:nvSpPr>
        <xdr:cNvPr id="120" name="【道路】&#10;一人当たり延長該当値テキスト"/>
        <xdr:cNvSpPr txBox="1"/>
      </xdr:nvSpPr>
      <xdr:spPr>
        <a:xfrm>
          <a:off x="10515600"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36144</xdr:rowOff>
    </xdr:from>
    <xdr:to>
      <xdr:col>50</xdr:col>
      <xdr:colOff>165100</xdr:colOff>
      <xdr:row>36</xdr:row>
      <xdr:rowOff>137744</xdr:rowOff>
    </xdr:to>
    <xdr:sp macro="" textlink="">
      <xdr:nvSpPr>
        <xdr:cNvPr id="121" name="楕円 120"/>
        <xdr:cNvSpPr/>
      </xdr:nvSpPr>
      <xdr:spPr>
        <a:xfrm>
          <a:off x="9588500" y="62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66632</xdr:rowOff>
    </xdr:from>
    <xdr:to>
      <xdr:col>55</xdr:col>
      <xdr:colOff>0</xdr:colOff>
      <xdr:row>36</xdr:row>
      <xdr:rowOff>86944</xdr:rowOff>
    </xdr:to>
    <xdr:cxnSp macro="">
      <xdr:nvCxnSpPr>
        <xdr:cNvPr id="122" name="直線コネクタ 121"/>
        <xdr:cNvCxnSpPr/>
      </xdr:nvCxnSpPr>
      <xdr:spPr>
        <a:xfrm flipV="1">
          <a:off x="9639300" y="6238832"/>
          <a:ext cx="838200" cy="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47705</xdr:rowOff>
    </xdr:from>
    <xdr:to>
      <xdr:col>46</xdr:col>
      <xdr:colOff>38100</xdr:colOff>
      <xdr:row>37</xdr:row>
      <xdr:rowOff>149305</xdr:rowOff>
    </xdr:to>
    <xdr:sp macro="" textlink="">
      <xdr:nvSpPr>
        <xdr:cNvPr id="123" name="楕円 122"/>
        <xdr:cNvSpPr/>
      </xdr:nvSpPr>
      <xdr:spPr>
        <a:xfrm>
          <a:off x="8699500" y="63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86944</xdr:rowOff>
    </xdr:from>
    <xdr:to>
      <xdr:col>50</xdr:col>
      <xdr:colOff>114300</xdr:colOff>
      <xdr:row>37</xdr:row>
      <xdr:rowOff>98505</xdr:rowOff>
    </xdr:to>
    <xdr:cxnSp macro="">
      <xdr:nvCxnSpPr>
        <xdr:cNvPr id="124" name="直線コネクタ 123"/>
        <xdr:cNvCxnSpPr/>
      </xdr:nvCxnSpPr>
      <xdr:spPr>
        <a:xfrm flipV="1">
          <a:off x="8750300" y="6259144"/>
          <a:ext cx="889000" cy="18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25"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70676</xdr:rowOff>
    </xdr:from>
    <xdr:ext cx="534377" cy="259045"/>
    <xdr:sp macro="" textlink="">
      <xdr:nvSpPr>
        <xdr:cNvPr id="126" name="n_2aveValue【道路】&#10;一人当たり延長"/>
        <xdr:cNvSpPr txBox="1"/>
      </xdr:nvSpPr>
      <xdr:spPr>
        <a:xfrm>
          <a:off x="8483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27"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154271</xdr:rowOff>
    </xdr:from>
    <xdr:ext cx="534377" cy="259045"/>
    <xdr:sp macro="" textlink="">
      <xdr:nvSpPr>
        <xdr:cNvPr id="128" name="n_1mainValue【道路】&#10;一人当たり延長"/>
        <xdr:cNvSpPr txBox="1"/>
      </xdr:nvSpPr>
      <xdr:spPr>
        <a:xfrm>
          <a:off x="9359411" y="598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165832</xdr:rowOff>
    </xdr:from>
    <xdr:ext cx="534377" cy="259045"/>
    <xdr:sp macro="" textlink="">
      <xdr:nvSpPr>
        <xdr:cNvPr id="129" name="n_2mainValue【道路】&#10;一人当たり延長"/>
        <xdr:cNvSpPr txBox="1"/>
      </xdr:nvSpPr>
      <xdr:spPr>
        <a:xfrm>
          <a:off x="8483111" y="616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5" name="直線コネクタ 154"/>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6"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7" name="直線コネクタ 156"/>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58"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59" name="直線コネクタ 158"/>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0"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1" name="フローチャート: 判断 160"/>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2" name="フローチャート: 判断 161"/>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3" name="フローチャート: 判断 162"/>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4" name="フローチャート: 判断 163"/>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130447</xdr:rowOff>
    </xdr:from>
    <xdr:to>
      <xdr:col>24</xdr:col>
      <xdr:colOff>114300</xdr:colOff>
      <xdr:row>61</xdr:row>
      <xdr:rowOff>60597</xdr:rowOff>
    </xdr:to>
    <xdr:sp macro="" textlink="">
      <xdr:nvSpPr>
        <xdr:cNvPr id="170" name="楕円 169"/>
        <xdr:cNvSpPr/>
      </xdr:nvSpPr>
      <xdr:spPr>
        <a:xfrm>
          <a:off x="45847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108874</xdr:rowOff>
    </xdr:from>
    <xdr:ext cx="405111" cy="259045"/>
    <xdr:sp macro="" textlink="">
      <xdr:nvSpPr>
        <xdr:cNvPr id="171" name="【橋りょう・トンネル】&#10;有形固定資産減価償却率該当値テキスト"/>
        <xdr:cNvSpPr txBox="1"/>
      </xdr:nvSpPr>
      <xdr:spPr>
        <a:xfrm>
          <a:off x="4673600"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158206</xdr:rowOff>
    </xdr:from>
    <xdr:to>
      <xdr:col>20</xdr:col>
      <xdr:colOff>38100</xdr:colOff>
      <xdr:row>61</xdr:row>
      <xdr:rowOff>88356</xdr:rowOff>
    </xdr:to>
    <xdr:sp macro="" textlink="">
      <xdr:nvSpPr>
        <xdr:cNvPr id="172" name="楕円 171"/>
        <xdr:cNvSpPr/>
      </xdr:nvSpPr>
      <xdr:spPr>
        <a:xfrm>
          <a:off x="3746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9797</xdr:rowOff>
    </xdr:from>
    <xdr:to>
      <xdr:col>24</xdr:col>
      <xdr:colOff>63500</xdr:colOff>
      <xdr:row>61</xdr:row>
      <xdr:rowOff>37556</xdr:rowOff>
    </xdr:to>
    <xdr:cxnSp macro="">
      <xdr:nvCxnSpPr>
        <xdr:cNvPr id="173" name="直線コネクタ 172"/>
        <xdr:cNvCxnSpPr/>
      </xdr:nvCxnSpPr>
      <xdr:spPr>
        <a:xfrm flipV="1">
          <a:off x="3797300" y="1046824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14515</xdr:rowOff>
    </xdr:from>
    <xdr:to>
      <xdr:col>15</xdr:col>
      <xdr:colOff>101600</xdr:colOff>
      <xdr:row>61</xdr:row>
      <xdr:rowOff>116115</xdr:rowOff>
    </xdr:to>
    <xdr:sp macro="" textlink="">
      <xdr:nvSpPr>
        <xdr:cNvPr id="174" name="楕円 173"/>
        <xdr:cNvSpPr/>
      </xdr:nvSpPr>
      <xdr:spPr>
        <a:xfrm>
          <a:off x="2857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37556</xdr:rowOff>
    </xdr:from>
    <xdr:to>
      <xdr:col>19</xdr:col>
      <xdr:colOff>177800</xdr:colOff>
      <xdr:row>61</xdr:row>
      <xdr:rowOff>65315</xdr:rowOff>
    </xdr:to>
    <xdr:cxnSp macro="">
      <xdr:nvCxnSpPr>
        <xdr:cNvPr id="175" name="直線コネクタ 174"/>
        <xdr:cNvCxnSpPr/>
      </xdr:nvCxnSpPr>
      <xdr:spPr>
        <a:xfrm flipV="1">
          <a:off x="2908300" y="1049600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76"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7"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78"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79483</xdr:rowOff>
    </xdr:from>
    <xdr:ext cx="405111" cy="259045"/>
    <xdr:sp macro="" textlink="">
      <xdr:nvSpPr>
        <xdr:cNvPr id="179" name="n_1mainValue【橋りょう・トンネル】&#10;有形固定資産減価償却率"/>
        <xdr:cNvSpPr txBox="1"/>
      </xdr:nvSpPr>
      <xdr:spPr>
        <a:xfrm>
          <a:off x="3582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107242</xdr:rowOff>
    </xdr:from>
    <xdr:ext cx="405111" cy="259045"/>
    <xdr:sp macro="" textlink="">
      <xdr:nvSpPr>
        <xdr:cNvPr id="180" name="n_2mainValue【橋りょう・トンネル】&#10;有形固定資産減価償却率"/>
        <xdr:cNvSpPr txBox="1"/>
      </xdr:nvSpPr>
      <xdr:spPr>
        <a:xfrm>
          <a:off x="2705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2" name="テキスト ボックス 19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4" name="テキスト ボックス 193"/>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6" name="テキスト ボックス 19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8" name="テキスト ボックス 19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0" name="テキスト ボックス 19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4" name="直線コネクタ 203"/>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5"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6" name="直線コネクタ 205"/>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07"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08" name="直線コネクタ 207"/>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09"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0" name="フローチャート: 判断 209"/>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1" name="フローチャート: 判断 210"/>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2" name="フローチャート: 判断 211"/>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3" name="フローチャート: 判断 212"/>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131970</xdr:rowOff>
    </xdr:from>
    <xdr:to>
      <xdr:col>55</xdr:col>
      <xdr:colOff>50800</xdr:colOff>
      <xdr:row>64</xdr:row>
      <xdr:rowOff>62120</xdr:rowOff>
    </xdr:to>
    <xdr:sp macro="" textlink="">
      <xdr:nvSpPr>
        <xdr:cNvPr id="219" name="楕円 218"/>
        <xdr:cNvSpPr/>
      </xdr:nvSpPr>
      <xdr:spPr>
        <a:xfrm>
          <a:off x="10426700" y="109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49432</xdr:rowOff>
    </xdr:from>
    <xdr:ext cx="599010" cy="259045"/>
    <xdr:sp macro="" textlink="">
      <xdr:nvSpPr>
        <xdr:cNvPr id="220" name="【橋りょう・トンネル】&#10;一人当たり有形固定資産（償却資産）額該当値テキスト"/>
        <xdr:cNvSpPr txBox="1"/>
      </xdr:nvSpPr>
      <xdr:spPr>
        <a:xfrm>
          <a:off x="10515600" y="1085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131752</xdr:rowOff>
    </xdr:from>
    <xdr:to>
      <xdr:col>50</xdr:col>
      <xdr:colOff>165100</xdr:colOff>
      <xdr:row>64</xdr:row>
      <xdr:rowOff>61902</xdr:rowOff>
    </xdr:to>
    <xdr:sp macro="" textlink="">
      <xdr:nvSpPr>
        <xdr:cNvPr id="221" name="楕円 220"/>
        <xdr:cNvSpPr/>
      </xdr:nvSpPr>
      <xdr:spPr>
        <a:xfrm>
          <a:off x="9588500" y="1093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11102</xdr:rowOff>
    </xdr:from>
    <xdr:to>
      <xdr:col>55</xdr:col>
      <xdr:colOff>0</xdr:colOff>
      <xdr:row>64</xdr:row>
      <xdr:rowOff>11320</xdr:rowOff>
    </xdr:to>
    <xdr:cxnSp macro="">
      <xdr:nvCxnSpPr>
        <xdr:cNvPr id="222" name="直線コネクタ 221"/>
        <xdr:cNvCxnSpPr/>
      </xdr:nvCxnSpPr>
      <xdr:spPr>
        <a:xfrm>
          <a:off x="9639300" y="10983902"/>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131630</xdr:rowOff>
    </xdr:from>
    <xdr:to>
      <xdr:col>46</xdr:col>
      <xdr:colOff>38100</xdr:colOff>
      <xdr:row>64</xdr:row>
      <xdr:rowOff>61780</xdr:rowOff>
    </xdr:to>
    <xdr:sp macro="" textlink="">
      <xdr:nvSpPr>
        <xdr:cNvPr id="223" name="楕円 222"/>
        <xdr:cNvSpPr/>
      </xdr:nvSpPr>
      <xdr:spPr>
        <a:xfrm>
          <a:off x="8699500" y="109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10980</xdr:rowOff>
    </xdr:from>
    <xdr:to>
      <xdr:col>50</xdr:col>
      <xdr:colOff>114300</xdr:colOff>
      <xdr:row>64</xdr:row>
      <xdr:rowOff>11102</xdr:rowOff>
    </xdr:to>
    <xdr:cxnSp macro="">
      <xdr:nvCxnSpPr>
        <xdr:cNvPr id="224" name="直線コネクタ 223"/>
        <xdr:cNvCxnSpPr/>
      </xdr:nvCxnSpPr>
      <xdr:spPr>
        <a:xfrm>
          <a:off x="8750300" y="10983780"/>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5"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6"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27"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53029</xdr:rowOff>
    </xdr:from>
    <xdr:ext cx="599010" cy="259045"/>
    <xdr:sp macro="" textlink="">
      <xdr:nvSpPr>
        <xdr:cNvPr id="228" name="n_1mainValue【橋りょう・トンネル】&#10;一人当たり有形固定資産（償却資産）額"/>
        <xdr:cNvSpPr txBox="1"/>
      </xdr:nvSpPr>
      <xdr:spPr>
        <a:xfrm>
          <a:off x="9327095" y="1102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52907</xdr:rowOff>
    </xdr:from>
    <xdr:ext cx="599010" cy="259045"/>
    <xdr:sp macro="" textlink="">
      <xdr:nvSpPr>
        <xdr:cNvPr id="229" name="n_2mainValue【橋りょう・トンネル】&#10;一人当たり有形固定資産（償却資産）額"/>
        <xdr:cNvSpPr txBox="1"/>
      </xdr:nvSpPr>
      <xdr:spPr>
        <a:xfrm>
          <a:off x="8450795" y="1102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0" name="テキスト ボックス 2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1" name="直線コネクタ 2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2" name="テキスト ボックス 2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3" name="直線コネクタ 2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4" name="テキスト ボックス 2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5" name="直線コネクタ 2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6" name="テキスト ボックス 2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7" name="直線コネクタ 2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8" name="テキスト ボックス 24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2" name="直線コネクタ 251"/>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3"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4" name="直線コネクタ 253"/>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5"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6" name="直線コネクタ 255"/>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87901</xdr:rowOff>
    </xdr:from>
    <xdr:ext cx="405111" cy="259045"/>
    <xdr:sp macro="" textlink="">
      <xdr:nvSpPr>
        <xdr:cNvPr id="257" name="【公営住宅】&#10;有形固定資産減価償却率平均値テキスト"/>
        <xdr:cNvSpPr txBox="1"/>
      </xdr:nvSpPr>
      <xdr:spPr>
        <a:xfrm>
          <a:off x="46736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58" name="フローチャート: 判断 257"/>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59" name="フローチャート: 判断 258"/>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0" name="フローチャート: 判断 259"/>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61" name="フローチャート: 判断 260"/>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92456</xdr:rowOff>
    </xdr:from>
    <xdr:to>
      <xdr:col>24</xdr:col>
      <xdr:colOff>114300</xdr:colOff>
      <xdr:row>86</xdr:row>
      <xdr:rowOff>22606</xdr:rowOff>
    </xdr:to>
    <xdr:sp macro="" textlink="">
      <xdr:nvSpPr>
        <xdr:cNvPr id="267" name="楕円 266"/>
        <xdr:cNvSpPr/>
      </xdr:nvSpPr>
      <xdr:spPr>
        <a:xfrm>
          <a:off x="45847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70883</xdr:rowOff>
    </xdr:from>
    <xdr:ext cx="405111" cy="259045"/>
    <xdr:sp macro="" textlink="">
      <xdr:nvSpPr>
        <xdr:cNvPr id="268" name="【公営住宅】&#10;有形固定資産減価償却率該当値テキスト"/>
        <xdr:cNvSpPr txBox="1"/>
      </xdr:nvSpPr>
      <xdr:spPr>
        <a:xfrm>
          <a:off x="4673600" y="1464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115315</xdr:rowOff>
    </xdr:from>
    <xdr:to>
      <xdr:col>20</xdr:col>
      <xdr:colOff>38100</xdr:colOff>
      <xdr:row>86</xdr:row>
      <xdr:rowOff>45465</xdr:rowOff>
    </xdr:to>
    <xdr:sp macro="" textlink="">
      <xdr:nvSpPr>
        <xdr:cNvPr id="269" name="楕円 268"/>
        <xdr:cNvSpPr/>
      </xdr:nvSpPr>
      <xdr:spPr>
        <a:xfrm>
          <a:off x="3746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143256</xdr:rowOff>
    </xdr:from>
    <xdr:to>
      <xdr:col>24</xdr:col>
      <xdr:colOff>63500</xdr:colOff>
      <xdr:row>85</xdr:row>
      <xdr:rowOff>166115</xdr:rowOff>
    </xdr:to>
    <xdr:cxnSp macro="">
      <xdr:nvCxnSpPr>
        <xdr:cNvPr id="270" name="直線コネクタ 269"/>
        <xdr:cNvCxnSpPr/>
      </xdr:nvCxnSpPr>
      <xdr:spPr>
        <a:xfrm flipV="1">
          <a:off x="3797300" y="1471650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135889</xdr:rowOff>
    </xdr:from>
    <xdr:to>
      <xdr:col>15</xdr:col>
      <xdr:colOff>101600</xdr:colOff>
      <xdr:row>86</xdr:row>
      <xdr:rowOff>66039</xdr:rowOff>
    </xdr:to>
    <xdr:sp macro="" textlink="">
      <xdr:nvSpPr>
        <xdr:cNvPr id="271" name="楕円 270"/>
        <xdr:cNvSpPr/>
      </xdr:nvSpPr>
      <xdr:spPr>
        <a:xfrm>
          <a:off x="2857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166115</xdr:rowOff>
    </xdr:from>
    <xdr:to>
      <xdr:col>19</xdr:col>
      <xdr:colOff>177800</xdr:colOff>
      <xdr:row>86</xdr:row>
      <xdr:rowOff>15239</xdr:rowOff>
    </xdr:to>
    <xdr:cxnSp macro="">
      <xdr:nvCxnSpPr>
        <xdr:cNvPr id="272" name="直線コネクタ 271"/>
        <xdr:cNvCxnSpPr/>
      </xdr:nvCxnSpPr>
      <xdr:spPr>
        <a:xfrm flipV="1">
          <a:off x="2908300" y="1473936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73"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74"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75"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36592</xdr:rowOff>
    </xdr:from>
    <xdr:ext cx="405111" cy="259045"/>
    <xdr:sp macro="" textlink="">
      <xdr:nvSpPr>
        <xdr:cNvPr id="276" name="n_1mainValue【公営住宅】&#10;有形固定資産減価償却率"/>
        <xdr:cNvSpPr txBox="1"/>
      </xdr:nvSpPr>
      <xdr:spPr>
        <a:xfrm>
          <a:off x="3582044" y="1478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57166</xdr:rowOff>
    </xdr:from>
    <xdr:ext cx="405111" cy="259045"/>
    <xdr:sp macro="" textlink="">
      <xdr:nvSpPr>
        <xdr:cNvPr id="277" name="n_2mainValue【公営住宅】&#10;有形固定資産減価償却率"/>
        <xdr:cNvSpPr txBox="1"/>
      </xdr:nvSpPr>
      <xdr:spPr>
        <a:xfrm>
          <a:off x="2705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1" name="直線コネクタ 300"/>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2"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3" name="直線コネクタ 30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4"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5" name="直線コネクタ 304"/>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06"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07" name="フローチャート: 判断 306"/>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08" name="フローチャート: 判断 307"/>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09" name="フローチャート: 判断 308"/>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0" name="フローチャート: 判断 309"/>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13208</xdr:rowOff>
    </xdr:from>
    <xdr:to>
      <xdr:col>55</xdr:col>
      <xdr:colOff>50800</xdr:colOff>
      <xdr:row>78</xdr:row>
      <xdr:rowOff>114808</xdr:rowOff>
    </xdr:to>
    <xdr:sp macro="" textlink="">
      <xdr:nvSpPr>
        <xdr:cNvPr id="316" name="楕円 315"/>
        <xdr:cNvSpPr/>
      </xdr:nvSpPr>
      <xdr:spPr>
        <a:xfrm>
          <a:off x="10426700" y="1338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99585</xdr:rowOff>
    </xdr:from>
    <xdr:ext cx="469744" cy="259045"/>
    <xdr:sp macro="" textlink="">
      <xdr:nvSpPr>
        <xdr:cNvPr id="317" name="【公営住宅】&#10;一人当たり面積該当値テキスト"/>
        <xdr:cNvSpPr txBox="1"/>
      </xdr:nvSpPr>
      <xdr:spPr>
        <a:xfrm>
          <a:off x="10515600" y="1330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20065</xdr:rowOff>
    </xdr:from>
    <xdr:to>
      <xdr:col>50</xdr:col>
      <xdr:colOff>165100</xdr:colOff>
      <xdr:row>78</xdr:row>
      <xdr:rowOff>121665</xdr:rowOff>
    </xdr:to>
    <xdr:sp macro="" textlink="">
      <xdr:nvSpPr>
        <xdr:cNvPr id="318" name="楕円 317"/>
        <xdr:cNvSpPr/>
      </xdr:nvSpPr>
      <xdr:spPr>
        <a:xfrm>
          <a:off x="9588500" y="1339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64008</xdr:rowOff>
    </xdr:from>
    <xdr:to>
      <xdr:col>55</xdr:col>
      <xdr:colOff>0</xdr:colOff>
      <xdr:row>78</xdr:row>
      <xdr:rowOff>70865</xdr:rowOff>
    </xdr:to>
    <xdr:cxnSp macro="">
      <xdr:nvCxnSpPr>
        <xdr:cNvPr id="319" name="直線コネクタ 318"/>
        <xdr:cNvCxnSpPr/>
      </xdr:nvCxnSpPr>
      <xdr:spPr>
        <a:xfrm flipV="1">
          <a:off x="9639300" y="1343710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37592</xdr:rowOff>
    </xdr:from>
    <xdr:to>
      <xdr:col>46</xdr:col>
      <xdr:colOff>38100</xdr:colOff>
      <xdr:row>78</xdr:row>
      <xdr:rowOff>139192</xdr:rowOff>
    </xdr:to>
    <xdr:sp macro="" textlink="">
      <xdr:nvSpPr>
        <xdr:cNvPr id="320" name="楕円 319"/>
        <xdr:cNvSpPr/>
      </xdr:nvSpPr>
      <xdr:spPr>
        <a:xfrm>
          <a:off x="8699500" y="134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70865</xdr:rowOff>
    </xdr:from>
    <xdr:to>
      <xdr:col>50</xdr:col>
      <xdr:colOff>114300</xdr:colOff>
      <xdr:row>78</xdr:row>
      <xdr:rowOff>88392</xdr:rowOff>
    </xdr:to>
    <xdr:cxnSp macro="">
      <xdr:nvCxnSpPr>
        <xdr:cNvPr id="321" name="直線コネクタ 320"/>
        <xdr:cNvCxnSpPr/>
      </xdr:nvCxnSpPr>
      <xdr:spPr>
        <a:xfrm flipV="1">
          <a:off x="8750300" y="13443965"/>
          <a:ext cx="889000" cy="1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22"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23" name="n_2aveValue【公営住宅】&#10;一人当たり面積"/>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24"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138192</xdr:rowOff>
    </xdr:from>
    <xdr:ext cx="469744" cy="259045"/>
    <xdr:sp macro="" textlink="">
      <xdr:nvSpPr>
        <xdr:cNvPr id="325" name="n_1mainValue【公営住宅】&#10;一人当たり面積"/>
        <xdr:cNvSpPr txBox="1"/>
      </xdr:nvSpPr>
      <xdr:spPr>
        <a:xfrm>
          <a:off x="9391727" y="1316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155719</xdr:rowOff>
    </xdr:from>
    <xdr:ext cx="469744" cy="259045"/>
    <xdr:sp macro="" textlink="">
      <xdr:nvSpPr>
        <xdr:cNvPr id="326" name="n_2mainValue【公営住宅】&#10;一人当たり面積"/>
        <xdr:cNvSpPr txBox="1"/>
      </xdr:nvSpPr>
      <xdr:spPr>
        <a:xfrm>
          <a:off x="8515427" y="1318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7" name="直線コネクタ 33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8" name="テキスト ボックス 33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9" name="直線コネクタ 33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0" name="テキスト ボックス 33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1" name="直線コネクタ 34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2" name="テキスト ボックス 34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3" name="直線コネクタ 34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4" name="テキスト ボックス 34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5" name="直線コネクタ 34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6" name="テキスト ボックス 34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7" name="直線コネクタ 34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8" name="テキスト ボックス 34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0" name="テキスト ボックス 3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123552</xdr:rowOff>
    </xdr:from>
    <xdr:to>
      <xdr:col>24</xdr:col>
      <xdr:colOff>62865</xdr:colOff>
      <xdr:row>107</xdr:row>
      <xdr:rowOff>69669</xdr:rowOff>
    </xdr:to>
    <xdr:cxnSp macro="">
      <xdr:nvCxnSpPr>
        <xdr:cNvPr id="352" name="直線コネクタ 351"/>
        <xdr:cNvCxnSpPr/>
      </xdr:nvCxnSpPr>
      <xdr:spPr>
        <a:xfrm flipV="1">
          <a:off x="4634865" y="17097102"/>
          <a:ext cx="0" cy="1317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73496</xdr:rowOff>
    </xdr:from>
    <xdr:ext cx="405111" cy="259045"/>
    <xdr:sp macro="" textlink="">
      <xdr:nvSpPr>
        <xdr:cNvPr id="353" name="【港湾・漁港】&#10;有形固定資産減価償却率最小値テキスト"/>
        <xdr:cNvSpPr txBox="1"/>
      </xdr:nvSpPr>
      <xdr:spPr>
        <a:xfrm>
          <a:off x="4673600" y="18418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69669</xdr:rowOff>
    </xdr:from>
    <xdr:to>
      <xdr:col>24</xdr:col>
      <xdr:colOff>152400</xdr:colOff>
      <xdr:row>107</xdr:row>
      <xdr:rowOff>69669</xdr:rowOff>
    </xdr:to>
    <xdr:cxnSp macro="">
      <xdr:nvCxnSpPr>
        <xdr:cNvPr id="354" name="直線コネクタ 353"/>
        <xdr:cNvCxnSpPr/>
      </xdr:nvCxnSpPr>
      <xdr:spPr>
        <a:xfrm>
          <a:off x="4546600" y="184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70229</xdr:rowOff>
    </xdr:from>
    <xdr:ext cx="405111" cy="259045"/>
    <xdr:sp macro="" textlink="">
      <xdr:nvSpPr>
        <xdr:cNvPr id="355" name="【港湾・漁港】&#10;有形固定資産減価償却率最大値テキスト"/>
        <xdr:cNvSpPr txBox="1"/>
      </xdr:nvSpPr>
      <xdr:spPr>
        <a:xfrm>
          <a:off x="4673600" y="1687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123552</xdr:rowOff>
    </xdr:from>
    <xdr:to>
      <xdr:col>24</xdr:col>
      <xdr:colOff>152400</xdr:colOff>
      <xdr:row>99</xdr:row>
      <xdr:rowOff>123552</xdr:rowOff>
    </xdr:to>
    <xdr:cxnSp macro="">
      <xdr:nvCxnSpPr>
        <xdr:cNvPr id="356" name="直線コネクタ 355"/>
        <xdr:cNvCxnSpPr/>
      </xdr:nvCxnSpPr>
      <xdr:spPr>
        <a:xfrm>
          <a:off x="4546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66239</xdr:rowOff>
    </xdr:from>
    <xdr:ext cx="405111" cy="259045"/>
    <xdr:sp macro="" textlink="">
      <xdr:nvSpPr>
        <xdr:cNvPr id="357" name="【港湾・漁港】&#10;有形固定資産減価償却率平均値テキスト"/>
        <xdr:cNvSpPr txBox="1"/>
      </xdr:nvSpPr>
      <xdr:spPr>
        <a:xfrm>
          <a:off x="4673600" y="1755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58" name="フローチャート: 判断 357"/>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61323</xdr:rowOff>
    </xdr:from>
    <xdr:to>
      <xdr:col>20</xdr:col>
      <xdr:colOff>38100</xdr:colOff>
      <xdr:row>103</xdr:row>
      <xdr:rowOff>162923</xdr:rowOff>
    </xdr:to>
    <xdr:sp macro="" textlink="">
      <xdr:nvSpPr>
        <xdr:cNvPr id="359" name="フローチャート: 判断 358"/>
        <xdr:cNvSpPr/>
      </xdr:nvSpPr>
      <xdr:spPr>
        <a:xfrm>
          <a:off x="3746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61323</xdr:rowOff>
    </xdr:from>
    <xdr:to>
      <xdr:col>15</xdr:col>
      <xdr:colOff>101600</xdr:colOff>
      <xdr:row>102</xdr:row>
      <xdr:rowOff>162923</xdr:rowOff>
    </xdr:to>
    <xdr:sp macro="" textlink="">
      <xdr:nvSpPr>
        <xdr:cNvPr id="360" name="フローチャート: 判断 359"/>
        <xdr:cNvSpPr/>
      </xdr:nvSpPr>
      <xdr:spPr>
        <a:xfrm>
          <a:off x="2857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129902</xdr:rowOff>
    </xdr:from>
    <xdr:to>
      <xdr:col>10</xdr:col>
      <xdr:colOff>165100</xdr:colOff>
      <xdr:row>104</xdr:row>
      <xdr:rowOff>60052</xdr:rowOff>
    </xdr:to>
    <xdr:sp macro="" textlink="">
      <xdr:nvSpPr>
        <xdr:cNvPr id="361" name="フローチャート: 判断 360"/>
        <xdr:cNvSpPr/>
      </xdr:nvSpPr>
      <xdr:spPr>
        <a:xfrm>
          <a:off x="1968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79284</xdr:rowOff>
    </xdr:from>
    <xdr:to>
      <xdr:col>24</xdr:col>
      <xdr:colOff>114300</xdr:colOff>
      <xdr:row>105</xdr:row>
      <xdr:rowOff>9434</xdr:rowOff>
    </xdr:to>
    <xdr:sp macro="" textlink="">
      <xdr:nvSpPr>
        <xdr:cNvPr id="367" name="楕円 366"/>
        <xdr:cNvSpPr/>
      </xdr:nvSpPr>
      <xdr:spPr>
        <a:xfrm>
          <a:off x="45847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57711</xdr:rowOff>
    </xdr:from>
    <xdr:ext cx="405111" cy="259045"/>
    <xdr:sp macro="" textlink="">
      <xdr:nvSpPr>
        <xdr:cNvPr id="368" name="【港湾・漁港】&#10;有形固定資産減価償却率該当値テキスト"/>
        <xdr:cNvSpPr txBox="1"/>
      </xdr:nvSpPr>
      <xdr:spPr>
        <a:xfrm>
          <a:off x="4673600" y="1788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113574</xdr:rowOff>
    </xdr:from>
    <xdr:to>
      <xdr:col>20</xdr:col>
      <xdr:colOff>38100</xdr:colOff>
      <xdr:row>105</xdr:row>
      <xdr:rowOff>43724</xdr:rowOff>
    </xdr:to>
    <xdr:sp macro="" textlink="">
      <xdr:nvSpPr>
        <xdr:cNvPr id="369" name="楕円 368"/>
        <xdr:cNvSpPr/>
      </xdr:nvSpPr>
      <xdr:spPr>
        <a:xfrm>
          <a:off x="3746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130084</xdr:rowOff>
    </xdr:from>
    <xdr:to>
      <xdr:col>24</xdr:col>
      <xdr:colOff>63500</xdr:colOff>
      <xdr:row>104</xdr:row>
      <xdr:rowOff>164374</xdr:rowOff>
    </xdr:to>
    <xdr:cxnSp macro="">
      <xdr:nvCxnSpPr>
        <xdr:cNvPr id="370" name="直線コネクタ 369"/>
        <xdr:cNvCxnSpPr/>
      </xdr:nvCxnSpPr>
      <xdr:spPr>
        <a:xfrm flipV="1">
          <a:off x="3797300" y="179608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18869</xdr:rowOff>
    </xdr:from>
    <xdr:to>
      <xdr:col>15</xdr:col>
      <xdr:colOff>101600</xdr:colOff>
      <xdr:row>108</xdr:row>
      <xdr:rowOff>120469</xdr:rowOff>
    </xdr:to>
    <xdr:sp macro="" textlink="">
      <xdr:nvSpPr>
        <xdr:cNvPr id="371" name="楕円 370"/>
        <xdr:cNvSpPr/>
      </xdr:nvSpPr>
      <xdr:spPr>
        <a:xfrm>
          <a:off x="2857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164374</xdr:rowOff>
    </xdr:from>
    <xdr:to>
      <xdr:col>19</xdr:col>
      <xdr:colOff>177800</xdr:colOff>
      <xdr:row>108</xdr:row>
      <xdr:rowOff>69669</xdr:rowOff>
    </xdr:to>
    <xdr:cxnSp macro="">
      <xdr:nvCxnSpPr>
        <xdr:cNvPr id="372" name="直線コネクタ 371"/>
        <xdr:cNvCxnSpPr/>
      </xdr:nvCxnSpPr>
      <xdr:spPr>
        <a:xfrm flipV="1">
          <a:off x="2908300" y="17995174"/>
          <a:ext cx="889000" cy="59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8000</xdr:rowOff>
    </xdr:from>
    <xdr:ext cx="405111" cy="259045"/>
    <xdr:sp macro="" textlink="">
      <xdr:nvSpPr>
        <xdr:cNvPr id="373" name="n_1aveValue【港湾・漁港】&#10;有形固定資産減価償却率"/>
        <xdr:cNvSpPr txBox="1"/>
      </xdr:nvSpPr>
      <xdr:spPr>
        <a:xfrm>
          <a:off x="35820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8000</xdr:rowOff>
    </xdr:from>
    <xdr:ext cx="405111" cy="259045"/>
    <xdr:sp macro="" textlink="">
      <xdr:nvSpPr>
        <xdr:cNvPr id="374" name="n_2aveValue【港湾・漁港】&#10;有形固定資産減価償却率"/>
        <xdr:cNvSpPr txBox="1"/>
      </xdr:nvSpPr>
      <xdr:spPr>
        <a:xfrm>
          <a:off x="2705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76579</xdr:rowOff>
    </xdr:from>
    <xdr:ext cx="405111" cy="259045"/>
    <xdr:sp macro="" textlink="">
      <xdr:nvSpPr>
        <xdr:cNvPr id="375" name="n_3aveValue【港湾・漁港】&#10;有形固定資産減価償却率"/>
        <xdr:cNvSpPr txBox="1"/>
      </xdr:nvSpPr>
      <xdr:spPr>
        <a:xfrm>
          <a:off x="1816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34851</xdr:rowOff>
    </xdr:from>
    <xdr:ext cx="405111" cy="259045"/>
    <xdr:sp macro="" textlink="">
      <xdr:nvSpPr>
        <xdr:cNvPr id="376" name="n_1mainValue【港湾・漁港】&#10;有形固定資産減価償却率"/>
        <xdr:cNvSpPr txBox="1"/>
      </xdr:nvSpPr>
      <xdr:spPr>
        <a:xfrm>
          <a:off x="35820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108</xdr:row>
      <xdr:rowOff>111596</xdr:rowOff>
    </xdr:from>
    <xdr:ext cx="340478" cy="259045"/>
    <xdr:sp macro="" textlink="">
      <xdr:nvSpPr>
        <xdr:cNvPr id="377" name="n_2mainValue【港湾・漁港】&#10;有形固定資産減価償却率"/>
        <xdr:cNvSpPr txBox="1"/>
      </xdr:nvSpPr>
      <xdr:spPr>
        <a:xfrm>
          <a:off x="2738061" y="186281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8" name="直線コネクタ 387"/>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89" name="テキスト ボックス 388"/>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0" name="直線コネクタ 38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1" name="テキスト ボックス 390"/>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2" name="直線コネクタ 391"/>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93" name="テキスト ボックス 392"/>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4" name="直線コネクタ 39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5" name="テキスト ボックス 39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397" name="直線コネクタ 396"/>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398" name="【港湾・漁港】&#10;一人当たり有形固定資産（償却資産）額最小値テキスト"/>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399" name="直線コネクタ 398"/>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00" name="【港湾・漁港】&#10;一人当たり有形固定資産（償却資産）額最大値テキスト"/>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01" name="直線コネクタ 400"/>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76395</xdr:rowOff>
    </xdr:from>
    <xdr:ext cx="599010" cy="259045"/>
    <xdr:sp macro="" textlink="">
      <xdr:nvSpPr>
        <xdr:cNvPr id="402" name="【港湾・漁港】&#10;一人当たり有形固定資産（償却資産）額平均値テキスト"/>
        <xdr:cNvSpPr txBox="1"/>
      </xdr:nvSpPr>
      <xdr:spPr>
        <a:xfrm>
          <a:off x="10515600" y="18078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03" name="フローチャート: 判断 402"/>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04" name="フローチャート: 判断 403"/>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05" name="フローチャート: 判断 404"/>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06" name="フローチャート: 判断 405"/>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7" name="テキスト ボックス 4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135558</xdr:rowOff>
    </xdr:from>
    <xdr:to>
      <xdr:col>55</xdr:col>
      <xdr:colOff>50800</xdr:colOff>
      <xdr:row>107</xdr:row>
      <xdr:rowOff>65708</xdr:rowOff>
    </xdr:to>
    <xdr:sp macro="" textlink="">
      <xdr:nvSpPr>
        <xdr:cNvPr id="412" name="楕円 411"/>
        <xdr:cNvSpPr/>
      </xdr:nvSpPr>
      <xdr:spPr>
        <a:xfrm>
          <a:off x="10426700" y="183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50485</xdr:rowOff>
    </xdr:from>
    <xdr:ext cx="599010" cy="259045"/>
    <xdr:sp macro="" textlink="">
      <xdr:nvSpPr>
        <xdr:cNvPr id="413" name="【港湾・漁港】&#10;一人当たり有形固定資産（償却資産）額該当値テキスト"/>
        <xdr:cNvSpPr txBox="1"/>
      </xdr:nvSpPr>
      <xdr:spPr>
        <a:xfrm>
          <a:off x="10515600" y="1822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135302</xdr:rowOff>
    </xdr:from>
    <xdr:to>
      <xdr:col>50</xdr:col>
      <xdr:colOff>165100</xdr:colOff>
      <xdr:row>107</xdr:row>
      <xdr:rowOff>65452</xdr:rowOff>
    </xdr:to>
    <xdr:sp macro="" textlink="">
      <xdr:nvSpPr>
        <xdr:cNvPr id="414" name="楕円 413"/>
        <xdr:cNvSpPr/>
      </xdr:nvSpPr>
      <xdr:spPr>
        <a:xfrm>
          <a:off x="9588500" y="183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14652</xdr:rowOff>
    </xdr:from>
    <xdr:to>
      <xdr:col>55</xdr:col>
      <xdr:colOff>0</xdr:colOff>
      <xdr:row>107</xdr:row>
      <xdr:rowOff>14908</xdr:rowOff>
    </xdr:to>
    <xdr:cxnSp macro="">
      <xdr:nvCxnSpPr>
        <xdr:cNvPr id="415" name="直線コネクタ 414"/>
        <xdr:cNvCxnSpPr/>
      </xdr:nvCxnSpPr>
      <xdr:spPr>
        <a:xfrm>
          <a:off x="9639300" y="18359802"/>
          <a:ext cx="8382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77925</xdr:rowOff>
    </xdr:from>
    <xdr:to>
      <xdr:col>46</xdr:col>
      <xdr:colOff>38100</xdr:colOff>
      <xdr:row>108</xdr:row>
      <xdr:rowOff>8075</xdr:rowOff>
    </xdr:to>
    <xdr:sp macro="" textlink="">
      <xdr:nvSpPr>
        <xdr:cNvPr id="416" name="楕円 415"/>
        <xdr:cNvSpPr/>
      </xdr:nvSpPr>
      <xdr:spPr>
        <a:xfrm>
          <a:off x="8699500" y="184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14652</xdr:rowOff>
    </xdr:from>
    <xdr:to>
      <xdr:col>50</xdr:col>
      <xdr:colOff>114300</xdr:colOff>
      <xdr:row>107</xdr:row>
      <xdr:rowOff>128725</xdr:rowOff>
    </xdr:to>
    <xdr:cxnSp macro="">
      <xdr:nvCxnSpPr>
        <xdr:cNvPr id="417" name="直線コネクタ 416"/>
        <xdr:cNvCxnSpPr/>
      </xdr:nvCxnSpPr>
      <xdr:spPr>
        <a:xfrm flipV="1">
          <a:off x="8750300" y="18359802"/>
          <a:ext cx="889000" cy="11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147542</xdr:rowOff>
    </xdr:from>
    <xdr:ext cx="599010" cy="259045"/>
    <xdr:sp macro="" textlink="">
      <xdr:nvSpPr>
        <xdr:cNvPr id="418" name="n_1aveValue【港湾・漁港】&#10;一人当たり有形固定資産（償却資産）額"/>
        <xdr:cNvSpPr txBox="1"/>
      </xdr:nvSpPr>
      <xdr:spPr>
        <a:xfrm>
          <a:off x="93270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55151</xdr:rowOff>
    </xdr:from>
    <xdr:ext cx="599010" cy="259045"/>
    <xdr:sp macro="" textlink="">
      <xdr:nvSpPr>
        <xdr:cNvPr id="419" name="n_2aveValue【港湾・漁港】&#10;一人当たり有形固定資産（償却資産）額"/>
        <xdr:cNvSpPr txBox="1"/>
      </xdr:nvSpPr>
      <xdr:spPr>
        <a:xfrm>
          <a:off x="8450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97738</xdr:rowOff>
    </xdr:from>
    <xdr:ext cx="599010" cy="259045"/>
    <xdr:sp macro="" textlink="">
      <xdr:nvSpPr>
        <xdr:cNvPr id="420" name="n_3aveValue【港湾・漁港】&#10;一人当たり有形固定資産（償却資産）額"/>
        <xdr:cNvSpPr txBox="1"/>
      </xdr:nvSpPr>
      <xdr:spPr>
        <a:xfrm>
          <a:off x="7561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56579</xdr:rowOff>
    </xdr:from>
    <xdr:ext cx="599010" cy="259045"/>
    <xdr:sp macro="" textlink="">
      <xdr:nvSpPr>
        <xdr:cNvPr id="421" name="n_1mainValue【港湾・漁港】&#10;一人当たり有形固定資産（償却資産）額"/>
        <xdr:cNvSpPr txBox="1"/>
      </xdr:nvSpPr>
      <xdr:spPr>
        <a:xfrm>
          <a:off x="9327095" y="1840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170652</xdr:rowOff>
    </xdr:from>
    <xdr:ext cx="469744" cy="259045"/>
    <xdr:sp macro="" textlink="">
      <xdr:nvSpPr>
        <xdr:cNvPr id="422" name="n_2mainValue【港湾・漁港】&#10;一人当たり有形固定資産（償却資産）額"/>
        <xdr:cNvSpPr txBox="1"/>
      </xdr:nvSpPr>
      <xdr:spPr>
        <a:xfrm>
          <a:off x="8515428" y="1851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3" name="正方形/長方形 4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4" name="正方形/長方形 4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5" name="正方形/長方形 4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6" name="正方形/長方形 4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7" name="正方形/長方形 4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8" name="正方形/長方形 4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9" name="正方形/長方形 4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0" name="正方形/長方形 4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1" name="テキスト ボックス 4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2" name="直線コネクタ 4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3" name="テキスト ボックス 43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4" name="直線コネクタ 43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5" name="テキスト ボックス 43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6" name="直線コネクタ 43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7" name="テキスト ボックス 43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8" name="直線コネクタ 43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9" name="テキスト ボックス 43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0" name="直線コネクタ 43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1" name="テキスト ボックス 44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2" name="直線コネクタ 44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3" name="テキスト ボックス 44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4" name="直線コネクタ 4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5" name="テキスト ボックス 44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47" name="直線コネクタ 446"/>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48"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49" name="直線コネクタ 448"/>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50"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51" name="直線コネクタ 450"/>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71137</xdr:rowOff>
    </xdr:from>
    <xdr:ext cx="405111" cy="259045"/>
    <xdr:sp macro="" textlink="">
      <xdr:nvSpPr>
        <xdr:cNvPr id="452" name="【認定こども園・幼稚園・保育所】&#10;有形固定資産減価償却率平均値テキスト"/>
        <xdr:cNvSpPr txBox="1"/>
      </xdr:nvSpPr>
      <xdr:spPr>
        <a:xfrm>
          <a:off x="16357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53" name="フローチャート: 判断 452"/>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54" name="フローチャート: 判断 453"/>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55" name="フローチャート: 判断 454"/>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56" name="フローチャート: 判断 455"/>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7" name="テキスト ボックス 4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8" name="テキスト ボックス 4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9" name="テキスト ボックス 4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0" name="テキスト ボックス 4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1" name="テキスト ボックス 4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462" name="楕円 461"/>
        <xdr:cNvSpPr/>
      </xdr:nvSpPr>
      <xdr:spPr>
        <a:xfrm>
          <a:off x="16268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34307</xdr:rowOff>
    </xdr:from>
    <xdr:ext cx="405111" cy="259045"/>
    <xdr:sp macro="" textlink="">
      <xdr:nvSpPr>
        <xdr:cNvPr id="463" name="【認定こども園・幼稚園・保育所】&#10;有形固定資産減価償却率該当値テキスト"/>
        <xdr:cNvSpPr txBox="1"/>
      </xdr:nvSpPr>
      <xdr:spPr>
        <a:xfrm>
          <a:off x="16357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88265</xdr:rowOff>
    </xdr:from>
    <xdr:to>
      <xdr:col>81</xdr:col>
      <xdr:colOff>101600</xdr:colOff>
      <xdr:row>39</xdr:row>
      <xdr:rowOff>18415</xdr:rowOff>
    </xdr:to>
    <xdr:sp macro="" textlink="">
      <xdr:nvSpPr>
        <xdr:cNvPr id="464" name="楕円 463"/>
        <xdr:cNvSpPr/>
      </xdr:nvSpPr>
      <xdr:spPr>
        <a:xfrm>
          <a:off x="15430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106680</xdr:rowOff>
    </xdr:from>
    <xdr:to>
      <xdr:col>85</xdr:col>
      <xdr:colOff>127000</xdr:colOff>
      <xdr:row>38</xdr:row>
      <xdr:rowOff>139065</xdr:rowOff>
    </xdr:to>
    <xdr:cxnSp macro="">
      <xdr:nvCxnSpPr>
        <xdr:cNvPr id="465" name="直線コネクタ 464"/>
        <xdr:cNvCxnSpPr/>
      </xdr:nvCxnSpPr>
      <xdr:spPr>
        <a:xfrm flipV="1">
          <a:off x="15481300" y="66217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27305</xdr:rowOff>
    </xdr:from>
    <xdr:to>
      <xdr:col>76</xdr:col>
      <xdr:colOff>165100</xdr:colOff>
      <xdr:row>39</xdr:row>
      <xdr:rowOff>128905</xdr:rowOff>
    </xdr:to>
    <xdr:sp macro="" textlink="">
      <xdr:nvSpPr>
        <xdr:cNvPr id="466" name="楕円 465"/>
        <xdr:cNvSpPr/>
      </xdr:nvSpPr>
      <xdr:spPr>
        <a:xfrm>
          <a:off x="14541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139065</xdr:rowOff>
    </xdr:from>
    <xdr:to>
      <xdr:col>81</xdr:col>
      <xdr:colOff>50800</xdr:colOff>
      <xdr:row>39</xdr:row>
      <xdr:rowOff>78105</xdr:rowOff>
    </xdr:to>
    <xdr:cxnSp macro="">
      <xdr:nvCxnSpPr>
        <xdr:cNvPr id="467" name="直線コネクタ 466"/>
        <xdr:cNvCxnSpPr/>
      </xdr:nvCxnSpPr>
      <xdr:spPr>
        <a:xfrm flipV="1">
          <a:off x="14592300" y="665416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468" name="n_1aveValue【認定こども園・幼稚園・保育所】&#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469" name="n_2aveValue【認定こども園・幼稚園・保育所】&#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70"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9542</xdr:rowOff>
    </xdr:from>
    <xdr:ext cx="405111" cy="259045"/>
    <xdr:sp macro="" textlink="">
      <xdr:nvSpPr>
        <xdr:cNvPr id="471" name="n_1mainValue【認定こども園・幼稚園・保育所】&#10;有形固定資産減価償却率"/>
        <xdr:cNvSpPr txBox="1"/>
      </xdr:nvSpPr>
      <xdr:spPr>
        <a:xfrm>
          <a:off x="152660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120032</xdr:rowOff>
    </xdr:from>
    <xdr:ext cx="405111" cy="259045"/>
    <xdr:sp macro="" textlink="">
      <xdr:nvSpPr>
        <xdr:cNvPr id="472" name="n_2mainValue【認定こども園・幼稚園・保育所】&#10;有形固定資産減価償却率"/>
        <xdr:cNvSpPr txBox="1"/>
      </xdr:nvSpPr>
      <xdr:spPr>
        <a:xfrm>
          <a:off x="14389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1" name="テキスト ボックス 4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2" name="直線コネクタ 4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3" name="直線コネクタ 48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4" name="テキスト ボックス 48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5" name="直線コネクタ 48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6" name="テキスト ボックス 48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7" name="直線コネクタ 48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8" name="テキスト ボックス 48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9" name="直線コネクタ 48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0" name="テキスト ボックス 48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1" name="直線コネクタ 49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2" name="テキスト ボックス 49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3" name="直線コネクタ 49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4" name="テキスト ボックス 49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6" name="テキスト ボックス 4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98" name="直線コネクタ 497"/>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99"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00" name="直線コネクタ 499"/>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01"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02" name="直線コネクタ 501"/>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503"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04" name="フローチャート: 判断 503"/>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05" name="フローチャート: 判断 504"/>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06" name="フローチャート: 判断 505"/>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07" name="フローチャート: 判断 506"/>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31931</xdr:rowOff>
    </xdr:from>
    <xdr:to>
      <xdr:col>116</xdr:col>
      <xdr:colOff>114300</xdr:colOff>
      <xdr:row>38</xdr:row>
      <xdr:rowOff>133531</xdr:rowOff>
    </xdr:to>
    <xdr:sp macro="" textlink="">
      <xdr:nvSpPr>
        <xdr:cNvPr id="513" name="楕円 512"/>
        <xdr:cNvSpPr/>
      </xdr:nvSpPr>
      <xdr:spPr>
        <a:xfrm>
          <a:off x="221107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54808</xdr:rowOff>
    </xdr:from>
    <xdr:ext cx="469744" cy="259045"/>
    <xdr:sp macro="" textlink="">
      <xdr:nvSpPr>
        <xdr:cNvPr id="514" name="【認定こども園・幼稚園・保育所】&#10;一人当たり面積該当値テキスト"/>
        <xdr:cNvSpPr txBox="1"/>
      </xdr:nvSpPr>
      <xdr:spPr>
        <a:xfrm>
          <a:off x="22199600" y="639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169092</xdr:rowOff>
    </xdr:from>
    <xdr:to>
      <xdr:col>112</xdr:col>
      <xdr:colOff>38100</xdr:colOff>
      <xdr:row>37</xdr:row>
      <xdr:rowOff>99242</xdr:rowOff>
    </xdr:to>
    <xdr:sp macro="" textlink="">
      <xdr:nvSpPr>
        <xdr:cNvPr id="515" name="楕円 514"/>
        <xdr:cNvSpPr/>
      </xdr:nvSpPr>
      <xdr:spPr>
        <a:xfrm>
          <a:off x="21272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48442</xdr:rowOff>
    </xdr:from>
    <xdr:to>
      <xdr:col>116</xdr:col>
      <xdr:colOff>63500</xdr:colOff>
      <xdr:row>38</xdr:row>
      <xdr:rowOff>82731</xdr:rowOff>
    </xdr:to>
    <xdr:cxnSp macro="">
      <xdr:nvCxnSpPr>
        <xdr:cNvPr id="516" name="直線コネクタ 515"/>
        <xdr:cNvCxnSpPr/>
      </xdr:nvCxnSpPr>
      <xdr:spPr>
        <a:xfrm>
          <a:off x="21323300" y="6392092"/>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18869</xdr:rowOff>
    </xdr:from>
    <xdr:to>
      <xdr:col>107</xdr:col>
      <xdr:colOff>101600</xdr:colOff>
      <xdr:row>38</xdr:row>
      <xdr:rowOff>120469</xdr:rowOff>
    </xdr:to>
    <xdr:sp macro="" textlink="">
      <xdr:nvSpPr>
        <xdr:cNvPr id="517" name="楕円 516"/>
        <xdr:cNvSpPr/>
      </xdr:nvSpPr>
      <xdr:spPr>
        <a:xfrm>
          <a:off x="20383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48442</xdr:rowOff>
    </xdr:from>
    <xdr:to>
      <xdr:col>111</xdr:col>
      <xdr:colOff>177800</xdr:colOff>
      <xdr:row>38</xdr:row>
      <xdr:rowOff>69669</xdr:rowOff>
    </xdr:to>
    <xdr:cxnSp macro="">
      <xdr:nvCxnSpPr>
        <xdr:cNvPr id="518" name="直線コネクタ 517"/>
        <xdr:cNvCxnSpPr/>
      </xdr:nvCxnSpPr>
      <xdr:spPr>
        <a:xfrm flipV="1">
          <a:off x="20434300" y="6392092"/>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19"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520"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521"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115769</xdr:rowOff>
    </xdr:from>
    <xdr:ext cx="469744" cy="259045"/>
    <xdr:sp macro="" textlink="">
      <xdr:nvSpPr>
        <xdr:cNvPr id="522" name="n_1mainValue【認定こども園・幼稚園・保育所】&#10;一人当たり面積"/>
        <xdr:cNvSpPr txBox="1"/>
      </xdr:nvSpPr>
      <xdr:spPr>
        <a:xfrm>
          <a:off x="21075727" y="611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136996</xdr:rowOff>
    </xdr:from>
    <xdr:ext cx="469744" cy="259045"/>
    <xdr:sp macro="" textlink="">
      <xdr:nvSpPr>
        <xdr:cNvPr id="523" name="n_2mainValue【認定こども園・幼稚園・保育所】&#10;一人当たり面積"/>
        <xdr:cNvSpPr txBox="1"/>
      </xdr:nvSpPr>
      <xdr:spPr>
        <a:xfrm>
          <a:off x="201994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4" name="テキスト ボックス 53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5" name="直線コネクタ 53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6" name="テキスト ボックス 53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7" name="直線コネクタ 53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8" name="テキスト ボックス 53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9" name="直線コネクタ 53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0" name="テキスト ボックス 53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1" name="直線コネクタ 54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2" name="テキスト ボックス 54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4" name="テキスト ボックス 5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46" name="直線コネクタ 545"/>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47"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48" name="直線コネクタ 547"/>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49"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50" name="直線コネクタ 549"/>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551" name="【学校施設】&#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52" name="フローチャート: 判断 551"/>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53" name="フローチャート: 判断 552"/>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54" name="フローチャート: 判断 553"/>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55" name="フローチャート: 判断 554"/>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561" name="楕円 560"/>
        <xdr:cNvSpPr/>
      </xdr:nvSpPr>
      <xdr:spPr>
        <a:xfrm>
          <a:off x="162687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32783</xdr:rowOff>
    </xdr:from>
    <xdr:ext cx="405111" cy="259045"/>
    <xdr:sp macro="" textlink="">
      <xdr:nvSpPr>
        <xdr:cNvPr id="562" name="【学校施設】&#10;有形固定資産減価償却率該当値テキスト"/>
        <xdr:cNvSpPr txBox="1"/>
      </xdr:nvSpPr>
      <xdr:spPr>
        <a:xfrm>
          <a:off x="16357600" y="1014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106934</xdr:rowOff>
    </xdr:from>
    <xdr:to>
      <xdr:col>81</xdr:col>
      <xdr:colOff>101600</xdr:colOff>
      <xdr:row>60</xdr:row>
      <xdr:rowOff>37084</xdr:rowOff>
    </xdr:to>
    <xdr:sp macro="" textlink="">
      <xdr:nvSpPr>
        <xdr:cNvPr id="563" name="楕円 562"/>
        <xdr:cNvSpPr/>
      </xdr:nvSpPr>
      <xdr:spPr>
        <a:xfrm>
          <a:off x="15430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105156</xdr:rowOff>
    </xdr:from>
    <xdr:to>
      <xdr:col>85</xdr:col>
      <xdr:colOff>127000</xdr:colOff>
      <xdr:row>59</xdr:row>
      <xdr:rowOff>157734</xdr:rowOff>
    </xdr:to>
    <xdr:cxnSp macro="">
      <xdr:nvCxnSpPr>
        <xdr:cNvPr id="564" name="直線コネクタ 563"/>
        <xdr:cNvCxnSpPr/>
      </xdr:nvCxnSpPr>
      <xdr:spPr>
        <a:xfrm flipV="1">
          <a:off x="15481300" y="1022070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45212</xdr:rowOff>
    </xdr:from>
    <xdr:to>
      <xdr:col>76</xdr:col>
      <xdr:colOff>165100</xdr:colOff>
      <xdr:row>60</xdr:row>
      <xdr:rowOff>146812</xdr:rowOff>
    </xdr:to>
    <xdr:sp macro="" textlink="">
      <xdr:nvSpPr>
        <xdr:cNvPr id="565" name="楕円 564"/>
        <xdr:cNvSpPr/>
      </xdr:nvSpPr>
      <xdr:spPr>
        <a:xfrm>
          <a:off x="14541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157734</xdr:rowOff>
    </xdr:from>
    <xdr:to>
      <xdr:col>81</xdr:col>
      <xdr:colOff>50800</xdr:colOff>
      <xdr:row>60</xdr:row>
      <xdr:rowOff>96012</xdr:rowOff>
    </xdr:to>
    <xdr:cxnSp macro="">
      <xdr:nvCxnSpPr>
        <xdr:cNvPr id="566" name="直線コネクタ 565"/>
        <xdr:cNvCxnSpPr/>
      </xdr:nvCxnSpPr>
      <xdr:spPr>
        <a:xfrm flipV="1">
          <a:off x="14592300" y="1027328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567" name="n_1ave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568" name="n_2ave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69"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28211</xdr:rowOff>
    </xdr:from>
    <xdr:ext cx="405111" cy="259045"/>
    <xdr:sp macro="" textlink="">
      <xdr:nvSpPr>
        <xdr:cNvPr id="570" name="n_1mainValue【学校施設】&#10;有形固定資産減価償却率"/>
        <xdr:cNvSpPr txBox="1"/>
      </xdr:nvSpPr>
      <xdr:spPr>
        <a:xfrm>
          <a:off x="15266044" y="1031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137939</xdr:rowOff>
    </xdr:from>
    <xdr:ext cx="405111" cy="259045"/>
    <xdr:sp macro="" textlink="">
      <xdr:nvSpPr>
        <xdr:cNvPr id="571" name="n_2mainValue【学校施設】&#10;有形固定資産減価償却率"/>
        <xdr:cNvSpPr txBox="1"/>
      </xdr:nvSpPr>
      <xdr:spPr>
        <a:xfrm>
          <a:off x="14389744" y="1042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2" name="直線コネクタ 5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3" name="テキスト ボックス 5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4" name="直線コネクタ 5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5" name="テキスト ボックス 5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8" name="直線コネクタ 5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9" name="テキスト ボックス 5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0" name="直線コネクタ 5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1" name="テキスト ボックス 5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95" name="直線コネクタ 594"/>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96"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97" name="直線コネクタ 596"/>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98"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99" name="直線コネクタ 598"/>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600"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01" name="フローチャート: 判断 600"/>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02" name="フローチャート: 判断 601"/>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03" name="フローチャート: 判断 602"/>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04" name="フローチャート: 判断 603"/>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13208</xdr:rowOff>
    </xdr:from>
    <xdr:to>
      <xdr:col>116</xdr:col>
      <xdr:colOff>114300</xdr:colOff>
      <xdr:row>56</xdr:row>
      <xdr:rowOff>114808</xdr:rowOff>
    </xdr:to>
    <xdr:sp macro="" textlink="">
      <xdr:nvSpPr>
        <xdr:cNvPr id="610" name="楕円 609"/>
        <xdr:cNvSpPr/>
      </xdr:nvSpPr>
      <xdr:spPr>
        <a:xfrm>
          <a:off x="221107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137685</xdr:rowOff>
    </xdr:from>
    <xdr:ext cx="469744" cy="259045"/>
    <xdr:sp macro="" textlink="">
      <xdr:nvSpPr>
        <xdr:cNvPr id="611" name="【学校施設】&#10;一人当たり面積該当値テキスト"/>
        <xdr:cNvSpPr txBox="1"/>
      </xdr:nvSpPr>
      <xdr:spPr>
        <a:xfrm>
          <a:off x="22199600" y="956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15113</xdr:rowOff>
    </xdr:from>
    <xdr:to>
      <xdr:col>112</xdr:col>
      <xdr:colOff>38100</xdr:colOff>
      <xdr:row>56</xdr:row>
      <xdr:rowOff>116713</xdr:rowOff>
    </xdr:to>
    <xdr:sp macro="" textlink="">
      <xdr:nvSpPr>
        <xdr:cNvPr id="612" name="楕円 611"/>
        <xdr:cNvSpPr/>
      </xdr:nvSpPr>
      <xdr:spPr>
        <a:xfrm>
          <a:off x="21272500" y="96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64008</xdr:rowOff>
    </xdr:from>
    <xdr:to>
      <xdr:col>116</xdr:col>
      <xdr:colOff>63500</xdr:colOff>
      <xdr:row>56</xdr:row>
      <xdr:rowOff>65913</xdr:rowOff>
    </xdr:to>
    <xdr:cxnSp macro="">
      <xdr:nvCxnSpPr>
        <xdr:cNvPr id="613" name="直線コネクタ 612"/>
        <xdr:cNvCxnSpPr/>
      </xdr:nvCxnSpPr>
      <xdr:spPr>
        <a:xfrm flipV="1">
          <a:off x="21323300" y="966520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87884</xdr:rowOff>
    </xdr:from>
    <xdr:to>
      <xdr:col>107</xdr:col>
      <xdr:colOff>101600</xdr:colOff>
      <xdr:row>58</xdr:row>
      <xdr:rowOff>18034</xdr:rowOff>
    </xdr:to>
    <xdr:sp macro="" textlink="">
      <xdr:nvSpPr>
        <xdr:cNvPr id="614" name="楕円 613"/>
        <xdr:cNvSpPr/>
      </xdr:nvSpPr>
      <xdr:spPr>
        <a:xfrm>
          <a:off x="20383500" y="98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65913</xdr:rowOff>
    </xdr:from>
    <xdr:to>
      <xdr:col>111</xdr:col>
      <xdr:colOff>177800</xdr:colOff>
      <xdr:row>57</xdr:row>
      <xdr:rowOff>138684</xdr:rowOff>
    </xdr:to>
    <xdr:cxnSp macro="">
      <xdr:nvCxnSpPr>
        <xdr:cNvPr id="615" name="直線コネクタ 614"/>
        <xdr:cNvCxnSpPr/>
      </xdr:nvCxnSpPr>
      <xdr:spPr>
        <a:xfrm flipV="1">
          <a:off x="20434300" y="9667113"/>
          <a:ext cx="889000" cy="2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616"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617"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618"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133240</xdr:rowOff>
    </xdr:from>
    <xdr:ext cx="469744" cy="259045"/>
    <xdr:sp macro="" textlink="">
      <xdr:nvSpPr>
        <xdr:cNvPr id="619" name="n_1mainValue【学校施設】&#10;一人当たり面積"/>
        <xdr:cNvSpPr txBox="1"/>
      </xdr:nvSpPr>
      <xdr:spPr>
        <a:xfrm>
          <a:off x="21075727" y="939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34561</xdr:rowOff>
    </xdr:from>
    <xdr:ext cx="469744" cy="259045"/>
    <xdr:sp macro="" textlink="">
      <xdr:nvSpPr>
        <xdr:cNvPr id="620" name="n_2mainValue【学校施設】&#10;一人当たり面積"/>
        <xdr:cNvSpPr txBox="1"/>
      </xdr:nvSpPr>
      <xdr:spPr>
        <a:xfrm>
          <a:off x="20199427" y="96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1" name="テキスト ボックス 63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3" name="テキスト ボックス 63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1" name="テキスト ボックス 64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45" name="直線コネクタ 644"/>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46"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47" name="直線コネクタ 646"/>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4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9" name="直線コネクタ 64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101616</xdr:rowOff>
    </xdr:from>
    <xdr:ext cx="405111" cy="259045"/>
    <xdr:sp macro="" textlink="">
      <xdr:nvSpPr>
        <xdr:cNvPr id="650" name="【児童館】&#10;有形固定資産減価償却率平均値テキスト"/>
        <xdr:cNvSpPr txBox="1"/>
      </xdr:nvSpPr>
      <xdr:spPr>
        <a:xfrm>
          <a:off x="16357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51" name="フローチャート: 判断 650"/>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52" name="フローチャート: 判断 651"/>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54" name="フローチャート: 判断 653"/>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135889</xdr:rowOff>
    </xdr:from>
    <xdr:to>
      <xdr:col>85</xdr:col>
      <xdr:colOff>177800</xdr:colOff>
      <xdr:row>86</xdr:row>
      <xdr:rowOff>66039</xdr:rowOff>
    </xdr:to>
    <xdr:sp macro="" textlink="">
      <xdr:nvSpPr>
        <xdr:cNvPr id="660" name="楕円 659"/>
        <xdr:cNvSpPr/>
      </xdr:nvSpPr>
      <xdr:spPr>
        <a:xfrm>
          <a:off x="16268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50816</xdr:rowOff>
    </xdr:from>
    <xdr:ext cx="405111" cy="259045"/>
    <xdr:sp macro="" textlink="">
      <xdr:nvSpPr>
        <xdr:cNvPr id="661" name="【児童館】&#10;有形固定資産減価償却率該当値テキスト"/>
        <xdr:cNvSpPr txBox="1"/>
      </xdr:nvSpPr>
      <xdr:spPr>
        <a:xfrm>
          <a:off x="16357600" y="1462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113030</xdr:rowOff>
    </xdr:from>
    <xdr:to>
      <xdr:col>81</xdr:col>
      <xdr:colOff>101600</xdr:colOff>
      <xdr:row>86</xdr:row>
      <xdr:rowOff>43180</xdr:rowOff>
    </xdr:to>
    <xdr:sp macro="" textlink="">
      <xdr:nvSpPr>
        <xdr:cNvPr id="662" name="楕円 661"/>
        <xdr:cNvSpPr/>
      </xdr:nvSpPr>
      <xdr:spPr>
        <a:xfrm>
          <a:off x="1543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163830</xdr:rowOff>
    </xdr:from>
    <xdr:to>
      <xdr:col>85</xdr:col>
      <xdr:colOff>127000</xdr:colOff>
      <xdr:row>86</xdr:row>
      <xdr:rowOff>15239</xdr:rowOff>
    </xdr:to>
    <xdr:cxnSp macro="">
      <xdr:nvCxnSpPr>
        <xdr:cNvPr id="663" name="直線コネクタ 662"/>
        <xdr:cNvCxnSpPr/>
      </xdr:nvCxnSpPr>
      <xdr:spPr>
        <a:xfrm>
          <a:off x="15481300" y="147370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8255</xdr:rowOff>
    </xdr:from>
    <xdr:to>
      <xdr:col>76</xdr:col>
      <xdr:colOff>165100</xdr:colOff>
      <xdr:row>86</xdr:row>
      <xdr:rowOff>109855</xdr:rowOff>
    </xdr:to>
    <xdr:sp macro="" textlink="">
      <xdr:nvSpPr>
        <xdr:cNvPr id="664" name="楕円 663"/>
        <xdr:cNvSpPr/>
      </xdr:nvSpPr>
      <xdr:spPr>
        <a:xfrm>
          <a:off x="14541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163830</xdr:rowOff>
    </xdr:from>
    <xdr:to>
      <xdr:col>81</xdr:col>
      <xdr:colOff>50800</xdr:colOff>
      <xdr:row>86</xdr:row>
      <xdr:rowOff>59055</xdr:rowOff>
    </xdr:to>
    <xdr:cxnSp macro="">
      <xdr:nvCxnSpPr>
        <xdr:cNvPr id="665" name="直線コネクタ 664"/>
        <xdr:cNvCxnSpPr/>
      </xdr:nvCxnSpPr>
      <xdr:spPr>
        <a:xfrm flipV="1">
          <a:off x="14592300" y="1473708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652</xdr:rowOff>
    </xdr:from>
    <xdr:ext cx="405111" cy="259045"/>
    <xdr:sp macro="" textlink="">
      <xdr:nvSpPr>
        <xdr:cNvPr id="666" name="n_1aveValue【児童館】&#10;有形固定資産減価償却率"/>
        <xdr:cNvSpPr txBox="1"/>
      </xdr:nvSpPr>
      <xdr:spPr>
        <a:xfrm>
          <a:off x="15266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67"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668" name="n_3ave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34307</xdr:rowOff>
    </xdr:from>
    <xdr:ext cx="405111" cy="259045"/>
    <xdr:sp macro="" textlink="">
      <xdr:nvSpPr>
        <xdr:cNvPr id="669" name="n_1mainValue【児童館】&#10;有形固定資産減価償却率"/>
        <xdr:cNvSpPr txBox="1"/>
      </xdr:nvSpPr>
      <xdr:spPr>
        <a:xfrm>
          <a:off x="152660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100982</xdr:rowOff>
    </xdr:from>
    <xdr:ext cx="405111" cy="259045"/>
    <xdr:sp macro="" textlink="">
      <xdr:nvSpPr>
        <xdr:cNvPr id="670" name="n_2mainValue【児童館】&#10;有形固定資産減価償却率"/>
        <xdr:cNvSpPr txBox="1"/>
      </xdr:nvSpPr>
      <xdr:spPr>
        <a:xfrm>
          <a:off x="14389744" y="1484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92" name="直線コネクタ 691"/>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3"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94" name="直線コネクタ 693"/>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697" name="【児童館】&#10;一人当たり面積平均値テキスト"/>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98" name="フローチャート: 判断 697"/>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99" name="フローチャート: 判断 698"/>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00" name="フローチャート: 判断 699"/>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01" name="フローチャート: 判断 700"/>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135889</xdr:rowOff>
    </xdr:from>
    <xdr:to>
      <xdr:col>116</xdr:col>
      <xdr:colOff>114300</xdr:colOff>
      <xdr:row>82</xdr:row>
      <xdr:rowOff>66039</xdr:rowOff>
    </xdr:to>
    <xdr:sp macro="" textlink="">
      <xdr:nvSpPr>
        <xdr:cNvPr id="707" name="楕円 706"/>
        <xdr:cNvSpPr/>
      </xdr:nvSpPr>
      <xdr:spPr>
        <a:xfrm>
          <a:off x="22110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158766</xdr:rowOff>
    </xdr:from>
    <xdr:ext cx="469744" cy="259045"/>
    <xdr:sp macro="" textlink="">
      <xdr:nvSpPr>
        <xdr:cNvPr id="708" name="【児童館】&#10;一人当たり面積該当値テキスト"/>
        <xdr:cNvSpPr txBox="1"/>
      </xdr:nvSpPr>
      <xdr:spPr>
        <a:xfrm>
          <a:off x="22199600"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135889</xdr:rowOff>
    </xdr:from>
    <xdr:to>
      <xdr:col>112</xdr:col>
      <xdr:colOff>38100</xdr:colOff>
      <xdr:row>82</xdr:row>
      <xdr:rowOff>66039</xdr:rowOff>
    </xdr:to>
    <xdr:sp macro="" textlink="">
      <xdr:nvSpPr>
        <xdr:cNvPr id="709" name="楕円 708"/>
        <xdr:cNvSpPr/>
      </xdr:nvSpPr>
      <xdr:spPr>
        <a:xfrm>
          <a:off x="2127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15239</xdr:rowOff>
    </xdr:from>
    <xdr:to>
      <xdr:col>116</xdr:col>
      <xdr:colOff>63500</xdr:colOff>
      <xdr:row>82</xdr:row>
      <xdr:rowOff>15239</xdr:rowOff>
    </xdr:to>
    <xdr:cxnSp macro="">
      <xdr:nvCxnSpPr>
        <xdr:cNvPr id="710" name="直線コネクタ 709"/>
        <xdr:cNvCxnSpPr/>
      </xdr:nvCxnSpPr>
      <xdr:spPr>
        <a:xfrm>
          <a:off x="21323300" y="14074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21589</xdr:rowOff>
    </xdr:from>
    <xdr:to>
      <xdr:col>107</xdr:col>
      <xdr:colOff>101600</xdr:colOff>
      <xdr:row>81</xdr:row>
      <xdr:rowOff>123189</xdr:rowOff>
    </xdr:to>
    <xdr:sp macro="" textlink="">
      <xdr:nvSpPr>
        <xdr:cNvPr id="711" name="楕円 710"/>
        <xdr:cNvSpPr/>
      </xdr:nvSpPr>
      <xdr:spPr>
        <a:xfrm>
          <a:off x="20383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72389</xdr:rowOff>
    </xdr:from>
    <xdr:to>
      <xdr:col>111</xdr:col>
      <xdr:colOff>177800</xdr:colOff>
      <xdr:row>82</xdr:row>
      <xdr:rowOff>15239</xdr:rowOff>
    </xdr:to>
    <xdr:cxnSp macro="">
      <xdr:nvCxnSpPr>
        <xdr:cNvPr id="712" name="直線コネクタ 711"/>
        <xdr:cNvCxnSpPr/>
      </xdr:nvCxnSpPr>
      <xdr:spPr>
        <a:xfrm>
          <a:off x="20434300" y="139598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713"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714"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15"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82566</xdr:rowOff>
    </xdr:from>
    <xdr:ext cx="469744" cy="259045"/>
    <xdr:sp macro="" textlink="">
      <xdr:nvSpPr>
        <xdr:cNvPr id="716" name="n_1mainValue【児童館】&#10;一人当たり面積"/>
        <xdr:cNvSpPr txBox="1"/>
      </xdr:nvSpPr>
      <xdr:spPr>
        <a:xfrm>
          <a:off x="210757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139716</xdr:rowOff>
    </xdr:from>
    <xdr:ext cx="469744" cy="259045"/>
    <xdr:sp macro="" textlink="">
      <xdr:nvSpPr>
        <xdr:cNvPr id="717" name="n_2mainValue【児童館】&#10;一人当たり面積"/>
        <xdr:cNvSpPr txBox="1"/>
      </xdr:nvSpPr>
      <xdr:spPr>
        <a:xfrm>
          <a:off x="20199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42" name="直線コネクタ 741"/>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43"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44" name="直線コネクタ 743"/>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45"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46" name="直線コネクタ 745"/>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747"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48" name="フローチャート: 判断 747"/>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49" name="フローチャート: 判断 748"/>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50" name="フローチャート: 判断 749"/>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51" name="フローチャート: 判断 750"/>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55880</xdr:rowOff>
    </xdr:from>
    <xdr:to>
      <xdr:col>85</xdr:col>
      <xdr:colOff>177800</xdr:colOff>
      <xdr:row>103</xdr:row>
      <xdr:rowOff>157480</xdr:rowOff>
    </xdr:to>
    <xdr:sp macro="" textlink="">
      <xdr:nvSpPr>
        <xdr:cNvPr id="757" name="楕円 756"/>
        <xdr:cNvSpPr/>
      </xdr:nvSpPr>
      <xdr:spPr>
        <a:xfrm>
          <a:off x="162687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78757</xdr:rowOff>
    </xdr:from>
    <xdr:ext cx="405111" cy="259045"/>
    <xdr:sp macro="" textlink="">
      <xdr:nvSpPr>
        <xdr:cNvPr id="758" name="【公民館】&#10;有形固定資産減価償却率該当値テキスト"/>
        <xdr:cNvSpPr txBox="1"/>
      </xdr:nvSpPr>
      <xdr:spPr>
        <a:xfrm>
          <a:off x="16357600"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95886</xdr:rowOff>
    </xdr:from>
    <xdr:to>
      <xdr:col>81</xdr:col>
      <xdr:colOff>101600</xdr:colOff>
      <xdr:row>104</xdr:row>
      <xdr:rowOff>26036</xdr:rowOff>
    </xdr:to>
    <xdr:sp macro="" textlink="">
      <xdr:nvSpPr>
        <xdr:cNvPr id="759" name="楕円 758"/>
        <xdr:cNvSpPr/>
      </xdr:nvSpPr>
      <xdr:spPr>
        <a:xfrm>
          <a:off x="15430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106680</xdr:rowOff>
    </xdr:from>
    <xdr:to>
      <xdr:col>85</xdr:col>
      <xdr:colOff>127000</xdr:colOff>
      <xdr:row>103</xdr:row>
      <xdr:rowOff>146686</xdr:rowOff>
    </xdr:to>
    <xdr:cxnSp macro="">
      <xdr:nvCxnSpPr>
        <xdr:cNvPr id="760" name="直線コネクタ 759"/>
        <xdr:cNvCxnSpPr/>
      </xdr:nvCxnSpPr>
      <xdr:spPr>
        <a:xfrm flipV="1">
          <a:off x="15481300" y="177660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156845</xdr:rowOff>
    </xdr:from>
    <xdr:to>
      <xdr:col>76</xdr:col>
      <xdr:colOff>165100</xdr:colOff>
      <xdr:row>105</xdr:row>
      <xdr:rowOff>86995</xdr:rowOff>
    </xdr:to>
    <xdr:sp macro="" textlink="">
      <xdr:nvSpPr>
        <xdr:cNvPr id="761" name="楕円 760"/>
        <xdr:cNvSpPr/>
      </xdr:nvSpPr>
      <xdr:spPr>
        <a:xfrm>
          <a:off x="14541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146686</xdr:rowOff>
    </xdr:from>
    <xdr:to>
      <xdr:col>81</xdr:col>
      <xdr:colOff>50800</xdr:colOff>
      <xdr:row>105</xdr:row>
      <xdr:rowOff>36195</xdr:rowOff>
    </xdr:to>
    <xdr:cxnSp macro="">
      <xdr:nvCxnSpPr>
        <xdr:cNvPr id="762" name="直線コネクタ 761"/>
        <xdr:cNvCxnSpPr/>
      </xdr:nvCxnSpPr>
      <xdr:spPr>
        <a:xfrm flipV="1">
          <a:off x="14592300" y="17806036"/>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763"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764"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765"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42563</xdr:rowOff>
    </xdr:from>
    <xdr:ext cx="405111" cy="259045"/>
    <xdr:sp macro="" textlink="">
      <xdr:nvSpPr>
        <xdr:cNvPr id="766" name="n_1mainValue【公民館】&#10;有形固定資産減価償却率"/>
        <xdr:cNvSpPr txBox="1"/>
      </xdr:nvSpPr>
      <xdr:spPr>
        <a:xfrm>
          <a:off x="15266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78122</xdr:rowOff>
    </xdr:from>
    <xdr:ext cx="405111" cy="259045"/>
    <xdr:sp macro="" textlink="">
      <xdr:nvSpPr>
        <xdr:cNvPr id="767" name="n_2mainValue【公民館】&#10;有形固定資産減価償却率"/>
        <xdr:cNvSpPr txBox="1"/>
      </xdr:nvSpPr>
      <xdr:spPr>
        <a:xfrm>
          <a:off x="143897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8" name="直線コネクタ 77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9" name="テキスト ボックス 77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0" name="直線コネクタ 77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1" name="テキスト ボックス 78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2" name="直線コネクタ 78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3" name="テキスト ボックス 78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4" name="直線コネクタ 78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5" name="テキスト ボックス 78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6" name="直線コネクタ 7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7" name="テキスト ボックス 7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89" name="直線コネクタ 788"/>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90"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91" name="直線コネクタ 790"/>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92"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93" name="直線コネクタ 792"/>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794"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95" name="フローチャート: 判断 794"/>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96" name="フローチャート: 判断 795"/>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97" name="フローチャート: 判断 796"/>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98" name="フローチャート: 判断 797"/>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9" name="テキスト ボックス 7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0" name="テキスト ボックス 7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1" name="テキスト ボックス 8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2" name="テキスト ボックス 8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3" name="テキスト ボックス 8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137413</xdr:rowOff>
    </xdr:from>
    <xdr:to>
      <xdr:col>116</xdr:col>
      <xdr:colOff>114300</xdr:colOff>
      <xdr:row>106</xdr:row>
      <xdr:rowOff>67563</xdr:rowOff>
    </xdr:to>
    <xdr:sp macro="" textlink="">
      <xdr:nvSpPr>
        <xdr:cNvPr id="804" name="楕円 803"/>
        <xdr:cNvSpPr/>
      </xdr:nvSpPr>
      <xdr:spPr>
        <a:xfrm>
          <a:off x="221107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160290</xdr:rowOff>
    </xdr:from>
    <xdr:ext cx="469744" cy="259045"/>
    <xdr:sp macro="" textlink="">
      <xdr:nvSpPr>
        <xdr:cNvPr id="805" name="【公民館】&#10;一人当たり面積該当値テキスト"/>
        <xdr:cNvSpPr txBox="1"/>
      </xdr:nvSpPr>
      <xdr:spPr>
        <a:xfrm>
          <a:off x="22199600" y="1799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135128</xdr:rowOff>
    </xdr:from>
    <xdr:to>
      <xdr:col>112</xdr:col>
      <xdr:colOff>38100</xdr:colOff>
      <xdr:row>106</xdr:row>
      <xdr:rowOff>65278</xdr:rowOff>
    </xdr:to>
    <xdr:sp macro="" textlink="">
      <xdr:nvSpPr>
        <xdr:cNvPr id="806" name="楕円 805"/>
        <xdr:cNvSpPr/>
      </xdr:nvSpPr>
      <xdr:spPr>
        <a:xfrm>
          <a:off x="21272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xdr:rowOff>
    </xdr:from>
    <xdr:to>
      <xdr:col>116</xdr:col>
      <xdr:colOff>63500</xdr:colOff>
      <xdr:row>106</xdr:row>
      <xdr:rowOff>16763</xdr:rowOff>
    </xdr:to>
    <xdr:cxnSp macro="">
      <xdr:nvCxnSpPr>
        <xdr:cNvPr id="807" name="直線コネクタ 806"/>
        <xdr:cNvCxnSpPr/>
      </xdr:nvCxnSpPr>
      <xdr:spPr>
        <a:xfrm>
          <a:off x="21323300" y="1818817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87122</xdr:rowOff>
    </xdr:from>
    <xdr:to>
      <xdr:col>107</xdr:col>
      <xdr:colOff>101600</xdr:colOff>
      <xdr:row>106</xdr:row>
      <xdr:rowOff>17272</xdr:rowOff>
    </xdr:to>
    <xdr:sp macro="" textlink="">
      <xdr:nvSpPr>
        <xdr:cNvPr id="808" name="楕円 807"/>
        <xdr:cNvSpPr/>
      </xdr:nvSpPr>
      <xdr:spPr>
        <a:xfrm>
          <a:off x="20383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137922</xdr:rowOff>
    </xdr:from>
    <xdr:to>
      <xdr:col>111</xdr:col>
      <xdr:colOff>177800</xdr:colOff>
      <xdr:row>106</xdr:row>
      <xdr:rowOff>14478</xdr:rowOff>
    </xdr:to>
    <xdr:cxnSp macro="">
      <xdr:nvCxnSpPr>
        <xdr:cNvPr id="809" name="直線コネクタ 808"/>
        <xdr:cNvCxnSpPr/>
      </xdr:nvCxnSpPr>
      <xdr:spPr>
        <a:xfrm>
          <a:off x="20434300" y="1814017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810" name="n_1aveValue【公民館】&#10;一人当たり面積"/>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11"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812"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81805</xdr:rowOff>
    </xdr:from>
    <xdr:ext cx="469744" cy="259045"/>
    <xdr:sp macro="" textlink="">
      <xdr:nvSpPr>
        <xdr:cNvPr id="813" name="n_1mainValue【公民館】&#10;一人当たり面積"/>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814" name="n_2main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2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ほとんどの類型において、有形固定資産減価償却率は類似団体平均を下回っているものの、本市は合併団体である為、類似施設が多く存在している</a:t>
          </a:r>
          <a:endParaRPr lang="en-US" altLang="ja-JP" sz="2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2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公共施設等総合管理計画、個別施設計画に基づいた施設の維持管理を適切に進めていく</a:t>
          </a:r>
          <a:endParaRPr kumimoji="1" lang="ja-JP" altLang="en-US" sz="24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54,625
54,229
204.27
40,939,666
38,971,299
1,638,825
19,017,894
38,578,426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156028</xdr:rowOff>
    </xdr:from>
    <xdr:to>
      <xdr:col>24</xdr:col>
      <xdr:colOff>114300</xdr:colOff>
      <xdr:row>35</xdr:row>
      <xdr:rowOff>86178</xdr:rowOff>
    </xdr:to>
    <xdr:sp macro="" textlink="">
      <xdr:nvSpPr>
        <xdr:cNvPr id="72" name="楕円 71"/>
        <xdr:cNvSpPr/>
      </xdr:nvSpPr>
      <xdr:spPr>
        <a:xfrm>
          <a:off x="45847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7455</xdr:rowOff>
    </xdr:from>
    <xdr:ext cx="405111" cy="259045"/>
    <xdr:sp macro="" textlink="">
      <xdr:nvSpPr>
        <xdr:cNvPr id="73" name="【図書館】&#10;有形固定資産減価償却率該当値テキスト"/>
        <xdr:cNvSpPr txBox="1"/>
      </xdr:nvSpPr>
      <xdr:spPr>
        <a:xfrm>
          <a:off x="4673600" y="583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7439</xdr:rowOff>
    </xdr:from>
    <xdr:to>
      <xdr:col>20</xdr:col>
      <xdr:colOff>38100</xdr:colOff>
      <xdr:row>35</xdr:row>
      <xdr:rowOff>109039</xdr:rowOff>
    </xdr:to>
    <xdr:sp macro="" textlink="">
      <xdr:nvSpPr>
        <xdr:cNvPr id="74" name="楕円 73"/>
        <xdr:cNvSpPr/>
      </xdr:nvSpPr>
      <xdr:spPr>
        <a:xfrm>
          <a:off x="3746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35378</xdr:rowOff>
    </xdr:from>
    <xdr:to>
      <xdr:col>24</xdr:col>
      <xdr:colOff>63500</xdr:colOff>
      <xdr:row>35</xdr:row>
      <xdr:rowOff>58239</xdr:rowOff>
    </xdr:to>
    <xdr:cxnSp macro="">
      <xdr:nvCxnSpPr>
        <xdr:cNvPr id="75" name="直線コネクタ 74"/>
        <xdr:cNvCxnSpPr/>
      </xdr:nvCxnSpPr>
      <xdr:spPr>
        <a:xfrm flipV="1">
          <a:off x="3797300" y="603612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100511</xdr:rowOff>
    </xdr:from>
    <xdr:to>
      <xdr:col>15</xdr:col>
      <xdr:colOff>101600</xdr:colOff>
      <xdr:row>37</xdr:row>
      <xdr:rowOff>30661</xdr:rowOff>
    </xdr:to>
    <xdr:sp macro="" textlink="">
      <xdr:nvSpPr>
        <xdr:cNvPr id="76" name="楕円 75"/>
        <xdr:cNvSpPr/>
      </xdr:nvSpPr>
      <xdr:spPr>
        <a:xfrm>
          <a:off x="2857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58239</xdr:rowOff>
    </xdr:from>
    <xdr:to>
      <xdr:col>19</xdr:col>
      <xdr:colOff>177800</xdr:colOff>
      <xdr:row>36</xdr:row>
      <xdr:rowOff>151311</xdr:rowOff>
    </xdr:to>
    <xdr:cxnSp macro="">
      <xdr:nvCxnSpPr>
        <xdr:cNvPr id="77" name="直線コネクタ 76"/>
        <xdr:cNvCxnSpPr/>
      </xdr:nvCxnSpPr>
      <xdr:spPr>
        <a:xfrm flipV="1">
          <a:off x="2908300" y="6058989"/>
          <a:ext cx="889000" cy="2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78"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9"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125566</xdr:rowOff>
    </xdr:from>
    <xdr:ext cx="405111" cy="259045"/>
    <xdr:sp macro="" textlink="">
      <xdr:nvSpPr>
        <xdr:cNvPr id="81" name="n_1mainValue【図書館】&#10;有形固定資産減価償却率"/>
        <xdr:cNvSpPr txBox="1"/>
      </xdr:nvSpPr>
      <xdr:spPr>
        <a:xfrm>
          <a:off x="35820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47188</xdr:rowOff>
    </xdr:from>
    <xdr:ext cx="405111" cy="259045"/>
    <xdr:sp macro="" textlink="">
      <xdr:nvSpPr>
        <xdr:cNvPr id="82" name="n_2mainValue【図書館】&#10;有形固定資産減価償却率"/>
        <xdr:cNvSpPr txBox="1"/>
      </xdr:nvSpPr>
      <xdr:spPr>
        <a:xfrm>
          <a:off x="27057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1"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xdr:rowOff>
    </xdr:from>
    <xdr:to>
      <xdr:col>55</xdr:col>
      <xdr:colOff>50800</xdr:colOff>
      <xdr:row>40</xdr:row>
      <xdr:rowOff>107950</xdr:rowOff>
    </xdr:to>
    <xdr:sp macro="" textlink="">
      <xdr:nvSpPr>
        <xdr:cNvPr id="121" name="楕円 120"/>
        <xdr:cNvSpPr/>
      </xdr:nvSpPr>
      <xdr:spPr>
        <a:xfrm>
          <a:off x="104267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156227</xdr:rowOff>
    </xdr:from>
    <xdr:ext cx="469744" cy="259045"/>
    <xdr:sp macro="" textlink="">
      <xdr:nvSpPr>
        <xdr:cNvPr id="122" name="【図書館】&#10;一人当たり面積該当値テキスト"/>
        <xdr:cNvSpPr txBox="1"/>
      </xdr:nvSpPr>
      <xdr:spPr>
        <a:xfrm>
          <a:off x="10515600"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xdr:rowOff>
    </xdr:from>
    <xdr:to>
      <xdr:col>50</xdr:col>
      <xdr:colOff>165100</xdr:colOff>
      <xdr:row>40</xdr:row>
      <xdr:rowOff>107950</xdr:rowOff>
    </xdr:to>
    <xdr:sp macro="" textlink="">
      <xdr:nvSpPr>
        <xdr:cNvPr id="123" name="楕円 122"/>
        <xdr:cNvSpPr/>
      </xdr:nvSpPr>
      <xdr:spPr>
        <a:xfrm>
          <a:off x="9588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57150</xdr:rowOff>
    </xdr:from>
    <xdr:to>
      <xdr:col>55</xdr:col>
      <xdr:colOff>0</xdr:colOff>
      <xdr:row>40</xdr:row>
      <xdr:rowOff>57150</xdr:rowOff>
    </xdr:to>
    <xdr:cxnSp macro="">
      <xdr:nvCxnSpPr>
        <xdr:cNvPr id="124" name="直線コネクタ 123"/>
        <xdr:cNvCxnSpPr/>
      </xdr:nvCxnSpPr>
      <xdr:spPr>
        <a:xfrm>
          <a:off x="9639300" y="691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25" name="楕円 124"/>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57150</xdr:rowOff>
    </xdr:from>
    <xdr:to>
      <xdr:col>50</xdr:col>
      <xdr:colOff>114300</xdr:colOff>
      <xdr:row>41</xdr:row>
      <xdr:rowOff>57150</xdr:rowOff>
    </xdr:to>
    <xdr:cxnSp macro="">
      <xdr:nvCxnSpPr>
        <xdr:cNvPr id="126" name="直線コネクタ 125"/>
        <xdr:cNvCxnSpPr/>
      </xdr:nvCxnSpPr>
      <xdr:spPr>
        <a:xfrm flipV="1">
          <a:off x="8750300" y="6915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27"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8"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29"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99077</xdr:rowOff>
    </xdr:from>
    <xdr:ext cx="469744" cy="259045"/>
    <xdr:sp macro="" textlink="">
      <xdr:nvSpPr>
        <xdr:cNvPr id="130" name="n_1mainValue【図書館】&#10;一人当たり面積"/>
        <xdr:cNvSpPr txBox="1"/>
      </xdr:nvSpPr>
      <xdr:spPr>
        <a:xfrm>
          <a:off x="93917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31" name="n_2mainValue【図書館】&#10;一人当たり面積"/>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1"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フローチャート: 判断 163"/>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5" name="フローチャート: 判断 164"/>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116840</xdr:rowOff>
    </xdr:from>
    <xdr:to>
      <xdr:col>24</xdr:col>
      <xdr:colOff>114300</xdr:colOff>
      <xdr:row>58</xdr:row>
      <xdr:rowOff>46990</xdr:rowOff>
    </xdr:to>
    <xdr:sp macro="" textlink="">
      <xdr:nvSpPr>
        <xdr:cNvPr id="171" name="楕円 170"/>
        <xdr:cNvSpPr/>
      </xdr:nvSpPr>
      <xdr:spPr>
        <a:xfrm>
          <a:off x="45847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139717</xdr:rowOff>
    </xdr:from>
    <xdr:ext cx="405111" cy="259045"/>
    <xdr:sp macro="" textlink="">
      <xdr:nvSpPr>
        <xdr:cNvPr id="172" name="【体育館・プール】&#10;有形固定資産減価償却率該当値テキスト"/>
        <xdr:cNvSpPr txBox="1"/>
      </xdr:nvSpPr>
      <xdr:spPr>
        <a:xfrm>
          <a:off x="4673600"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137795</xdr:rowOff>
    </xdr:from>
    <xdr:to>
      <xdr:col>20</xdr:col>
      <xdr:colOff>38100</xdr:colOff>
      <xdr:row>58</xdr:row>
      <xdr:rowOff>67945</xdr:rowOff>
    </xdr:to>
    <xdr:sp macro="" textlink="">
      <xdr:nvSpPr>
        <xdr:cNvPr id="173" name="楕円 172"/>
        <xdr:cNvSpPr/>
      </xdr:nvSpPr>
      <xdr:spPr>
        <a:xfrm>
          <a:off x="3746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167640</xdr:rowOff>
    </xdr:from>
    <xdr:to>
      <xdr:col>24</xdr:col>
      <xdr:colOff>63500</xdr:colOff>
      <xdr:row>58</xdr:row>
      <xdr:rowOff>17145</xdr:rowOff>
    </xdr:to>
    <xdr:cxnSp macro="">
      <xdr:nvCxnSpPr>
        <xdr:cNvPr id="174" name="直線コネクタ 173"/>
        <xdr:cNvCxnSpPr/>
      </xdr:nvCxnSpPr>
      <xdr:spPr>
        <a:xfrm flipV="1">
          <a:off x="3797300" y="994029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xdr:rowOff>
    </xdr:from>
    <xdr:to>
      <xdr:col>15</xdr:col>
      <xdr:colOff>101600</xdr:colOff>
      <xdr:row>59</xdr:row>
      <xdr:rowOff>102235</xdr:rowOff>
    </xdr:to>
    <xdr:sp macro="" textlink="">
      <xdr:nvSpPr>
        <xdr:cNvPr id="175" name="楕円 174"/>
        <xdr:cNvSpPr/>
      </xdr:nvSpPr>
      <xdr:spPr>
        <a:xfrm>
          <a:off x="2857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17145</xdr:rowOff>
    </xdr:from>
    <xdr:to>
      <xdr:col>19</xdr:col>
      <xdr:colOff>177800</xdr:colOff>
      <xdr:row>59</xdr:row>
      <xdr:rowOff>51435</xdr:rowOff>
    </xdr:to>
    <xdr:cxnSp macro="">
      <xdr:nvCxnSpPr>
        <xdr:cNvPr id="176" name="直線コネクタ 175"/>
        <xdr:cNvCxnSpPr/>
      </xdr:nvCxnSpPr>
      <xdr:spPr>
        <a:xfrm flipV="1">
          <a:off x="2908300" y="996124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77"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78"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79"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84472</xdr:rowOff>
    </xdr:from>
    <xdr:ext cx="405111" cy="259045"/>
    <xdr:sp macro="" textlink="">
      <xdr:nvSpPr>
        <xdr:cNvPr id="180" name="n_1mainValue【体育館・プール】&#10;有形固定資産減価償却率"/>
        <xdr:cNvSpPr txBox="1"/>
      </xdr:nvSpPr>
      <xdr:spPr>
        <a:xfrm>
          <a:off x="35820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118762</xdr:rowOff>
    </xdr:from>
    <xdr:ext cx="405111" cy="259045"/>
    <xdr:sp macro="" textlink="">
      <xdr:nvSpPr>
        <xdr:cNvPr id="181" name="n_2mainValue【体育館・プール】&#10;有形固定資産減価償却率"/>
        <xdr:cNvSpPr txBox="1"/>
      </xdr:nvSpPr>
      <xdr:spPr>
        <a:xfrm>
          <a:off x="2705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08"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1" name="フローチャート: 判断 210"/>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12" name="フローチャート: 判断 211"/>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88646</xdr:rowOff>
    </xdr:from>
    <xdr:to>
      <xdr:col>55</xdr:col>
      <xdr:colOff>50800</xdr:colOff>
      <xdr:row>59</xdr:row>
      <xdr:rowOff>18796</xdr:rowOff>
    </xdr:to>
    <xdr:sp macro="" textlink="">
      <xdr:nvSpPr>
        <xdr:cNvPr id="218" name="楕円 217"/>
        <xdr:cNvSpPr/>
      </xdr:nvSpPr>
      <xdr:spPr>
        <a:xfrm>
          <a:off x="10426700" y="100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111523</xdr:rowOff>
    </xdr:from>
    <xdr:ext cx="469744" cy="259045"/>
    <xdr:sp macro="" textlink="">
      <xdr:nvSpPr>
        <xdr:cNvPr id="219" name="【体育館・プール】&#10;一人当たり面積該当値テキスト"/>
        <xdr:cNvSpPr txBox="1"/>
      </xdr:nvSpPr>
      <xdr:spPr>
        <a:xfrm>
          <a:off x="10515600" y="98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86360</xdr:rowOff>
    </xdr:from>
    <xdr:to>
      <xdr:col>50</xdr:col>
      <xdr:colOff>165100</xdr:colOff>
      <xdr:row>59</xdr:row>
      <xdr:rowOff>16510</xdr:rowOff>
    </xdr:to>
    <xdr:sp macro="" textlink="">
      <xdr:nvSpPr>
        <xdr:cNvPr id="220" name="楕円 219"/>
        <xdr:cNvSpPr/>
      </xdr:nvSpPr>
      <xdr:spPr>
        <a:xfrm>
          <a:off x="9588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137160</xdr:rowOff>
    </xdr:from>
    <xdr:to>
      <xdr:col>55</xdr:col>
      <xdr:colOff>0</xdr:colOff>
      <xdr:row>58</xdr:row>
      <xdr:rowOff>139446</xdr:rowOff>
    </xdr:to>
    <xdr:cxnSp macro="">
      <xdr:nvCxnSpPr>
        <xdr:cNvPr id="221" name="直線コネクタ 220"/>
        <xdr:cNvCxnSpPr/>
      </xdr:nvCxnSpPr>
      <xdr:spPr>
        <a:xfrm>
          <a:off x="9639300" y="1008126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104648</xdr:rowOff>
    </xdr:from>
    <xdr:to>
      <xdr:col>46</xdr:col>
      <xdr:colOff>38100</xdr:colOff>
      <xdr:row>61</xdr:row>
      <xdr:rowOff>34798</xdr:rowOff>
    </xdr:to>
    <xdr:sp macro="" textlink="">
      <xdr:nvSpPr>
        <xdr:cNvPr id="222" name="楕円 221"/>
        <xdr:cNvSpPr/>
      </xdr:nvSpPr>
      <xdr:spPr>
        <a:xfrm>
          <a:off x="8699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137160</xdr:rowOff>
    </xdr:from>
    <xdr:to>
      <xdr:col>50</xdr:col>
      <xdr:colOff>114300</xdr:colOff>
      <xdr:row>60</xdr:row>
      <xdr:rowOff>155448</xdr:rowOff>
    </xdr:to>
    <xdr:cxnSp macro="">
      <xdr:nvCxnSpPr>
        <xdr:cNvPr id="223" name="直線コネクタ 222"/>
        <xdr:cNvCxnSpPr/>
      </xdr:nvCxnSpPr>
      <xdr:spPr>
        <a:xfrm flipV="1">
          <a:off x="8750300" y="10081260"/>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24"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25"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26"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33037</xdr:rowOff>
    </xdr:from>
    <xdr:ext cx="469744" cy="259045"/>
    <xdr:sp macro="" textlink="">
      <xdr:nvSpPr>
        <xdr:cNvPr id="227" name="n_1mainValue【体育館・プール】&#10;一人当たり面積"/>
        <xdr:cNvSpPr txBox="1"/>
      </xdr:nvSpPr>
      <xdr:spPr>
        <a:xfrm>
          <a:off x="93917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25925</xdr:rowOff>
    </xdr:from>
    <xdr:ext cx="469744" cy="259045"/>
    <xdr:sp macro="" textlink="">
      <xdr:nvSpPr>
        <xdr:cNvPr id="228" name="n_2mainValue【体育館・プール】&#10;一人当たり面積"/>
        <xdr:cNvSpPr txBox="1"/>
      </xdr:nvSpPr>
      <xdr:spPr>
        <a:xfrm>
          <a:off x="85154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58"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61" name="フローチャート: 判断 260"/>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62" name="フローチャート: 判断 261"/>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143511</xdr:rowOff>
    </xdr:from>
    <xdr:to>
      <xdr:col>24</xdr:col>
      <xdr:colOff>114300</xdr:colOff>
      <xdr:row>81</xdr:row>
      <xdr:rowOff>73661</xdr:rowOff>
    </xdr:to>
    <xdr:sp macro="" textlink="">
      <xdr:nvSpPr>
        <xdr:cNvPr id="268" name="楕円 267"/>
        <xdr:cNvSpPr/>
      </xdr:nvSpPr>
      <xdr:spPr>
        <a:xfrm>
          <a:off x="45847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166388</xdr:rowOff>
    </xdr:from>
    <xdr:ext cx="405111" cy="259045"/>
    <xdr:sp macro="" textlink="">
      <xdr:nvSpPr>
        <xdr:cNvPr id="269" name="【福祉施設】&#10;有形固定資産減価償却率該当値テキスト"/>
        <xdr:cNvSpPr txBox="1"/>
      </xdr:nvSpPr>
      <xdr:spPr>
        <a:xfrm>
          <a:off x="4673600"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19686</xdr:rowOff>
    </xdr:from>
    <xdr:to>
      <xdr:col>20</xdr:col>
      <xdr:colOff>38100</xdr:colOff>
      <xdr:row>81</xdr:row>
      <xdr:rowOff>121286</xdr:rowOff>
    </xdr:to>
    <xdr:sp macro="" textlink="">
      <xdr:nvSpPr>
        <xdr:cNvPr id="270" name="楕円 269"/>
        <xdr:cNvSpPr/>
      </xdr:nvSpPr>
      <xdr:spPr>
        <a:xfrm>
          <a:off x="3746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22861</xdr:rowOff>
    </xdr:from>
    <xdr:to>
      <xdr:col>24</xdr:col>
      <xdr:colOff>63500</xdr:colOff>
      <xdr:row>81</xdr:row>
      <xdr:rowOff>70486</xdr:rowOff>
    </xdr:to>
    <xdr:cxnSp macro="">
      <xdr:nvCxnSpPr>
        <xdr:cNvPr id="271" name="直線コネクタ 270"/>
        <xdr:cNvCxnSpPr/>
      </xdr:nvCxnSpPr>
      <xdr:spPr>
        <a:xfrm flipV="1">
          <a:off x="3797300" y="1391031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99695</xdr:rowOff>
    </xdr:from>
    <xdr:to>
      <xdr:col>15</xdr:col>
      <xdr:colOff>101600</xdr:colOff>
      <xdr:row>83</xdr:row>
      <xdr:rowOff>29845</xdr:rowOff>
    </xdr:to>
    <xdr:sp macro="" textlink="">
      <xdr:nvSpPr>
        <xdr:cNvPr id="272" name="楕円 271"/>
        <xdr:cNvSpPr/>
      </xdr:nvSpPr>
      <xdr:spPr>
        <a:xfrm>
          <a:off x="2857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70486</xdr:rowOff>
    </xdr:from>
    <xdr:to>
      <xdr:col>19</xdr:col>
      <xdr:colOff>177800</xdr:colOff>
      <xdr:row>82</xdr:row>
      <xdr:rowOff>150495</xdr:rowOff>
    </xdr:to>
    <xdr:cxnSp macro="">
      <xdr:nvCxnSpPr>
        <xdr:cNvPr id="273" name="直線コネクタ 272"/>
        <xdr:cNvCxnSpPr/>
      </xdr:nvCxnSpPr>
      <xdr:spPr>
        <a:xfrm flipV="1">
          <a:off x="2908300" y="13957936"/>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74"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75"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76"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137813</xdr:rowOff>
    </xdr:from>
    <xdr:ext cx="405111" cy="259045"/>
    <xdr:sp macro="" textlink="">
      <xdr:nvSpPr>
        <xdr:cNvPr id="277" name="n_1mainValue【福祉施設】&#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278" name="n_2mainValue【福祉施設】&#10;有形固定資産減価償却率"/>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09" name="【福祉施設】&#10;一人当たり面積平均値テキスト"/>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12" name="フローチャート: 判断 31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13" name="フローチャート: 判断 312"/>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129358</xdr:rowOff>
    </xdr:from>
    <xdr:to>
      <xdr:col>55</xdr:col>
      <xdr:colOff>50800</xdr:colOff>
      <xdr:row>84</xdr:row>
      <xdr:rowOff>59508</xdr:rowOff>
    </xdr:to>
    <xdr:sp macro="" textlink="">
      <xdr:nvSpPr>
        <xdr:cNvPr id="319" name="楕円 318"/>
        <xdr:cNvSpPr/>
      </xdr:nvSpPr>
      <xdr:spPr>
        <a:xfrm>
          <a:off x="104267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152235</xdr:rowOff>
    </xdr:from>
    <xdr:ext cx="469744" cy="259045"/>
    <xdr:sp macro="" textlink="">
      <xdr:nvSpPr>
        <xdr:cNvPr id="320" name="【福祉施設】&#10;一人当たり面積該当値テキスト"/>
        <xdr:cNvSpPr txBox="1"/>
      </xdr:nvSpPr>
      <xdr:spPr>
        <a:xfrm>
          <a:off x="10515600" y="14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16692</xdr:rowOff>
    </xdr:from>
    <xdr:to>
      <xdr:col>50</xdr:col>
      <xdr:colOff>165100</xdr:colOff>
      <xdr:row>84</xdr:row>
      <xdr:rowOff>118292</xdr:rowOff>
    </xdr:to>
    <xdr:sp macro="" textlink="">
      <xdr:nvSpPr>
        <xdr:cNvPr id="321" name="楕円 320"/>
        <xdr:cNvSpPr/>
      </xdr:nvSpPr>
      <xdr:spPr>
        <a:xfrm>
          <a:off x="9588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8708</xdr:rowOff>
    </xdr:from>
    <xdr:to>
      <xdr:col>55</xdr:col>
      <xdr:colOff>0</xdr:colOff>
      <xdr:row>84</xdr:row>
      <xdr:rowOff>67492</xdr:rowOff>
    </xdr:to>
    <xdr:cxnSp macro="">
      <xdr:nvCxnSpPr>
        <xdr:cNvPr id="322" name="直線コネクタ 321"/>
        <xdr:cNvCxnSpPr/>
      </xdr:nvCxnSpPr>
      <xdr:spPr>
        <a:xfrm flipV="1">
          <a:off x="9639300" y="1441050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104866</xdr:rowOff>
    </xdr:from>
    <xdr:to>
      <xdr:col>46</xdr:col>
      <xdr:colOff>38100</xdr:colOff>
      <xdr:row>83</xdr:row>
      <xdr:rowOff>35016</xdr:rowOff>
    </xdr:to>
    <xdr:sp macro="" textlink="">
      <xdr:nvSpPr>
        <xdr:cNvPr id="323" name="楕円 322"/>
        <xdr:cNvSpPr/>
      </xdr:nvSpPr>
      <xdr:spPr>
        <a:xfrm>
          <a:off x="8699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155666</xdr:rowOff>
    </xdr:from>
    <xdr:to>
      <xdr:col>50</xdr:col>
      <xdr:colOff>114300</xdr:colOff>
      <xdr:row>84</xdr:row>
      <xdr:rowOff>67492</xdr:rowOff>
    </xdr:to>
    <xdr:cxnSp macro="">
      <xdr:nvCxnSpPr>
        <xdr:cNvPr id="324" name="直線コネクタ 323"/>
        <xdr:cNvCxnSpPr/>
      </xdr:nvCxnSpPr>
      <xdr:spPr>
        <a:xfrm>
          <a:off x="8750300" y="14214566"/>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25"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26"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27"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134819</xdr:rowOff>
    </xdr:from>
    <xdr:ext cx="469744" cy="259045"/>
    <xdr:sp macro="" textlink="">
      <xdr:nvSpPr>
        <xdr:cNvPr id="328" name="n_1mainValue【福祉施設】&#10;一人当たり面積"/>
        <xdr:cNvSpPr txBox="1"/>
      </xdr:nvSpPr>
      <xdr:spPr>
        <a:xfrm>
          <a:off x="93917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51543</xdr:rowOff>
    </xdr:from>
    <xdr:ext cx="469744" cy="259045"/>
    <xdr:sp macro="" textlink="">
      <xdr:nvSpPr>
        <xdr:cNvPr id="329" name="n_2mainValue【福祉施設】&#10;一人当たり面積"/>
        <xdr:cNvSpPr txBox="1"/>
      </xdr:nvSpPr>
      <xdr:spPr>
        <a:xfrm>
          <a:off x="8515427" y="139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60"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63" name="フローチャート: 判断 362"/>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64" name="フローチャート: 判断 363"/>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102144</xdr:rowOff>
    </xdr:from>
    <xdr:to>
      <xdr:col>24</xdr:col>
      <xdr:colOff>114300</xdr:colOff>
      <xdr:row>104</xdr:row>
      <xdr:rowOff>32294</xdr:rowOff>
    </xdr:to>
    <xdr:sp macro="" textlink="">
      <xdr:nvSpPr>
        <xdr:cNvPr id="370" name="楕円 369"/>
        <xdr:cNvSpPr/>
      </xdr:nvSpPr>
      <xdr:spPr>
        <a:xfrm>
          <a:off x="45847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125021</xdr:rowOff>
    </xdr:from>
    <xdr:ext cx="405111" cy="259045"/>
    <xdr:sp macro="" textlink="">
      <xdr:nvSpPr>
        <xdr:cNvPr id="371" name="【市民会館】&#10;有形固定資産減価償却率該当値テキスト"/>
        <xdr:cNvSpPr txBox="1"/>
      </xdr:nvSpPr>
      <xdr:spPr>
        <a:xfrm>
          <a:off x="4673600" y="1761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136434</xdr:rowOff>
    </xdr:from>
    <xdr:to>
      <xdr:col>20</xdr:col>
      <xdr:colOff>38100</xdr:colOff>
      <xdr:row>104</xdr:row>
      <xdr:rowOff>66584</xdr:rowOff>
    </xdr:to>
    <xdr:sp macro="" textlink="">
      <xdr:nvSpPr>
        <xdr:cNvPr id="372" name="楕円 371"/>
        <xdr:cNvSpPr/>
      </xdr:nvSpPr>
      <xdr:spPr>
        <a:xfrm>
          <a:off x="3746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152944</xdr:rowOff>
    </xdr:from>
    <xdr:to>
      <xdr:col>24</xdr:col>
      <xdr:colOff>63500</xdr:colOff>
      <xdr:row>104</xdr:row>
      <xdr:rowOff>15784</xdr:rowOff>
    </xdr:to>
    <xdr:cxnSp macro="">
      <xdr:nvCxnSpPr>
        <xdr:cNvPr id="373" name="直線コネクタ 372"/>
        <xdr:cNvCxnSpPr/>
      </xdr:nvCxnSpPr>
      <xdr:spPr>
        <a:xfrm flipV="1">
          <a:off x="3797300" y="178122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74"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146793</xdr:rowOff>
    </xdr:from>
    <xdr:ext cx="405111" cy="259045"/>
    <xdr:sp macro="" textlink="">
      <xdr:nvSpPr>
        <xdr:cNvPr id="375" name="n_2aveValue【市民会館】&#10;有形固定資産減価償却率"/>
        <xdr:cNvSpPr txBox="1"/>
      </xdr:nvSpPr>
      <xdr:spPr>
        <a:xfrm>
          <a:off x="2705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76"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83111</xdr:rowOff>
    </xdr:from>
    <xdr:ext cx="405111" cy="259045"/>
    <xdr:sp macro="" textlink="">
      <xdr:nvSpPr>
        <xdr:cNvPr id="377" name="n_1mainValue【市民会館】&#10;有形固定資産減価償却率"/>
        <xdr:cNvSpPr txBox="1"/>
      </xdr:nvSpPr>
      <xdr:spPr>
        <a:xfrm>
          <a:off x="35820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8" name="直線コネクタ 38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89" name="テキスト ボックス 38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0" name="直線コネクタ 38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1" name="テキスト ボックス 39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2" name="直線コネクタ 39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3" name="テキスト ボックス 39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4" name="直線コネクタ 39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5" name="テキスト ボックス 39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7" name="テキスト ボックス 39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399" name="直線コネクタ 398"/>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0"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1" name="直線コネクタ 400"/>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2"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3" name="直線コネクタ 402"/>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04"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5" name="フローチャート: 判断 404"/>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6" name="フローチャート: 判断 405"/>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07" name="フローチャート: 判断 406"/>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08" name="フローチャート: 判断 407"/>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121413</xdr:rowOff>
    </xdr:from>
    <xdr:to>
      <xdr:col>55</xdr:col>
      <xdr:colOff>50800</xdr:colOff>
      <xdr:row>105</xdr:row>
      <xdr:rowOff>51563</xdr:rowOff>
    </xdr:to>
    <xdr:sp macro="" textlink="">
      <xdr:nvSpPr>
        <xdr:cNvPr id="414" name="楕円 413"/>
        <xdr:cNvSpPr/>
      </xdr:nvSpPr>
      <xdr:spPr>
        <a:xfrm>
          <a:off x="104267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144290</xdr:rowOff>
    </xdr:from>
    <xdr:ext cx="469744" cy="259045"/>
    <xdr:sp macro="" textlink="">
      <xdr:nvSpPr>
        <xdr:cNvPr id="415" name="【市民会館】&#10;一人当たり面積該当値テキスト"/>
        <xdr:cNvSpPr txBox="1"/>
      </xdr:nvSpPr>
      <xdr:spPr>
        <a:xfrm>
          <a:off x="10515600" y="1780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116839</xdr:rowOff>
    </xdr:from>
    <xdr:to>
      <xdr:col>50</xdr:col>
      <xdr:colOff>165100</xdr:colOff>
      <xdr:row>105</xdr:row>
      <xdr:rowOff>46989</xdr:rowOff>
    </xdr:to>
    <xdr:sp macro="" textlink="">
      <xdr:nvSpPr>
        <xdr:cNvPr id="416" name="楕円 415"/>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105</xdr:row>
      <xdr:rowOff>763</xdr:rowOff>
    </xdr:to>
    <xdr:cxnSp macro="">
      <xdr:nvCxnSpPr>
        <xdr:cNvPr id="417" name="直線コネクタ 416"/>
        <xdr:cNvCxnSpPr/>
      </xdr:nvCxnSpPr>
      <xdr:spPr>
        <a:xfrm>
          <a:off x="9639300" y="179984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18"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19"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20"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63516</xdr:rowOff>
    </xdr:from>
    <xdr:ext cx="469744" cy="259045"/>
    <xdr:sp macro="" textlink="">
      <xdr:nvSpPr>
        <xdr:cNvPr id="421" name="n_1mainValue【市民会館】&#10;一人当たり面積"/>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2" name="直線コネクタ 43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3" name="テキスト ボックス 43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4" name="直線コネクタ 43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5" name="テキスト ボックス 43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6" name="直線コネクタ 43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7" name="テキスト ボックス 43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8" name="直線コネクタ 43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9" name="テキスト ボックス 43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0" name="直線コネクタ 43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1" name="テキスト ボックス 44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2" name="直線コネクタ 44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3" name="テキスト ボックス 44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4" name="直線コネクタ 4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5" name="テキスト ボックス 44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47" name="直線コネクタ 446"/>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48"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49" name="直線コネクタ 448"/>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0"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1" name="直線コネクタ 45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52" name="【一般廃棄物処理施設】&#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3" name="フローチャート: 判断 452"/>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54" name="フローチャート: 判断 453"/>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55" name="フローチャート: 判断 454"/>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56" name="フローチャート: 判断 455"/>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7" name="テキスト ボックス 4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8" name="テキスト ボックス 4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9" name="テキスト ボックス 4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0" name="テキスト ボックス 4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1" name="テキスト ボックス 4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144599</xdr:rowOff>
    </xdr:from>
    <xdr:to>
      <xdr:col>85</xdr:col>
      <xdr:colOff>177800</xdr:colOff>
      <xdr:row>41</xdr:row>
      <xdr:rowOff>74749</xdr:rowOff>
    </xdr:to>
    <xdr:sp macro="" textlink="">
      <xdr:nvSpPr>
        <xdr:cNvPr id="462" name="楕円 461"/>
        <xdr:cNvSpPr/>
      </xdr:nvSpPr>
      <xdr:spPr>
        <a:xfrm>
          <a:off x="162687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59526</xdr:rowOff>
    </xdr:from>
    <xdr:ext cx="405111" cy="259045"/>
    <xdr:sp macro="" textlink="">
      <xdr:nvSpPr>
        <xdr:cNvPr id="463" name="【一般廃棄物処理施設】&#10;有形固定資産減価償却率該当値テキスト"/>
        <xdr:cNvSpPr txBox="1"/>
      </xdr:nvSpPr>
      <xdr:spPr>
        <a:xfrm>
          <a:off x="16357600" y="6917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108676</xdr:rowOff>
    </xdr:from>
    <xdr:to>
      <xdr:col>81</xdr:col>
      <xdr:colOff>101600</xdr:colOff>
      <xdr:row>41</xdr:row>
      <xdr:rowOff>38826</xdr:rowOff>
    </xdr:to>
    <xdr:sp macro="" textlink="">
      <xdr:nvSpPr>
        <xdr:cNvPr id="464" name="楕円 463"/>
        <xdr:cNvSpPr/>
      </xdr:nvSpPr>
      <xdr:spPr>
        <a:xfrm>
          <a:off x="15430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159476</xdr:rowOff>
    </xdr:from>
    <xdr:to>
      <xdr:col>85</xdr:col>
      <xdr:colOff>127000</xdr:colOff>
      <xdr:row>41</xdr:row>
      <xdr:rowOff>23949</xdr:rowOff>
    </xdr:to>
    <xdr:cxnSp macro="">
      <xdr:nvCxnSpPr>
        <xdr:cNvPr id="465" name="直線コネクタ 464"/>
        <xdr:cNvCxnSpPr/>
      </xdr:nvCxnSpPr>
      <xdr:spPr>
        <a:xfrm>
          <a:off x="15481300" y="70174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141333</xdr:rowOff>
    </xdr:from>
    <xdr:to>
      <xdr:col>76</xdr:col>
      <xdr:colOff>165100</xdr:colOff>
      <xdr:row>40</xdr:row>
      <xdr:rowOff>71483</xdr:rowOff>
    </xdr:to>
    <xdr:sp macro="" textlink="">
      <xdr:nvSpPr>
        <xdr:cNvPr id="466" name="楕円 465"/>
        <xdr:cNvSpPr/>
      </xdr:nvSpPr>
      <xdr:spPr>
        <a:xfrm>
          <a:off x="14541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20683</xdr:rowOff>
    </xdr:from>
    <xdr:to>
      <xdr:col>81</xdr:col>
      <xdr:colOff>50800</xdr:colOff>
      <xdr:row>40</xdr:row>
      <xdr:rowOff>159476</xdr:rowOff>
    </xdr:to>
    <xdr:cxnSp macro="">
      <xdr:nvCxnSpPr>
        <xdr:cNvPr id="467" name="直線コネクタ 466"/>
        <xdr:cNvCxnSpPr/>
      </xdr:nvCxnSpPr>
      <xdr:spPr>
        <a:xfrm>
          <a:off x="14592300" y="6878683"/>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140261</xdr:rowOff>
    </xdr:from>
    <xdr:ext cx="405111" cy="259045"/>
    <xdr:sp macro="" textlink="">
      <xdr:nvSpPr>
        <xdr:cNvPr id="468" name="n_1aveValue【一般廃棄物処理施設】&#10;有形固定資産減価償却率"/>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469" name="n_2ave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470"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29953</xdr:rowOff>
    </xdr:from>
    <xdr:ext cx="405111" cy="259045"/>
    <xdr:sp macro="" textlink="">
      <xdr:nvSpPr>
        <xdr:cNvPr id="471" name="n_1mainValue【一般廃棄物処理施設】&#10;有形固定資産減価償却率"/>
        <xdr:cNvSpPr txBox="1"/>
      </xdr:nvSpPr>
      <xdr:spPr>
        <a:xfrm>
          <a:off x="152660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62610</xdr:rowOff>
    </xdr:from>
    <xdr:ext cx="405111" cy="259045"/>
    <xdr:sp macro="" textlink="">
      <xdr:nvSpPr>
        <xdr:cNvPr id="472" name="n_2mainValue【一般廃棄物処理施設】&#10;有形固定資産減価償却率"/>
        <xdr:cNvSpPr txBox="1"/>
      </xdr:nvSpPr>
      <xdr:spPr>
        <a:xfrm>
          <a:off x="143897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1" name="テキスト ボックス 4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2" name="直線コネクタ 4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3" name="直線コネクタ 48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84" name="テキスト ボックス 48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5" name="直線コネクタ 4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6" name="テキスト ボックス 48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87" name="直線コネクタ 48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88" name="テキスト ボックス 48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9" name="直線コネクタ 4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0" name="テキスト ボックス 48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2" name="直線コネクタ 491"/>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3"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494" name="直線コネクタ 493"/>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495"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496" name="直線コネクタ 495"/>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497"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498" name="フローチャート: 判断 497"/>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499" name="フローチャート: 判断 498"/>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00" name="フローチャート: 判断 499"/>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01" name="フローチャート: 判断 500"/>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2" name="テキスト ボックス 5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3" name="テキスト ボックス 5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4" name="テキスト ボックス 5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5" name="テキスト ボックス 5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6" name="テキスト ボックス 5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15176</xdr:rowOff>
    </xdr:from>
    <xdr:to>
      <xdr:col>116</xdr:col>
      <xdr:colOff>114300</xdr:colOff>
      <xdr:row>36</xdr:row>
      <xdr:rowOff>116776</xdr:rowOff>
    </xdr:to>
    <xdr:sp macro="" textlink="">
      <xdr:nvSpPr>
        <xdr:cNvPr id="507" name="楕円 506"/>
        <xdr:cNvSpPr/>
      </xdr:nvSpPr>
      <xdr:spPr>
        <a:xfrm>
          <a:off x="22110700" y="618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38053</xdr:rowOff>
    </xdr:from>
    <xdr:ext cx="599010" cy="259045"/>
    <xdr:sp macro="" textlink="">
      <xdr:nvSpPr>
        <xdr:cNvPr id="508" name="【一般廃棄物処理施設】&#10;一人当たり有形固定資産（償却資産）額該当値テキスト"/>
        <xdr:cNvSpPr txBox="1"/>
      </xdr:nvSpPr>
      <xdr:spPr>
        <a:xfrm>
          <a:off x="22199600" y="603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116074</xdr:rowOff>
    </xdr:from>
    <xdr:to>
      <xdr:col>112</xdr:col>
      <xdr:colOff>38100</xdr:colOff>
      <xdr:row>38</xdr:row>
      <xdr:rowOff>46224</xdr:rowOff>
    </xdr:to>
    <xdr:sp macro="" textlink="">
      <xdr:nvSpPr>
        <xdr:cNvPr id="509" name="楕円 508"/>
        <xdr:cNvSpPr/>
      </xdr:nvSpPr>
      <xdr:spPr>
        <a:xfrm>
          <a:off x="21272500" y="64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65976</xdr:rowOff>
    </xdr:from>
    <xdr:to>
      <xdr:col>116</xdr:col>
      <xdr:colOff>63500</xdr:colOff>
      <xdr:row>37</xdr:row>
      <xdr:rowOff>166874</xdr:rowOff>
    </xdr:to>
    <xdr:cxnSp macro="">
      <xdr:nvCxnSpPr>
        <xdr:cNvPr id="510" name="直線コネクタ 509"/>
        <xdr:cNvCxnSpPr/>
      </xdr:nvCxnSpPr>
      <xdr:spPr>
        <a:xfrm flipV="1">
          <a:off x="21323300" y="6238176"/>
          <a:ext cx="838200" cy="27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164109</xdr:rowOff>
    </xdr:from>
    <xdr:to>
      <xdr:col>107</xdr:col>
      <xdr:colOff>101600</xdr:colOff>
      <xdr:row>39</xdr:row>
      <xdr:rowOff>94259</xdr:rowOff>
    </xdr:to>
    <xdr:sp macro="" textlink="">
      <xdr:nvSpPr>
        <xdr:cNvPr id="511" name="楕円 510"/>
        <xdr:cNvSpPr/>
      </xdr:nvSpPr>
      <xdr:spPr>
        <a:xfrm>
          <a:off x="20383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166874</xdr:rowOff>
    </xdr:from>
    <xdr:to>
      <xdr:col>111</xdr:col>
      <xdr:colOff>177800</xdr:colOff>
      <xdr:row>39</xdr:row>
      <xdr:rowOff>43459</xdr:rowOff>
    </xdr:to>
    <xdr:cxnSp macro="">
      <xdr:nvCxnSpPr>
        <xdr:cNvPr id="512" name="直線コネクタ 511"/>
        <xdr:cNvCxnSpPr/>
      </xdr:nvCxnSpPr>
      <xdr:spPr>
        <a:xfrm flipV="1">
          <a:off x="20434300" y="6510524"/>
          <a:ext cx="889000" cy="2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13" name="n_1aveValue【一般廃棄物処理施設】&#10;一人当たり有形固定資産（償却資産）額"/>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514"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15"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62751</xdr:rowOff>
    </xdr:from>
    <xdr:ext cx="534377" cy="259045"/>
    <xdr:sp macro="" textlink="">
      <xdr:nvSpPr>
        <xdr:cNvPr id="516" name="n_1mainValue【一般廃棄物処理施設】&#10;一人当たり有形固定資産（償却資産）額"/>
        <xdr:cNvSpPr txBox="1"/>
      </xdr:nvSpPr>
      <xdr:spPr>
        <a:xfrm>
          <a:off x="21043411" y="623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85386</xdr:rowOff>
    </xdr:from>
    <xdr:ext cx="534377" cy="259045"/>
    <xdr:sp macro="" textlink="">
      <xdr:nvSpPr>
        <xdr:cNvPr id="517" name="n_2mainValue【一般廃棄物処理施設】&#10;一人当たり有形固定資産（償却資産）額"/>
        <xdr:cNvSpPr txBox="1"/>
      </xdr:nvSpPr>
      <xdr:spPr>
        <a:xfrm>
          <a:off x="20167111" y="677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8" name="正方形/長方形 5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9" name="正方形/長方形 5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0" name="正方形/長方形 5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1" name="正方形/長方形 5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2" name="正方形/長方形 5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3" name="正方形/長方形 5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4" name="正方形/長方形 5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正方形/長方形 5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6" name="テキスト ボックス 5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7" name="直線コネクタ 5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8" name="直線コネクタ 52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9" name="テキスト ボックス 52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0" name="直線コネクタ 52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1" name="テキスト ボックス 53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2" name="直線コネクタ 53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3" name="テキスト ボックス 53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4" name="直線コネクタ 53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5" name="テキスト ボックス 53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6" name="直線コネクタ 53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7" name="テキスト ボックス 53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8" name="直線コネクタ 53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9" name="テキスト ボックス 53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1" name="テキスト ボックス 5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43" name="直線コネクタ 542"/>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44"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5" name="直線コネクタ 54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46"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47" name="直線コネクタ 546"/>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48"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49" name="フローチャート: 判断 548"/>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0" name="フローチャート: 判断 549"/>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51" name="フローチャート: 判断 550"/>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52" name="フローチャート: 判断 551"/>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58" name="楕円 557"/>
        <xdr:cNvSpPr/>
      </xdr:nvSpPr>
      <xdr:spPr>
        <a:xfrm>
          <a:off x="162687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48821</xdr:rowOff>
    </xdr:from>
    <xdr:ext cx="405111" cy="259045"/>
    <xdr:sp macro="" textlink="">
      <xdr:nvSpPr>
        <xdr:cNvPr id="559" name="【保健センター・保健所】&#10;有形固定資産減価償却率該当値テキスト"/>
        <xdr:cNvSpPr txBox="1"/>
      </xdr:nvSpPr>
      <xdr:spPr>
        <a:xfrm>
          <a:off x="16357600" y="999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32476</xdr:rowOff>
    </xdr:from>
    <xdr:to>
      <xdr:col>81</xdr:col>
      <xdr:colOff>101600</xdr:colOff>
      <xdr:row>59</xdr:row>
      <xdr:rowOff>134076</xdr:rowOff>
    </xdr:to>
    <xdr:sp macro="" textlink="">
      <xdr:nvSpPr>
        <xdr:cNvPr id="560" name="楕円 559"/>
        <xdr:cNvSpPr/>
      </xdr:nvSpPr>
      <xdr:spPr>
        <a:xfrm>
          <a:off x="15430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76744</xdr:rowOff>
    </xdr:from>
    <xdr:to>
      <xdr:col>85</xdr:col>
      <xdr:colOff>127000</xdr:colOff>
      <xdr:row>59</xdr:row>
      <xdr:rowOff>83276</xdr:rowOff>
    </xdr:to>
    <xdr:cxnSp macro="">
      <xdr:nvCxnSpPr>
        <xdr:cNvPr id="561" name="直線コネクタ 560"/>
        <xdr:cNvCxnSpPr/>
      </xdr:nvCxnSpPr>
      <xdr:spPr>
        <a:xfrm flipV="1">
          <a:off x="15481300" y="101922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133713</xdr:rowOff>
    </xdr:from>
    <xdr:to>
      <xdr:col>76</xdr:col>
      <xdr:colOff>165100</xdr:colOff>
      <xdr:row>61</xdr:row>
      <xdr:rowOff>63863</xdr:rowOff>
    </xdr:to>
    <xdr:sp macro="" textlink="">
      <xdr:nvSpPr>
        <xdr:cNvPr id="562" name="楕円 561"/>
        <xdr:cNvSpPr/>
      </xdr:nvSpPr>
      <xdr:spPr>
        <a:xfrm>
          <a:off x="14541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83276</xdr:rowOff>
    </xdr:from>
    <xdr:to>
      <xdr:col>81</xdr:col>
      <xdr:colOff>50800</xdr:colOff>
      <xdr:row>61</xdr:row>
      <xdr:rowOff>13063</xdr:rowOff>
    </xdr:to>
    <xdr:cxnSp macro="">
      <xdr:nvCxnSpPr>
        <xdr:cNvPr id="563" name="直線コネクタ 562"/>
        <xdr:cNvCxnSpPr/>
      </xdr:nvCxnSpPr>
      <xdr:spPr>
        <a:xfrm flipV="1">
          <a:off x="14592300" y="10198826"/>
          <a:ext cx="889000" cy="27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564"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565" name="n_2aveValue【保健センター・保健所】&#10;有形固定資産減価償却率"/>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566"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150603</xdr:rowOff>
    </xdr:from>
    <xdr:ext cx="405111" cy="259045"/>
    <xdr:sp macro="" textlink="">
      <xdr:nvSpPr>
        <xdr:cNvPr id="567" name="n_1mainValue【保健センター・保健所】&#10;有形固定資産減価償却率"/>
        <xdr:cNvSpPr txBox="1"/>
      </xdr:nvSpPr>
      <xdr:spPr>
        <a:xfrm>
          <a:off x="15266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54990</xdr:rowOff>
    </xdr:from>
    <xdr:ext cx="405111" cy="259045"/>
    <xdr:sp macro="" textlink="">
      <xdr:nvSpPr>
        <xdr:cNvPr id="568" name="n_2mainValue【保健センター・保健所】&#10;有形固定資産減価償却率"/>
        <xdr:cNvSpPr txBox="1"/>
      </xdr:nvSpPr>
      <xdr:spPr>
        <a:xfrm>
          <a:off x="14389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2" name="直線コネクタ 591"/>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93"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94" name="直線コネクタ 593"/>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595"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596" name="直線コネクタ 595"/>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597"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98" name="フローチャート: 判断 597"/>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99" name="フローチャート: 判断 598"/>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00" name="フローチャート: 判断 599"/>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01" name="フローチャート: 判断 600"/>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607" name="楕円 606"/>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608" name="【保健センター・保健所】&#10;一人当たり面積該当値テキスト"/>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93980</xdr:rowOff>
    </xdr:from>
    <xdr:to>
      <xdr:col>112</xdr:col>
      <xdr:colOff>38100</xdr:colOff>
      <xdr:row>63</xdr:row>
      <xdr:rowOff>24130</xdr:rowOff>
    </xdr:to>
    <xdr:sp macro="" textlink="">
      <xdr:nvSpPr>
        <xdr:cNvPr id="609" name="楕円 608"/>
        <xdr:cNvSpPr/>
      </xdr:nvSpPr>
      <xdr:spPr>
        <a:xfrm>
          <a:off x="2127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144780</xdr:rowOff>
    </xdr:from>
    <xdr:to>
      <xdr:col>116</xdr:col>
      <xdr:colOff>63500</xdr:colOff>
      <xdr:row>62</xdr:row>
      <xdr:rowOff>152400</xdr:rowOff>
    </xdr:to>
    <xdr:cxnSp macro="">
      <xdr:nvCxnSpPr>
        <xdr:cNvPr id="610" name="直線コネクタ 609"/>
        <xdr:cNvCxnSpPr/>
      </xdr:nvCxnSpPr>
      <xdr:spPr>
        <a:xfrm>
          <a:off x="21323300" y="10774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93980</xdr:rowOff>
    </xdr:from>
    <xdr:to>
      <xdr:col>107</xdr:col>
      <xdr:colOff>101600</xdr:colOff>
      <xdr:row>63</xdr:row>
      <xdr:rowOff>24130</xdr:rowOff>
    </xdr:to>
    <xdr:sp macro="" textlink="">
      <xdr:nvSpPr>
        <xdr:cNvPr id="611" name="楕円 610"/>
        <xdr:cNvSpPr/>
      </xdr:nvSpPr>
      <xdr:spPr>
        <a:xfrm>
          <a:off x="20383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144780</xdr:rowOff>
    </xdr:from>
    <xdr:to>
      <xdr:col>111</xdr:col>
      <xdr:colOff>177800</xdr:colOff>
      <xdr:row>62</xdr:row>
      <xdr:rowOff>144780</xdr:rowOff>
    </xdr:to>
    <xdr:cxnSp macro="">
      <xdr:nvCxnSpPr>
        <xdr:cNvPr id="612" name="直線コネクタ 611"/>
        <xdr:cNvCxnSpPr/>
      </xdr:nvCxnSpPr>
      <xdr:spPr>
        <a:xfrm>
          <a:off x="20434300" y="1077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13"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14"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15"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15257</xdr:rowOff>
    </xdr:from>
    <xdr:ext cx="469744" cy="259045"/>
    <xdr:sp macro="" textlink="">
      <xdr:nvSpPr>
        <xdr:cNvPr id="616" name="n_1mainValue【保健センター・保健所】&#10;一人当たり面積"/>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617" name="n_2main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9" name="テキスト ボックス 6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9" name="テキスト ボックス 6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1" name="テキスト ボックス 6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43" name="直線コネクタ 642"/>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44"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45" name="直線コネクタ 644"/>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46"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47" name="直線コネクタ 646"/>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648" name="【消防施設】&#10;有形固定資産減価償却率平均値テキスト"/>
        <xdr:cNvSpPr txBox="1"/>
      </xdr:nvSpPr>
      <xdr:spPr>
        <a:xfrm>
          <a:off x="16357600" y="1376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49" name="フローチャート: 判断 648"/>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0" name="フローチャート: 判断 649"/>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51" name="フローチャート: 判断 650"/>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52" name="フローチャート: 判断 651"/>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29755</xdr:rowOff>
    </xdr:from>
    <xdr:to>
      <xdr:col>85</xdr:col>
      <xdr:colOff>177800</xdr:colOff>
      <xdr:row>81</xdr:row>
      <xdr:rowOff>131355</xdr:rowOff>
    </xdr:to>
    <xdr:sp macro="" textlink="">
      <xdr:nvSpPr>
        <xdr:cNvPr id="658" name="楕円 657"/>
        <xdr:cNvSpPr/>
      </xdr:nvSpPr>
      <xdr:spPr>
        <a:xfrm>
          <a:off x="162687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8182</xdr:rowOff>
    </xdr:from>
    <xdr:ext cx="405111" cy="259045"/>
    <xdr:sp macro="" textlink="">
      <xdr:nvSpPr>
        <xdr:cNvPr id="659" name="【消防施設】&#10;有形固定資産減価償却率該当値テキスト"/>
        <xdr:cNvSpPr txBox="1"/>
      </xdr:nvSpPr>
      <xdr:spPr>
        <a:xfrm>
          <a:off x="16357600"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41184</xdr:rowOff>
    </xdr:from>
    <xdr:to>
      <xdr:col>81</xdr:col>
      <xdr:colOff>101600</xdr:colOff>
      <xdr:row>81</xdr:row>
      <xdr:rowOff>142784</xdr:rowOff>
    </xdr:to>
    <xdr:sp macro="" textlink="">
      <xdr:nvSpPr>
        <xdr:cNvPr id="660" name="楕円 659"/>
        <xdr:cNvSpPr/>
      </xdr:nvSpPr>
      <xdr:spPr>
        <a:xfrm>
          <a:off x="15430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80555</xdr:rowOff>
    </xdr:from>
    <xdr:to>
      <xdr:col>85</xdr:col>
      <xdr:colOff>127000</xdr:colOff>
      <xdr:row>81</xdr:row>
      <xdr:rowOff>91984</xdr:rowOff>
    </xdr:to>
    <xdr:cxnSp macro="">
      <xdr:nvCxnSpPr>
        <xdr:cNvPr id="661" name="直線コネクタ 660"/>
        <xdr:cNvCxnSpPr/>
      </xdr:nvCxnSpPr>
      <xdr:spPr>
        <a:xfrm flipV="1">
          <a:off x="15481300" y="13968005"/>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166914</xdr:rowOff>
    </xdr:from>
    <xdr:to>
      <xdr:col>76</xdr:col>
      <xdr:colOff>165100</xdr:colOff>
      <xdr:row>84</xdr:row>
      <xdr:rowOff>97064</xdr:rowOff>
    </xdr:to>
    <xdr:sp macro="" textlink="">
      <xdr:nvSpPr>
        <xdr:cNvPr id="662" name="楕円 661"/>
        <xdr:cNvSpPr/>
      </xdr:nvSpPr>
      <xdr:spPr>
        <a:xfrm>
          <a:off x="14541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91984</xdr:rowOff>
    </xdr:from>
    <xdr:to>
      <xdr:col>81</xdr:col>
      <xdr:colOff>50800</xdr:colOff>
      <xdr:row>84</xdr:row>
      <xdr:rowOff>46264</xdr:rowOff>
    </xdr:to>
    <xdr:cxnSp macro="">
      <xdr:nvCxnSpPr>
        <xdr:cNvPr id="663" name="直線コネクタ 662"/>
        <xdr:cNvCxnSpPr/>
      </xdr:nvCxnSpPr>
      <xdr:spPr>
        <a:xfrm flipV="1">
          <a:off x="14592300" y="13979434"/>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64"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665" name="n_2ave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66"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159311</xdr:rowOff>
    </xdr:from>
    <xdr:ext cx="405111" cy="259045"/>
    <xdr:sp macro="" textlink="">
      <xdr:nvSpPr>
        <xdr:cNvPr id="667" name="n_1mainValue【消防施設】&#10;有形固定資産減価償却率"/>
        <xdr:cNvSpPr txBox="1"/>
      </xdr:nvSpPr>
      <xdr:spPr>
        <a:xfrm>
          <a:off x="152660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88191</xdr:rowOff>
    </xdr:from>
    <xdr:ext cx="405111" cy="259045"/>
    <xdr:sp macro="" textlink="">
      <xdr:nvSpPr>
        <xdr:cNvPr id="668" name="n_2mainValue【消防施設】&#10;有形固定資産減価償却率"/>
        <xdr:cNvSpPr txBox="1"/>
      </xdr:nvSpPr>
      <xdr:spPr>
        <a:xfrm>
          <a:off x="143897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9" name="直線コネクタ 67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0" name="テキスト ボックス 67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1" name="直線コネクタ 68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2" name="テキスト ボックス 68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3" name="直線コネクタ 68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4" name="テキスト ボックス 68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5" name="直線コネクタ 68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6" name="テキスト ボックス 68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90" name="直線コネクタ 689"/>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1"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2" name="直線コネクタ 691"/>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93"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694" name="直線コネクタ 693"/>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695"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96" name="フローチャート: 判断 695"/>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697" name="フローチャート: 判断 696"/>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698" name="フローチャート: 判断 697"/>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99" name="フローチャート: 判断 698"/>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705" name="楕円 704"/>
        <xdr:cNvSpPr/>
      </xdr:nvSpPr>
      <xdr:spPr>
        <a:xfrm>
          <a:off x="22110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86885</xdr:rowOff>
    </xdr:from>
    <xdr:ext cx="469744" cy="259045"/>
    <xdr:sp macro="" textlink="">
      <xdr:nvSpPr>
        <xdr:cNvPr id="706" name="【消防施設】&#10;一人当たり面積該当値テキスト"/>
        <xdr:cNvSpPr txBox="1"/>
      </xdr:nvSpPr>
      <xdr:spPr>
        <a:xfrm>
          <a:off x="22199600" y="1431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707" name="楕円 706"/>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159258</xdr:rowOff>
    </xdr:to>
    <xdr:cxnSp macro="">
      <xdr:nvCxnSpPr>
        <xdr:cNvPr id="708" name="直線コネクタ 707"/>
        <xdr:cNvCxnSpPr/>
      </xdr:nvCxnSpPr>
      <xdr:spPr>
        <a:xfrm>
          <a:off x="21323300" y="143850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85598</xdr:rowOff>
    </xdr:from>
    <xdr:to>
      <xdr:col>107</xdr:col>
      <xdr:colOff>101600</xdr:colOff>
      <xdr:row>84</xdr:row>
      <xdr:rowOff>15748</xdr:rowOff>
    </xdr:to>
    <xdr:sp macro="" textlink="">
      <xdr:nvSpPr>
        <xdr:cNvPr id="709" name="楕円 708"/>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136398</xdr:rowOff>
    </xdr:from>
    <xdr:to>
      <xdr:col>111</xdr:col>
      <xdr:colOff>177800</xdr:colOff>
      <xdr:row>83</xdr:row>
      <xdr:rowOff>154687</xdr:rowOff>
    </xdr:to>
    <xdr:cxnSp macro="">
      <xdr:nvCxnSpPr>
        <xdr:cNvPr id="710" name="直線コネクタ 709"/>
        <xdr:cNvCxnSpPr/>
      </xdr:nvCxnSpPr>
      <xdr:spPr>
        <a:xfrm>
          <a:off x="20434300" y="143667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711"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12"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13"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25164</xdr:rowOff>
    </xdr:from>
    <xdr:ext cx="469744" cy="259045"/>
    <xdr:sp macro="" textlink="">
      <xdr:nvSpPr>
        <xdr:cNvPr id="714" name="n_1mainValue【消防施設】&#10;一人当たり面積"/>
        <xdr:cNvSpPr txBox="1"/>
      </xdr:nvSpPr>
      <xdr:spPr>
        <a:xfrm>
          <a:off x="21075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6875</xdr:rowOff>
    </xdr:from>
    <xdr:ext cx="469744" cy="259045"/>
    <xdr:sp macro="" textlink="">
      <xdr:nvSpPr>
        <xdr:cNvPr id="715" name="n_2mainValue【消防施設】&#10;一人当たり面積"/>
        <xdr:cNvSpPr txBox="1"/>
      </xdr:nvSpPr>
      <xdr:spPr>
        <a:xfrm>
          <a:off x="20199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6" name="直線コネクタ 7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7" name="テキスト ボックス 72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8" name="直線コネクタ 7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9" name="テキスト ボックス 7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0" name="直線コネクタ 7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1" name="テキスト ボックス 7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2" name="直線コネクタ 7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3" name="テキスト ボックス 7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4" name="直線コネクタ 7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5" name="テキスト ボックス 7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6" name="直線コネクタ 7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7" name="テキスト ボックス 73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8" name="直線コネクタ 7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9" name="テキスト ボックス 7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41" name="直線コネクタ 740"/>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42"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3" name="直線コネクタ 74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44"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45" name="直線コネクタ 744"/>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46"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47" name="フローチャート: 判断 746"/>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48" name="フローチャート: 判断 747"/>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49" name="フローチャート: 判断 748"/>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50" name="フローチャート: 判断 749"/>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1" name="テキスト ボックス 7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2" name="テキスト ボックス 7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3" name="テキスト ボックス 7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4" name="テキスト ボックス 7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5" name="テキスト ボックス 7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154395</xdr:rowOff>
    </xdr:from>
    <xdr:to>
      <xdr:col>85</xdr:col>
      <xdr:colOff>177800</xdr:colOff>
      <xdr:row>103</xdr:row>
      <xdr:rowOff>84545</xdr:rowOff>
    </xdr:to>
    <xdr:sp macro="" textlink="">
      <xdr:nvSpPr>
        <xdr:cNvPr id="756" name="楕円 755"/>
        <xdr:cNvSpPr/>
      </xdr:nvSpPr>
      <xdr:spPr>
        <a:xfrm>
          <a:off x="162687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5822</xdr:rowOff>
    </xdr:from>
    <xdr:ext cx="405111" cy="259045"/>
    <xdr:sp macro="" textlink="">
      <xdr:nvSpPr>
        <xdr:cNvPr id="757" name="【庁舎】&#10;有形固定資産減価償却率該当値テキスト"/>
        <xdr:cNvSpPr txBox="1"/>
      </xdr:nvSpPr>
      <xdr:spPr>
        <a:xfrm>
          <a:off x="16357600" y="174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758" name="楕円 757"/>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33745</xdr:rowOff>
    </xdr:from>
    <xdr:to>
      <xdr:col>85</xdr:col>
      <xdr:colOff>127000</xdr:colOff>
      <xdr:row>103</xdr:row>
      <xdr:rowOff>64770</xdr:rowOff>
    </xdr:to>
    <xdr:cxnSp macro="">
      <xdr:nvCxnSpPr>
        <xdr:cNvPr id="759" name="直線コネクタ 758"/>
        <xdr:cNvCxnSpPr/>
      </xdr:nvCxnSpPr>
      <xdr:spPr>
        <a:xfrm flipV="1">
          <a:off x="15481300" y="1769309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62956</xdr:rowOff>
    </xdr:from>
    <xdr:to>
      <xdr:col>76</xdr:col>
      <xdr:colOff>165100</xdr:colOff>
      <xdr:row>104</xdr:row>
      <xdr:rowOff>164556</xdr:rowOff>
    </xdr:to>
    <xdr:sp macro="" textlink="">
      <xdr:nvSpPr>
        <xdr:cNvPr id="760" name="楕円 759"/>
        <xdr:cNvSpPr/>
      </xdr:nvSpPr>
      <xdr:spPr>
        <a:xfrm>
          <a:off x="14541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64770</xdr:rowOff>
    </xdr:from>
    <xdr:to>
      <xdr:col>81</xdr:col>
      <xdr:colOff>50800</xdr:colOff>
      <xdr:row>104</xdr:row>
      <xdr:rowOff>113756</xdr:rowOff>
    </xdr:to>
    <xdr:cxnSp macro="">
      <xdr:nvCxnSpPr>
        <xdr:cNvPr id="761" name="直線コネクタ 760"/>
        <xdr:cNvCxnSpPr/>
      </xdr:nvCxnSpPr>
      <xdr:spPr>
        <a:xfrm flipV="1">
          <a:off x="14592300" y="17724120"/>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762"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763"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64"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132097</xdr:rowOff>
    </xdr:from>
    <xdr:ext cx="405111" cy="259045"/>
    <xdr:sp macro="" textlink="">
      <xdr:nvSpPr>
        <xdr:cNvPr id="765" name="n_1mainValue【庁舎】&#10;有形固定資産減価償却率"/>
        <xdr:cNvSpPr txBox="1"/>
      </xdr:nvSpPr>
      <xdr:spPr>
        <a:xfrm>
          <a:off x="15266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9633</xdr:rowOff>
    </xdr:from>
    <xdr:ext cx="405111" cy="259045"/>
    <xdr:sp macro="" textlink="">
      <xdr:nvSpPr>
        <xdr:cNvPr id="766" name="n_2mainValue【庁舎】&#10;有形固定資産減価償却率"/>
        <xdr:cNvSpPr txBox="1"/>
      </xdr:nvSpPr>
      <xdr:spPr>
        <a:xfrm>
          <a:off x="14389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7" name="正方形/長方形 7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8" name="正方形/長方形 7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9" name="正方形/長方形 7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0" name="正方形/長方形 7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1" name="正方形/長方形 7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2" name="正方形/長方形 7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3" name="正方形/長方形 7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4" name="正方形/長方形 7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5" name="テキスト ボックス 7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6" name="直線コネクタ 7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7" name="直線コネクタ 7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8" name="テキスト ボックス 7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9" name="直線コネクタ 7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0" name="テキスト ボックス 7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1" name="直線コネクタ 7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2" name="テキスト ボックス 7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3" name="直線コネクタ 7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4" name="テキスト ボックス 7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5" name="直線コネクタ 7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6" name="テキスト ボックス 7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90" name="直線コネクタ 789"/>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91"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92" name="直線コネクタ 791"/>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93"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794" name="直線コネクタ 793"/>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795"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96" name="フローチャート: 判断 795"/>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797" name="フローチャート: 判断 796"/>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798" name="フローチャート: 判断 797"/>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799" name="フローチャート: 判断 798"/>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111125</xdr:rowOff>
    </xdr:from>
    <xdr:to>
      <xdr:col>116</xdr:col>
      <xdr:colOff>114300</xdr:colOff>
      <xdr:row>105</xdr:row>
      <xdr:rowOff>41275</xdr:rowOff>
    </xdr:to>
    <xdr:sp macro="" textlink="">
      <xdr:nvSpPr>
        <xdr:cNvPr id="805" name="楕円 804"/>
        <xdr:cNvSpPr/>
      </xdr:nvSpPr>
      <xdr:spPr>
        <a:xfrm>
          <a:off x="221107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134002</xdr:rowOff>
    </xdr:from>
    <xdr:ext cx="469744" cy="259045"/>
    <xdr:sp macro="" textlink="">
      <xdr:nvSpPr>
        <xdr:cNvPr id="806" name="【庁舎】&#10;一人当たり面積該当値テキスト"/>
        <xdr:cNvSpPr txBox="1"/>
      </xdr:nvSpPr>
      <xdr:spPr>
        <a:xfrm>
          <a:off x="22199600" y="1779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107314</xdr:rowOff>
    </xdr:from>
    <xdr:to>
      <xdr:col>112</xdr:col>
      <xdr:colOff>38100</xdr:colOff>
      <xdr:row>105</xdr:row>
      <xdr:rowOff>37464</xdr:rowOff>
    </xdr:to>
    <xdr:sp macro="" textlink="">
      <xdr:nvSpPr>
        <xdr:cNvPr id="807" name="楕円 806"/>
        <xdr:cNvSpPr/>
      </xdr:nvSpPr>
      <xdr:spPr>
        <a:xfrm>
          <a:off x="21272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158114</xdr:rowOff>
    </xdr:from>
    <xdr:to>
      <xdr:col>116</xdr:col>
      <xdr:colOff>63500</xdr:colOff>
      <xdr:row>104</xdr:row>
      <xdr:rowOff>161925</xdr:rowOff>
    </xdr:to>
    <xdr:cxnSp macro="">
      <xdr:nvCxnSpPr>
        <xdr:cNvPr id="808" name="直線コネクタ 807"/>
        <xdr:cNvCxnSpPr/>
      </xdr:nvCxnSpPr>
      <xdr:spPr>
        <a:xfrm>
          <a:off x="21323300" y="1798891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130175</xdr:rowOff>
    </xdr:from>
    <xdr:to>
      <xdr:col>107</xdr:col>
      <xdr:colOff>101600</xdr:colOff>
      <xdr:row>104</xdr:row>
      <xdr:rowOff>60325</xdr:rowOff>
    </xdr:to>
    <xdr:sp macro="" textlink="">
      <xdr:nvSpPr>
        <xdr:cNvPr id="809" name="楕円 808"/>
        <xdr:cNvSpPr/>
      </xdr:nvSpPr>
      <xdr:spPr>
        <a:xfrm>
          <a:off x="20383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9525</xdr:rowOff>
    </xdr:from>
    <xdr:to>
      <xdr:col>111</xdr:col>
      <xdr:colOff>177800</xdr:colOff>
      <xdr:row>104</xdr:row>
      <xdr:rowOff>158114</xdr:rowOff>
    </xdr:to>
    <xdr:cxnSp macro="">
      <xdr:nvCxnSpPr>
        <xdr:cNvPr id="810" name="直線コネクタ 809"/>
        <xdr:cNvCxnSpPr/>
      </xdr:nvCxnSpPr>
      <xdr:spPr>
        <a:xfrm>
          <a:off x="20434300" y="17840325"/>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11"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135272</xdr:rowOff>
    </xdr:from>
    <xdr:ext cx="469744" cy="259045"/>
    <xdr:sp macro="" textlink="">
      <xdr:nvSpPr>
        <xdr:cNvPr id="812" name="n_2aveValue【庁舎】&#10;一人当たり面積"/>
        <xdr:cNvSpPr txBox="1"/>
      </xdr:nvSpPr>
      <xdr:spPr>
        <a:xfrm>
          <a:off x="20199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813"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53991</xdr:rowOff>
    </xdr:from>
    <xdr:ext cx="469744" cy="259045"/>
    <xdr:sp macro="" textlink="">
      <xdr:nvSpPr>
        <xdr:cNvPr id="814" name="n_1mainValue【庁舎】&#10;一人当たり面積"/>
        <xdr:cNvSpPr txBox="1"/>
      </xdr:nvSpPr>
      <xdr:spPr>
        <a:xfrm>
          <a:off x="21075727" y="1771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76852</xdr:rowOff>
    </xdr:from>
    <xdr:ext cx="469744" cy="259045"/>
    <xdr:sp macro="" textlink="">
      <xdr:nvSpPr>
        <xdr:cNvPr id="815" name="n_2mainValue【庁舎】&#10;一人当たり面積"/>
        <xdr:cNvSpPr txBox="1"/>
      </xdr:nvSpPr>
      <xdr:spPr>
        <a:xfrm>
          <a:off x="20199427" y="1756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2000">
              <a:latin typeface="ＭＳ ゴシック" panose="020B0609070205080204" pitchFamily="49" charset="-128"/>
              <a:ea typeface="ＭＳ ゴシック" panose="020B0609070205080204" pitchFamily="49" charset="-128"/>
            </a:rPr>
            <a:t>有形固定資産減価償却率の高い、図書館、庁舎については、それぞれ令和元年度、令和２年度で整備完了予定であり、今後数値は下がるものと思われる</a:t>
          </a:r>
          <a:endParaRPr kumimoji="1" lang="en-US" altLang="ja-JP" sz="20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2000" b="0" i="0" baseline="0">
              <a:solidFill>
                <a:schemeClr val="dk1"/>
              </a:solidFill>
              <a:effectLst/>
              <a:latin typeface="ＭＳ ゴシック" panose="020B0609070205080204" pitchFamily="49" charset="-128"/>
              <a:ea typeface="ＭＳ ゴシック" panose="020B0609070205080204" pitchFamily="49" charset="-128"/>
              <a:cs typeface="+mn-cs"/>
            </a:rPr>
            <a:t>その他の施設については、</a:t>
          </a:r>
          <a:r>
            <a:rPr lang="ja-JP" altLang="ja-JP" sz="20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公共施設等総合管理計画、個別施設計画に基づいた施設の維持管理を適切に進めていく</a:t>
          </a:r>
          <a:endParaRPr lang="ja-JP" altLang="ja-JP" sz="2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54,625
54,229
204.27
40,939,666
38,971,299
1,638,825
19,017,894
38,578,426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来より所得層の低い地域であること等から、以前として類似団体や全国平均を大きく下回っている状況にあるが、近年は分離長期所得の伸びや給与所得者の所得増、土地評価額の上昇、新築家屋の増加等に伴い、市税等が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・現在進めている定員管理の適正化による人件費の削減の他、物件費の計画的かつ継続的な抑制への取り組み、平成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年度に策定された公共施設等総合管理計画を基に、類似施設の統廃合の取り組みを図り財政健全化を図る。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69" name="直線コネクタ 68"/>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24342</xdr:rowOff>
    </xdr:to>
    <xdr:cxnSp macro="">
      <xdr:nvCxnSpPr>
        <xdr:cNvPr id="78" name="直線コネクタ 77"/>
        <xdr:cNvCxnSpPr/>
      </xdr:nvCxnSpPr>
      <xdr:spPr>
        <a:xfrm flipV="1">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・類似団体や全国平均に比べ良い状況となっているが、平成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年度においては、物件費、公債費、人件費の増に伴い、前年度比で</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ポイント増加している状況にある。今後は、定員管理の適正化よる人件費の削減の他、物件費の計画的かつ継続的な抑制に取り組むとともに、扶助費を含めた社会保障費関連経費の給付適正化に努める。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135044</xdr:rowOff>
    </xdr:from>
    <xdr:to>
      <xdr:col>23</xdr:col>
      <xdr:colOff>133350</xdr:colOff>
      <xdr:row>60</xdr:row>
      <xdr:rowOff>146050</xdr:rowOff>
    </xdr:to>
    <xdr:cxnSp macro="">
      <xdr:nvCxnSpPr>
        <xdr:cNvPr id="132" name="直線コネクタ 131"/>
        <xdr:cNvCxnSpPr/>
      </xdr:nvCxnSpPr>
      <xdr:spPr>
        <a:xfrm>
          <a:off x="4114800" y="10079144"/>
          <a:ext cx="8382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135044</xdr:rowOff>
    </xdr:from>
    <xdr:to>
      <xdr:col>19</xdr:col>
      <xdr:colOff>133350</xdr:colOff>
      <xdr:row>59</xdr:row>
      <xdr:rowOff>3810</xdr:rowOff>
    </xdr:to>
    <xdr:cxnSp macro="">
      <xdr:nvCxnSpPr>
        <xdr:cNvPr id="135" name="直線コネクタ 134"/>
        <xdr:cNvCxnSpPr/>
      </xdr:nvCxnSpPr>
      <xdr:spPr>
        <a:xfrm flipV="1">
          <a:off x="3225800" y="100791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3810</xdr:rowOff>
    </xdr:from>
    <xdr:to>
      <xdr:col>15</xdr:col>
      <xdr:colOff>82550</xdr:colOff>
      <xdr:row>59</xdr:row>
      <xdr:rowOff>27940</xdr:rowOff>
    </xdr:to>
    <xdr:cxnSp macro="">
      <xdr:nvCxnSpPr>
        <xdr:cNvPr id="138" name="直線コネクタ 137"/>
        <xdr:cNvCxnSpPr/>
      </xdr:nvCxnSpPr>
      <xdr:spPr>
        <a:xfrm flipV="1">
          <a:off x="2336800" y="101193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27940</xdr:rowOff>
    </xdr:from>
    <xdr:to>
      <xdr:col>11</xdr:col>
      <xdr:colOff>31750</xdr:colOff>
      <xdr:row>59</xdr:row>
      <xdr:rowOff>164677</xdr:rowOff>
    </xdr:to>
    <xdr:cxnSp macro="">
      <xdr:nvCxnSpPr>
        <xdr:cNvPr id="141" name="直線コネクタ 140"/>
        <xdr:cNvCxnSpPr/>
      </xdr:nvCxnSpPr>
      <xdr:spPr>
        <a:xfrm flipV="1">
          <a:off x="1447800" y="101434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1" name="楕円 150"/>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2"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84244</xdr:rowOff>
    </xdr:from>
    <xdr:to>
      <xdr:col>19</xdr:col>
      <xdr:colOff>184150</xdr:colOff>
      <xdr:row>59</xdr:row>
      <xdr:rowOff>14394</xdr:rowOff>
    </xdr:to>
    <xdr:sp macro="" textlink="">
      <xdr:nvSpPr>
        <xdr:cNvPr id="153" name="楕円 152"/>
        <xdr:cNvSpPr/>
      </xdr:nvSpPr>
      <xdr:spPr>
        <a:xfrm>
          <a:off x="4064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24571</xdr:rowOff>
    </xdr:from>
    <xdr:ext cx="736600" cy="259045"/>
    <xdr:sp macro="" textlink="">
      <xdr:nvSpPr>
        <xdr:cNvPr id="154" name="テキスト ボックス 153"/>
        <xdr:cNvSpPr txBox="1"/>
      </xdr:nvSpPr>
      <xdr:spPr>
        <a:xfrm>
          <a:off x="3733800" y="979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124460</xdr:rowOff>
    </xdr:from>
    <xdr:to>
      <xdr:col>15</xdr:col>
      <xdr:colOff>133350</xdr:colOff>
      <xdr:row>59</xdr:row>
      <xdr:rowOff>54610</xdr:rowOff>
    </xdr:to>
    <xdr:sp macro="" textlink="">
      <xdr:nvSpPr>
        <xdr:cNvPr id="155" name="楕円 154"/>
        <xdr:cNvSpPr/>
      </xdr:nvSpPr>
      <xdr:spPr>
        <a:xfrm>
          <a:off x="3175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64787</xdr:rowOff>
    </xdr:from>
    <xdr:ext cx="762000" cy="259045"/>
    <xdr:sp macro="" textlink="">
      <xdr:nvSpPr>
        <xdr:cNvPr id="156" name="テキスト ボックス 155"/>
        <xdr:cNvSpPr txBox="1"/>
      </xdr:nvSpPr>
      <xdr:spPr>
        <a:xfrm>
          <a:off x="2844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148590</xdr:rowOff>
    </xdr:from>
    <xdr:to>
      <xdr:col>11</xdr:col>
      <xdr:colOff>82550</xdr:colOff>
      <xdr:row>59</xdr:row>
      <xdr:rowOff>78740</xdr:rowOff>
    </xdr:to>
    <xdr:sp macro="" textlink="">
      <xdr:nvSpPr>
        <xdr:cNvPr id="157" name="楕円 156"/>
        <xdr:cNvSpPr/>
      </xdr:nvSpPr>
      <xdr:spPr>
        <a:xfrm>
          <a:off x="2286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88917</xdr:rowOff>
    </xdr:from>
    <xdr:ext cx="762000" cy="259045"/>
    <xdr:sp macro="" textlink="">
      <xdr:nvSpPr>
        <xdr:cNvPr id="158" name="テキスト ボックス 157"/>
        <xdr:cNvSpPr txBox="1"/>
      </xdr:nvSpPr>
      <xdr:spPr>
        <a:xfrm>
          <a:off x="1955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113877</xdr:rowOff>
    </xdr:from>
    <xdr:to>
      <xdr:col>7</xdr:col>
      <xdr:colOff>31750</xdr:colOff>
      <xdr:row>60</xdr:row>
      <xdr:rowOff>44027</xdr:rowOff>
    </xdr:to>
    <xdr:sp macro="" textlink="">
      <xdr:nvSpPr>
        <xdr:cNvPr id="159" name="楕円 158"/>
        <xdr:cNvSpPr/>
      </xdr:nvSpPr>
      <xdr:spPr>
        <a:xfrm>
          <a:off x="1397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54204</xdr:rowOff>
    </xdr:from>
    <xdr:ext cx="762000" cy="259045"/>
    <xdr:sp macro="" textlink="">
      <xdr:nvSpPr>
        <xdr:cNvPr id="160" name="テキスト ボックス 159"/>
        <xdr:cNvSpPr txBox="1"/>
      </xdr:nvSpPr>
      <xdr:spPr>
        <a:xfrm>
          <a:off x="1066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[206,380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・人件費については、合併に伴う人員増に対して定員適正化計画を推進しているが、依然として県平均比較で高い水準にある。引き続き現行の抑制策を推進していく。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・物件費については、離島県の更に離島に位置する地理的な条件において、出張係る経費や運送経費等、全国平均を上回っている状況にあることから、今後も計画的かつ継続的な抑制に取り組んでいく。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102952</xdr:rowOff>
    </xdr:from>
    <xdr:to>
      <xdr:col>23</xdr:col>
      <xdr:colOff>133350</xdr:colOff>
      <xdr:row>86</xdr:row>
      <xdr:rowOff>163179</xdr:rowOff>
    </xdr:to>
    <xdr:cxnSp macro="">
      <xdr:nvCxnSpPr>
        <xdr:cNvPr id="193" name="直線コネクタ 192"/>
        <xdr:cNvCxnSpPr/>
      </xdr:nvCxnSpPr>
      <xdr:spPr>
        <a:xfrm>
          <a:off x="4114800" y="14847652"/>
          <a:ext cx="838200" cy="6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25696</xdr:rowOff>
    </xdr:from>
    <xdr:to>
      <xdr:col>19</xdr:col>
      <xdr:colOff>133350</xdr:colOff>
      <xdr:row>86</xdr:row>
      <xdr:rowOff>102952</xdr:rowOff>
    </xdr:to>
    <xdr:cxnSp macro="">
      <xdr:nvCxnSpPr>
        <xdr:cNvPr id="196" name="直線コネクタ 195"/>
        <xdr:cNvCxnSpPr/>
      </xdr:nvCxnSpPr>
      <xdr:spPr>
        <a:xfrm>
          <a:off x="3225800" y="14770396"/>
          <a:ext cx="889000" cy="7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161618</xdr:rowOff>
    </xdr:from>
    <xdr:to>
      <xdr:col>15</xdr:col>
      <xdr:colOff>82550</xdr:colOff>
      <xdr:row>86</xdr:row>
      <xdr:rowOff>25696</xdr:rowOff>
    </xdr:to>
    <xdr:cxnSp macro="">
      <xdr:nvCxnSpPr>
        <xdr:cNvPr id="199" name="直線コネクタ 198"/>
        <xdr:cNvCxnSpPr/>
      </xdr:nvCxnSpPr>
      <xdr:spPr>
        <a:xfrm>
          <a:off x="2336800" y="14734868"/>
          <a:ext cx="8890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161618</xdr:rowOff>
    </xdr:from>
    <xdr:to>
      <xdr:col>11</xdr:col>
      <xdr:colOff>31750</xdr:colOff>
      <xdr:row>85</xdr:row>
      <xdr:rowOff>162544</xdr:rowOff>
    </xdr:to>
    <xdr:cxnSp macro="">
      <xdr:nvCxnSpPr>
        <xdr:cNvPr id="202" name="直線コネクタ 201"/>
        <xdr:cNvCxnSpPr/>
      </xdr:nvCxnSpPr>
      <xdr:spPr>
        <a:xfrm flipV="1">
          <a:off x="1447800" y="14734868"/>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146502</xdr:rowOff>
    </xdr:from>
    <xdr:ext cx="762000" cy="259045"/>
    <xdr:sp macro="" textlink="">
      <xdr:nvSpPr>
        <xdr:cNvPr id="204" name="テキスト ボックス 203"/>
        <xdr:cNvSpPr txBox="1"/>
      </xdr:nvSpPr>
      <xdr:spPr>
        <a:xfrm>
          <a:off x="1955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112379</xdr:rowOff>
    </xdr:from>
    <xdr:to>
      <xdr:col>23</xdr:col>
      <xdr:colOff>184150</xdr:colOff>
      <xdr:row>87</xdr:row>
      <xdr:rowOff>42529</xdr:rowOff>
    </xdr:to>
    <xdr:sp macro="" textlink="">
      <xdr:nvSpPr>
        <xdr:cNvPr id="212" name="楕円 211"/>
        <xdr:cNvSpPr/>
      </xdr:nvSpPr>
      <xdr:spPr>
        <a:xfrm>
          <a:off x="4902200" y="148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84456</xdr:rowOff>
    </xdr:from>
    <xdr:ext cx="762000" cy="259045"/>
    <xdr:sp macro="" textlink="">
      <xdr:nvSpPr>
        <xdr:cNvPr id="213" name="人件費・物件費等の状況該当値テキスト"/>
        <xdr:cNvSpPr txBox="1"/>
      </xdr:nvSpPr>
      <xdr:spPr>
        <a:xfrm>
          <a:off x="5041900" y="1482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52152</xdr:rowOff>
    </xdr:from>
    <xdr:to>
      <xdr:col>19</xdr:col>
      <xdr:colOff>184150</xdr:colOff>
      <xdr:row>86</xdr:row>
      <xdr:rowOff>153752</xdr:rowOff>
    </xdr:to>
    <xdr:sp macro="" textlink="">
      <xdr:nvSpPr>
        <xdr:cNvPr id="214" name="楕円 213"/>
        <xdr:cNvSpPr/>
      </xdr:nvSpPr>
      <xdr:spPr>
        <a:xfrm>
          <a:off x="4064000" y="1479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138529</xdr:rowOff>
    </xdr:from>
    <xdr:ext cx="736600" cy="259045"/>
    <xdr:sp macro="" textlink="">
      <xdr:nvSpPr>
        <xdr:cNvPr id="215" name="テキスト ボックス 214"/>
        <xdr:cNvSpPr txBox="1"/>
      </xdr:nvSpPr>
      <xdr:spPr>
        <a:xfrm>
          <a:off x="3733800" y="1488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146346</xdr:rowOff>
    </xdr:from>
    <xdr:to>
      <xdr:col>15</xdr:col>
      <xdr:colOff>133350</xdr:colOff>
      <xdr:row>86</xdr:row>
      <xdr:rowOff>76496</xdr:rowOff>
    </xdr:to>
    <xdr:sp macro="" textlink="">
      <xdr:nvSpPr>
        <xdr:cNvPr id="216" name="楕円 215"/>
        <xdr:cNvSpPr/>
      </xdr:nvSpPr>
      <xdr:spPr>
        <a:xfrm>
          <a:off x="3175000" y="147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61273</xdr:rowOff>
    </xdr:from>
    <xdr:ext cx="762000" cy="259045"/>
    <xdr:sp macro="" textlink="">
      <xdr:nvSpPr>
        <xdr:cNvPr id="217" name="テキスト ボックス 216"/>
        <xdr:cNvSpPr txBox="1"/>
      </xdr:nvSpPr>
      <xdr:spPr>
        <a:xfrm>
          <a:off x="2844800" y="1480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110818</xdr:rowOff>
    </xdr:from>
    <xdr:to>
      <xdr:col>11</xdr:col>
      <xdr:colOff>82550</xdr:colOff>
      <xdr:row>86</xdr:row>
      <xdr:rowOff>40968</xdr:rowOff>
    </xdr:to>
    <xdr:sp macro="" textlink="">
      <xdr:nvSpPr>
        <xdr:cNvPr id="218" name="楕円 217"/>
        <xdr:cNvSpPr/>
      </xdr:nvSpPr>
      <xdr:spPr>
        <a:xfrm>
          <a:off x="2286000" y="146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25745</xdr:rowOff>
    </xdr:from>
    <xdr:ext cx="762000" cy="259045"/>
    <xdr:sp macro="" textlink="">
      <xdr:nvSpPr>
        <xdr:cNvPr id="219" name="テキスト ボックス 218"/>
        <xdr:cNvSpPr txBox="1"/>
      </xdr:nvSpPr>
      <xdr:spPr>
        <a:xfrm>
          <a:off x="1955800" y="1477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111744</xdr:rowOff>
    </xdr:from>
    <xdr:to>
      <xdr:col>7</xdr:col>
      <xdr:colOff>31750</xdr:colOff>
      <xdr:row>86</xdr:row>
      <xdr:rowOff>41894</xdr:rowOff>
    </xdr:to>
    <xdr:sp macro="" textlink="">
      <xdr:nvSpPr>
        <xdr:cNvPr id="220" name="楕円 219"/>
        <xdr:cNvSpPr/>
      </xdr:nvSpPr>
      <xdr:spPr>
        <a:xfrm>
          <a:off x="1397000" y="146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26671</xdr:rowOff>
    </xdr:from>
    <xdr:ext cx="762000" cy="259045"/>
    <xdr:sp macro="" textlink="">
      <xdr:nvSpPr>
        <xdr:cNvPr id="221" name="テキスト ボックス 220"/>
        <xdr:cNvSpPr txBox="1"/>
      </xdr:nvSpPr>
      <xdr:spPr>
        <a:xfrm>
          <a:off x="1066800" y="1477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・類似団体及び全国平均を下回っているが、職員数や人件費が大きく上回っている状況にあるため、人件費の抑制の課題を踏まえ、適正な給与水準を見極めていくよう努める。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55" name="直線コネクタ 254"/>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79728</xdr:rowOff>
    </xdr:from>
    <xdr:to>
      <xdr:col>77</xdr:col>
      <xdr:colOff>44450</xdr:colOff>
      <xdr:row>83</xdr:row>
      <xdr:rowOff>93134</xdr:rowOff>
    </xdr:to>
    <xdr:cxnSp macro="">
      <xdr:nvCxnSpPr>
        <xdr:cNvPr id="258" name="直線コネクタ 257"/>
        <xdr:cNvCxnSpPr/>
      </xdr:nvCxnSpPr>
      <xdr:spPr>
        <a:xfrm>
          <a:off x="15290800" y="143100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130528</xdr:rowOff>
    </xdr:from>
    <xdr:to>
      <xdr:col>72</xdr:col>
      <xdr:colOff>203200</xdr:colOff>
      <xdr:row>83</xdr:row>
      <xdr:rowOff>79728</xdr:rowOff>
    </xdr:to>
    <xdr:cxnSp macro="">
      <xdr:nvCxnSpPr>
        <xdr:cNvPr id="261" name="直線コネクタ 260"/>
        <xdr:cNvCxnSpPr/>
      </xdr:nvCxnSpPr>
      <xdr:spPr>
        <a:xfrm>
          <a:off x="14401800" y="141894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36689</xdr:rowOff>
    </xdr:from>
    <xdr:to>
      <xdr:col>68</xdr:col>
      <xdr:colOff>152400</xdr:colOff>
      <xdr:row>82</xdr:row>
      <xdr:rowOff>130528</xdr:rowOff>
    </xdr:to>
    <xdr:cxnSp macro="">
      <xdr:nvCxnSpPr>
        <xdr:cNvPr id="264" name="直線コネクタ 263"/>
        <xdr:cNvCxnSpPr/>
      </xdr:nvCxnSpPr>
      <xdr:spPr>
        <a:xfrm>
          <a:off x="13512800" y="140955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4" name="楕円 273"/>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5"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6" name="楕円 275"/>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7" name="テキスト ボックス 276"/>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28928</xdr:rowOff>
    </xdr:from>
    <xdr:to>
      <xdr:col>73</xdr:col>
      <xdr:colOff>44450</xdr:colOff>
      <xdr:row>83</xdr:row>
      <xdr:rowOff>130528</xdr:rowOff>
    </xdr:to>
    <xdr:sp macro="" textlink="">
      <xdr:nvSpPr>
        <xdr:cNvPr id="278" name="楕円 277"/>
        <xdr:cNvSpPr/>
      </xdr:nvSpPr>
      <xdr:spPr>
        <a:xfrm>
          <a:off x="15240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140705</xdr:rowOff>
    </xdr:from>
    <xdr:ext cx="762000" cy="259045"/>
    <xdr:sp macro="" textlink="">
      <xdr:nvSpPr>
        <xdr:cNvPr id="279" name="テキスト ボックス 278"/>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79728</xdr:rowOff>
    </xdr:from>
    <xdr:to>
      <xdr:col>68</xdr:col>
      <xdr:colOff>203200</xdr:colOff>
      <xdr:row>83</xdr:row>
      <xdr:rowOff>9878</xdr:rowOff>
    </xdr:to>
    <xdr:sp macro="" textlink="">
      <xdr:nvSpPr>
        <xdr:cNvPr id="280" name="楕円 279"/>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20055</xdr:rowOff>
    </xdr:from>
    <xdr:ext cx="762000" cy="259045"/>
    <xdr:sp macro="" textlink="">
      <xdr:nvSpPr>
        <xdr:cNvPr id="281" name="テキスト ボックス 280"/>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157339</xdr:rowOff>
    </xdr:from>
    <xdr:to>
      <xdr:col>64</xdr:col>
      <xdr:colOff>152400</xdr:colOff>
      <xdr:row>82</xdr:row>
      <xdr:rowOff>87489</xdr:rowOff>
    </xdr:to>
    <xdr:sp macro="" textlink="">
      <xdr:nvSpPr>
        <xdr:cNvPr id="282" name="楕円 281"/>
        <xdr:cNvSpPr/>
      </xdr:nvSpPr>
      <xdr:spPr>
        <a:xfrm>
          <a:off x="13462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97666</xdr:rowOff>
    </xdr:from>
    <xdr:ext cx="762000" cy="259045"/>
    <xdr:sp macro="" textlink="">
      <xdr:nvSpPr>
        <xdr:cNvPr id="283" name="テキスト ボックス 282"/>
        <xdr:cNvSpPr txBox="1"/>
      </xdr:nvSpPr>
      <xdr:spPr>
        <a:xfrm>
          <a:off x="13131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・定員適正化計画を基に人員削減を進めているが、類似団体及び県平均と比較して大きく上回っている状況にある。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現在、総合庁舎建設を進めており、今後は分庁方式から総合庁舎方式へと行政サービスの転換が見込まれていることから、更なる定員適正化計画の推進を図り適正な定員管理に努める。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109704</xdr:rowOff>
    </xdr:from>
    <xdr:to>
      <xdr:col>81</xdr:col>
      <xdr:colOff>44450</xdr:colOff>
      <xdr:row>63</xdr:row>
      <xdr:rowOff>146473</xdr:rowOff>
    </xdr:to>
    <xdr:cxnSp macro="">
      <xdr:nvCxnSpPr>
        <xdr:cNvPr id="320" name="直線コネクタ 319"/>
        <xdr:cNvCxnSpPr/>
      </xdr:nvCxnSpPr>
      <xdr:spPr>
        <a:xfrm flipV="1">
          <a:off x="16179800" y="10911054"/>
          <a:ext cx="8382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146473</xdr:rowOff>
    </xdr:from>
    <xdr:to>
      <xdr:col>77</xdr:col>
      <xdr:colOff>44450</xdr:colOff>
      <xdr:row>63</xdr:row>
      <xdr:rowOff>155666</xdr:rowOff>
    </xdr:to>
    <xdr:cxnSp macro="">
      <xdr:nvCxnSpPr>
        <xdr:cNvPr id="323" name="直線コネクタ 322"/>
        <xdr:cNvCxnSpPr/>
      </xdr:nvCxnSpPr>
      <xdr:spPr>
        <a:xfrm flipV="1">
          <a:off x="15290800" y="10947823"/>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155666</xdr:rowOff>
    </xdr:from>
    <xdr:to>
      <xdr:col>72</xdr:col>
      <xdr:colOff>203200</xdr:colOff>
      <xdr:row>64</xdr:row>
      <xdr:rowOff>10644</xdr:rowOff>
    </xdr:to>
    <xdr:cxnSp macro="">
      <xdr:nvCxnSpPr>
        <xdr:cNvPr id="326" name="直線コネクタ 325"/>
        <xdr:cNvCxnSpPr/>
      </xdr:nvCxnSpPr>
      <xdr:spPr>
        <a:xfrm flipV="1">
          <a:off x="14401800" y="1095701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10644</xdr:rowOff>
    </xdr:from>
    <xdr:to>
      <xdr:col>68</xdr:col>
      <xdr:colOff>152400</xdr:colOff>
      <xdr:row>64</xdr:row>
      <xdr:rowOff>61202</xdr:rowOff>
    </xdr:to>
    <xdr:cxnSp macro="">
      <xdr:nvCxnSpPr>
        <xdr:cNvPr id="329" name="直線コネクタ 328"/>
        <xdr:cNvCxnSpPr/>
      </xdr:nvCxnSpPr>
      <xdr:spPr>
        <a:xfrm flipV="1">
          <a:off x="13512800" y="10983444"/>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58904</xdr:rowOff>
    </xdr:from>
    <xdr:to>
      <xdr:col>81</xdr:col>
      <xdr:colOff>95250</xdr:colOff>
      <xdr:row>63</xdr:row>
      <xdr:rowOff>160504</xdr:rowOff>
    </xdr:to>
    <xdr:sp macro="" textlink="">
      <xdr:nvSpPr>
        <xdr:cNvPr id="339" name="楕円 338"/>
        <xdr:cNvSpPr/>
      </xdr:nvSpPr>
      <xdr:spPr>
        <a:xfrm>
          <a:off x="16967200" y="108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30981</xdr:rowOff>
    </xdr:from>
    <xdr:ext cx="762000" cy="259045"/>
    <xdr:sp macro="" textlink="">
      <xdr:nvSpPr>
        <xdr:cNvPr id="340" name="定員管理の状況該当値テキスト"/>
        <xdr:cNvSpPr txBox="1"/>
      </xdr:nvSpPr>
      <xdr:spPr>
        <a:xfrm>
          <a:off x="17106900" y="1083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95673</xdr:rowOff>
    </xdr:from>
    <xdr:to>
      <xdr:col>77</xdr:col>
      <xdr:colOff>95250</xdr:colOff>
      <xdr:row>64</xdr:row>
      <xdr:rowOff>25823</xdr:rowOff>
    </xdr:to>
    <xdr:sp macro="" textlink="">
      <xdr:nvSpPr>
        <xdr:cNvPr id="341" name="楕円 340"/>
        <xdr:cNvSpPr/>
      </xdr:nvSpPr>
      <xdr:spPr>
        <a:xfrm>
          <a:off x="16129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10600</xdr:rowOff>
    </xdr:from>
    <xdr:ext cx="736600" cy="259045"/>
    <xdr:sp macro="" textlink="">
      <xdr:nvSpPr>
        <xdr:cNvPr id="342" name="テキスト ボックス 341"/>
        <xdr:cNvSpPr txBox="1"/>
      </xdr:nvSpPr>
      <xdr:spPr>
        <a:xfrm>
          <a:off x="15798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104866</xdr:rowOff>
    </xdr:from>
    <xdr:to>
      <xdr:col>73</xdr:col>
      <xdr:colOff>44450</xdr:colOff>
      <xdr:row>64</xdr:row>
      <xdr:rowOff>35016</xdr:rowOff>
    </xdr:to>
    <xdr:sp macro="" textlink="">
      <xdr:nvSpPr>
        <xdr:cNvPr id="343" name="楕円 342"/>
        <xdr:cNvSpPr/>
      </xdr:nvSpPr>
      <xdr:spPr>
        <a:xfrm>
          <a:off x="15240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19793</xdr:rowOff>
    </xdr:from>
    <xdr:ext cx="762000" cy="259045"/>
    <xdr:sp macro="" textlink="">
      <xdr:nvSpPr>
        <xdr:cNvPr id="344" name="テキスト ボックス 343"/>
        <xdr:cNvSpPr txBox="1"/>
      </xdr:nvSpPr>
      <xdr:spPr>
        <a:xfrm>
          <a:off x="14909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131294</xdr:rowOff>
    </xdr:from>
    <xdr:to>
      <xdr:col>68</xdr:col>
      <xdr:colOff>203200</xdr:colOff>
      <xdr:row>64</xdr:row>
      <xdr:rowOff>61444</xdr:rowOff>
    </xdr:to>
    <xdr:sp macro="" textlink="">
      <xdr:nvSpPr>
        <xdr:cNvPr id="345" name="楕円 344"/>
        <xdr:cNvSpPr/>
      </xdr:nvSpPr>
      <xdr:spPr>
        <a:xfrm>
          <a:off x="14351000" y="109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46221</xdr:rowOff>
    </xdr:from>
    <xdr:ext cx="762000" cy="259045"/>
    <xdr:sp macro="" textlink="">
      <xdr:nvSpPr>
        <xdr:cNvPr id="346" name="テキスト ボックス 345"/>
        <xdr:cNvSpPr txBox="1"/>
      </xdr:nvSpPr>
      <xdr:spPr>
        <a:xfrm>
          <a:off x="14020800" y="110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10402</xdr:rowOff>
    </xdr:from>
    <xdr:to>
      <xdr:col>64</xdr:col>
      <xdr:colOff>152400</xdr:colOff>
      <xdr:row>64</xdr:row>
      <xdr:rowOff>112002</xdr:rowOff>
    </xdr:to>
    <xdr:sp macro="" textlink="">
      <xdr:nvSpPr>
        <xdr:cNvPr id="347" name="楕円 346"/>
        <xdr:cNvSpPr/>
      </xdr:nvSpPr>
      <xdr:spPr>
        <a:xfrm>
          <a:off x="13462000" y="109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96779</xdr:rowOff>
    </xdr:from>
    <xdr:ext cx="762000" cy="259045"/>
    <xdr:sp macro="" textlink="">
      <xdr:nvSpPr>
        <xdr:cNvPr id="348" name="テキスト ボックス 347"/>
        <xdr:cNvSpPr txBox="1"/>
      </xdr:nvSpPr>
      <xdr:spPr>
        <a:xfrm>
          <a:off x="13131800" y="1106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・合併前旧市町村分の地方債償還がピークを過ぎたことや、新団体移行後の借入抑制及び繰上償還により、近年は年々緩やかな改善が見られ、類似団体及び県平均を下回っている状況にある。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合併特例債活用による大型事業の展開が進められていることから、他の事業等と調整を図りながら、健全な財政運営に努める。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88392</xdr:rowOff>
    </xdr:to>
    <xdr:cxnSp macro="">
      <xdr:nvCxnSpPr>
        <xdr:cNvPr id="380" name="直線コネクタ 379"/>
        <xdr:cNvCxnSpPr/>
      </xdr:nvCxnSpPr>
      <xdr:spPr>
        <a:xfrm>
          <a:off x="16179800" y="69463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107696</xdr:rowOff>
    </xdr:to>
    <xdr:cxnSp macro="">
      <xdr:nvCxnSpPr>
        <xdr:cNvPr id="383" name="直線コネクタ 382"/>
        <xdr:cNvCxnSpPr/>
      </xdr:nvCxnSpPr>
      <xdr:spPr>
        <a:xfrm flipV="1">
          <a:off x="15290800" y="694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117348</xdr:rowOff>
    </xdr:to>
    <xdr:cxnSp macro="">
      <xdr:nvCxnSpPr>
        <xdr:cNvPr id="386" name="直線コネクタ 385"/>
        <xdr:cNvCxnSpPr/>
      </xdr:nvCxnSpPr>
      <xdr:spPr>
        <a:xfrm flipV="1">
          <a:off x="14401800" y="69656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40</xdr:row>
      <xdr:rowOff>146304</xdr:rowOff>
    </xdr:to>
    <xdr:cxnSp macro="">
      <xdr:nvCxnSpPr>
        <xdr:cNvPr id="389" name="直線コネクタ 388"/>
        <xdr:cNvCxnSpPr/>
      </xdr:nvCxnSpPr>
      <xdr:spPr>
        <a:xfrm flipV="1">
          <a:off x="13512800" y="697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99" name="楕円 398"/>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400"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401" name="楕円 400"/>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402" name="テキスト ボックス 401"/>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403" name="楕円 402"/>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404" name="テキスト ボックス 403"/>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5" name="楕円 404"/>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6875</xdr:rowOff>
    </xdr:from>
    <xdr:ext cx="762000" cy="259045"/>
    <xdr:sp macro="" textlink="">
      <xdr:nvSpPr>
        <xdr:cNvPr id="406" name="テキスト ボックス 405"/>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7" name="楕円 406"/>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408" name="テキスト ボックス 407"/>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基金積立により充当可能基金残高等の影響から、県平均及び類似団体の平均を下回る結果となった。今後は大型事業の実施による公債費の増加が見込まれており、加えて普通交付税合併算定替終了の影響も生じてくることから、引き続き計画的な基金積み立てを行い更なる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91017</xdr:rowOff>
    </xdr:from>
    <xdr:to>
      <xdr:col>81</xdr:col>
      <xdr:colOff>44450</xdr:colOff>
      <xdr:row>14</xdr:row>
      <xdr:rowOff>170301</xdr:rowOff>
    </xdr:to>
    <xdr:cxnSp macro="">
      <xdr:nvCxnSpPr>
        <xdr:cNvPr id="444" name="直線コネクタ 443"/>
        <xdr:cNvCxnSpPr/>
      </xdr:nvCxnSpPr>
      <xdr:spPr>
        <a:xfrm flipV="1">
          <a:off x="16179800" y="2491317"/>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35862</xdr:rowOff>
    </xdr:from>
    <xdr:to>
      <xdr:col>77</xdr:col>
      <xdr:colOff>44450</xdr:colOff>
      <xdr:row>14</xdr:row>
      <xdr:rowOff>170301</xdr:rowOff>
    </xdr:to>
    <xdr:cxnSp macro="">
      <xdr:nvCxnSpPr>
        <xdr:cNvPr id="447" name="直線コネクタ 446"/>
        <xdr:cNvCxnSpPr/>
      </xdr:nvCxnSpPr>
      <xdr:spPr>
        <a:xfrm>
          <a:off x="15290800" y="2436162"/>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49" name="テキスト ボックス 448"/>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35862</xdr:rowOff>
    </xdr:from>
    <xdr:to>
      <xdr:col>72</xdr:col>
      <xdr:colOff>203200</xdr:colOff>
      <xdr:row>14</xdr:row>
      <xdr:rowOff>117445</xdr:rowOff>
    </xdr:to>
    <xdr:cxnSp macro="">
      <xdr:nvCxnSpPr>
        <xdr:cNvPr id="450" name="直線コネクタ 449"/>
        <xdr:cNvCxnSpPr/>
      </xdr:nvCxnSpPr>
      <xdr:spPr>
        <a:xfrm flipV="1">
          <a:off x="14401800" y="2436162"/>
          <a:ext cx="8890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2" name="テキスト ボックス 451"/>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117445</xdr:rowOff>
    </xdr:from>
    <xdr:to>
      <xdr:col>68</xdr:col>
      <xdr:colOff>152400</xdr:colOff>
      <xdr:row>15</xdr:row>
      <xdr:rowOff>96520</xdr:rowOff>
    </xdr:to>
    <xdr:cxnSp macro="">
      <xdr:nvCxnSpPr>
        <xdr:cNvPr id="453" name="直線コネクタ 452"/>
        <xdr:cNvCxnSpPr/>
      </xdr:nvCxnSpPr>
      <xdr:spPr>
        <a:xfrm flipV="1">
          <a:off x="13512800" y="2517745"/>
          <a:ext cx="889000" cy="15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5" name="テキスト ボックス 454"/>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7" name="テキスト ボックス 456"/>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40217</xdr:rowOff>
    </xdr:from>
    <xdr:to>
      <xdr:col>81</xdr:col>
      <xdr:colOff>95250</xdr:colOff>
      <xdr:row>14</xdr:row>
      <xdr:rowOff>141817</xdr:rowOff>
    </xdr:to>
    <xdr:sp macro="" textlink="">
      <xdr:nvSpPr>
        <xdr:cNvPr id="463" name="楕円 462"/>
        <xdr:cNvSpPr/>
      </xdr:nvSpPr>
      <xdr:spPr>
        <a:xfrm>
          <a:off x="169672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56744</xdr:rowOff>
    </xdr:from>
    <xdr:ext cx="762000" cy="259045"/>
    <xdr:sp macro="" textlink="">
      <xdr:nvSpPr>
        <xdr:cNvPr id="464" name="将来負担の状況該当値テキスト"/>
        <xdr:cNvSpPr txBox="1"/>
      </xdr:nvSpPr>
      <xdr:spPr>
        <a:xfrm>
          <a:off x="17106900" y="228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119501</xdr:rowOff>
    </xdr:from>
    <xdr:to>
      <xdr:col>77</xdr:col>
      <xdr:colOff>95250</xdr:colOff>
      <xdr:row>15</xdr:row>
      <xdr:rowOff>49651</xdr:rowOff>
    </xdr:to>
    <xdr:sp macro="" textlink="">
      <xdr:nvSpPr>
        <xdr:cNvPr id="465" name="楕円 464"/>
        <xdr:cNvSpPr/>
      </xdr:nvSpPr>
      <xdr:spPr>
        <a:xfrm>
          <a:off x="16129000" y="25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59828</xdr:rowOff>
    </xdr:from>
    <xdr:ext cx="736600" cy="259045"/>
    <xdr:sp macro="" textlink="">
      <xdr:nvSpPr>
        <xdr:cNvPr id="466" name="テキスト ボックス 465"/>
        <xdr:cNvSpPr txBox="1"/>
      </xdr:nvSpPr>
      <xdr:spPr>
        <a:xfrm>
          <a:off x="15798800" y="2288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156512</xdr:rowOff>
    </xdr:from>
    <xdr:to>
      <xdr:col>73</xdr:col>
      <xdr:colOff>44450</xdr:colOff>
      <xdr:row>14</xdr:row>
      <xdr:rowOff>86662</xdr:rowOff>
    </xdr:to>
    <xdr:sp macro="" textlink="">
      <xdr:nvSpPr>
        <xdr:cNvPr id="467" name="楕円 466"/>
        <xdr:cNvSpPr/>
      </xdr:nvSpPr>
      <xdr:spPr>
        <a:xfrm>
          <a:off x="15240000" y="238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96839</xdr:rowOff>
    </xdr:from>
    <xdr:ext cx="762000" cy="259045"/>
    <xdr:sp macro="" textlink="">
      <xdr:nvSpPr>
        <xdr:cNvPr id="468" name="テキスト ボックス 467"/>
        <xdr:cNvSpPr txBox="1"/>
      </xdr:nvSpPr>
      <xdr:spPr>
        <a:xfrm>
          <a:off x="14909800" y="215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66645</xdr:rowOff>
    </xdr:from>
    <xdr:to>
      <xdr:col>68</xdr:col>
      <xdr:colOff>203200</xdr:colOff>
      <xdr:row>14</xdr:row>
      <xdr:rowOff>168245</xdr:rowOff>
    </xdr:to>
    <xdr:sp macro="" textlink="">
      <xdr:nvSpPr>
        <xdr:cNvPr id="469" name="楕円 468"/>
        <xdr:cNvSpPr/>
      </xdr:nvSpPr>
      <xdr:spPr>
        <a:xfrm>
          <a:off x="14351000" y="246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6972</xdr:rowOff>
    </xdr:from>
    <xdr:ext cx="762000" cy="259045"/>
    <xdr:sp macro="" textlink="">
      <xdr:nvSpPr>
        <xdr:cNvPr id="470" name="テキスト ボックス 469"/>
        <xdr:cNvSpPr txBox="1"/>
      </xdr:nvSpPr>
      <xdr:spPr>
        <a:xfrm>
          <a:off x="14020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45720</xdr:rowOff>
    </xdr:from>
    <xdr:to>
      <xdr:col>64</xdr:col>
      <xdr:colOff>152400</xdr:colOff>
      <xdr:row>15</xdr:row>
      <xdr:rowOff>147320</xdr:rowOff>
    </xdr:to>
    <xdr:sp macro="" textlink="">
      <xdr:nvSpPr>
        <xdr:cNvPr id="471" name="楕円 470"/>
        <xdr:cNvSpPr/>
      </xdr:nvSpPr>
      <xdr:spPr>
        <a:xfrm>
          <a:off x="13462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157497</xdr:rowOff>
    </xdr:from>
    <xdr:ext cx="762000" cy="259045"/>
    <xdr:sp macro="" textlink="">
      <xdr:nvSpPr>
        <xdr:cNvPr id="472" name="テキスト ボックス 471"/>
        <xdr:cNvSpPr txBox="1"/>
      </xdr:nvSpPr>
      <xdr:spPr>
        <a:xfrm>
          <a:off x="13131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54,625
54,229
204.27
40,939,666
38,971,299
1,638,825
19,017,894
38,578,426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・定員適正化計画を基に人員削減を進めているが、類似団体及び県平均と比較して上回っている状況にある。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現在、総合庁舎建設を進めており、今後は分庁方式から総合庁舎方式へと行政サービスの転換が見込まれていることから、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更なる定員適正化計画の推進を図り適正な定員管理に努める。</a:t>
          </a: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81280</xdr:rowOff>
    </xdr:to>
    <xdr:cxnSp macro="">
      <xdr:nvCxnSpPr>
        <xdr:cNvPr id="66" name="直線コネクタ 65"/>
        <xdr:cNvCxnSpPr/>
      </xdr:nvCxnSpPr>
      <xdr:spPr>
        <a:xfrm>
          <a:off x="3987800" y="6535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20320</xdr:rowOff>
    </xdr:to>
    <xdr:cxnSp macro="">
      <xdr:nvCxnSpPr>
        <xdr:cNvPr id="69" name="直線コネクタ 68"/>
        <xdr:cNvCxnSpPr/>
      </xdr:nvCxnSpPr>
      <xdr:spPr>
        <a:xfrm>
          <a:off x="3098800" y="6482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127000</xdr:rowOff>
    </xdr:to>
    <xdr:cxnSp macro="">
      <xdr:nvCxnSpPr>
        <xdr:cNvPr id="72" name="直線コネクタ 71"/>
        <xdr:cNvCxnSpPr/>
      </xdr:nvCxnSpPr>
      <xdr:spPr>
        <a:xfrm flipV="1">
          <a:off x="2209800" y="6482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85090</xdr:rowOff>
    </xdr:to>
    <xdr:cxnSp macro="">
      <xdr:nvCxnSpPr>
        <xdr:cNvPr id="75" name="直線コネクタ 74"/>
        <xdr:cNvCxnSpPr/>
      </xdr:nvCxnSpPr>
      <xdr:spPr>
        <a:xfrm flipV="1">
          <a:off x="1320800" y="6642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5" name="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6"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物件費については、離島県の更に離島に位置する地理的な条件において、出張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係る経費や運送経費等、全国平均を上回っている状況にあることから、今後も計画的かつ継続的な抑制に取り組んでいく。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153670</xdr:rowOff>
    </xdr:to>
    <xdr:cxnSp macro="">
      <xdr:nvCxnSpPr>
        <xdr:cNvPr id="127" name="直線コネクタ 126"/>
        <xdr:cNvCxnSpPr/>
      </xdr:nvCxnSpPr>
      <xdr:spPr>
        <a:xfrm>
          <a:off x="15671800" y="29616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123190</xdr:rowOff>
    </xdr:to>
    <xdr:cxnSp macro="">
      <xdr:nvCxnSpPr>
        <xdr:cNvPr id="130" name="直線コネクタ 129"/>
        <xdr:cNvCxnSpPr/>
      </xdr:nvCxnSpPr>
      <xdr:spPr>
        <a:xfrm flipV="1">
          <a:off x="14782800" y="296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123190</xdr:rowOff>
    </xdr:to>
    <xdr:cxnSp macro="">
      <xdr:nvCxnSpPr>
        <xdr:cNvPr id="133" name="直線コネクタ 132"/>
        <xdr:cNvCxnSpPr/>
      </xdr:nvCxnSpPr>
      <xdr:spPr>
        <a:xfrm>
          <a:off x="13893800" y="296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46990</xdr:rowOff>
    </xdr:to>
    <xdr:cxnSp macro="">
      <xdr:nvCxnSpPr>
        <xdr:cNvPr id="136" name="直線コネクタ 135"/>
        <xdr:cNvCxnSpPr/>
      </xdr:nvCxnSpPr>
      <xdr:spPr>
        <a:xfrm>
          <a:off x="13004800" y="2961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102870</xdr:rowOff>
    </xdr:from>
    <xdr:to>
      <xdr:col>82</xdr:col>
      <xdr:colOff>158750</xdr:colOff>
      <xdr:row>18</xdr:row>
      <xdr:rowOff>33020</xdr:rowOff>
    </xdr:to>
    <xdr:sp macro="" textlink="">
      <xdr:nvSpPr>
        <xdr:cNvPr id="146" name="楕円 145"/>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74947</xdr:rowOff>
    </xdr:from>
    <xdr:ext cx="762000" cy="259045"/>
    <xdr:sp macro="" textlink="">
      <xdr:nvSpPr>
        <xdr:cNvPr id="147"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8" name="楕円 147"/>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49" name="テキスト ボックス 148"/>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72390</xdr:rowOff>
    </xdr:from>
    <xdr:to>
      <xdr:col>74</xdr:col>
      <xdr:colOff>31750</xdr:colOff>
      <xdr:row>18</xdr:row>
      <xdr:rowOff>2540</xdr:rowOff>
    </xdr:to>
    <xdr:sp macro="" textlink="">
      <xdr:nvSpPr>
        <xdr:cNvPr id="150" name="楕円 149"/>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158767</xdr:rowOff>
    </xdr:from>
    <xdr:ext cx="762000" cy="259045"/>
    <xdr:sp macro="" textlink="">
      <xdr:nvSpPr>
        <xdr:cNvPr id="151" name="テキスト ボックス 150"/>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2" name="楕円 151"/>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53" name="テキスト ボックス 152"/>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4" name="楕円 153"/>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5" name="テキスト ボックス 154"/>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・全国平均・県平均は下回っているが、平成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ポイントの増となっている。扶助費は当市においても歳出の大きなウェイトを占める費用となっている事等を踏まえ、今後も継続して給付適正化に努める。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100330</xdr:rowOff>
    </xdr:from>
    <xdr:to>
      <xdr:col>24</xdr:col>
      <xdr:colOff>25400</xdr:colOff>
      <xdr:row>55</xdr:row>
      <xdr:rowOff>153670</xdr:rowOff>
    </xdr:to>
    <xdr:cxnSp macro="">
      <xdr:nvCxnSpPr>
        <xdr:cNvPr id="188" name="直線コネクタ 187"/>
        <xdr:cNvCxnSpPr/>
      </xdr:nvCxnSpPr>
      <xdr:spPr>
        <a:xfrm>
          <a:off x="3987800" y="9530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54610</xdr:rowOff>
    </xdr:from>
    <xdr:to>
      <xdr:col>19</xdr:col>
      <xdr:colOff>187325</xdr:colOff>
      <xdr:row>55</xdr:row>
      <xdr:rowOff>100330</xdr:rowOff>
    </xdr:to>
    <xdr:cxnSp macro="">
      <xdr:nvCxnSpPr>
        <xdr:cNvPr id="191" name="直線コネクタ 190"/>
        <xdr:cNvCxnSpPr/>
      </xdr:nvCxnSpPr>
      <xdr:spPr>
        <a:xfrm>
          <a:off x="3098800" y="948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142240</xdr:rowOff>
    </xdr:from>
    <xdr:to>
      <xdr:col>15</xdr:col>
      <xdr:colOff>98425</xdr:colOff>
      <xdr:row>55</xdr:row>
      <xdr:rowOff>54610</xdr:rowOff>
    </xdr:to>
    <xdr:cxnSp macro="">
      <xdr:nvCxnSpPr>
        <xdr:cNvPr id="194" name="直線コネクタ 193"/>
        <xdr:cNvCxnSpPr/>
      </xdr:nvCxnSpPr>
      <xdr:spPr>
        <a:xfrm>
          <a:off x="2209800" y="9400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142240</xdr:rowOff>
    </xdr:from>
    <xdr:to>
      <xdr:col>11</xdr:col>
      <xdr:colOff>9525</xdr:colOff>
      <xdr:row>54</xdr:row>
      <xdr:rowOff>149860</xdr:rowOff>
    </xdr:to>
    <xdr:cxnSp macro="">
      <xdr:nvCxnSpPr>
        <xdr:cNvPr id="197" name="直線コネクタ 196"/>
        <xdr:cNvCxnSpPr/>
      </xdr:nvCxnSpPr>
      <xdr:spPr>
        <a:xfrm flipV="1">
          <a:off x="1320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102870</xdr:rowOff>
    </xdr:from>
    <xdr:to>
      <xdr:col>24</xdr:col>
      <xdr:colOff>76200</xdr:colOff>
      <xdr:row>56</xdr:row>
      <xdr:rowOff>33020</xdr:rowOff>
    </xdr:to>
    <xdr:sp macro="" textlink="">
      <xdr:nvSpPr>
        <xdr:cNvPr id="207" name="楕円 206"/>
        <xdr:cNvSpPr/>
      </xdr:nvSpPr>
      <xdr:spPr>
        <a:xfrm>
          <a:off x="4775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74947</xdr:rowOff>
    </xdr:from>
    <xdr:ext cx="762000" cy="259045"/>
    <xdr:sp macro="" textlink="">
      <xdr:nvSpPr>
        <xdr:cNvPr id="208" name="扶助費該当値テキスト"/>
        <xdr:cNvSpPr txBox="1"/>
      </xdr:nvSpPr>
      <xdr:spPr>
        <a:xfrm>
          <a:off x="49149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49530</xdr:rowOff>
    </xdr:from>
    <xdr:to>
      <xdr:col>20</xdr:col>
      <xdr:colOff>38100</xdr:colOff>
      <xdr:row>55</xdr:row>
      <xdr:rowOff>151130</xdr:rowOff>
    </xdr:to>
    <xdr:sp macro="" textlink="">
      <xdr:nvSpPr>
        <xdr:cNvPr id="209" name="楕円 208"/>
        <xdr:cNvSpPr/>
      </xdr:nvSpPr>
      <xdr:spPr>
        <a:xfrm>
          <a:off x="3937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135907</xdr:rowOff>
    </xdr:from>
    <xdr:ext cx="736600" cy="259045"/>
    <xdr:sp macro="" textlink="">
      <xdr:nvSpPr>
        <xdr:cNvPr id="210" name="テキスト ボックス 209"/>
        <xdr:cNvSpPr txBox="1"/>
      </xdr:nvSpPr>
      <xdr:spPr>
        <a:xfrm>
          <a:off x="3606800" y="956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xdr:rowOff>
    </xdr:from>
    <xdr:to>
      <xdr:col>15</xdr:col>
      <xdr:colOff>149225</xdr:colOff>
      <xdr:row>55</xdr:row>
      <xdr:rowOff>105410</xdr:rowOff>
    </xdr:to>
    <xdr:sp macro="" textlink="">
      <xdr:nvSpPr>
        <xdr:cNvPr id="211" name="楕円 210"/>
        <xdr:cNvSpPr/>
      </xdr:nvSpPr>
      <xdr:spPr>
        <a:xfrm>
          <a:off x="3048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90187</xdr:rowOff>
    </xdr:from>
    <xdr:ext cx="762000" cy="259045"/>
    <xdr:sp macro="" textlink="">
      <xdr:nvSpPr>
        <xdr:cNvPr id="212" name="テキスト ボックス 211"/>
        <xdr:cNvSpPr txBox="1"/>
      </xdr:nvSpPr>
      <xdr:spPr>
        <a:xfrm>
          <a:off x="2717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91440</xdr:rowOff>
    </xdr:from>
    <xdr:to>
      <xdr:col>11</xdr:col>
      <xdr:colOff>60325</xdr:colOff>
      <xdr:row>55</xdr:row>
      <xdr:rowOff>21590</xdr:rowOff>
    </xdr:to>
    <xdr:sp macro="" textlink="">
      <xdr:nvSpPr>
        <xdr:cNvPr id="213" name="楕円 212"/>
        <xdr:cNvSpPr/>
      </xdr:nvSpPr>
      <xdr:spPr>
        <a:xfrm>
          <a:off x="2159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31767</xdr:rowOff>
    </xdr:from>
    <xdr:ext cx="762000" cy="259045"/>
    <xdr:sp macro="" textlink="">
      <xdr:nvSpPr>
        <xdr:cNvPr id="214" name="テキスト ボックス 213"/>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5" name="楕円 214"/>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6" name="テキスト ボックス 215"/>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・全国平均及び県平均を下回っており、その推移もほぼ横ばいとなっているが、以前として繰出金は増額となっていることから、計画的かつ継続的な抑制を図る。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166188</xdr:rowOff>
    </xdr:from>
    <xdr:to>
      <xdr:col>82</xdr:col>
      <xdr:colOff>107950</xdr:colOff>
      <xdr:row>54</xdr:row>
      <xdr:rowOff>166188</xdr:rowOff>
    </xdr:to>
    <xdr:cxnSp macro="">
      <xdr:nvCxnSpPr>
        <xdr:cNvPr id="251" name="直線コネクタ 250"/>
        <xdr:cNvCxnSpPr/>
      </xdr:nvCxnSpPr>
      <xdr:spPr>
        <a:xfrm>
          <a:off x="15671800" y="9424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54</xdr:row>
      <xdr:rowOff>166188</xdr:rowOff>
    </xdr:to>
    <xdr:cxnSp macro="">
      <xdr:nvCxnSpPr>
        <xdr:cNvPr id="254" name="直線コネクタ 253"/>
        <xdr:cNvCxnSpPr/>
      </xdr:nvCxnSpPr>
      <xdr:spPr>
        <a:xfrm>
          <a:off x="14782800" y="94179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55</xdr:row>
      <xdr:rowOff>46990</xdr:rowOff>
    </xdr:to>
    <xdr:cxnSp macro="">
      <xdr:nvCxnSpPr>
        <xdr:cNvPr id="257" name="直線コネクタ 256"/>
        <xdr:cNvCxnSpPr/>
      </xdr:nvCxnSpPr>
      <xdr:spPr>
        <a:xfrm flipV="1">
          <a:off x="13893800" y="94179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140063</xdr:rowOff>
    </xdr:from>
    <xdr:to>
      <xdr:col>69</xdr:col>
      <xdr:colOff>92075</xdr:colOff>
      <xdr:row>55</xdr:row>
      <xdr:rowOff>46990</xdr:rowOff>
    </xdr:to>
    <xdr:cxnSp macro="">
      <xdr:nvCxnSpPr>
        <xdr:cNvPr id="260" name="直線コネクタ 259"/>
        <xdr:cNvCxnSpPr/>
      </xdr:nvCxnSpPr>
      <xdr:spPr>
        <a:xfrm>
          <a:off x="13004800" y="939836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115388</xdr:rowOff>
    </xdr:from>
    <xdr:to>
      <xdr:col>82</xdr:col>
      <xdr:colOff>158750</xdr:colOff>
      <xdr:row>55</xdr:row>
      <xdr:rowOff>45538</xdr:rowOff>
    </xdr:to>
    <xdr:sp macro="" textlink="">
      <xdr:nvSpPr>
        <xdr:cNvPr id="270" name="楕円 269"/>
        <xdr:cNvSpPr/>
      </xdr:nvSpPr>
      <xdr:spPr>
        <a:xfrm>
          <a:off x="164592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131915</xdr:rowOff>
    </xdr:from>
    <xdr:ext cx="762000" cy="259045"/>
    <xdr:sp macro="" textlink="">
      <xdr:nvSpPr>
        <xdr:cNvPr id="271" name="その他該当値テキスト"/>
        <xdr:cNvSpPr txBox="1"/>
      </xdr:nvSpPr>
      <xdr:spPr>
        <a:xfrm>
          <a:off x="16598900" y="921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115388</xdr:rowOff>
    </xdr:from>
    <xdr:to>
      <xdr:col>78</xdr:col>
      <xdr:colOff>120650</xdr:colOff>
      <xdr:row>55</xdr:row>
      <xdr:rowOff>45538</xdr:rowOff>
    </xdr:to>
    <xdr:sp macro="" textlink="">
      <xdr:nvSpPr>
        <xdr:cNvPr id="272" name="楕円 271"/>
        <xdr:cNvSpPr/>
      </xdr:nvSpPr>
      <xdr:spPr>
        <a:xfrm>
          <a:off x="15621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55715</xdr:rowOff>
    </xdr:from>
    <xdr:ext cx="736600" cy="259045"/>
    <xdr:sp macro="" textlink="">
      <xdr:nvSpPr>
        <xdr:cNvPr id="273" name="テキスト ボックス 272"/>
        <xdr:cNvSpPr txBox="1"/>
      </xdr:nvSpPr>
      <xdr:spPr>
        <a:xfrm>
          <a:off x="15290800" y="914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108857</xdr:rowOff>
    </xdr:from>
    <xdr:to>
      <xdr:col>74</xdr:col>
      <xdr:colOff>31750</xdr:colOff>
      <xdr:row>55</xdr:row>
      <xdr:rowOff>39007</xdr:rowOff>
    </xdr:to>
    <xdr:sp macro="" textlink="">
      <xdr:nvSpPr>
        <xdr:cNvPr id="274" name="楕円 273"/>
        <xdr:cNvSpPr/>
      </xdr:nvSpPr>
      <xdr:spPr>
        <a:xfrm>
          <a:off x="14732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49184</xdr:rowOff>
    </xdr:from>
    <xdr:ext cx="762000" cy="259045"/>
    <xdr:sp macro="" textlink="">
      <xdr:nvSpPr>
        <xdr:cNvPr id="275" name="テキスト ボックス 274"/>
        <xdr:cNvSpPr txBox="1"/>
      </xdr:nvSpPr>
      <xdr:spPr>
        <a:xfrm>
          <a:off x="14401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6" name="楕円 275"/>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7" name="テキスト ボックス 276"/>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89263</xdr:rowOff>
    </xdr:from>
    <xdr:to>
      <xdr:col>65</xdr:col>
      <xdr:colOff>53975</xdr:colOff>
      <xdr:row>55</xdr:row>
      <xdr:rowOff>19413</xdr:rowOff>
    </xdr:to>
    <xdr:sp macro="" textlink="">
      <xdr:nvSpPr>
        <xdr:cNvPr id="278" name="楕円 277"/>
        <xdr:cNvSpPr/>
      </xdr:nvSpPr>
      <xdr:spPr>
        <a:xfrm>
          <a:off x="12954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29590</xdr:rowOff>
    </xdr:from>
    <xdr:ext cx="762000" cy="259045"/>
    <xdr:sp macro="" textlink="">
      <xdr:nvSpPr>
        <xdr:cNvPr id="279" name="テキスト ボックス 278"/>
        <xdr:cNvSpPr txBox="1"/>
      </xdr:nvSpPr>
      <xdr:spPr>
        <a:xfrm>
          <a:off x="12623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・全国平均及び県平均を大きく下回っているが、普通交付税の段階的な縮減も考慮しながら、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年間のサンセット方式の徹底等による見直しを行い、健全な財政運営を図る。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64135</xdr:rowOff>
    </xdr:from>
    <xdr:to>
      <xdr:col>82</xdr:col>
      <xdr:colOff>107950</xdr:colOff>
      <xdr:row>34</xdr:row>
      <xdr:rowOff>104140</xdr:rowOff>
    </xdr:to>
    <xdr:cxnSp macro="">
      <xdr:nvCxnSpPr>
        <xdr:cNvPr id="307" name="直線コネクタ 306"/>
        <xdr:cNvCxnSpPr/>
      </xdr:nvCxnSpPr>
      <xdr:spPr>
        <a:xfrm>
          <a:off x="15671800" y="58934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64135</xdr:rowOff>
    </xdr:from>
    <xdr:to>
      <xdr:col>78</xdr:col>
      <xdr:colOff>69850</xdr:colOff>
      <xdr:row>34</xdr:row>
      <xdr:rowOff>75565</xdr:rowOff>
    </xdr:to>
    <xdr:cxnSp macro="">
      <xdr:nvCxnSpPr>
        <xdr:cNvPr id="310" name="直線コネクタ 309"/>
        <xdr:cNvCxnSpPr/>
      </xdr:nvCxnSpPr>
      <xdr:spPr>
        <a:xfrm flipV="1">
          <a:off x="14782800" y="58934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75565</xdr:rowOff>
    </xdr:from>
    <xdr:to>
      <xdr:col>73</xdr:col>
      <xdr:colOff>180975</xdr:colOff>
      <xdr:row>34</xdr:row>
      <xdr:rowOff>81280</xdr:rowOff>
    </xdr:to>
    <xdr:cxnSp macro="">
      <xdr:nvCxnSpPr>
        <xdr:cNvPr id="313" name="直線コネクタ 312"/>
        <xdr:cNvCxnSpPr/>
      </xdr:nvCxnSpPr>
      <xdr:spPr>
        <a:xfrm flipV="1">
          <a:off x="13893800" y="59048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92710</xdr:rowOff>
    </xdr:to>
    <xdr:cxnSp macro="">
      <xdr:nvCxnSpPr>
        <xdr:cNvPr id="316" name="直線コネクタ 315"/>
        <xdr:cNvCxnSpPr/>
      </xdr:nvCxnSpPr>
      <xdr:spPr>
        <a:xfrm flipV="1">
          <a:off x="13004800" y="5910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26" name="楕円 325"/>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133367</xdr:rowOff>
    </xdr:from>
    <xdr:ext cx="762000" cy="259045"/>
    <xdr:sp macro="" textlink="">
      <xdr:nvSpPr>
        <xdr:cNvPr id="327" name="補助費等該当値テキスト"/>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13335</xdr:rowOff>
    </xdr:from>
    <xdr:to>
      <xdr:col>78</xdr:col>
      <xdr:colOff>120650</xdr:colOff>
      <xdr:row>34</xdr:row>
      <xdr:rowOff>114935</xdr:rowOff>
    </xdr:to>
    <xdr:sp macro="" textlink="">
      <xdr:nvSpPr>
        <xdr:cNvPr id="328" name="楕円 327"/>
        <xdr:cNvSpPr/>
      </xdr:nvSpPr>
      <xdr:spPr>
        <a:xfrm>
          <a:off x="156210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125112</xdr:rowOff>
    </xdr:from>
    <xdr:ext cx="736600" cy="259045"/>
    <xdr:sp macro="" textlink="">
      <xdr:nvSpPr>
        <xdr:cNvPr id="329" name="テキスト ボックス 328"/>
        <xdr:cNvSpPr txBox="1"/>
      </xdr:nvSpPr>
      <xdr:spPr>
        <a:xfrm>
          <a:off x="15290800" y="561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24765</xdr:rowOff>
    </xdr:from>
    <xdr:to>
      <xdr:col>74</xdr:col>
      <xdr:colOff>31750</xdr:colOff>
      <xdr:row>34</xdr:row>
      <xdr:rowOff>126365</xdr:rowOff>
    </xdr:to>
    <xdr:sp macro="" textlink="">
      <xdr:nvSpPr>
        <xdr:cNvPr id="330" name="楕円 329"/>
        <xdr:cNvSpPr/>
      </xdr:nvSpPr>
      <xdr:spPr>
        <a:xfrm>
          <a:off x="14732000" y="58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136542</xdr:rowOff>
    </xdr:from>
    <xdr:ext cx="762000" cy="259045"/>
    <xdr:sp macro="" textlink="">
      <xdr:nvSpPr>
        <xdr:cNvPr id="331" name="テキスト ボックス 330"/>
        <xdr:cNvSpPr txBox="1"/>
      </xdr:nvSpPr>
      <xdr:spPr>
        <a:xfrm>
          <a:off x="14401800" y="562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2" name="楕円 331"/>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3" name="テキスト ボックス 332"/>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41910</xdr:rowOff>
    </xdr:from>
    <xdr:to>
      <xdr:col>65</xdr:col>
      <xdr:colOff>53975</xdr:colOff>
      <xdr:row>34</xdr:row>
      <xdr:rowOff>143510</xdr:rowOff>
    </xdr:to>
    <xdr:sp macro="" textlink="">
      <xdr:nvSpPr>
        <xdr:cNvPr id="334" name="楕円 333"/>
        <xdr:cNvSpPr/>
      </xdr:nvSpPr>
      <xdr:spPr>
        <a:xfrm>
          <a:off x="12954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153687</xdr:rowOff>
    </xdr:from>
    <xdr:ext cx="762000" cy="259045"/>
    <xdr:sp macro="" textlink="">
      <xdr:nvSpPr>
        <xdr:cNvPr id="335" name="テキスト ボックス 334"/>
        <xdr:cNvSpPr txBox="1"/>
      </xdr:nvSpPr>
      <xdr:spPr>
        <a:xfrm>
          <a:off x="126238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年度においては、据置期間が終了した元金の増に伴い、前年度に比べ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合併特例債活用による大型事業が進められていることから、減災基金の計画的な積立を行うとともに、起債の質及び発行の量を計画的に行うとともに、繰上償還も実施しながら適正な財政運営を図る。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30662</xdr:rowOff>
    </xdr:from>
    <xdr:to>
      <xdr:col>24</xdr:col>
      <xdr:colOff>25400</xdr:colOff>
      <xdr:row>77</xdr:row>
      <xdr:rowOff>82913</xdr:rowOff>
    </xdr:to>
    <xdr:cxnSp macro="">
      <xdr:nvCxnSpPr>
        <xdr:cNvPr id="370" name="直線コネクタ 369"/>
        <xdr:cNvCxnSpPr/>
      </xdr:nvCxnSpPr>
      <xdr:spPr>
        <a:xfrm>
          <a:off x="3987800" y="1323231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30662</xdr:rowOff>
    </xdr:from>
    <xdr:to>
      <xdr:col>19</xdr:col>
      <xdr:colOff>187325</xdr:colOff>
      <xdr:row>77</xdr:row>
      <xdr:rowOff>76381</xdr:rowOff>
    </xdr:to>
    <xdr:cxnSp macro="">
      <xdr:nvCxnSpPr>
        <xdr:cNvPr id="373" name="直線コネクタ 372"/>
        <xdr:cNvCxnSpPr/>
      </xdr:nvCxnSpPr>
      <xdr:spPr>
        <a:xfrm flipV="1">
          <a:off x="3098800" y="13232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30662</xdr:rowOff>
    </xdr:from>
    <xdr:to>
      <xdr:col>15</xdr:col>
      <xdr:colOff>98425</xdr:colOff>
      <xdr:row>77</xdr:row>
      <xdr:rowOff>76381</xdr:rowOff>
    </xdr:to>
    <xdr:cxnSp macro="">
      <xdr:nvCxnSpPr>
        <xdr:cNvPr id="376" name="直線コネクタ 375"/>
        <xdr:cNvCxnSpPr/>
      </xdr:nvCxnSpPr>
      <xdr:spPr>
        <a:xfrm>
          <a:off x="2209800" y="13232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30662</xdr:rowOff>
    </xdr:from>
    <xdr:to>
      <xdr:col>11</xdr:col>
      <xdr:colOff>9525</xdr:colOff>
      <xdr:row>77</xdr:row>
      <xdr:rowOff>89444</xdr:rowOff>
    </xdr:to>
    <xdr:cxnSp macro="">
      <xdr:nvCxnSpPr>
        <xdr:cNvPr id="379" name="直線コネクタ 378"/>
        <xdr:cNvCxnSpPr/>
      </xdr:nvCxnSpPr>
      <xdr:spPr>
        <a:xfrm flipV="1">
          <a:off x="1320800" y="132323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89" name="楕円 388"/>
        <xdr:cNvSpPr/>
      </xdr:nvSpPr>
      <xdr:spPr>
        <a:xfrm>
          <a:off x="47752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48640</xdr:rowOff>
    </xdr:from>
    <xdr:ext cx="762000" cy="259045"/>
    <xdr:sp macro="" textlink="">
      <xdr:nvSpPr>
        <xdr:cNvPr id="390" name="公債費該当値テキスト"/>
        <xdr:cNvSpPr txBox="1"/>
      </xdr:nvSpPr>
      <xdr:spPr>
        <a:xfrm>
          <a:off x="4914900" y="1307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151312</xdr:rowOff>
    </xdr:from>
    <xdr:to>
      <xdr:col>20</xdr:col>
      <xdr:colOff>38100</xdr:colOff>
      <xdr:row>77</xdr:row>
      <xdr:rowOff>81462</xdr:rowOff>
    </xdr:to>
    <xdr:sp macro="" textlink="">
      <xdr:nvSpPr>
        <xdr:cNvPr id="391" name="楕円 390"/>
        <xdr:cNvSpPr/>
      </xdr:nvSpPr>
      <xdr:spPr>
        <a:xfrm>
          <a:off x="3937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91639</xdr:rowOff>
    </xdr:from>
    <xdr:ext cx="736600" cy="259045"/>
    <xdr:sp macro="" textlink="">
      <xdr:nvSpPr>
        <xdr:cNvPr id="392" name="テキスト ボックス 391"/>
        <xdr:cNvSpPr txBox="1"/>
      </xdr:nvSpPr>
      <xdr:spPr>
        <a:xfrm>
          <a:off x="3606800" y="1295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25581</xdr:rowOff>
    </xdr:from>
    <xdr:to>
      <xdr:col>15</xdr:col>
      <xdr:colOff>149225</xdr:colOff>
      <xdr:row>77</xdr:row>
      <xdr:rowOff>127181</xdr:rowOff>
    </xdr:to>
    <xdr:sp macro="" textlink="">
      <xdr:nvSpPr>
        <xdr:cNvPr id="393" name="楕円 392"/>
        <xdr:cNvSpPr/>
      </xdr:nvSpPr>
      <xdr:spPr>
        <a:xfrm>
          <a:off x="3048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137358</xdr:rowOff>
    </xdr:from>
    <xdr:ext cx="762000" cy="259045"/>
    <xdr:sp macro="" textlink="">
      <xdr:nvSpPr>
        <xdr:cNvPr id="394" name="テキスト ボックス 393"/>
        <xdr:cNvSpPr txBox="1"/>
      </xdr:nvSpPr>
      <xdr:spPr>
        <a:xfrm>
          <a:off x="2717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151312</xdr:rowOff>
    </xdr:from>
    <xdr:to>
      <xdr:col>11</xdr:col>
      <xdr:colOff>60325</xdr:colOff>
      <xdr:row>77</xdr:row>
      <xdr:rowOff>81462</xdr:rowOff>
    </xdr:to>
    <xdr:sp macro="" textlink="">
      <xdr:nvSpPr>
        <xdr:cNvPr id="395" name="楕円 394"/>
        <xdr:cNvSpPr/>
      </xdr:nvSpPr>
      <xdr:spPr>
        <a:xfrm>
          <a:off x="2159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91639</xdr:rowOff>
    </xdr:from>
    <xdr:ext cx="762000" cy="259045"/>
    <xdr:sp macro="" textlink="">
      <xdr:nvSpPr>
        <xdr:cNvPr id="396" name="テキスト ボックス 395"/>
        <xdr:cNvSpPr txBox="1"/>
      </xdr:nvSpPr>
      <xdr:spPr>
        <a:xfrm>
          <a:off x="1828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38644</xdr:rowOff>
    </xdr:from>
    <xdr:to>
      <xdr:col>6</xdr:col>
      <xdr:colOff>171450</xdr:colOff>
      <xdr:row>77</xdr:row>
      <xdr:rowOff>140244</xdr:rowOff>
    </xdr:to>
    <xdr:sp macro="" textlink="">
      <xdr:nvSpPr>
        <xdr:cNvPr id="397" name="楕円 396"/>
        <xdr:cNvSpPr/>
      </xdr:nvSpPr>
      <xdr:spPr>
        <a:xfrm>
          <a:off x="1270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125021</xdr:rowOff>
    </xdr:from>
    <xdr:ext cx="762000" cy="259045"/>
    <xdr:sp macro="" textlink="">
      <xdr:nvSpPr>
        <xdr:cNvPr id="398" name="テキスト ボックス 397"/>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・人件費については、定員適正化計画を基に人員削減を進めており、更なる定員適正化計画の推進を図り適正な定員管理に努める。扶助費については、全国平均・県平均は下回っているが、平成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ポイントの増となっている。扶助費は当市においても歳出の大きなウェイトを占める費用となっている事等を踏まえ、今後も継続して給付適正化に努める。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90424</xdr:rowOff>
    </xdr:from>
    <xdr:to>
      <xdr:col>82</xdr:col>
      <xdr:colOff>107950</xdr:colOff>
      <xdr:row>75</xdr:row>
      <xdr:rowOff>83566</xdr:rowOff>
    </xdr:to>
    <xdr:cxnSp macro="">
      <xdr:nvCxnSpPr>
        <xdr:cNvPr id="429" name="直線コネクタ 428"/>
        <xdr:cNvCxnSpPr/>
      </xdr:nvCxnSpPr>
      <xdr:spPr>
        <a:xfrm>
          <a:off x="15671800" y="1277772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74</xdr:row>
      <xdr:rowOff>90424</xdr:rowOff>
    </xdr:to>
    <xdr:cxnSp macro="">
      <xdr:nvCxnSpPr>
        <xdr:cNvPr id="432" name="直線コネクタ 431"/>
        <xdr:cNvCxnSpPr/>
      </xdr:nvCxnSpPr>
      <xdr:spPr>
        <a:xfrm>
          <a:off x="14782800" y="12768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4" name="テキスト ボックス 433"/>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74</xdr:row>
      <xdr:rowOff>127000</xdr:rowOff>
    </xdr:to>
    <xdr:cxnSp macro="">
      <xdr:nvCxnSpPr>
        <xdr:cNvPr id="435" name="直線コネクタ 434"/>
        <xdr:cNvCxnSpPr/>
      </xdr:nvCxnSpPr>
      <xdr:spPr>
        <a:xfrm flipV="1">
          <a:off x="13893800" y="12768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74</xdr:row>
      <xdr:rowOff>163576</xdr:rowOff>
    </xdr:to>
    <xdr:cxnSp macro="">
      <xdr:nvCxnSpPr>
        <xdr:cNvPr id="438" name="直線コネクタ 437"/>
        <xdr:cNvCxnSpPr/>
      </xdr:nvCxnSpPr>
      <xdr:spPr>
        <a:xfrm flipV="1">
          <a:off x="13004800" y="12814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48" name="楕円 447"/>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49293</xdr:rowOff>
    </xdr:from>
    <xdr:ext cx="762000" cy="259045"/>
    <xdr:sp macro="" textlink="">
      <xdr:nvSpPr>
        <xdr:cNvPr id="449" name="公債費以外該当値テキスト"/>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39624</xdr:rowOff>
    </xdr:from>
    <xdr:to>
      <xdr:col>78</xdr:col>
      <xdr:colOff>120650</xdr:colOff>
      <xdr:row>74</xdr:row>
      <xdr:rowOff>141224</xdr:rowOff>
    </xdr:to>
    <xdr:sp macro="" textlink="">
      <xdr:nvSpPr>
        <xdr:cNvPr id="450" name="楕円 449"/>
        <xdr:cNvSpPr/>
      </xdr:nvSpPr>
      <xdr:spPr>
        <a:xfrm>
          <a:off x="15621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151401</xdr:rowOff>
    </xdr:from>
    <xdr:ext cx="736600" cy="259045"/>
    <xdr:sp macro="" textlink="">
      <xdr:nvSpPr>
        <xdr:cNvPr id="451" name="テキスト ボックス 450"/>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30480</xdr:rowOff>
    </xdr:from>
    <xdr:to>
      <xdr:col>74</xdr:col>
      <xdr:colOff>31750</xdr:colOff>
      <xdr:row>74</xdr:row>
      <xdr:rowOff>132080</xdr:rowOff>
    </xdr:to>
    <xdr:sp macro="" textlink="">
      <xdr:nvSpPr>
        <xdr:cNvPr id="452" name="楕円 451"/>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142257</xdr:rowOff>
    </xdr:from>
    <xdr:ext cx="762000" cy="259045"/>
    <xdr:sp macro="" textlink="">
      <xdr:nvSpPr>
        <xdr:cNvPr id="453" name="テキスト ボックス 452"/>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54" name="楕円 453"/>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55" name="テキスト ボックス 454"/>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56" name="楕円 455"/>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57" name="テキスト ボックス 456"/>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150785</xdr:rowOff>
    </xdr:from>
    <xdr:to>
      <xdr:col>29</xdr:col>
      <xdr:colOff>127000</xdr:colOff>
      <xdr:row>14</xdr:row>
      <xdr:rowOff>14360</xdr:rowOff>
    </xdr:to>
    <xdr:cxnSp macro="">
      <xdr:nvCxnSpPr>
        <xdr:cNvPr id="52" name="直線コネクタ 51"/>
        <xdr:cNvCxnSpPr/>
      </xdr:nvCxnSpPr>
      <xdr:spPr bwMode="auto">
        <a:xfrm>
          <a:off x="5003800" y="2427260"/>
          <a:ext cx="647700" cy="35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134163</xdr:rowOff>
    </xdr:from>
    <xdr:to>
      <xdr:col>26</xdr:col>
      <xdr:colOff>50800</xdr:colOff>
      <xdr:row>13</xdr:row>
      <xdr:rowOff>150785</xdr:rowOff>
    </xdr:to>
    <xdr:cxnSp macro="">
      <xdr:nvCxnSpPr>
        <xdr:cNvPr id="55" name="直線コネクタ 54"/>
        <xdr:cNvCxnSpPr/>
      </xdr:nvCxnSpPr>
      <xdr:spPr bwMode="auto">
        <a:xfrm>
          <a:off x="4305300" y="2410638"/>
          <a:ext cx="698500" cy="16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80083</xdr:rowOff>
    </xdr:from>
    <xdr:to>
      <xdr:col>22</xdr:col>
      <xdr:colOff>114300</xdr:colOff>
      <xdr:row>13</xdr:row>
      <xdr:rowOff>134163</xdr:rowOff>
    </xdr:to>
    <xdr:cxnSp macro="">
      <xdr:nvCxnSpPr>
        <xdr:cNvPr id="58" name="直線コネクタ 57"/>
        <xdr:cNvCxnSpPr/>
      </xdr:nvCxnSpPr>
      <xdr:spPr bwMode="auto">
        <a:xfrm>
          <a:off x="3606800" y="2356558"/>
          <a:ext cx="698500" cy="5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75772</xdr:rowOff>
    </xdr:from>
    <xdr:to>
      <xdr:col>18</xdr:col>
      <xdr:colOff>177800</xdr:colOff>
      <xdr:row>13</xdr:row>
      <xdr:rowOff>80083</xdr:rowOff>
    </xdr:to>
    <xdr:cxnSp macro="">
      <xdr:nvCxnSpPr>
        <xdr:cNvPr id="61" name="直線コネクタ 60"/>
        <xdr:cNvCxnSpPr/>
      </xdr:nvCxnSpPr>
      <xdr:spPr bwMode="auto">
        <a:xfrm>
          <a:off x="2908300" y="2352247"/>
          <a:ext cx="698500" cy="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135010</xdr:rowOff>
    </xdr:from>
    <xdr:to>
      <xdr:col>29</xdr:col>
      <xdr:colOff>177800</xdr:colOff>
      <xdr:row>14</xdr:row>
      <xdr:rowOff>65160</xdr:rowOff>
    </xdr:to>
    <xdr:sp macro="" textlink="">
      <xdr:nvSpPr>
        <xdr:cNvPr id="71" name="楕円 70"/>
        <xdr:cNvSpPr/>
      </xdr:nvSpPr>
      <xdr:spPr bwMode="auto">
        <a:xfrm>
          <a:off x="5600700" y="241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151537</xdr:rowOff>
    </xdr:from>
    <xdr:ext cx="762000" cy="259045"/>
    <xdr:sp macro="" textlink="">
      <xdr:nvSpPr>
        <xdr:cNvPr id="72" name="人口1人当たり決算額の推移該当値テキスト130"/>
        <xdr:cNvSpPr txBox="1"/>
      </xdr:nvSpPr>
      <xdr:spPr>
        <a:xfrm>
          <a:off x="5740400" y="22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99985</xdr:rowOff>
    </xdr:from>
    <xdr:to>
      <xdr:col>26</xdr:col>
      <xdr:colOff>101600</xdr:colOff>
      <xdr:row>14</xdr:row>
      <xdr:rowOff>30135</xdr:rowOff>
    </xdr:to>
    <xdr:sp macro="" textlink="">
      <xdr:nvSpPr>
        <xdr:cNvPr id="73" name="楕円 72"/>
        <xdr:cNvSpPr/>
      </xdr:nvSpPr>
      <xdr:spPr bwMode="auto">
        <a:xfrm>
          <a:off x="4953000" y="237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40312</xdr:rowOff>
    </xdr:from>
    <xdr:ext cx="736600" cy="259045"/>
    <xdr:sp macro="" textlink="">
      <xdr:nvSpPr>
        <xdr:cNvPr id="74" name="テキスト ボックス 73"/>
        <xdr:cNvSpPr txBox="1"/>
      </xdr:nvSpPr>
      <xdr:spPr>
        <a:xfrm>
          <a:off x="4622800" y="21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83363</xdr:rowOff>
    </xdr:from>
    <xdr:to>
      <xdr:col>22</xdr:col>
      <xdr:colOff>165100</xdr:colOff>
      <xdr:row>14</xdr:row>
      <xdr:rowOff>13513</xdr:rowOff>
    </xdr:to>
    <xdr:sp macro="" textlink="">
      <xdr:nvSpPr>
        <xdr:cNvPr id="75" name="楕円 74"/>
        <xdr:cNvSpPr/>
      </xdr:nvSpPr>
      <xdr:spPr bwMode="auto">
        <a:xfrm>
          <a:off x="4254500" y="2359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23690</xdr:rowOff>
    </xdr:from>
    <xdr:ext cx="762000" cy="259045"/>
    <xdr:sp macro="" textlink="">
      <xdr:nvSpPr>
        <xdr:cNvPr id="76" name="テキスト ボックス 75"/>
        <xdr:cNvSpPr txBox="1"/>
      </xdr:nvSpPr>
      <xdr:spPr>
        <a:xfrm>
          <a:off x="3924300" y="212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29283</xdr:rowOff>
    </xdr:from>
    <xdr:to>
      <xdr:col>19</xdr:col>
      <xdr:colOff>38100</xdr:colOff>
      <xdr:row>13</xdr:row>
      <xdr:rowOff>130883</xdr:rowOff>
    </xdr:to>
    <xdr:sp macro="" textlink="">
      <xdr:nvSpPr>
        <xdr:cNvPr id="77" name="楕円 76"/>
        <xdr:cNvSpPr/>
      </xdr:nvSpPr>
      <xdr:spPr bwMode="auto">
        <a:xfrm>
          <a:off x="3556000" y="230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141060</xdr:rowOff>
    </xdr:from>
    <xdr:ext cx="762000" cy="259045"/>
    <xdr:sp macro="" textlink="">
      <xdr:nvSpPr>
        <xdr:cNvPr id="78" name="テキスト ボックス 77"/>
        <xdr:cNvSpPr txBox="1"/>
      </xdr:nvSpPr>
      <xdr:spPr>
        <a:xfrm>
          <a:off x="3225800" y="207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24972</xdr:rowOff>
    </xdr:from>
    <xdr:to>
      <xdr:col>15</xdr:col>
      <xdr:colOff>101600</xdr:colOff>
      <xdr:row>13</xdr:row>
      <xdr:rowOff>126572</xdr:rowOff>
    </xdr:to>
    <xdr:sp macro="" textlink="">
      <xdr:nvSpPr>
        <xdr:cNvPr id="79" name="楕円 78"/>
        <xdr:cNvSpPr/>
      </xdr:nvSpPr>
      <xdr:spPr bwMode="auto">
        <a:xfrm>
          <a:off x="2857500" y="2301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136749</xdr:rowOff>
    </xdr:from>
    <xdr:ext cx="762000" cy="259045"/>
    <xdr:sp macro="" textlink="">
      <xdr:nvSpPr>
        <xdr:cNvPr id="80" name="テキスト ボックス 79"/>
        <xdr:cNvSpPr txBox="1"/>
      </xdr:nvSpPr>
      <xdr:spPr>
        <a:xfrm>
          <a:off x="2527300" y="207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29114</xdr:rowOff>
    </xdr:from>
    <xdr:to>
      <xdr:col>29</xdr:col>
      <xdr:colOff>127000</xdr:colOff>
      <xdr:row>36</xdr:row>
      <xdr:rowOff>29594</xdr:rowOff>
    </xdr:to>
    <xdr:cxnSp macro="">
      <xdr:nvCxnSpPr>
        <xdr:cNvPr id="112" name="直線コネクタ 111"/>
        <xdr:cNvCxnSpPr/>
      </xdr:nvCxnSpPr>
      <xdr:spPr bwMode="auto">
        <a:xfrm flipV="1">
          <a:off x="5003800" y="6982364"/>
          <a:ext cx="647700" cy="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4973</xdr:rowOff>
    </xdr:from>
    <xdr:to>
      <xdr:col>26</xdr:col>
      <xdr:colOff>50800</xdr:colOff>
      <xdr:row>36</xdr:row>
      <xdr:rowOff>29594</xdr:rowOff>
    </xdr:to>
    <xdr:cxnSp macro="">
      <xdr:nvCxnSpPr>
        <xdr:cNvPr id="115" name="直線コネクタ 114"/>
        <xdr:cNvCxnSpPr/>
      </xdr:nvCxnSpPr>
      <xdr:spPr bwMode="auto">
        <a:xfrm>
          <a:off x="4305300" y="6958223"/>
          <a:ext cx="698500" cy="24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4973</xdr:rowOff>
    </xdr:from>
    <xdr:to>
      <xdr:col>22</xdr:col>
      <xdr:colOff>114300</xdr:colOff>
      <xdr:row>36</xdr:row>
      <xdr:rowOff>8151</xdr:rowOff>
    </xdr:to>
    <xdr:cxnSp macro="">
      <xdr:nvCxnSpPr>
        <xdr:cNvPr id="118" name="直線コネクタ 117"/>
        <xdr:cNvCxnSpPr/>
      </xdr:nvCxnSpPr>
      <xdr:spPr bwMode="auto">
        <a:xfrm flipV="1">
          <a:off x="3606800" y="6958223"/>
          <a:ext cx="698500" cy="3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341313</xdr:rowOff>
    </xdr:from>
    <xdr:to>
      <xdr:col>18</xdr:col>
      <xdr:colOff>177800</xdr:colOff>
      <xdr:row>36</xdr:row>
      <xdr:rowOff>8151</xdr:rowOff>
    </xdr:to>
    <xdr:cxnSp macro="">
      <xdr:nvCxnSpPr>
        <xdr:cNvPr id="121" name="直線コネクタ 120"/>
        <xdr:cNvCxnSpPr/>
      </xdr:nvCxnSpPr>
      <xdr:spPr bwMode="auto">
        <a:xfrm>
          <a:off x="2908300" y="6951663"/>
          <a:ext cx="698500" cy="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321214</xdr:rowOff>
    </xdr:from>
    <xdr:to>
      <xdr:col>29</xdr:col>
      <xdr:colOff>177800</xdr:colOff>
      <xdr:row>36</xdr:row>
      <xdr:rowOff>79914</xdr:rowOff>
    </xdr:to>
    <xdr:sp macro="" textlink="">
      <xdr:nvSpPr>
        <xdr:cNvPr id="131" name="楕円 130"/>
        <xdr:cNvSpPr/>
      </xdr:nvSpPr>
      <xdr:spPr bwMode="auto">
        <a:xfrm>
          <a:off x="5600700" y="6931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166291</xdr:rowOff>
    </xdr:from>
    <xdr:ext cx="762000" cy="259045"/>
    <xdr:sp macro="" textlink="">
      <xdr:nvSpPr>
        <xdr:cNvPr id="132" name="人口1人当たり決算額の推移該当値テキスト445"/>
        <xdr:cNvSpPr txBox="1"/>
      </xdr:nvSpPr>
      <xdr:spPr>
        <a:xfrm>
          <a:off x="5740400" y="677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321694</xdr:rowOff>
    </xdr:from>
    <xdr:to>
      <xdr:col>26</xdr:col>
      <xdr:colOff>101600</xdr:colOff>
      <xdr:row>36</xdr:row>
      <xdr:rowOff>80394</xdr:rowOff>
    </xdr:to>
    <xdr:sp macro="" textlink="">
      <xdr:nvSpPr>
        <xdr:cNvPr id="133" name="楕円 132"/>
        <xdr:cNvSpPr/>
      </xdr:nvSpPr>
      <xdr:spPr bwMode="auto">
        <a:xfrm>
          <a:off x="4953000" y="693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90571</xdr:rowOff>
    </xdr:from>
    <xdr:ext cx="736600" cy="259045"/>
    <xdr:sp macro="" textlink="">
      <xdr:nvSpPr>
        <xdr:cNvPr id="134" name="テキスト ボックス 133"/>
        <xdr:cNvSpPr txBox="1"/>
      </xdr:nvSpPr>
      <xdr:spPr>
        <a:xfrm>
          <a:off x="4622800" y="670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297073</xdr:rowOff>
    </xdr:from>
    <xdr:to>
      <xdr:col>22</xdr:col>
      <xdr:colOff>165100</xdr:colOff>
      <xdr:row>36</xdr:row>
      <xdr:rowOff>55773</xdr:rowOff>
    </xdr:to>
    <xdr:sp macro="" textlink="">
      <xdr:nvSpPr>
        <xdr:cNvPr id="135" name="楕円 134"/>
        <xdr:cNvSpPr/>
      </xdr:nvSpPr>
      <xdr:spPr bwMode="auto">
        <a:xfrm>
          <a:off x="4254500" y="690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65950</xdr:rowOff>
    </xdr:from>
    <xdr:ext cx="762000" cy="259045"/>
    <xdr:sp macro="" textlink="">
      <xdr:nvSpPr>
        <xdr:cNvPr id="136" name="テキスト ボックス 135"/>
        <xdr:cNvSpPr txBox="1"/>
      </xdr:nvSpPr>
      <xdr:spPr>
        <a:xfrm>
          <a:off x="3924300" y="667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300251</xdr:rowOff>
    </xdr:from>
    <xdr:to>
      <xdr:col>19</xdr:col>
      <xdr:colOff>38100</xdr:colOff>
      <xdr:row>36</xdr:row>
      <xdr:rowOff>58951</xdr:rowOff>
    </xdr:to>
    <xdr:sp macro="" textlink="">
      <xdr:nvSpPr>
        <xdr:cNvPr id="137" name="楕円 136"/>
        <xdr:cNvSpPr/>
      </xdr:nvSpPr>
      <xdr:spPr bwMode="auto">
        <a:xfrm>
          <a:off x="3556000" y="691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69128</xdr:rowOff>
    </xdr:from>
    <xdr:ext cx="762000" cy="259045"/>
    <xdr:sp macro="" textlink="">
      <xdr:nvSpPr>
        <xdr:cNvPr id="138" name="テキスト ボックス 137"/>
        <xdr:cNvSpPr txBox="1"/>
      </xdr:nvSpPr>
      <xdr:spPr>
        <a:xfrm>
          <a:off x="3225800" y="667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290513</xdr:rowOff>
    </xdr:from>
    <xdr:to>
      <xdr:col>15</xdr:col>
      <xdr:colOff>101600</xdr:colOff>
      <xdr:row>36</xdr:row>
      <xdr:rowOff>49213</xdr:rowOff>
    </xdr:to>
    <xdr:sp macro="" textlink="">
      <xdr:nvSpPr>
        <xdr:cNvPr id="139" name="楕円 138"/>
        <xdr:cNvSpPr/>
      </xdr:nvSpPr>
      <xdr:spPr bwMode="auto">
        <a:xfrm>
          <a:off x="2857500" y="6900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59390</xdr:rowOff>
    </xdr:from>
    <xdr:ext cx="762000" cy="259045"/>
    <xdr:sp macro="" textlink="">
      <xdr:nvSpPr>
        <xdr:cNvPr id="140" name="テキスト ボックス 139"/>
        <xdr:cNvSpPr txBox="1"/>
      </xdr:nvSpPr>
      <xdr:spPr>
        <a:xfrm>
          <a:off x="2527300" y="666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54,625
54,229
204.27
40,939,666
38,971,299
1,638,825
19,017,894
38,578,426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57176</xdr:rowOff>
    </xdr:from>
    <xdr:to>
      <xdr:col>24</xdr:col>
      <xdr:colOff>63500</xdr:colOff>
      <xdr:row>33</xdr:row>
      <xdr:rowOff>87628</xdr:rowOff>
    </xdr:to>
    <xdr:cxnSp macro="">
      <xdr:nvCxnSpPr>
        <xdr:cNvPr id="63" name="直線コネクタ 62"/>
        <xdr:cNvCxnSpPr/>
      </xdr:nvCxnSpPr>
      <xdr:spPr>
        <a:xfrm>
          <a:off x="3797300" y="5715026"/>
          <a:ext cx="838200" cy="3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39149</xdr:rowOff>
    </xdr:from>
    <xdr:to>
      <xdr:col>19</xdr:col>
      <xdr:colOff>177800</xdr:colOff>
      <xdr:row>33</xdr:row>
      <xdr:rowOff>57176</xdr:rowOff>
    </xdr:to>
    <xdr:cxnSp macro="">
      <xdr:nvCxnSpPr>
        <xdr:cNvPr id="66" name="直線コネクタ 65"/>
        <xdr:cNvCxnSpPr/>
      </xdr:nvCxnSpPr>
      <xdr:spPr>
        <a:xfrm>
          <a:off x="2908300" y="5696999"/>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140794</xdr:rowOff>
    </xdr:from>
    <xdr:to>
      <xdr:col>15</xdr:col>
      <xdr:colOff>50800</xdr:colOff>
      <xdr:row>33</xdr:row>
      <xdr:rowOff>39149</xdr:rowOff>
    </xdr:to>
    <xdr:cxnSp macro="">
      <xdr:nvCxnSpPr>
        <xdr:cNvPr id="69" name="直線コネクタ 68"/>
        <xdr:cNvCxnSpPr/>
      </xdr:nvCxnSpPr>
      <xdr:spPr>
        <a:xfrm>
          <a:off x="2019300" y="5627194"/>
          <a:ext cx="889000" cy="6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7879</xdr:rowOff>
    </xdr:from>
    <xdr:to>
      <xdr:col>10</xdr:col>
      <xdr:colOff>114300</xdr:colOff>
      <xdr:row>32</xdr:row>
      <xdr:rowOff>140794</xdr:rowOff>
    </xdr:to>
    <xdr:cxnSp macro="">
      <xdr:nvCxnSpPr>
        <xdr:cNvPr id="72" name="直線コネクタ 71"/>
        <xdr:cNvCxnSpPr/>
      </xdr:nvCxnSpPr>
      <xdr:spPr>
        <a:xfrm>
          <a:off x="1130300" y="5494279"/>
          <a:ext cx="889000" cy="1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36828</xdr:rowOff>
    </xdr:from>
    <xdr:to>
      <xdr:col>24</xdr:col>
      <xdr:colOff>114300</xdr:colOff>
      <xdr:row>33</xdr:row>
      <xdr:rowOff>138428</xdr:rowOff>
    </xdr:to>
    <xdr:sp macro="" textlink="">
      <xdr:nvSpPr>
        <xdr:cNvPr id="82" name="楕円 81"/>
        <xdr:cNvSpPr/>
      </xdr:nvSpPr>
      <xdr:spPr>
        <a:xfrm>
          <a:off x="4584700" y="569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59705</xdr:rowOff>
    </xdr:from>
    <xdr:ext cx="599010" cy="259045"/>
    <xdr:sp macro="" textlink="">
      <xdr:nvSpPr>
        <xdr:cNvPr id="83" name="人件費該当値テキスト"/>
        <xdr:cNvSpPr txBox="1"/>
      </xdr:nvSpPr>
      <xdr:spPr>
        <a:xfrm>
          <a:off x="4686300" y="554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6376</xdr:rowOff>
    </xdr:from>
    <xdr:to>
      <xdr:col>20</xdr:col>
      <xdr:colOff>38100</xdr:colOff>
      <xdr:row>33</xdr:row>
      <xdr:rowOff>107976</xdr:rowOff>
    </xdr:to>
    <xdr:sp macro="" textlink="">
      <xdr:nvSpPr>
        <xdr:cNvPr id="84" name="楕円 83"/>
        <xdr:cNvSpPr/>
      </xdr:nvSpPr>
      <xdr:spPr>
        <a:xfrm>
          <a:off x="3746500" y="56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124503</xdr:rowOff>
    </xdr:from>
    <xdr:ext cx="599010" cy="259045"/>
    <xdr:sp macro="" textlink="">
      <xdr:nvSpPr>
        <xdr:cNvPr id="85" name="テキスト ボックス 84"/>
        <xdr:cNvSpPr txBox="1"/>
      </xdr:nvSpPr>
      <xdr:spPr>
        <a:xfrm>
          <a:off x="3497795" y="543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159799</xdr:rowOff>
    </xdr:from>
    <xdr:to>
      <xdr:col>15</xdr:col>
      <xdr:colOff>101600</xdr:colOff>
      <xdr:row>33</xdr:row>
      <xdr:rowOff>89949</xdr:rowOff>
    </xdr:to>
    <xdr:sp macro="" textlink="">
      <xdr:nvSpPr>
        <xdr:cNvPr id="86" name="楕円 85"/>
        <xdr:cNvSpPr/>
      </xdr:nvSpPr>
      <xdr:spPr>
        <a:xfrm>
          <a:off x="2857500" y="56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106476</xdr:rowOff>
    </xdr:from>
    <xdr:ext cx="599010" cy="259045"/>
    <xdr:sp macro="" textlink="">
      <xdr:nvSpPr>
        <xdr:cNvPr id="87" name="テキスト ボックス 86"/>
        <xdr:cNvSpPr txBox="1"/>
      </xdr:nvSpPr>
      <xdr:spPr>
        <a:xfrm>
          <a:off x="2608795" y="542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89994</xdr:rowOff>
    </xdr:from>
    <xdr:to>
      <xdr:col>10</xdr:col>
      <xdr:colOff>165100</xdr:colOff>
      <xdr:row>33</xdr:row>
      <xdr:rowOff>20144</xdr:rowOff>
    </xdr:to>
    <xdr:sp macro="" textlink="">
      <xdr:nvSpPr>
        <xdr:cNvPr id="88" name="楕円 87"/>
        <xdr:cNvSpPr/>
      </xdr:nvSpPr>
      <xdr:spPr>
        <a:xfrm>
          <a:off x="1968500" y="557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36671</xdr:rowOff>
    </xdr:from>
    <xdr:ext cx="599010" cy="259045"/>
    <xdr:sp macro="" textlink="">
      <xdr:nvSpPr>
        <xdr:cNvPr id="89" name="テキスト ボックス 88"/>
        <xdr:cNvSpPr txBox="1"/>
      </xdr:nvSpPr>
      <xdr:spPr>
        <a:xfrm>
          <a:off x="1719795" y="535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128529</xdr:rowOff>
    </xdr:from>
    <xdr:to>
      <xdr:col>6</xdr:col>
      <xdr:colOff>38100</xdr:colOff>
      <xdr:row>32</xdr:row>
      <xdr:rowOff>58679</xdr:rowOff>
    </xdr:to>
    <xdr:sp macro="" textlink="">
      <xdr:nvSpPr>
        <xdr:cNvPr id="90" name="楕円 89"/>
        <xdr:cNvSpPr/>
      </xdr:nvSpPr>
      <xdr:spPr>
        <a:xfrm>
          <a:off x="1079500" y="544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75206</xdr:rowOff>
    </xdr:from>
    <xdr:ext cx="599010" cy="259045"/>
    <xdr:sp macro="" textlink="">
      <xdr:nvSpPr>
        <xdr:cNvPr id="91" name="テキスト ボックス 90"/>
        <xdr:cNvSpPr txBox="1"/>
      </xdr:nvSpPr>
      <xdr:spPr>
        <a:xfrm>
          <a:off x="830795" y="521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100201</xdr:rowOff>
    </xdr:from>
    <xdr:to>
      <xdr:col>24</xdr:col>
      <xdr:colOff>63500</xdr:colOff>
      <xdr:row>51</xdr:row>
      <xdr:rowOff>72377</xdr:rowOff>
    </xdr:to>
    <xdr:cxnSp macro="">
      <xdr:nvCxnSpPr>
        <xdr:cNvPr id="123" name="直線コネクタ 122"/>
        <xdr:cNvCxnSpPr/>
      </xdr:nvCxnSpPr>
      <xdr:spPr>
        <a:xfrm flipV="1">
          <a:off x="3797300" y="8672701"/>
          <a:ext cx="838200" cy="1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72377</xdr:rowOff>
    </xdr:from>
    <xdr:to>
      <xdr:col>19</xdr:col>
      <xdr:colOff>177800</xdr:colOff>
      <xdr:row>52</xdr:row>
      <xdr:rowOff>30494</xdr:rowOff>
    </xdr:to>
    <xdr:cxnSp macro="">
      <xdr:nvCxnSpPr>
        <xdr:cNvPr id="126" name="直線コネクタ 125"/>
        <xdr:cNvCxnSpPr/>
      </xdr:nvCxnSpPr>
      <xdr:spPr>
        <a:xfrm flipV="1">
          <a:off x="2908300" y="8816327"/>
          <a:ext cx="889000" cy="12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134405</xdr:rowOff>
    </xdr:from>
    <xdr:ext cx="534377" cy="259045"/>
    <xdr:sp macro="" textlink="">
      <xdr:nvSpPr>
        <xdr:cNvPr id="128" name="テキスト ボックス 127"/>
        <xdr:cNvSpPr txBox="1"/>
      </xdr:nvSpPr>
      <xdr:spPr>
        <a:xfrm>
          <a:off x="3530111" y="95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30494</xdr:rowOff>
    </xdr:from>
    <xdr:to>
      <xdr:col>15</xdr:col>
      <xdr:colOff>50800</xdr:colOff>
      <xdr:row>52</xdr:row>
      <xdr:rowOff>140794</xdr:rowOff>
    </xdr:to>
    <xdr:cxnSp macro="">
      <xdr:nvCxnSpPr>
        <xdr:cNvPr id="129" name="直線コネクタ 128"/>
        <xdr:cNvCxnSpPr/>
      </xdr:nvCxnSpPr>
      <xdr:spPr>
        <a:xfrm flipV="1">
          <a:off x="2019300" y="8945894"/>
          <a:ext cx="8890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164629</xdr:rowOff>
    </xdr:from>
    <xdr:ext cx="534377" cy="259045"/>
    <xdr:sp macro="" textlink="">
      <xdr:nvSpPr>
        <xdr:cNvPr id="131" name="テキスト ボックス 130"/>
        <xdr:cNvSpPr txBox="1"/>
      </xdr:nvSpPr>
      <xdr:spPr>
        <a:xfrm>
          <a:off x="2641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140794</xdr:rowOff>
    </xdr:from>
    <xdr:to>
      <xdr:col>10</xdr:col>
      <xdr:colOff>114300</xdr:colOff>
      <xdr:row>52</xdr:row>
      <xdr:rowOff>169173</xdr:rowOff>
    </xdr:to>
    <xdr:cxnSp macro="">
      <xdr:nvCxnSpPr>
        <xdr:cNvPr id="132" name="直線コネクタ 131"/>
        <xdr:cNvCxnSpPr/>
      </xdr:nvCxnSpPr>
      <xdr:spPr>
        <a:xfrm flipV="1">
          <a:off x="1130300" y="9056194"/>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133229</xdr:rowOff>
    </xdr:from>
    <xdr:ext cx="534377" cy="259045"/>
    <xdr:sp macro="" textlink="">
      <xdr:nvSpPr>
        <xdr:cNvPr id="134" name="テキスト ボックス 133"/>
        <xdr:cNvSpPr txBox="1"/>
      </xdr:nvSpPr>
      <xdr:spPr>
        <a:xfrm>
          <a:off x="1752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51602</xdr:rowOff>
    </xdr:from>
    <xdr:ext cx="534377" cy="259045"/>
    <xdr:sp macro="" textlink="">
      <xdr:nvSpPr>
        <xdr:cNvPr id="136" name="テキスト ボックス 135"/>
        <xdr:cNvSpPr txBox="1"/>
      </xdr:nvSpPr>
      <xdr:spPr>
        <a:xfrm>
          <a:off x="863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49401</xdr:rowOff>
    </xdr:from>
    <xdr:to>
      <xdr:col>24</xdr:col>
      <xdr:colOff>114300</xdr:colOff>
      <xdr:row>50</xdr:row>
      <xdr:rowOff>151001</xdr:rowOff>
    </xdr:to>
    <xdr:sp macro="" textlink="">
      <xdr:nvSpPr>
        <xdr:cNvPr id="142" name="楕円 141"/>
        <xdr:cNvSpPr/>
      </xdr:nvSpPr>
      <xdr:spPr>
        <a:xfrm>
          <a:off x="4584700" y="86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135778</xdr:rowOff>
    </xdr:from>
    <xdr:ext cx="599010" cy="259045"/>
    <xdr:sp macro="" textlink="">
      <xdr:nvSpPr>
        <xdr:cNvPr id="143" name="物件費該当値テキスト"/>
        <xdr:cNvSpPr txBox="1"/>
      </xdr:nvSpPr>
      <xdr:spPr>
        <a:xfrm>
          <a:off x="4686300" y="853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21577</xdr:rowOff>
    </xdr:from>
    <xdr:to>
      <xdr:col>20</xdr:col>
      <xdr:colOff>38100</xdr:colOff>
      <xdr:row>51</xdr:row>
      <xdr:rowOff>123177</xdr:rowOff>
    </xdr:to>
    <xdr:sp macro="" textlink="">
      <xdr:nvSpPr>
        <xdr:cNvPr id="144" name="楕円 143"/>
        <xdr:cNvSpPr/>
      </xdr:nvSpPr>
      <xdr:spPr>
        <a:xfrm>
          <a:off x="3746500" y="87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139704</xdr:rowOff>
    </xdr:from>
    <xdr:ext cx="599010" cy="259045"/>
    <xdr:sp macro="" textlink="">
      <xdr:nvSpPr>
        <xdr:cNvPr id="145" name="テキスト ボックス 144"/>
        <xdr:cNvSpPr txBox="1"/>
      </xdr:nvSpPr>
      <xdr:spPr>
        <a:xfrm>
          <a:off x="3497795" y="854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151144</xdr:rowOff>
    </xdr:from>
    <xdr:to>
      <xdr:col>15</xdr:col>
      <xdr:colOff>101600</xdr:colOff>
      <xdr:row>52</xdr:row>
      <xdr:rowOff>81294</xdr:rowOff>
    </xdr:to>
    <xdr:sp macro="" textlink="">
      <xdr:nvSpPr>
        <xdr:cNvPr id="146" name="楕円 145"/>
        <xdr:cNvSpPr/>
      </xdr:nvSpPr>
      <xdr:spPr>
        <a:xfrm>
          <a:off x="2857500" y="889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97821</xdr:rowOff>
    </xdr:from>
    <xdr:ext cx="534377" cy="259045"/>
    <xdr:sp macro="" textlink="">
      <xdr:nvSpPr>
        <xdr:cNvPr id="147" name="テキスト ボックス 146"/>
        <xdr:cNvSpPr txBox="1"/>
      </xdr:nvSpPr>
      <xdr:spPr>
        <a:xfrm>
          <a:off x="2641111" y="867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89994</xdr:rowOff>
    </xdr:from>
    <xdr:to>
      <xdr:col>10</xdr:col>
      <xdr:colOff>165100</xdr:colOff>
      <xdr:row>53</xdr:row>
      <xdr:rowOff>20144</xdr:rowOff>
    </xdr:to>
    <xdr:sp macro="" textlink="">
      <xdr:nvSpPr>
        <xdr:cNvPr id="148" name="楕円 147"/>
        <xdr:cNvSpPr/>
      </xdr:nvSpPr>
      <xdr:spPr>
        <a:xfrm>
          <a:off x="1968500" y="900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36671</xdr:rowOff>
    </xdr:from>
    <xdr:ext cx="534377" cy="259045"/>
    <xdr:sp macro="" textlink="">
      <xdr:nvSpPr>
        <xdr:cNvPr id="149" name="テキスト ボックス 148"/>
        <xdr:cNvSpPr txBox="1"/>
      </xdr:nvSpPr>
      <xdr:spPr>
        <a:xfrm>
          <a:off x="1752111" y="878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118373</xdr:rowOff>
    </xdr:from>
    <xdr:to>
      <xdr:col>6</xdr:col>
      <xdr:colOff>38100</xdr:colOff>
      <xdr:row>53</xdr:row>
      <xdr:rowOff>48523</xdr:rowOff>
    </xdr:to>
    <xdr:sp macro="" textlink="">
      <xdr:nvSpPr>
        <xdr:cNvPr id="150" name="楕円 149"/>
        <xdr:cNvSpPr/>
      </xdr:nvSpPr>
      <xdr:spPr>
        <a:xfrm>
          <a:off x="1079500" y="903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65050</xdr:rowOff>
    </xdr:from>
    <xdr:ext cx="534377" cy="259045"/>
    <xdr:sp macro="" textlink="">
      <xdr:nvSpPr>
        <xdr:cNvPr id="151" name="テキスト ボックス 150"/>
        <xdr:cNvSpPr txBox="1"/>
      </xdr:nvSpPr>
      <xdr:spPr>
        <a:xfrm>
          <a:off x="863111" y="880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155511</xdr:rowOff>
    </xdr:from>
    <xdr:to>
      <xdr:col>24</xdr:col>
      <xdr:colOff>63500</xdr:colOff>
      <xdr:row>78</xdr:row>
      <xdr:rowOff>162789</xdr:rowOff>
    </xdr:to>
    <xdr:cxnSp macro="">
      <xdr:nvCxnSpPr>
        <xdr:cNvPr id="180" name="直線コネクタ 179"/>
        <xdr:cNvCxnSpPr/>
      </xdr:nvCxnSpPr>
      <xdr:spPr>
        <a:xfrm>
          <a:off x="3797300" y="13528611"/>
          <a:ext cx="8382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155511</xdr:rowOff>
    </xdr:from>
    <xdr:to>
      <xdr:col>19</xdr:col>
      <xdr:colOff>177800</xdr:colOff>
      <xdr:row>79</xdr:row>
      <xdr:rowOff>7722</xdr:rowOff>
    </xdr:to>
    <xdr:cxnSp macro="">
      <xdr:nvCxnSpPr>
        <xdr:cNvPr id="183" name="直線コネクタ 182"/>
        <xdr:cNvCxnSpPr/>
      </xdr:nvCxnSpPr>
      <xdr:spPr>
        <a:xfrm flipV="1">
          <a:off x="2908300" y="13528611"/>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157454</xdr:rowOff>
    </xdr:from>
    <xdr:to>
      <xdr:col>15</xdr:col>
      <xdr:colOff>50800</xdr:colOff>
      <xdr:row>79</xdr:row>
      <xdr:rowOff>7722</xdr:rowOff>
    </xdr:to>
    <xdr:cxnSp macro="">
      <xdr:nvCxnSpPr>
        <xdr:cNvPr id="186" name="直線コネクタ 185"/>
        <xdr:cNvCxnSpPr/>
      </xdr:nvCxnSpPr>
      <xdr:spPr>
        <a:xfrm>
          <a:off x="2019300" y="13530554"/>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151854</xdr:rowOff>
    </xdr:from>
    <xdr:to>
      <xdr:col>10</xdr:col>
      <xdr:colOff>114300</xdr:colOff>
      <xdr:row>78</xdr:row>
      <xdr:rowOff>157454</xdr:rowOff>
    </xdr:to>
    <xdr:cxnSp macro="">
      <xdr:nvCxnSpPr>
        <xdr:cNvPr id="189" name="直線コネクタ 188"/>
        <xdr:cNvCxnSpPr/>
      </xdr:nvCxnSpPr>
      <xdr:spPr>
        <a:xfrm>
          <a:off x="1130300" y="13524954"/>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111989</xdr:rowOff>
    </xdr:from>
    <xdr:to>
      <xdr:col>24</xdr:col>
      <xdr:colOff>114300</xdr:colOff>
      <xdr:row>79</xdr:row>
      <xdr:rowOff>42139</xdr:rowOff>
    </xdr:to>
    <xdr:sp macro="" textlink="">
      <xdr:nvSpPr>
        <xdr:cNvPr id="199" name="楕円 198"/>
        <xdr:cNvSpPr/>
      </xdr:nvSpPr>
      <xdr:spPr>
        <a:xfrm>
          <a:off x="4584700" y="1348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26916</xdr:rowOff>
    </xdr:from>
    <xdr:ext cx="469744" cy="259045"/>
    <xdr:sp macro="" textlink="">
      <xdr:nvSpPr>
        <xdr:cNvPr id="200" name="維持補修費該当値テキスト"/>
        <xdr:cNvSpPr txBox="1"/>
      </xdr:nvSpPr>
      <xdr:spPr>
        <a:xfrm>
          <a:off x="4686300" y="1340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104711</xdr:rowOff>
    </xdr:from>
    <xdr:to>
      <xdr:col>20</xdr:col>
      <xdr:colOff>38100</xdr:colOff>
      <xdr:row>79</xdr:row>
      <xdr:rowOff>34861</xdr:rowOff>
    </xdr:to>
    <xdr:sp macro="" textlink="">
      <xdr:nvSpPr>
        <xdr:cNvPr id="201" name="楕円 200"/>
        <xdr:cNvSpPr/>
      </xdr:nvSpPr>
      <xdr:spPr>
        <a:xfrm>
          <a:off x="3746500" y="134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25988</xdr:rowOff>
    </xdr:from>
    <xdr:ext cx="469744" cy="259045"/>
    <xdr:sp macro="" textlink="">
      <xdr:nvSpPr>
        <xdr:cNvPr id="202" name="テキスト ボックス 201"/>
        <xdr:cNvSpPr txBox="1"/>
      </xdr:nvSpPr>
      <xdr:spPr>
        <a:xfrm>
          <a:off x="3562428" y="1357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128372</xdr:rowOff>
    </xdr:from>
    <xdr:to>
      <xdr:col>15</xdr:col>
      <xdr:colOff>101600</xdr:colOff>
      <xdr:row>79</xdr:row>
      <xdr:rowOff>58522</xdr:rowOff>
    </xdr:to>
    <xdr:sp macro="" textlink="">
      <xdr:nvSpPr>
        <xdr:cNvPr id="203" name="楕円 202"/>
        <xdr:cNvSpPr/>
      </xdr:nvSpPr>
      <xdr:spPr>
        <a:xfrm>
          <a:off x="2857500" y="135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49649</xdr:rowOff>
    </xdr:from>
    <xdr:ext cx="378565" cy="259045"/>
    <xdr:sp macro="" textlink="">
      <xdr:nvSpPr>
        <xdr:cNvPr id="204" name="テキスト ボックス 203"/>
        <xdr:cNvSpPr txBox="1"/>
      </xdr:nvSpPr>
      <xdr:spPr>
        <a:xfrm>
          <a:off x="2719017" y="1359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106654</xdr:rowOff>
    </xdr:from>
    <xdr:to>
      <xdr:col>10</xdr:col>
      <xdr:colOff>165100</xdr:colOff>
      <xdr:row>79</xdr:row>
      <xdr:rowOff>36804</xdr:rowOff>
    </xdr:to>
    <xdr:sp macro="" textlink="">
      <xdr:nvSpPr>
        <xdr:cNvPr id="205" name="楕円 204"/>
        <xdr:cNvSpPr/>
      </xdr:nvSpPr>
      <xdr:spPr>
        <a:xfrm>
          <a:off x="1968500" y="134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27931</xdr:rowOff>
    </xdr:from>
    <xdr:ext cx="469744" cy="259045"/>
    <xdr:sp macro="" textlink="">
      <xdr:nvSpPr>
        <xdr:cNvPr id="206" name="テキスト ボックス 205"/>
        <xdr:cNvSpPr txBox="1"/>
      </xdr:nvSpPr>
      <xdr:spPr>
        <a:xfrm>
          <a:off x="1784428" y="135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101054</xdr:rowOff>
    </xdr:from>
    <xdr:to>
      <xdr:col>6</xdr:col>
      <xdr:colOff>38100</xdr:colOff>
      <xdr:row>79</xdr:row>
      <xdr:rowOff>31204</xdr:rowOff>
    </xdr:to>
    <xdr:sp macro="" textlink="">
      <xdr:nvSpPr>
        <xdr:cNvPr id="207" name="楕円 206"/>
        <xdr:cNvSpPr/>
      </xdr:nvSpPr>
      <xdr:spPr>
        <a:xfrm>
          <a:off x="1079500" y="134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22331</xdr:rowOff>
    </xdr:from>
    <xdr:ext cx="469744" cy="259045"/>
    <xdr:sp macro="" textlink="">
      <xdr:nvSpPr>
        <xdr:cNvPr id="208" name="テキスト ボックス 207"/>
        <xdr:cNvSpPr txBox="1"/>
      </xdr:nvSpPr>
      <xdr:spPr>
        <a:xfrm>
          <a:off x="895428" y="1356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122834</xdr:rowOff>
    </xdr:from>
    <xdr:to>
      <xdr:col>24</xdr:col>
      <xdr:colOff>63500</xdr:colOff>
      <xdr:row>92</xdr:row>
      <xdr:rowOff>171374</xdr:rowOff>
    </xdr:to>
    <xdr:cxnSp macro="">
      <xdr:nvCxnSpPr>
        <xdr:cNvPr id="238" name="直線コネクタ 237"/>
        <xdr:cNvCxnSpPr/>
      </xdr:nvCxnSpPr>
      <xdr:spPr>
        <a:xfrm>
          <a:off x="3797300" y="15896234"/>
          <a:ext cx="8382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122834</xdr:rowOff>
    </xdr:from>
    <xdr:to>
      <xdr:col>19</xdr:col>
      <xdr:colOff>177800</xdr:colOff>
      <xdr:row>93</xdr:row>
      <xdr:rowOff>48133</xdr:rowOff>
    </xdr:to>
    <xdr:cxnSp macro="">
      <xdr:nvCxnSpPr>
        <xdr:cNvPr id="241" name="直線コネクタ 240"/>
        <xdr:cNvCxnSpPr/>
      </xdr:nvCxnSpPr>
      <xdr:spPr>
        <a:xfrm flipV="1">
          <a:off x="2908300" y="15896234"/>
          <a:ext cx="889000" cy="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48133</xdr:rowOff>
    </xdr:from>
    <xdr:to>
      <xdr:col>15</xdr:col>
      <xdr:colOff>50800</xdr:colOff>
      <xdr:row>94</xdr:row>
      <xdr:rowOff>24397</xdr:rowOff>
    </xdr:to>
    <xdr:cxnSp macro="">
      <xdr:nvCxnSpPr>
        <xdr:cNvPr id="244" name="直線コネクタ 243"/>
        <xdr:cNvCxnSpPr/>
      </xdr:nvCxnSpPr>
      <xdr:spPr>
        <a:xfrm flipV="1">
          <a:off x="2019300" y="15992983"/>
          <a:ext cx="889000" cy="14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24397</xdr:rowOff>
    </xdr:from>
    <xdr:to>
      <xdr:col>10</xdr:col>
      <xdr:colOff>114300</xdr:colOff>
      <xdr:row>94</xdr:row>
      <xdr:rowOff>131090</xdr:rowOff>
    </xdr:to>
    <xdr:cxnSp macro="">
      <xdr:nvCxnSpPr>
        <xdr:cNvPr id="247" name="直線コネクタ 246"/>
        <xdr:cNvCxnSpPr/>
      </xdr:nvCxnSpPr>
      <xdr:spPr>
        <a:xfrm flipV="1">
          <a:off x="1130300" y="16140697"/>
          <a:ext cx="889000" cy="10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120574</xdr:rowOff>
    </xdr:from>
    <xdr:to>
      <xdr:col>24</xdr:col>
      <xdr:colOff>114300</xdr:colOff>
      <xdr:row>93</xdr:row>
      <xdr:rowOff>50724</xdr:rowOff>
    </xdr:to>
    <xdr:sp macro="" textlink="">
      <xdr:nvSpPr>
        <xdr:cNvPr id="257" name="楕円 256"/>
        <xdr:cNvSpPr/>
      </xdr:nvSpPr>
      <xdr:spPr>
        <a:xfrm>
          <a:off x="4584700" y="158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143451</xdr:rowOff>
    </xdr:from>
    <xdr:ext cx="599010" cy="259045"/>
    <xdr:sp macro="" textlink="">
      <xdr:nvSpPr>
        <xdr:cNvPr id="258" name="扶助費該当値テキスト"/>
        <xdr:cNvSpPr txBox="1"/>
      </xdr:nvSpPr>
      <xdr:spPr>
        <a:xfrm>
          <a:off x="4686300" y="1574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72034</xdr:rowOff>
    </xdr:from>
    <xdr:to>
      <xdr:col>20</xdr:col>
      <xdr:colOff>38100</xdr:colOff>
      <xdr:row>93</xdr:row>
      <xdr:rowOff>2184</xdr:rowOff>
    </xdr:to>
    <xdr:sp macro="" textlink="">
      <xdr:nvSpPr>
        <xdr:cNvPr id="259" name="楕円 258"/>
        <xdr:cNvSpPr/>
      </xdr:nvSpPr>
      <xdr:spPr>
        <a:xfrm>
          <a:off x="3746500" y="158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18711</xdr:rowOff>
    </xdr:from>
    <xdr:ext cx="599010" cy="259045"/>
    <xdr:sp macro="" textlink="">
      <xdr:nvSpPr>
        <xdr:cNvPr id="260" name="テキスト ボックス 259"/>
        <xdr:cNvSpPr txBox="1"/>
      </xdr:nvSpPr>
      <xdr:spPr>
        <a:xfrm>
          <a:off x="3497795" y="1562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168783</xdr:rowOff>
    </xdr:from>
    <xdr:to>
      <xdr:col>15</xdr:col>
      <xdr:colOff>101600</xdr:colOff>
      <xdr:row>93</xdr:row>
      <xdr:rowOff>98933</xdr:rowOff>
    </xdr:to>
    <xdr:sp macro="" textlink="">
      <xdr:nvSpPr>
        <xdr:cNvPr id="261" name="楕円 260"/>
        <xdr:cNvSpPr/>
      </xdr:nvSpPr>
      <xdr:spPr>
        <a:xfrm>
          <a:off x="2857500" y="15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115460</xdr:rowOff>
    </xdr:from>
    <xdr:ext cx="599010" cy="259045"/>
    <xdr:sp macro="" textlink="">
      <xdr:nvSpPr>
        <xdr:cNvPr id="262" name="テキスト ボックス 261"/>
        <xdr:cNvSpPr txBox="1"/>
      </xdr:nvSpPr>
      <xdr:spPr>
        <a:xfrm>
          <a:off x="2608795" y="1571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145047</xdr:rowOff>
    </xdr:from>
    <xdr:to>
      <xdr:col>10</xdr:col>
      <xdr:colOff>165100</xdr:colOff>
      <xdr:row>94</xdr:row>
      <xdr:rowOff>75197</xdr:rowOff>
    </xdr:to>
    <xdr:sp macro="" textlink="">
      <xdr:nvSpPr>
        <xdr:cNvPr id="263" name="楕円 262"/>
        <xdr:cNvSpPr/>
      </xdr:nvSpPr>
      <xdr:spPr>
        <a:xfrm>
          <a:off x="1968500" y="160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91724</xdr:rowOff>
    </xdr:from>
    <xdr:ext cx="599010" cy="259045"/>
    <xdr:sp macro="" textlink="">
      <xdr:nvSpPr>
        <xdr:cNvPr id="264" name="テキスト ボックス 263"/>
        <xdr:cNvSpPr txBox="1"/>
      </xdr:nvSpPr>
      <xdr:spPr>
        <a:xfrm>
          <a:off x="1719795" y="1586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80290</xdr:rowOff>
    </xdr:from>
    <xdr:to>
      <xdr:col>6</xdr:col>
      <xdr:colOff>38100</xdr:colOff>
      <xdr:row>95</xdr:row>
      <xdr:rowOff>10440</xdr:rowOff>
    </xdr:to>
    <xdr:sp macro="" textlink="">
      <xdr:nvSpPr>
        <xdr:cNvPr id="265" name="楕円 264"/>
        <xdr:cNvSpPr/>
      </xdr:nvSpPr>
      <xdr:spPr>
        <a:xfrm>
          <a:off x="1079500" y="16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26967</xdr:rowOff>
    </xdr:from>
    <xdr:ext cx="599010" cy="259045"/>
    <xdr:sp macro="" textlink="">
      <xdr:nvSpPr>
        <xdr:cNvPr id="266" name="テキスト ボックス 265"/>
        <xdr:cNvSpPr txBox="1"/>
      </xdr:nvSpPr>
      <xdr:spPr>
        <a:xfrm>
          <a:off x="830795" y="1597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69182</xdr:rowOff>
    </xdr:from>
    <xdr:to>
      <xdr:col>55</xdr:col>
      <xdr:colOff>0</xdr:colOff>
      <xdr:row>37</xdr:row>
      <xdr:rowOff>94873</xdr:rowOff>
    </xdr:to>
    <xdr:cxnSp macro="">
      <xdr:nvCxnSpPr>
        <xdr:cNvPr id="297" name="直線コネクタ 296"/>
        <xdr:cNvCxnSpPr/>
      </xdr:nvCxnSpPr>
      <xdr:spPr>
        <a:xfrm>
          <a:off x="9639300" y="6412832"/>
          <a:ext cx="8382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21710</xdr:rowOff>
    </xdr:from>
    <xdr:to>
      <xdr:col>50</xdr:col>
      <xdr:colOff>114300</xdr:colOff>
      <xdr:row>37</xdr:row>
      <xdr:rowOff>69182</xdr:rowOff>
    </xdr:to>
    <xdr:cxnSp macro="">
      <xdr:nvCxnSpPr>
        <xdr:cNvPr id="300" name="直線コネクタ 299"/>
        <xdr:cNvCxnSpPr/>
      </xdr:nvCxnSpPr>
      <xdr:spPr>
        <a:xfrm>
          <a:off x="8750300" y="6365360"/>
          <a:ext cx="8890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21710</xdr:rowOff>
    </xdr:from>
    <xdr:to>
      <xdr:col>45</xdr:col>
      <xdr:colOff>177800</xdr:colOff>
      <xdr:row>37</xdr:row>
      <xdr:rowOff>27566</xdr:rowOff>
    </xdr:to>
    <xdr:cxnSp macro="">
      <xdr:nvCxnSpPr>
        <xdr:cNvPr id="303" name="直線コネクタ 302"/>
        <xdr:cNvCxnSpPr/>
      </xdr:nvCxnSpPr>
      <xdr:spPr>
        <a:xfrm flipV="1">
          <a:off x="7861300" y="6365360"/>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27566</xdr:rowOff>
    </xdr:from>
    <xdr:to>
      <xdr:col>41</xdr:col>
      <xdr:colOff>50800</xdr:colOff>
      <xdr:row>37</xdr:row>
      <xdr:rowOff>91150</xdr:rowOff>
    </xdr:to>
    <xdr:cxnSp macro="">
      <xdr:nvCxnSpPr>
        <xdr:cNvPr id="306" name="直線コネクタ 305"/>
        <xdr:cNvCxnSpPr/>
      </xdr:nvCxnSpPr>
      <xdr:spPr>
        <a:xfrm flipV="1">
          <a:off x="6972300" y="6371216"/>
          <a:ext cx="889000" cy="6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44073</xdr:rowOff>
    </xdr:from>
    <xdr:to>
      <xdr:col>55</xdr:col>
      <xdr:colOff>50800</xdr:colOff>
      <xdr:row>37</xdr:row>
      <xdr:rowOff>145673</xdr:rowOff>
    </xdr:to>
    <xdr:sp macro="" textlink="">
      <xdr:nvSpPr>
        <xdr:cNvPr id="316" name="楕円 315"/>
        <xdr:cNvSpPr/>
      </xdr:nvSpPr>
      <xdr:spPr>
        <a:xfrm>
          <a:off x="10426700" y="638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22500</xdr:rowOff>
    </xdr:from>
    <xdr:ext cx="534377" cy="259045"/>
    <xdr:sp macro="" textlink="">
      <xdr:nvSpPr>
        <xdr:cNvPr id="317" name="補助費等該当値テキスト"/>
        <xdr:cNvSpPr txBox="1"/>
      </xdr:nvSpPr>
      <xdr:spPr>
        <a:xfrm>
          <a:off x="10528300" y="636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18382</xdr:rowOff>
    </xdr:from>
    <xdr:to>
      <xdr:col>50</xdr:col>
      <xdr:colOff>165100</xdr:colOff>
      <xdr:row>37</xdr:row>
      <xdr:rowOff>119982</xdr:rowOff>
    </xdr:to>
    <xdr:sp macro="" textlink="">
      <xdr:nvSpPr>
        <xdr:cNvPr id="318" name="楕円 317"/>
        <xdr:cNvSpPr/>
      </xdr:nvSpPr>
      <xdr:spPr>
        <a:xfrm>
          <a:off x="9588500" y="63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111109</xdr:rowOff>
    </xdr:from>
    <xdr:ext cx="534377" cy="259045"/>
    <xdr:sp macro="" textlink="">
      <xdr:nvSpPr>
        <xdr:cNvPr id="319" name="テキスト ボックス 318"/>
        <xdr:cNvSpPr txBox="1"/>
      </xdr:nvSpPr>
      <xdr:spPr>
        <a:xfrm>
          <a:off x="9372111" y="645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142360</xdr:rowOff>
    </xdr:from>
    <xdr:to>
      <xdr:col>46</xdr:col>
      <xdr:colOff>38100</xdr:colOff>
      <xdr:row>37</xdr:row>
      <xdr:rowOff>72510</xdr:rowOff>
    </xdr:to>
    <xdr:sp macro="" textlink="">
      <xdr:nvSpPr>
        <xdr:cNvPr id="320" name="楕円 319"/>
        <xdr:cNvSpPr/>
      </xdr:nvSpPr>
      <xdr:spPr>
        <a:xfrm>
          <a:off x="8699500" y="63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63637</xdr:rowOff>
    </xdr:from>
    <xdr:ext cx="534377" cy="259045"/>
    <xdr:sp macro="" textlink="">
      <xdr:nvSpPr>
        <xdr:cNvPr id="321" name="テキスト ボックス 320"/>
        <xdr:cNvSpPr txBox="1"/>
      </xdr:nvSpPr>
      <xdr:spPr>
        <a:xfrm>
          <a:off x="8483111" y="64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148216</xdr:rowOff>
    </xdr:from>
    <xdr:to>
      <xdr:col>41</xdr:col>
      <xdr:colOff>101600</xdr:colOff>
      <xdr:row>37</xdr:row>
      <xdr:rowOff>78366</xdr:rowOff>
    </xdr:to>
    <xdr:sp macro="" textlink="">
      <xdr:nvSpPr>
        <xdr:cNvPr id="322" name="楕円 321"/>
        <xdr:cNvSpPr/>
      </xdr:nvSpPr>
      <xdr:spPr>
        <a:xfrm>
          <a:off x="7810500" y="63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69493</xdr:rowOff>
    </xdr:from>
    <xdr:ext cx="534377" cy="259045"/>
    <xdr:sp macro="" textlink="">
      <xdr:nvSpPr>
        <xdr:cNvPr id="323" name="テキスト ボックス 322"/>
        <xdr:cNvSpPr txBox="1"/>
      </xdr:nvSpPr>
      <xdr:spPr>
        <a:xfrm>
          <a:off x="7594111" y="641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40350</xdr:rowOff>
    </xdr:from>
    <xdr:to>
      <xdr:col>36</xdr:col>
      <xdr:colOff>165100</xdr:colOff>
      <xdr:row>37</xdr:row>
      <xdr:rowOff>141950</xdr:rowOff>
    </xdr:to>
    <xdr:sp macro="" textlink="">
      <xdr:nvSpPr>
        <xdr:cNvPr id="324" name="楕円 323"/>
        <xdr:cNvSpPr/>
      </xdr:nvSpPr>
      <xdr:spPr>
        <a:xfrm>
          <a:off x="6921500" y="63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133076</xdr:rowOff>
    </xdr:from>
    <xdr:ext cx="534377" cy="259045"/>
    <xdr:sp macro="" textlink="">
      <xdr:nvSpPr>
        <xdr:cNvPr id="325" name="テキスト ボックス 324"/>
        <xdr:cNvSpPr txBox="1"/>
      </xdr:nvSpPr>
      <xdr:spPr>
        <a:xfrm>
          <a:off x="6705111" y="64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161295</xdr:rowOff>
    </xdr:from>
    <xdr:to>
      <xdr:col>54</xdr:col>
      <xdr:colOff>189865</xdr:colOff>
      <xdr:row>58</xdr:row>
      <xdr:rowOff>132126</xdr:rowOff>
    </xdr:to>
    <xdr:cxnSp macro="">
      <xdr:nvCxnSpPr>
        <xdr:cNvPr id="349" name="直線コネクタ 348"/>
        <xdr:cNvCxnSpPr/>
      </xdr:nvCxnSpPr>
      <xdr:spPr>
        <a:xfrm flipV="1">
          <a:off x="10475595" y="8905245"/>
          <a:ext cx="1270" cy="117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135953</xdr:rowOff>
    </xdr:from>
    <xdr:ext cx="534377" cy="259045"/>
    <xdr:sp macro="" textlink="">
      <xdr:nvSpPr>
        <xdr:cNvPr id="350" name="普通建設事業費最小値テキスト"/>
        <xdr:cNvSpPr txBox="1"/>
      </xdr:nvSpPr>
      <xdr:spPr>
        <a:xfrm>
          <a:off x="10528300" y="1008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132126</xdr:rowOff>
    </xdr:from>
    <xdr:to>
      <xdr:col>55</xdr:col>
      <xdr:colOff>88900</xdr:colOff>
      <xdr:row>58</xdr:row>
      <xdr:rowOff>132126</xdr:rowOff>
    </xdr:to>
    <xdr:cxnSp macro="">
      <xdr:nvCxnSpPr>
        <xdr:cNvPr id="351" name="直線コネクタ 350"/>
        <xdr:cNvCxnSpPr/>
      </xdr:nvCxnSpPr>
      <xdr:spPr>
        <a:xfrm>
          <a:off x="10388600" y="1007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107972</xdr:rowOff>
    </xdr:from>
    <xdr:ext cx="599010" cy="259045"/>
    <xdr:sp macro="" textlink="">
      <xdr:nvSpPr>
        <xdr:cNvPr id="352" name="普通建設事業費最大値テキスト"/>
        <xdr:cNvSpPr txBox="1"/>
      </xdr:nvSpPr>
      <xdr:spPr>
        <a:xfrm>
          <a:off x="10528300" y="86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161295</xdr:rowOff>
    </xdr:from>
    <xdr:to>
      <xdr:col>55</xdr:col>
      <xdr:colOff>88900</xdr:colOff>
      <xdr:row>51</xdr:row>
      <xdr:rowOff>161295</xdr:rowOff>
    </xdr:to>
    <xdr:cxnSp macro="">
      <xdr:nvCxnSpPr>
        <xdr:cNvPr id="353" name="直線コネクタ 352"/>
        <xdr:cNvCxnSpPr/>
      </xdr:nvCxnSpPr>
      <xdr:spPr>
        <a:xfrm>
          <a:off x="10388600" y="89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161295</xdr:rowOff>
    </xdr:from>
    <xdr:to>
      <xdr:col>55</xdr:col>
      <xdr:colOff>0</xdr:colOff>
      <xdr:row>52</xdr:row>
      <xdr:rowOff>33942</xdr:rowOff>
    </xdr:to>
    <xdr:cxnSp macro="">
      <xdr:nvCxnSpPr>
        <xdr:cNvPr id="354" name="直線コネクタ 353"/>
        <xdr:cNvCxnSpPr/>
      </xdr:nvCxnSpPr>
      <xdr:spPr>
        <a:xfrm flipV="1">
          <a:off x="9639300" y="8905245"/>
          <a:ext cx="838200" cy="4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130687</xdr:rowOff>
    </xdr:from>
    <xdr:ext cx="534377" cy="259045"/>
    <xdr:sp macro="" textlink="">
      <xdr:nvSpPr>
        <xdr:cNvPr id="355" name="普通建設事業費平均値テキスト"/>
        <xdr:cNvSpPr txBox="1"/>
      </xdr:nvSpPr>
      <xdr:spPr>
        <a:xfrm>
          <a:off x="10528300" y="956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152260</xdr:rowOff>
    </xdr:from>
    <xdr:to>
      <xdr:col>55</xdr:col>
      <xdr:colOff>50800</xdr:colOff>
      <xdr:row>56</xdr:row>
      <xdr:rowOff>82410</xdr:rowOff>
    </xdr:to>
    <xdr:sp macro="" textlink="">
      <xdr:nvSpPr>
        <xdr:cNvPr id="356" name="フローチャート: 判断 355"/>
        <xdr:cNvSpPr/>
      </xdr:nvSpPr>
      <xdr:spPr>
        <a:xfrm>
          <a:off x="10426700" y="95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142298</xdr:rowOff>
    </xdr:from>
    <xdr:to>
      <xdr:col>50</xdr:col>
      <xdr:colOff>114300</xdr:colOff>
      <xdr:row>52</xdr:row>
      <xdr:rowOff>33942</xdr:rowOff>
    </xdr:to>
    <xdr:cxnSp macro="">
      <xdr:nvCxnSpPr>
        <xdr:cNvPr id="357" name="直線コネクタ 356"/>
        <xdr:cNvCxnSpPr/>
      </xdr:nvCxnSpPr>
      <xdr:spPr>
        <a:xfrm>
          <a:off x="8750300" y="8714798"/>
          <a:ext cx="889000" cy="2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141363</xdr:rowOff>
    </xdr:from>
    <xdr:to>
      <xdr:col>50</xdr:col>
      <xdr:colOff>165100</xdr:colOff>
      <xdr:row>56</xdr:row>
      <xdr:rowOff>71513</xdr:rowOff>
    </xdr:to>
    <xdr:sp macro="" textlink="">
      <xdr:nvSpPr>
        <xdr:cNvPr id="358" name="フローチャート: 判断 357"/>
        <xdr:cNvSpPr/>
      </xdr:nvSpPr>
      <xdr:spPr>
        <a:xfrm>
          <a:off x="9588500" y="957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62640</xdr:rowOff>
    </xdr:from>
    <xdr:ext cx="534377" cy="259045"/>
    <xdr:sp macro="" textlink="">
      <xdr:nvSpPr>
        <xdr:cNvPr id="359" name="テキスト ボックス 358"/>
        <xdr:cNvSpPr txBox="1"/>
      </xdr:nvSpPr>
      <xdr:spPr>
        <a:xfrm>
          <a:off x="9372111" y="9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14618</xdr:rowOff>
    </xdr:from>
    <xdr:to>
      <xdr:col>45</xdr:col>
      <xdr:colOff>177800</xdr:colOff>
      <xdr:row>50</xdr:row>
      <xdr:rowOff>142298</xdr:rowOff>
    </xdr:to>
    <xdr:cxnSp macro="">
      <xdr:nvCxnSpPr>
        <xdr:cNvPr id="360" name="直線コネクタ 359"/>
        <xdr:cNvCxnSpPr/>
      </xdr:nvCxnSpPr>
      <xdr:spPr>
        <a:xfrm>
          <a:off x="7861300" y="8587118"/>
          <a:ext cx="889000" cy="1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166479</xdr:rowOff>
    </xdr:from>
    <xdr:to>
      <xdr:col>46</xdr:col>
      <xdr:colOff>38100</xdr:colOff>
      <xdr:row>56</xdr:row>
      <xdr:rowOff>96629</xdr:rowOff>
    </xdr:to>
    <xdr:sp macro="" textlink="">
      <xdr:nvSpPr>
        <xdr:cNvPr id="361" name="フローチャート: 判断 360"/>
        <xdr:cNvSpPr/>
      </xdr:nvSpPr>
      <xdr:spPr>
        <a:xfrm>
          <a:off x="86995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87756</xdr:rowOff>
    </xdr:from>
    <xdr:ext cx="534377" cy="259045"/>
    <xdr:sp macro="" textlink="">
      <xdr:nvSpPr>
        <xdr:cNvPr id="362" name="テキスト ボックス 361"/>
        <xdr:cNvSpPr txBox="1"/>
      </xdr:nvSpPr>
      <xdr:spPr>
        <a:xfrm>
          <a:off x="8483111" y="96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14618</xdr:rowOff>
    </xdr:from>
    <xdr:to>
      <xdr:col>41</xdr:col>
      <xdr:colOff>50800</xdr:colOff>
      <xdr:row>52</xdr:row>
      <xdr:rowOff>123896</xdr:rowOff>
    </xdr:to>
    <xdr:cxnSp macro="">
      <xdr:nvCxnSpPr>
        <xdr:cNvPr id="363" name="直線コネクタ 362"/>
        <xdr:cNvCxnSpPr/>
      </xdr:nvCxnSpPr>
      <xdr:spPr>
        <a:xfrm flipV="1">
          <a:off x="6972300" y="8587118"/>
          <a:ext cx="889000" cy="4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147978</xdr:rowOff>
    </xdr:from>
    <xdr:to>
      <xdr:col>41</xdr:col>
      <xdr:colOff>101600</xdr:colOff>
      <xdr:row>55</xdr:row>
      <xdr:rowOff>78128</xdr:rowOff>
    </xdr:to>
    <xdr:sp macro="" textlink="">
      <xdr:nvSpPr>
        <xdr:cNvPr id="364" name="フローチャート: 判断 363"/>
        <xdr:cNvSpPr/>
      </xdr:nvSpPr>
      <xdr:spPr>
        <a:xfrm>
          <a:off x="7810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69255</xdr:rowOff>
    </xdr:from>
    <xdr:ext cx="534377" cy="259045"/>
    <xdr:sp macro="" textlink="">
      <xdr:nvSpPr>
        <xdr:cNvPr id="365" name="テキスト ボックス 364"/>
        <xdr:cNvSpPr txBox="1"/>
      </xdr:nvSpPr>
      <xdr:spPr>
        <a:xfrm>
          <a:off x="7594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3137</xdr:rowOff>
    </xdr:from>
    <xdr:to>
      <xdr:col>36</xdr:col>
      <xdr:colOff>165100</xdr:colOff>
      <xdr:row>56</xdr:row>
      <xdr:rowOff>104737</xdr:rowOff>
    </xdr:to>
    <xdr:sp macro="" textlink="">
      <xdr:nvSpPr>
        <xdr:cNvPr id="366" name="フローチャート: 判断 365"/>
        <xdr:cNvSpPr/>
      </xdr:nvSpPr>
      <xdr:spPr>
        <a:xfrm>
          <a:off x="6921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95864</xdr:rowOff>
    </xdr:from>
    <xdr:ext cx="534377" cy="259045"/>
    <xdr:sp macro="" textlink="">
      <xdr:nvSpPr>
        <xdr:cNvPr id="367" name="テキスト ボックス 366"/>
        <xdr:cNvSpPr txBox="1"/>
      </xdr:nvSpPr>
      <xdr:spPr>
        <a:xfrm>
          <a:off x="6705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110495</xdr:rowOff>
    </xdr:from>
    <xdr:to>
      <xdr:col>55</xdr:col>
      <xdr:colOff>50800</xdr:colOff>
      <xdr:row>52</xdr:row>
      <xdr:rowOff>40645</xdr:rowOff>
    </xdr:to>
    <xdr:sp macro="" textlink="">
      <xdr:nvSpPr>
        <xdr:cNvPr id="373" name="楕円 372"/>
        <xdr:cNvSpPr/>
      </xdr:nvSpPr>
      <xdr:spPr>
        <a:xfrm>
          <a:off x="10426700" y="88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63522</xdr:rowOff>
    </xdr:from>
    <xdr:ext cx="599010" cy="259045"/>
    <xdr:sp macro="" textlink="">
      <xdr:nvSpPr>
        <xdr:cNvPr id="374" name="普通建設事業費該当値テキスト"/>
        <xdr:cNvSpPr txBox="1"/>
      </xdr:nvSpPr>
      <xdr:spPr>
        <a:xfrm>
          <a:off x="10528300" y="880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154592</xdr:rowOff>
    </xdr:from>
    <xdr:to>
      <xdr:col>50</xdr:col>
      <xdr:colOff>165100</xdr:colOff>
      <xdr:row>52</xdr:row>
      <xdr:rowOff>84742</xdr:rowOff>
    </xdr:to>
    <xdr:sp macro="" textlink="">
      <xdr:nvSpPr>
        <xdr:cNvPr id="375" name="楕円 374"/>
        <xdr:cNvSpPr/>
      </xdr:nvSpPr>
      <xdr:spPr>
        <a:xfrm>
          <a:off x="9588500" y="88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101269</xdr:rowOff>
    </xdr:from>
    <xdr:ext cx="599010" cy="259045"/>
    <xdr:sp macro="" textlink="">
      <xdr:nvSpPr>
        <xdr:cNvPr id="376" name="テキスト ボックス 375"/>
        <xdr:cNvSpPr txBox="1"/>
      </xdr:nvSpPr>
      <xdr:spPr>
        <a:xfrm>
          <a:off x="9339795" y="867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91498</xdr:rowOff>
    </xdr:from>
    <xdr:to>
      <xdr:col>46</xdr:col>
      <xdr:colOff>38100</xdr:colOff>
      <xdr:row>51</xdr:row>
      <xdr:rowOff>21648</xdr:rowOff>
    </xdr:to>
    <xdr:sp macro="" textlink="">
      <xdr:nvSpPr>
        <xdr:cNvPr id="377" name="楕円 376"/>
        <xdr:cNvSpPr/>
      </xdr:nvSpPr>
      <xdr:spPr>
        <a:xfrm>
          <a:off x="8699500" y="866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38175</xdr:rowOff>
    </xdr:from>
    <xdr:ext cx="599010" cy="259045"/>
    <xdr:sp macro="" textlink="">
      <xdr:nvSpPr>
        <xdr:cNvPr id="378" name="テキスト ボックス 377"/>
        <xdr:cNvSpPr txBox="1"/>
      </xdr:nvSpPr>
      <xdr:spPr>
        <a:xfrm>
          <a:off x="8450795" y="843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135268</xdr:rowOff>
    </xdr:from>
    <xdr:to>
      <xdr:col>41</xdr:col>
      <xdr:colOff>101600</xdr:colOff>
      <xdr:row>50</xdr:row>
      <xdr:rowOff>65418</xdr:rowOff>
    </xdr:to>
    <xdr:sp macro="" textlink="">
      <xdr:nvSpPr>
        <xdr:cNvPr id="379" name="楕円 378"/>
        <xdr:cNvSpPr/>
      </xdr:nvSpPr>
      <xdr:spPr>
        <a:xfrm>
          <a:off x="7810500" y="85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81945</xdr:rowOff>
    </xdr:from>
    <xdr:ext cx="599010" cy="259045"/>
    <xdr:sp macro="" textlink="">
      <xdr:nvSpPr>
        <xdr:cNvPr id="380" name="テキスト ボックス 379"/>
        <xdr:cNvSpPr txBox="1"/>
      </xdr:nvSpPr>
      <xdr:spPr>
        <a:xfrm>
          <a:off x="7561795" y="831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73096</xdr:rowOff>
    </xdr:from>
    <xdr:to>
      <xdr:col>36</xdr:col>
      <xdr:colOff>165100</xdr:colOff>
      <xdr:row>53</xdr:row>
      <xdr:rowOff>3246</xdr:rowOff>
    </xdr:to>
    <xdr:sp macro="" textlink="">
      <xdr:nvSpPr>
        <xdr:cNvPr id="381" name="楕円 380"/>
        <xdr:cNvSpPr/>
      </xdr:nvSpPr>
      <xdr:spPr>
        <a:xfrm>
          <a:off x="6921500" y="89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19773</xdr:rowOff>
    </xdr:from>
    <xdr:ext cx="599010" cy="259045"/>
    <xdr:sp macro="" textlink="">
      <xdr:nvSpPr>
        <xdr:cNvPr id="382" name="テキスト ボックス 381"/>
        <xdr:cNvSpPr txBox="1"/>
      </xdr:nvSpPr>
      <xdr:spPr>
        <a:xfrm>
          <a:off x="6672795" y="876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8" name="直線コネクタ 407"/>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11"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2" name="直線コネクタ 411"/>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10084</xdr:rowOff>
    </xdr:from>
    <xdr:to>
      <xdr:col>55</xdr:col>
      <xdr:colOff>0</xdr:colOff>
      <xdr:row>78</xdr:row>
      <xdr:rowOff>13415</xdr:rowOff>
    </xdr:to>
    <xdr:cxnSp macro="">
      <xdr:nvCxnSpPr>
        <xdr:cNvPr id="413" name="直線コネクタ 412"/>
        <xdr:cNvCxnSpPr/>
      </xdr:nvCxnSpPr>
      <xdr:spPr>
        <a:xfrm flipV="1">
          <a:off x="9639300" y="12183034"/>
          <a:ext cx="838200" cy="120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14" name="普通建設事業費 （ うち新規整備　）平均値テキスト"/>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5" name="フローチャート: 判断 414"/>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129380</xdr:rowOff>
    </xdr:from>
    <xdr:to>
      <xdr:col>50</xdr:col>
      <xdr:colOff>114300</xdr:colOff>
      <xdr:row>78</xdr:row>
      <xdr:rowOff>13415</xdr:rowOff>
    </xdr:to>
    <xdr:cxnSp macro="">
      <xdr:nvCxnSpPr>
        <xdr:cNvPr id="416" name="直線コネクタ 415"/>
        <xdr:cNvCxnSpPr/>
      </xdr:nvCxnSpPr>
      <xdr:spPr>
        <a:xfrm>
          <a:off x="8750300" y="12816680"/>
          <a:ext cx="889000" cy="56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7" name="フローチャート: 判断 416"/>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8" name="テキスト ボックス 417"/>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129380</xdr:rowOff>
    </xdr:from>
    <xdr:to>
      <xdr:col>45</xdr:col>
      <xdr:colOff>177800</xdr:colOff>
      <xdr:row>79</xdr:row>
      <xdr:rowOff>97703</xdr:rowOff>
    </xdr:to>
    <xdr:cxnSp macro="">
      <xdr:nvCxnSpPr>
        <xdr:cNvPr id="419" name="直線コネクタ 418"/>
        <xdr:cNvCxnSpPr/>
      </xdr:nvCxnSpPr>
      <xdr:spPr>
        <a:xfrm flipV="1">
          <a:off x="7861300" y="12816680"/>
          <a:ext cx="889000" cy="82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20" name="フローチャート: 判断 419"/>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21" name="テキスト ボックス 420"/>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97703</xdr:rowOff>
    </xdr:from>
    <xdr:to>
      <xdr:col>41</xdr:col>
      <xdr:colOff>50800</xdr:colOff>
      <xdr:row>79</xdr:row>
      <xdr:rowOff>98879</xdr:rowOff>
    </xdr:to>
    <xdr:cxnSp macro="">
      <xdr:nvCxnSpPr>
        <xdr:cNvPr id="422" name="直線コネクタ 421"/>
        <xdr:cNvCxnSpPr/>
      </xdr:nvCxnSpPr>
      <xdr:spPr>
        <a:xfrm flipV="1">
          <a:off x="6972300" y="13642253"/>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3" name="フローチャート: 判断 422"/>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4" name="テキスト ボックス 423"/>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5" name="フローチャート: 判断 424"/>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6" name="テキスト ボックス 425"/>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130734</xdr:rowOff>
    </xdr:from>
    <xdr:to>
      <xdr:col>55</xdr:col>
      <xdr:colOff>50800</xdr:colOff>
      <xdr:row>71</xdr:row>
      <xdr:rowOff>60884</xdr:rowOff>
    </xdr:to>
    <xdr:sp macro="" textlink="">
      <xdr:nvSpPr>
        <xdr:cNvPr id="432" name="楕円 431"/>
        <xdr:cNvSpPr/>
      </xdr:nvSpPr>
      <xdr:spPr>
        <a:xfrm>
          <a:off x="10426700" y="121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153611</xdr:rowOff>
    </xdr:from>
    <xdr:ext cx="534377" cy="259045"/>
    <xdr:sp macro="" textlink="">
      <xdr:nvSpPr>
        <xdr:cNvPr id="433" name="普通建設事業費 （ うち新規整備　）該当値テキスト"/>
        <xdr:cNvSpPr txBox="1"/>
      </xdr:nvSpPr>
      <xdr:spPr>
        <a:xfrm>
          <a:off x="10528300" y="1198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134065</xdr:rowOff>
    </xdr:from>
    <xdr:to>
      <xdr:col>50</xdr:col>
      <xdr:colOff>165100</xdr:colOff>
      <xdr:row>78</xdr:row>
      <xdr:rowOff>64215</xdr:rowOff>
    </xdr:to>
    <xdr:sp macro="" textlink="">
      <xdr:nvSpPr>
        <xdr:cNvPr id="434" name="楕円 433"/>
        <xdr:cNvSpPr/>
      </xdr:nvSpPr>
      <xdr:spPr>
        <a:xfrm>
          <a:off x="9588500" y="1333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55342</xdr:rowOff>
    </xdr:from>
    <xdr:ext cx="534377" cy="259045"/>
    <xdr:sp macro="" textlink="">
      <xdr:nvSpPr>
        <xdr:cNvPr id="435" name="テキスト ボックス 434"/>
        <xdr:cNvSpPr txBox="1"/>
      </xdr:nvSpPr>
      <xdr:spPr>
        <a:xfrm>
          <a:off x="9372111" y="1342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78580</xdr:rowOff>
    </xdr:from>
    <xdr:to>
      <xdr:col>46</xdr:col>
      <xdr:colOff>38100</xdr:colOff>
      <xdr:row>75</xdr:row>
      <xdr:rowOff>8730</xdr:rowOff>
    </xdr:to>
    <xdr:sp macro="" textlink="">
      <xdr:nvSpPr>
        <xdr:cNvPr id="436" name="楕円 435"/>
        <xdr:cNvSpPr/>
      </xdr:nvSpPr>
      <xdr:spPr>
        <a:xfrm>
          <a:off x="8699500" y="127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25257</xdr:rowOff>
    </xdr:from>
    <xdr:ext cx="534377" cy="259045"/>
    <xdr:sp macro="" textlink="">
      <xdr:nvSpPr>
        <xdr:cNvPr id="437" name="テキスト ボックス 436"/>
        <xdr:cNvSpPr txBox="1"/>
      </xdr:nvSpPr>
      <xdr:spPr>
        <a:xfrm>
          <a:off x="8483111" y="1254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46903</xdr:rowOff>
    </xdr:from>
    <xdr:to>
      <xdr:col>41</xdr:col>
      <xdr:colOff>101600</xdr:colOff>
      <xdr:row>79</xdr:row>
      <xdr:rowOff>148503</xdr:rowOff>
    </xdr:to>
    <xdr:sp macro="" textlink="">
      <xdr:nvSpPr>
        <xdr:cNvPr id="438" name="楕円 437"/>
        <xdr:cNvSpPr/>
      </xdr:nvSpPr>
      <xdr:spPr>
        <a:xfrm>
          <a:off x="7810500" y="135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139630</xdr:rowOff>
    </xdr:from>
    <xdr:ext cx="313932" cy="259045"/>
    <xdr:sp macro="" textlink="">
      <xdr:nvSpPr>
        <xdr:cNvPr id="439" name="テキスト ボックス 438"/>
        <xdr:cNvSpPr txBox="1"/>
      </xdr:nvSpPr>
      <xdr:spPr>
        <a:xfrm>
          <a:off x="7704333" y="13684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40" name="楕円 439"/>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41" name="テキスト ボックス 440"/>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7" name="テキスト ボックス 45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9" name="テキスト ボックス 45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163468</xdr:rowOff>
    </xdr:from>
    <xdr:to>
      <xdr:col>54</xdr:col>
      <xdr:colOff>189865</xdr:colOff>
      <xdr:row>98</xdr:row>
      <xdr:rowOff>171430</xdr:rowOff>
    </xdr:to>
    <xdr:cxnSp macro="">
      <xdr:nvCxnSpPr>
        <xdr:cNvPr id="465" name="直線コネクタ 464"/>
        <xdr:cNvCxnSpPr/>
      </xdr:nvCxnSpPr>
      <xdr:spPr>
        <a:xfrm flipV="1">
          <a:off x="10475595" y="16279768"/>
          <a:ext cx="1270" cy="69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3807</xdr:rowOff>
    </xdr:from>
    <xdr:ext cx="469744" cy="259045"/>
    <xdr:sp macro="" textlink="">
      <xdr:nvSpPr>
        <xdr:cNvPr id="466" name="普通建設事業費 （ うち更新整備　）最小値テキスト"/>
        <xdr:cNvSpPr txBox="1"/>
      </xdr:nvSpPr>
      <xdr:spPr>
        <a:xfrm>
          <a:off x="10528300" y="1697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171430</xdr:rowOff>
    </xdr:from>
    <xdr:to>
      <xdr:col>55</xdr:col>
      <xdr:colOff>88900</xdr:colOff>
      <xdr:row>98</xdr:row>
      <xdr:rowOff>171430</xdr:rowOff>
    </xdr:to>
    <xdr:cxnSp macro="">
      <xdr:nvCxnSpPr>
        <xdr:cNvPr id="467" name="直線コネクタ 466"/>
        <xdr:cNvCxnSpPr/>
      </xdr:nvCxnSpPr>
      <xdr:spPr>
        <a:xfrm>
          <a:off x="10388600" y="1697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110145</xdr:rowOff>
    </xdr:from>
    <xdr:ext cx="534377" cy="259045"/>
    <xdr:sp macro="" textlink="">
      <xdr:nvSpPr>
        <xdr:cNvPr id="468" name="普通建設事業費 （ うち更新整備　）最大値テキスト"/>
        <xdr:cNvSpPr txBox="1"/>
      </xdr:nvSpPr>
      <xdr:spPr>
        <a:xfrm>
          <a:off x="10528300" y="160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163468</xdr:rowOff>
    </xdr:from>
    <xdr:to>
      <xdr:col>55</xdr:col>
      <xdr:colOff>88900</xdr:colOff>
      <xdr:row>94</xdr:row>
      <xdr:rowOff>163468</xdr:rowOff>
    </xdr:to>
    <xdr:cxnSp macro="">
      <xdr:nvCxnSpPr>
        <xdr:cNvPr id="469" name="直線コネクタ 468"/>
        <xdr:cNvCxnSpPr/>
      </xdr:nvCxnSpPr>
      <xdr:spPr>
        <a:xfrm>
          <a:off x="10388600" y="1627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125954</xdr:rowOff>
    </xdr:from>
    <xdr:to>
      <xdr:col>55</xdr:col>
      <xdr:colOff>0</xdr:colOff>
      <xdr:row>96</xdr:row>
      <xdr:rowOff>168207</xdr:rowOff>
    </xdr:to>
    <xdr:cxnSp macro="">
      <xdr:nvCxnSpPr>
        <xdr:cNvPr id="470" name="直線コネクタ 469"/>
        <xdr:cNvCxnSpPr/>
      </xdr:nvCxnSpPr>
      <xdr:spPr>
        <a:xfrm>
          <a:off x="9639300" y="16070804"/>
          <a:ext cx="838200" cy="55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34225</xdr:rowOff>
    </xdr:from>
    <xdr:ext cx="534377" cy="259045"/>
    <xdr:sp macro="" textlink="">
      <xdr:nvSpPr>
        <xdr:cNvPr id="471" name="普通建設事業費 （ うち更新整備　）平均値テキスト"/>
        <xdr:cNvSpPr txBox="1"/>
      </xdr:nvSpPr>
      <xdr:spPr>
        <a:xfrm>
          <a:off x="10528300" y="16664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55798</xdr:rowOff>
    </xdr:from>
    <xdr:to>
      <xdr:col>55</xdr:col>
      <xdr:colOff>50800</xdr:colOff>
      <xdr:row>97</xdr:row>
      <xdr:rowOff>157398</xdr:rowOff>
    </xdr:to>
    <xdr:sp macro="" textlink="">
      <xdr:nvSpPr>
        <xdr:cNvPr id="472" name="フローチャート: 判断 471"/>
        <xdr:cNvSpPr/>
      </xdr:nvSpPr>
      <xdr:spPr>
        <a:xfrm>
          <a:off x="10426700" y="166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125954</xdr:rowOff>
    </xdr:from>
    <xdr:to>
      <xdr:col>50</xdr:col>
      <xdr:colOff>114300</xdr:colOff>
      <xdr:row>93</xdr:row>
      <xdr:rowOff>135319</xdr:rowOff>
    </xdr:to>
    <xdr:cxnSp macro="">
      <xdr:nvCxnSpPr>
        <xdr:cNvPr id="473" name="直線コネクタ 472"/>
        <xdr:cNvCxnSpPr/>
      </xdr:nvCxnSpPr>
      <xdr:spPr>
        <a:xfrm flipV="1">
          <a:off x="8750300" y="16070804"/>
          <a:ext cx="8890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39949</xdr:rowOff>
    </xdr:from>
    <xdr:to>
      <xdr:col>50</xdr:col>
      <xdr:colOff>165100</xdr:colOff>
      <xdr:row>97</xdr:row>
      <xdr:rowOff>141549</xdr:rowOff>
    </xdr:to>
    <xdr:sp macro="" textlink="">
      <xdr:nvSpPr>
        <xdr:cNvPr id="474" name="フローチャート: 判断 473"/>
        <xdr:cNvSpPr/>
      </xdr:nvSpPr>
      <xdr:spPr>
        <a:xfrm>
          <a:off x="9588500" y="1667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132676</xdr:rowOff>
    </xdr:from>
    <xdr:ext cx="534377" cy="259045"/>
    <xdr:sp macro="" textlink="">
      <xdr:nvSpPr>
        <xdr:cNvPr id="475" name="テキスト ボックス 474"/>
        <xdr:cNvSpPr txBox="1"/>
      </xdr:nvSpPr>
      <xdr:spPr>
        <a:xfrm>
          <a:off x="9372111" y="1676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7333</xdr:rowOff>
    </xdr:from>
    <xdr:to>
      <xdr:col>45</xdr:col>
      <xdr:colOff>177800</xdr:colOff>
      <xdr:row>93</xdr:row>
      <xdr:rowOff>135319</xdr:rowOff>
    </xdr:to>
    <xdr:cxnSp macro="">
      <xdr:nvCxnSpPr>
        <xdr:cNvPr id="476" name="直線コネクタ 475"/>
        <xdr:cNvCxnSpPr/>
      </xdr:nvCxnSpPr>
      <xdr:spPr>
        <a:xfrm>
          <a:off x="7861300" y="15609283"/>
          <a:ext cx="889000" cy="47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70971</xdr:rowOff>
    </xdr:from>
    <xdr:to>
      <xdr:col>46</xdr:col>
      <xdr:colOff>38100</xdr:colOff>
      <xdr:row>98</xdr:row>
      <xdr:rowOff>1121</xdr:rowOff>
    </xdr:to>
    <xdr:sp macro="" textlink="">
      <xdr:nvSpPr>
        <xdr:cNvPr id="477" name="フローチャート: 判断 476"/>
        <xdr:cNvSpPr/>
      </xdr:nvSpPr>
      <xdr:spPr>
        <a:xfrm>
          <a:off x="8699500" y="1670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163698</xdr:rowOff>
    </xdr:from>
    <xdr:ext cx="534377" cy="259045"/>
    <xdr:sp macro="" textlink="">
      <xdr:nvSpPr>
        <xdr:cNvPr id="478" name="テキスト ボックス 477"/>
        <xdr:cNvSpPr txBox="1"/>
      </xdr:nvSpPr>
      <xdr:spPr>
        <a:xfrm>
          <a:off x="8483111" y="16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7333</xdr:rowOff>
    </xdr:from>
    <xdr:to>
      <xdr:col>41</xdr:col>
      <xdr:colOff>50800</xdr:colOff>
      <xdr:row>93</xdr:row>
      <xdr:rowOff>64894</xdr:rowOff>
    </xdr:to>
    <xdr:cxnSp macro="">
      <xdr:nvCxnSpPr>
        <xdr:cNvPr id="479" name="直線コネクタ 478"/>
        <xdr:cNvCxnSpPr/>
      </xdr:nvCxnSpPr>
      <xdr:spPr>
        <a:xfrm flipV="1">
          <a:off x="6972300" y="15609283"/>
          <a:ext cx="889000" cy="40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129316</xdr:rowOff>
    </xdr:from>
    <xdr:to>
      <xdr:col>41</xdr:col>
      <xdr:colOff>101600</xdr:colOff>
      <xdr:row>98</xdr:row>
      <xdr:rowOff>59466</xdr:rowOff>
    </xdr:to>
    <xdr:sp macro="" textlink="">
      <xdr:nvSpPr>
        <xdr:cNvPr id="480" name="フローチャート: 判断 479"/>
        <xdr:cNvSpPr/>
      </xdr:nvSpPr>
      <xdr:spPr>
        <a:xfrm>
          <a:off x="78105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50593</xdr:rowOff>
    </xdr:from>
    <xdr:ext cx="534377" cy="259045"/>
    <xdr:sp macro="" textlink="">
      <xdr:nvSpPr>
        <xdr:cNvPr id="481" name="テキスト ボックス 480"/>
        <xdr:cNvSpPr txBox="1"/>
      </xdr:nvSpPr>
      <xdr:spPr>
        <a:xfrm>
          <a:off x="7594111" y="168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140075</xdr:rowOff>
    </xdr:from>
    <xdr:to>
      <xdr:col>36</xdr:col>
      <xdr:colOff>165100</xdr:colOff>
      <xdr:row>98</xdr:row>
      <xdr:rowOff>70225</xdr:rowOff>
    </xdr:to>
    <xdr:sp macro="" textlink="">
      <xdr:nvSpPr>
        <xdr:cNvPr id="482" name="フローチャート: 判断 481"/>
        <xdr:cNvSpPr/>
      </xdr:nvSpPr>
      <xdr:spPr>
        <a:xfrm>
          <a:off x="6921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61352</xdr:rowOff>
    </xdr:from>
    <xdr:ext cx="534377" cy="259045"/>
    <xdr:sp macro="" textlink="">
      <xdr:nvSpPr>
        <xdr:cNvPr id="483" name="テキスト ボックス 482"/>
        <xdr:cNvSpPr txBox="1"/>
      </xdr:nvSpPr>
      <xdr:spPr>
        <a:xfrm>
          <a:off x="6705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117407</xdr:rowOff>
    </xdr:from>
    <xdr:to>
      <xdr:col>55</xdr:col>
      <xdr:colOff>50800</xdr:colOff>
      <xdr:row>97</xdr:row>
      <xdr:rowOff>47557</xdr:rowOff>
    </xdr:to>
    <xdr:sp macro="" textlink="">
      <xdr:nvSpPr>
        <xdr:cNvPr id="489" name="楕円 488"/>
        <xdr:cNvSpPr/>
      </xdr:nvSpPr>
      <xdr:spPr>
        <a:xfrm>
          <a:off x="10426700" y="1657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140284</xdr:rowOff>
    </xdr:from>
    <xdr:ext cx="534377" cy="259045"/>
    <xdr:sp macro="" textlink="">
      <xdr:nvSpPr>
        <xdr:cNvPr id="490" name="普通建設事業費 （ うち更新整備　）該当値テキスト"/>
        <xdr:cNvSpPr txBox="1"/>
      </xdr:nvSpPr>
      <xdr:spPr>
        <a:xfrm>
          <a:off x="10528300" y="1642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75154</xdr:rowOff>
    </xdr:from>
    <xdr:to>
      <xdr:col>50</xdr:col>
      <xdr:colOff>165100</xdr:colOff>
      <xdr:row>94</xdr:row>
      <xdr:rowOff>5304</xdr:rowOff>
    </xdr:to>
    <xdr:sp macro="" textlink="">
      <xdr:nvSpPr>
        <xdr:cNvPr id="491" name="楕円 490"/>
        <xdr:cNvSpPr/>
      </xdr:nvSpPr>
      <xdr:spPr>
        <a:xfrm>
          <a:off x="9588500" y="160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21831</xdr:rowOff>
    </xdr:from>
    <xdr:ext cx="599010" cy="259045"/>
    <xdr:sp macro="" textlink="">
      <xdr:nvSpPr>
        <xdr:cNvPr id="492" name="テキスト ボックス 491"/>
        <xdr:cNvSpPr txBox="1"/>
      </xdr:nvSpPr>
      <xdr:spPr>
        <a:xfrm>
          <a:off x="9339795" y="1579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84519</xdr:rowOff>
    </xdr:from>
    <xdr:to>
      <xdr:col>46</xdr:col>
      <xdr:colOff>38100</xdr:colOff>
      <xdr:row>94</xdr:row>
      <xdr:rowOff>14669</xdr:rowOff>
    </xdr:to>
    <xdr:sp macro="" textlink="">
      <xdr:nvSpPr>
        <xdr:cNvPr id="493" name="楕円 492"/>
        <xdr:cNvSpPr/>
      </xdr:nvSpPr>
      <xdr:spPr>
        <a:xfrm>
          <a:off x="8699500" y="160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31196</xdr:rowOff>
    </xdr:from>
    <xdr:ext cx="599010" cy="259045"/>
    <xdr:sp macro="" textlink="">
      <xdr:nvSpPr>
        <xdr:cNvPr id="494" name="テキスト ボックス 493"/>
        <xdr:cNvSpPr txBox="1"/>
      </xdr:nvSpPr>
      <xdr:spPr>
        <a:xfrm>
          <a:off x="8450795" y="1580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127983</xdr:rowOff>
    </xdr:from>
    <xdr:to>
      <xdr:col>41</xdr:col>
      <xdr:colOff>101600</xdr:colOff>
      <xdr:row>91</xdr:row>
      <xdr:rowOff>58133</xdr:rowOff>
    </xdr:to>
    <xdr:sp macro="" textlink="">
      <xdr:nvSpPr>
        <xdr:cNvPr id="495" name="楕円 494"/>
        <xdr:cNvSpPr/>
      </xdr:nvSpPr>
      <xdr:spPr>
        <a:xfrm>
          <a:off x="7810500" y="155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74660</xdr:rowOff>
    </xdr:from>
    <xdr:ext cx="599010" cy="259045"/>
    <xdr:sp macro="" textlink="">
      <xdr:nvSpPr>
        <xdr:cNvPr id="496" name="テキスト ボックス 495"/>
        <xdr:cNvSpPr txBox="1"/>
      </xdr:nvSpPr>
      <xdr:spPr>
        <a:xfrm>
          <a:off x="7561795" y="1533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14094</xdr:rowOff>
    </xdr:from>
    <xdr:to>
      <xdr:col>36</xdr:col>
      <xdr:colOff>165100</xdr:colOff>
      <xdr:row>93</xdr:row>
      <xdr:rowOff>115694</xdr:rowOff>
    </xdr:to>
    <xdr:sp macro="" textlink="">
      <xdr:nvSpPr>
        <xdr:cNvPr id="497" name="楕円 496"/>
        <xdr:cNvSpPr/>
      </xdr:nvSpPr>
      <xdr:spPr>
        <a:xfrm>
          <a:off x="6921500" y="1595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132221</xdr:rowOff>
    </xdr:from>
    <xdr:ext cx="599010" cy="259045"/>
    <xdr:sp macro="" textlink="">
      <xdr:nvSpPr>
        <xdr:cNvPr id="498" name="テキスト ボックス 497"/>
        <xdr:cNvSpPr txBox="1"/>
      </xdr:nvSpPr>
      <xdr:spPr>
        <a:xfrm>
          <a:off x="6672795" y="1573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127804</xdr:rowOff>
    </xdr:from>
    <xdr:to>
      <xdr:col>85</xdr:col>
      <xdr:colOff>127000</xdr:colOff>
      <xdr:row>38</xdr:row>
      <xdr:rowOff>129971</xdr:rowOff>
    </xdr:to>
    <xdr:cxnSp macro="">
      <xdr:nvCxnSpPr>
        <xdr:cNvPr id="525" name="直線コネクタ 524"/>
        <xdr:cNvCxnSpPr/>
      </xdr:nvCxnSpPr>
      <xdr:spPr>
        <a:xfrm flipV="1">
          <a:off x="15481300" y="6642904"/>
          <a:ext cx="8382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129971</xdr:rowOff>
    </xdr:from>
    <xdr:to>
      <xdr:col>81</xdr:col>
      <xdr:colOff>50800</xdr:colOff>
      <xdr:row>38</xdr:row>
      <xdr:rowOff>139563</xdr:rowOff>
    </xdr:to>
    <xdr:cxnSp macro="">
      <xdr:nvCxnSpPr>
        <xdr:cNvPr id="528" name="直線コネクタ 527"/>
        <xdr:cNvCxnSpPr/>
      </xdr:nvCxnSpPr>
      <xdr:spPr>
        <a:xfrm flipV="1">
          <a:off x="14592300" y="6645071"/>
          <a:ext cx="889000" cy="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136810</xdr:rowOff>
    </xdr:from>
    <xdr:to>
      <xdr:col>76</xdr:col>
      <xdr:colOff>114300</xdr:colOff>
      <xdr:row>38</xdr:row>
      <xdr:rowOff>139563</xdr:rowOff>
    </xdr:to>
    <xdr:cxnSp macro="">
      <xdr:nvCxnSpPr>
        <xdr:cNvPr id="531" name="直線コネクタ 530"/>
        <xdr:cNvCxnSpPr/>
      </xdr:nvCxnSpPr>
      <xdr:spPr>
        <a:xfrm>
          <a:off x="13703300" y="6651910"/>
          <a:ext cx="889000" cy="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136810</xdr:rowOff>
    </xdr:from>
    <xdr:to>
      <xdr:col>71</xdr:col>
      <xdr:colOff>177800</xdr:colOff>
      <xdr:row>38</xdr:row>
      <xdr:rowOff>139398</xdr:rowOff>
    </xdr:to>
    <xdr:cxnSp macro="">
      <xdr:nvCxnSpPr>
        <xdr:cNvPr id="534" name="直線コネクタ 533"/>
        <xdr:cNvCxnSpPr/>
      </xdr:nvCxnSpPr>
      <xdr:spPr>
        <a:xfrm flipV="1">
          <a:off x="12814300" y="6651910"/>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77004</xdr:rowOff>
    </xdr:from>
    <xdr:to>
      <xdr:col>85</xdr:col>
      <xdr:colOff>177800</xdr:colOff>
      <xdr:row>39</xdr:row>
      <xdr:rowOff>7154</xdr:rowOff>
    </xdr:to>
    <xdr:sp macro="" textlink="">
      <xdr:nvSpPr>
        <xdr:cNvPr id="544" name="楕円 543"/>
        <xdr:cNvSpPr/>
      </xdr:nvSpPr>
      <xdr:spPr>
        <a:xfrm>
          <a:off x="16268700" y="659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469744" cy="259045"/>
    <xdr:sp macro="" textlink="">
      <xdr:nvSpPr>
        <xdr:cNvPr id="545" name="災害復旧事業費該当値テキスト"/>
        <xdr:cNvSpPr txBox="1"/>
      </xdr:nvSpPr>
      <xdr:spPr>
        <a:xfrm>
          <a:off x="16370300" y="652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79171</xdr:rowOff>
    </xdr:from>
    <xdr:to>
      <xdr:col>81</xdr:col>
      <xdr:colOff>101600</xdr:colOff>
      <xdr:row>39</xdr:row>
      <xdr:rowOff>9321</xdr:rowOff>
    </xdr:to>
    <xdr:sp macro="" textlink="">
      <xdr:nvSpPr>
        <xdr:cNvPr id="546" name="楕円 545"/>
        <xdr:cNvSpPr/>
      </xdr:nvSpPr>
      <xdr:spPr>
        <a:xfrm>
          <a:off x="15430500" y="659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448</xdr:rowOff>
    </xdr:from>
    <xdr:ext cx="469744" cy="259045"/>
    <xdr:sp macro="" textlink="">
      <xdr:nvSpPr>
        <xdr:cNvPr id="547" name="テキスト ボックス 546"/>
        <xdr:cNvSpPr txBox="1"/>
      </xdr:nvSpPr>
      <xdr:spPr>
        <a:xfrm>
          <a:off x="15246428" y="668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88763</xdr:rowOff>
    </xdr:from>
    <xdr:to>
      <xdr:col>76</xdr:col>
      <xdr:colOff>165100</xdr:colOff>
      <xdr:row>39</xdr:row>
      <xdr:rowOff>18913</xdr:rowOff>
    </xdr:to>
    <xdr:sp macro="" textlink="">
      <xdr:nvSpPr>
        <xdr:cNvPr id="548" name="楕円 547"/>
        <xdr:cNvSpPr/>
      </xdr:nvSpPr>
      <xdr:spPr>
        <a:xfrm>
          <a:off x="14541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10040</xdr:rowOff>
    </xdr:from>
    <xdr:ext cx="313932" cy="259045"/>
    <xdr:sp macro="" textlink="">
      <xdr:nvSpPr>
        <xdr:cNvPr id="549" name="テキスト ボックス 548"/>
        <xdr:cNvSpPr txBox="1"/>
      </xdr:nvSpPr>
      <xdr:spPr>
        <a:xfrm>
          <a:off x="14435333" y="66965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86010</xdr:rowOff>
    </xdr:from>
    <xdr:to>
      <xdr:col>72</xdr:col>
      <xdr:colOff>38100</xdr:colOff>
      <xdr:row>39</xdr:row>
      <xdr:rowOff>16160</xdr:rowOff>
    </xdr:to>
    <xdr:sp macro="" textlink="">
      <xdr:nvSpPr>
        <xdr:cNvPr id="550" name="楕円 549"/>
        <xdr:cNvSpPr/>
      </xdr:nvSpPr>
      <xdr:spPr>
        <a:xfrm>
          <a:off x="13652500" y="66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7287</xdr:rowOff>
    </xdr:from>
    <xdr:ext cx="378565" cy="259045"/>
    <xdr:sp macro="" textlink="">
      <xdr:nvSpPr>
        <xdr:cNvPr id="551" name="テキスト ボックス 550"/>
        <xdr:cNvSpPr txBox="1"/>
      </xdr:nvSpPr>
      <xdr:spPr>
        <a:xfrm>
          <a:off x="13514017" y="6693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88598</xdr:rowOff>
    </xdr:from>
    <xdr:to>
      <xdr:col>67</xdr:col>
      <xdr:colOff>101600</xdr:colOff>
      <xdr:row>39</xdr:row>
      <xdr:rowOff>18748</xdr:rowOff>
    </xdr:to>
    <xdr:sp macro="" textlink="">
      <xdr:nvSpPr>
        <xdr:cNvPr id="552" name="楕円 551"/>
        <xdr:cNvSpPr/>
      </xdr:nvSpPr>
      <xdr:spPr>
        <a:xfrm>
          <a:off x="12763500" y="66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9875</xdr:rowOff>
    </xdr:from>
    <xdr:ext cx="313932" cy="259045"/>
    <xdr:sp macro="" textlink="">
      <xdr:nvSpPr>
        <xdr:cNvPr id="553" name="テキスト ボックス 552"/>
        <xdr:cNvSpPr txBox="1"/>
      </xdr:nvSpPr>
      <xdr:spPr>
        <a:xfrm>
          <a:off x="12657333" y="6696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56693</xdr:rowOff>
    </xdr:from>
    <xdr:to>
      <xdr:col>85</xdr:col>
      <xdr:colOff>127000</xdr:colOff>
      <xdr:row>74</xdr:row>
      <xdr:rowOff>68834</xdr:rowOff>
    </xdr:to>
    <xdr:cxnSp macro="">
      <xdr:nvCxnSpPr>
        <xdr:cNvPr id="631" name="直線コネクタ 630"/>
        <xdr:cNvCxnSpPr/>
      </xdr:nvCxnSpPr>
      <xdr:spPr>
        <a:xfrm flipV="1">
          <a:off x="15481300" y="12743993"/>
          <a:ext cx="838200" cy="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52515</xdr:rowOff>
    </xdr:from>
    <xdr:to>
      <xdr:col>81</xdr:col>
      <xdr:colOff>50800</xdr:colOff>
      <xdr:row>74</xdr:row>
      <xdr:rowOff>68834</xdr:rowOff>
    </xdr:to>
    <xdr:cxnSp macro="">
      <xdr:nvCxnSpPr>
        <xdr:cNvPr id="634" name="直線コネクタ 633"/>
        <xdr:cNvCxnSpPr/>
      </xdr:nvCxnSpPr>
      <xdr:spPr>
        <a:xfrm>
          <a:off x="14592300" y="12739815"/>
          <a:ext cx="8890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52515</xdr:rowOff>
    </xdr:from>
    <xdr:to>
      <xdr:col>76</xdr:col>
      <xdr:colOff>114300</xdr:colOff>
      <xdr:row>74</xdr:row>
      <xdr:rowOff>67387</xdr:rowOff>
    </xdr:to>
    <xdr:cxnSp macro="">
      <xdr:nvCxnSpPr>
        <xdr:cNvPr id="637" name="直線コネクタ 636"/>
        <xdr:cNvCxnSpPr/>
      </xdr:nvCxnSpPr>
      <xdr:spPr>
        <a:xfrm flipV="1">
          <a:off x="13703300" y="12739815"/>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55245</xdr:rowOff>
    </xdr:from>
    <xdr:to>
      <xdr:col>71</xdr:col>
      <xdr:colOff>177800</xdr:colOff>
      <xdr:row>74</xdr:row>
      <xdr:rowOff>67387</xdr:rowOff>
    </xdr:to>
    <xdr:cxnSp macro="">
      <xdr:nvCxnSpPr>
        <xdr:cNvPr id="640" name="直線コネクタ 639"/>
        <xdr:cNvCxnSpPr/>
      </xdr:nvCxnSpPr>
      <xdr:spPr>
        <a:xfrm>
          <a:off x="12814300" y="12742545"/>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5893</xdr:rowOff>
    </xdr:from>
    <xdr:to>
      <xdr:col>85</xdr:col>
      <xdr:colOff>177800</xdr:colOff>
      <xdr:row>74</xdr:row>
      <xdr:rowOff>107493</xdr:rowOff>
    </xdr:to>
    <xdr:sp macro="" textlink="">
      <xdr:nvSpPr>
        <xdr:cNvPr id="650" name="楕円 649"/>
        <xdr:cNvSpPr/>
      </xdr:nvSpPr>
      <xdr:spPr>
        <a:xfrm>
          <a:off x="16268700" y="126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28770</xdr:rowOff>
    </xdr:from>
    <xdr:ext cx="534377" cy="259045"/>
    <xdr:sp macro="" textlink="">
      <xdr:nvSpPr>
        <xdr:cNvPr id="651" name="公債費該当値テキスト"/>
        <xdr:cNvSpPr txBox="1"/>
      </xdr:nvSpPr>
      <xdr:spPr>
        <a:xfrm>
          <a:off x="16370300" y="125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18034</xdr:rowOff>
    </xdr:from>
    <xdr:to>
      <xdr:col>81</xdr:col>
      <xdr:colOff>101600</xdr:colOff>
      <xdr:row>74</xdr:row>
      <xdr:rowOff>119634</xdr:rowOff>
    </xdr:to>
    <xdr:sp macro="" textlink="">
      <xdr:nvSpPr>
        <xdr:cNvPr id="652" name="楕円 651"/>
        <xdr:cNvSpPr/>
      </xdr:nvSpPr>
      <xdr:spPr>
        <a:xfrm>
          <a:off x="15430500" y="127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136161</xdr:rowOff>
    </xdr:from>
    <xdr:ext cx="534377" cy="259045"/>
    <xdr:sp macro="" textlink="">
      <xdr:nvSpPr>
        <xdr:cNvPr id="653" name="テキスト ボックス 652"/>
        <xdr:cNvSpPr txBox="1"/>
      </xdr:nvSpPr>
      <xdr:spPr>
        <a:xfrm>
          <a:off x="15214111" y="124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1715</xdr:rowOff>
    </xdr:from>
    <xdr:to>
      <xdr:col>76</xdr:col>
      <xdr:colOff>165100</xdr:colOff>
      <xdr:row>74</xdr:row>
      <xdr:rowOff>103315</xdr:rowOff>
    </xdr:to>
    <xdr:sp macro="" textlink="">
      <xdr:nvSpPr>
        <xdr:cNvPr id="654" name="楕円 653"/>
        <xdr:cNvSpPr/>
      </xdr:nvSpPr>
      <xdr:spPr>
        <a:xfrm>
          <a:off x="14541500" y="126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119842</xdr:rowOff>
    </xdr:from>
    <xdr:ext cx="534377" cy="259045"/>
    <xdr:sp macro="" textlink="">
      <xdr:nvSpPr>
        <xdr:cNvPr id="655" name="テキスト ボックス 654"/>
        <xdr:cNvSpPr txBox="1"/>
      </xdr:nvSpPr>
      <xdr:spPr>
        <a:xfrm>
          <a:off x="14325111" y="124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16587</xdr:rowOff>
    </xdr:from>
    <xdr:to>
      <xdr:col>72</xdr:col>
      <xdr:colOff>38100</xdr:colOff>
      <xdr:row>74</xdr:row>
      <xdr:rowOff>118187</xdr:rowOff>
    </xdr:to>
    <xdr:sp macro="" textlink="">
      <xdr:nvSpPr>
        <xdr:cNvPr id="656" name="楕円 655"/>
        <xdr:cNvSpPr/>
      </xdr:nvSpPr>
      <xdr:spPr>
        <a:xfrm>
          <a:off x="13652500" y="1270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134714</xdr:rowOff>
    </xdr:from>
    <xdr:ext cx="534377" cy="259045"/>
    <xdr:sp macro="" textlink="">
      <xdr:nvSpPr>
        <xdr:cNvPr id="657" name="テキスト ボックス 656"/>
        <xdr:cNvSpPr txBox="1"/>
      </xdr:nvSpPr>
      <xdr:spPr>
        <a:xfrm>
          <a:off x="13436111" y="124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4445</xdr:rowOff>
    </xdr:from>
    <xdr:to>
      <xdr:col>67</xdr:col>
      <xdr:colOff>101600</xdr:colOff>
      <xdr:row>74</xdr:row>
      <xdr:rowOff>106045</xdr:rowOff>
    </xdr:to>
    <xdr:sp macro="" textlink="">
      <xdr:nvSpPr>
        <xdr:cNvPr id="658" name="楕円 657"/>
        <xdr:cNvSpPr/>
      </xdr:nvSpPr>
      <xdr:spPr>
        <a:xfrm>
          <a:off x="12763500" y="126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122572</xdr:rowOff>
    </xdr:from>
    <xdr:ext cx="534377" cy="259045"/>
    <xdr:sp macro="" textlink="">
      <xdr:nvSpPr>
        <xdr:cNvPr id="659" name="テキスト ボックス 658"/>
        <xdr:cNvSpPr txBox="1"/>
      </xdr:nvSpPr>
      <xdr:spPr>
        <a:xfrm>
          <a:off x="12547111" y="124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166150</xdr:rowOff>
    </xdr:from>
    <xdr:to>
      <xdr:col>85</xdr:col>
      <xdr:colOff>127000</xdr:colOff>
      <xdr:row>94</xdr:row>
      <xdr:rowOff>22428</xdr:rowOff>
    </xdr:to>
    <xdr:cxnSp macro="">
      <xdr:nvCxnSpPr>
        <xdr:cNvPr id="686" name="直線コネクタ 685"/>
        <xdr:cNvCxnSpPr/>
      </xdr:nvCxnSpPr>
      <xdr:spPr>
        <a:xfrm flipV="1">
          <a:off x="15481300" y="16111000"/>
          <a:ext cx="838200" cy="2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22428</xdr:rowOff>
    </xdr:from>
    <xdr:to>
      <xdr:col>81</xdr:col>
      <xdr:colOff>50800</xdr:colOff>
      <xdr:row>95</xdr:row>
      <xdr:rowOff>56032</xdr:rowOff>
    </xdr:to>
    <xdr:cxnSp macro="">
      <xdr:nvCxnSpPr>
        <xdr:cNvPr id="689" name="直線コネクタ 688"/>
        <xdr:cNvCxnSpPr/>
      </xdr:nvCxnSpPr>
      <xdr:spPr>
        <a:xfrm flipV="1">
          <a:off x="14592300" y="16138728"/>
          <a:ext cx="889000" cy="2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25674</xdr:rowOff>
    </xdr:from>
    <xdr:to>
      <xdr:col>76</xdr:col>
      <xdr:colOff>114300</xdr:colOff>
      <xdr:row>95</xdr:row>
      <xdr:rowOff>56032</xdr:rowOff>
    </xdr:to>
    <xdr:cxnSp macro="">
      <xdr:nvCxnSpPr>
        <xdr:cNvPr id="692" name="直線コネクタ 691"/>
        <xdr:cNvCxnSpPr/>
      </xdr:nvCxnSpPr>
      <xdr:spPr>
        <a:xfrm>
          <a:off x="13703300" y="16141974"/>
          <a:ext cx="889000" cy="20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1488</xdr:rowOff>
    </xdr:from>
    <xdr:to>
      <xdr:col>71</xdr:col>
      <xdr:colOff>177800</xdr:colOff>
      <xdr:row>94</xdr:row>
      <xdr:rowOff>25674</xdr:rowOff>
    </xdr:to>
    <xdr:cxnSp macro="">
      <xdr:nvCxnSpPr>
        <xdr:cNvPr id="695" name="直線コネクタ 694"/>
        <xdr:cNvCxnSpPr/>
      </xdr:nvCxnSpPr>
      <xdr:spPr>
        <a:xfrm>
          <a:off x="12814300" y="16117788"/>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10268</xdr:rowOff>
    </xdr:from>
    <xdr:ext cx="534377" cy="259045"/>
    <xdr:sp macro="" textlink="">
      <xdr:nvSpPr>
        <xdr:cNvPr id="697" name="テキスト ボックス 696"/>
        <xdr:cNvSpPr txBox="1"/>
      </xdr:nvSpPr>
      <xdr:spPr>
        <a:xfrm>
          <a:off x="13436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129529</xdr:rowOff>
    </xdr:from>
    <xdr:ext cx="534377" cy="259045"/>
    <xdr:sp macro="" textlink="">
      <xdr:nvSpPr>
        <xdr:cNvPr id="699" name="テキスト ボックス 698"/>
        <xdr:cNvSpPr txBox="1"/>
      </xdr:nvSpPr>
      <xdr:spPr>
        <a:xfrm>
          <a:off x="12547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115350</xdr:rowOff>
    </xdr:from>
    <xdr:to>
      <xdr:col>85</xdr:col>
      <xdr:colOff>177800</xdr:colOff>
      <xdr:row>94</xdr:row>
      <xdr:rowOff>45500</xdr:rowOff>
    </xdr:to>
    <xdr:sp macro="" textlink="">
      <xdr:nvSpPr>
        <xdr:cNvPr id="705" name="楕円 704"/>
        <xdr:cNvSpPr/>
      </xdr:nvSpPr>
      <xdr:spPr>
        <a:xfrm>
          <a:off x="16268700" y="160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138227</xdr:rowOff>
    </xdr:from>
    <xdr:ext cx="534377" cy="259045"/>
    <xdr:sp macro="" textlink="">
      <xdr:nvSpPr>
        <xdr:cNvPr id="706" name="積立金該当値テキスト"/>
        <xdr:cNvSpPr txBox="1"/>
      </xdr:nvSpPr>
      <xdr:spPr>
        <a:xfrm>
          <a:off x="16370300" y="15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143078</xdr:rowOff>
    </xdr:from>
    <xdr:to>
      <xdr:col>81</xdr:col>
      <xdr:colOff>101600</xdr:colOff>
      <xdr:row>94</xdr:row>
      <xdr:rowOff>73228</xdr:rowOff>
    </xdr:to>
    <xdr:sp macro="" textlink="">
      <xdr:nvSpPr>
        <xdr:cNvPr id="707" name="楕円 706"/>
        <xdr:cNvSpPr/>
      </xdr:nvSpPr>
      <xdr:spPr>
        <a:xfrm>
          <a:off x="15430500" y="1608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89755</xdr:rowOff>
    </xdr:from>
    <xdr:ext cx="534377" cy="259045"/>
    <xdr:sp macro="" textlink="">
      <xdr:nvSpPr>
        <xdr:cNvPr id="708" name="テキスト ボックス 707"/>
        <xdr:cNvSpPr txBox="1"/>
      </xdr:nvSpPr>
      <xdr:spPr>
        <a:xfrm>
          <a:off x="15214111" y="1586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5232</xdr:rowOff>
    </xdr:from>
    <xdr:to>
      <xdr:col>76</xdr:col>
      <xdr:colOff>165100</xdr:colOff>
      <xdr:row>95</xdr:row>
      <xdr:rowOff>106832</xdr:rowOff>
    </xdr:to>
    <xdr:sp macro="" textlink="">
      <xdr:nvSpPr>
        <xdr:cNvPr id="709" name="楕円 708"/>
        <xdr:cNvSpPr/>
      </xdr:nvSpPr>
      <xdr:spPr>
        <a:xfrm>
          <a:off x="14541500" y="162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123359</xdr:rowOff>
    </xdr:from>
    <xdr:ext cx="534377" cy="259045"/>
    <xdr:sp macro="" textlink="">
      <xdr:nvSpPr>
        <xdr:cNvPr id="710" name="テキスト ボックス 709"/>
        <xdr:cNvSpPr txBox="1"/>
      </xdr:nvSpPr>
      <xdr:spPr>
        <a:xfrm>
          <a:off x="14325111" y="160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146324</xdr:rowOff>
    </xdr:from>
    <xdr:to>
      <xdr:col>72</xdr:col>
      <xdr:colOff>38100</xdr:colOff>
      <xdr:row>94</xdr:row>
      <xdr:rowOff>76474</xdr:rowOff>
    </xdr:to>
    <xdr:sp macro="" textlink="">
      <xdr:nvSpPr>
        <xdr:cNvPr id="711" name="楕円 710"/>
        <xdr:cNvSpPr/>
      </xdr:nvSpPr>
      <xdr:spPr>
        <a:xfrm>
          <a:off x="13652500" y="1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93001</xdr:rowOff>
    </xdr:from>
    <xdr:ext cx="534377" cy="259045"/>
    <xdr:sp macro="" textlink="">
      <xdr:nvSpPr>
        <xdr:cNvPr id="712" name="テキスト ボックス 711"/>
        <xdr:cNvSpPr txBox="1"/>
      </xdr:nvSpPr>
      <xdr:spPr>
        <a:xfrm>
          <a:off x="13436111" y="1586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122138</xdr:rowOff>
    </xdr:from>
    <xdr:to>
      <xdr:col>67</xdr:col>
      <xdr:colOff>101600</xdr:colOff>
      <xdr:row>94</xdr:row>
      <xdr:rowOff>52288</xdr:rowOff>
    </xdr:to>
    <xdr:sp macro="" textlink="">
      <xdr:nvSpPr>
        <xdr:cNvPr id="713" name="楕円 712"/>
        <xdr:cNvSpPr/>
      </xdr:nvSpPr>
      <xdr:spPr>
        <a:xfrm>
          <a:off x="12763500" y="1606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68815</xdr:rowOff>
    </xdr:from>
    <xdr:ext cx="534377" cy="259045"/>
    <xdr:sp macro="" textlink="">
      <xdr:nvSpPr>
        <xdr:cNvPr id="714" name="テキスト ボックス 713"/>
        <xdr:cNvSpPr txBox="1"/>
      </xdr:nvSpPr>
      <xdr:spPr>
        <a:xfrm>
          <a:off x="12547111" y="1584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161798</xdr:rowOff>
    </xdr:from>
    <xdr:to>
      <xdr:col>116</xdr:col>
      <xdr:colOff>63500</xdr:colOff>
      <xdr:row>39</xdr:row>
      <xdr:rowOff>44450</xdr:rowOff>
    </xdr:to>
    <xdr:cxnSp macro="">
      <xdr:nvCxnSpPr>
        <xdr:cNvPr id="743" name="直線コネクタ 742"/>
        <xdr:cNvCxnSpPr/>
      </xdr:nvCxnSpPr>
      <xdr:spPr>
        <a:xfrm flipV="1">
          <a:off x="21323300" y="6676898"/>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40386</xdr:rowOff>
    </xdr:from>
    <xdr:to>
      <xdr:col>102</xdr:col>
      <xdr:colOff>114300</xdr:colOff>
      <xdr:row>39</xdr:row>
      <xdr:rowOff>44450</xdr:rowOff>
    </xdr:to>
    <xdr:cxnSp macro="">
      <xdr:nvCxnSpPr>
        <xdr:cNvPr id="752" name="直線コネクタ 751"/>
        <xdr:cNvCxnSpPr/>
      </xdr:nvCxnSpPr>
      <xdr:spPr>
        <a:xfrm>
          <a:off x="18656300" y="6212586"/>
          <a:ext cx="889000" cy="5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99712</xdr:rowOff>
    </xdr:from>
    <xdr:ext cx="469744" cy="259045"/>
    <xdr:sp macro="" textlink="">
      <xdr:nvSpPr>
        <xdr:cNvPr id="756" name="テキスト ボックス 755"/>
        <xdr:cNvSpPr txBox="1"/>
      </xdr:nvSpPr>
      <xdr:spPr>
        <a:xfrm>
          <a:off x="18421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110998</xdr:rowOff>
    </xdr:from>
    <xdr:to>
      <xdr:col>116</xdr:col>
      <xdr:colOff>114300</xdr:colOff>
      <xdr:row>39</xdr:row>
      <xdr:rowOff>41148</xdr:rowOff>
    </xdr:to>
    <xdr:sp macro="" textlink="">
      <xdr:nvSpPr>
        <xdr:cNvPr id="762" name="楕円 761"/>
        <xdr:cNvSpPr/>
      </xdr:nvSpPr>
      <xdr:spPr>
        <a:xfrm>
          <a:off x="221107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25925</xdr:rowOff>
    </xdr:from>
    <xdr:ext cx="378565" cy="259045"/>
    <xdr:sp macro="" textlink="">
      <xdr:nvSpPr>
        <xdr:cNvPr id="763" name="投資及び出資金該当値テキスト"/>
        <xdr:cNvSpPr txBox="1"/>
      </xdr:nvSpPr>
      <xdr:spPr>
        <a:xfrm>
          <a:off x="22212300" y="65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161036</xdr:rowOff>
    </xdr:from>
    <xdr:to>
      <xdr:col>98</xdr:col>
      <xdr:colOff>38100</xdr:colOff>
      <xdr:row>36</xdr:row>
      <xdr:rowOff>91186</xdr:rowOff>
    </xdr:to>
    <xdr:sp macro="" textlink="">
      <xdr:nvSpPr>
        <xdr:cNvPr id="770" name="楕円 769"/>
        <xdr:cNvSpPr/>
      </xdr:nvSpPr>
      <xdr:spPr>
        <a:xfrm>
          <a:off x="18605500" y="61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107713</xdr:rowOff>
    </xdr:from>
    <xdr:ext cx="469744" cy="259045"/>
    <xdr:sp macro="" textlink="">
      <xdr:nvSpPr>
        <xdr:cNvPr id="771" name="テキスト ボックス 770"/>
        <xdr:cNvSpPr txBox="1"/>
      </xdr:nvSpPr>
      <xdr:spPr>
        <a:xfrm>
          <a:off x="18421428" y="59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43383</xdr:rowOff>
    </xdr:from>
    <xdr:to>
      <xdr:col>116</xdr:col>
      <xdr:colOff>63500</xdr:colOff>
      <xdr:row>59</xdr:row>
      <xdr:rowOff>43421</xdr:rowOff>
    </xdr:to>
    <xdr:cxnSp macro="">
      <xdr:nvCxnSpPr>
        <xdr:cNvPr id="800" name="直線コネクタ 799"/>
        <xdr:cNvCxnSpPr/>
      </xdr:nvCxnSpPr>
      <xdr:spPr>
        <a:xfrm>
          <a:off x="21323300" y="1015893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43383</xdr:rowOff>
    </xdr:from>
    <xdr:to>
      <xdr:col>111</xdr:col>
      <xdr:colOff>177800</xdr:colOff>
      <xdr:row>59</xdr:row>
      <xdr:rowOff>43383</xdr:rowOff>
    </xdr:to>
    <xdr:cxnSp macro="">
      <xdr:nvCxnSpPr>
        <xdr:cNvPr id="803" name="直線コネクタ 802"/>
        <xdr:cNvCxnSpPr/>
      </xdr:nvCxnSpPr>
      <xdr:spPr>
        <a:xfrm>
          <a:off x="20434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43383</xdr:rowOff>
    </xdr:from>
    <xdr:to>
      <xdr:col>107</xdr:col>
      <xdr:colOff>50800</xdr:colOff>
      <xdr:row>59</xdr:row>
      <xdr:rowOff>43383</xdr:rowOff>
    </xdr:to>
    <xdr:cxnSp macro="">
      <xdr:nvCxnSpPr>
        <xdr:cNvPr id="806" name="直線コネクタ 805"/>
        <xdr:cNvCxnSpPr/>
      </xdr:nvCxnSpPr>
      <xdr:spPr>
        <a:xfrm>
          <a:off x="19545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43002</xdr:rowOff>
    </xdr:from>
    <xdr:to>
      <xdr:col>102</xdr:col>
      <xdr:colOff>114300</xdr:colOff>
      <xdr:row>59</xdr:row>
      <xdr:rowOff>43383</xdr:rowOff>
    </xdr:to>
    <xdr:cxnSp macro="">
      <xdr:nvCxnSpPr>
        <xdr:cNvPr id="809" name="直線コネクタ 808"/>
        <xdr:cNvCxnSpPr/>
      </xdr:nvCxnSpPr>
      <xdr:spPr>
        <a:xfrm>
          <a:off x="18656300" y="101585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164071</xdr:rowOff>
    </xdr:from>
    <xdr:to>
      <xdr:col>116</xdr:col>
      <xdr:colOff>114300</xdr:colOff>
      <xdr:row>59</xdr:row>
      <xdr:rowOff>94221</xdr:rowOff>
    </xdr:to>
    <xdr:sp macro="" textlink="">
      <xdr:nvSpPr>
        <xdr:cNvPr id="819" name="楕円 818"/>
        <xdr:cNvSpPr/>
      </xdr:nvSpPr>
      <xdr:spPr>
        <a:xfrm>
          <a:off x="221107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78998</xdr:rowOff>
    </xdr:from>
    <xdr:ext cx="313932" cy="259045"/>
    <xdr:sp macro="" textlink="">
      <xdr:nvSpPr>
        <xdr:cNvPr id="820" name="貸付金該当値テキスト"/>
        <xdr:cNvSpPr txBox="1"/>
      </xdr:nvSpPr>
      <xdr:spPr>
        <a:xfrm>
          <a:off x="22212300" y="10023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164033</xdr:rowOff>
    </xdr:from>
    <xdr:to>
      <xdr:col>112</xdr:col>
      <xdr:colOff>38100</xdr:colOff>
      <xdr:row>59</xdr:row>
      <xdr:rowOff>94183</xdr:rowOff>
    </xdr:to>
    <xdr:sp macro="" textlink="">
      <xdr:nvSpPr>
        <xdr:cNvPr id="821" name="楕円 820"/>
        <xdr:cNvSpPr/>
      </xdr:nvSpPr>
      <xdr:spPr>
        <a:xfrm>
          <a:off x="21272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85310</xdr:rowOff>
    </xdr:from>
    <xdr:ext cx="313932" cy="259045"/>
    <xdr:sp macro="" textlink="">
      <xdr:nvSpPr>
        <xdr:cNvPr id="822" name="テキスト ボックス 821"/>
        <xdr:cNvSpPr txBox="1"/>
      </xdr:nvSpPr>
      <xdr:spPr>
        <a:xfrm>
          <a:off x="21166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164033</xdr:rowOff>
    </xdr:from>
    <xdr:to>
      <xdr:col>107</xdr:col>
      <xdr:colOff>101600</xdr:colOff>
      <xdr:row>59</xdr:row>
      <xdr:rowOff>94183</xdr:rowOff>
    </xdr:to>
    <xdr:sp macro="" textlink="">
      <xdr:nvSpPr>
        <xdr:cNvPr id="823" name="楕円 822"/>
        <xdr:cNvSpPr/>
      </xdr:nvSpPr>
      <xdr:spPr>
        <a:xfrm>
          <a:off x="20383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85310</xdr:rowOff>
    </xdr:from>
    <xdr:ext cx="313932" cy="259045"/>
    <xdr:sp macro="" textlink="">
      <xdr:nvSpPr>
        <xdr:cNvPr id="824" name="テキスト ボックス 823"/>
        <xdr:cNvSpPr txBox="1"/>
      </xdr:nvSpPr>
      <xdr:spPr>
        <a:xfrm>
          <a:off x="20277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164033</xdr:rowOff>
    </xdr:from>
    <xdr:to>
      <xdr:col>102</xdr:col>
      <xdr:colOff>165100</xdr:colOff>
      <xdr:row>59</xdr:row>
      <xdr:rowOff>94183</xdr:rowOff>
    </xdr:to>
    <xdr:sp macro="" textlink="">
      <xdr:nvSpPr>
        <xdr:cNvPr id="825" name="楕円 824"/>
        <xdr:cNvSpPr/>
      </xdr:nvSpPr>
      <xdr:spPr>
        <a:xfrm>
          <a:off x="19494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85310</xdr:rowOff>
    </xdr:from>
    <xdr:ext cx="313932" cy="259045"/>
    <xdr:sp macro="" textlink="">
      <xdr:nvSpPr>
        <xdr:cNvPr id="826" name="テキスト ボックス 825"/>
        <xdr:cNvSpPr txBox="1"/>
      </xdr:nvSpPr>
      <xdr:spPr>
        <a:xfrm>
          <a:off x="19388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163652</xdr:rowOff>
    </xdr:from>
    <xdr:to>
      <xdr:col>98</xdr:col>
      <xdr:colOff>38100</xdr:colOff>
      <xdr:row>59</xdr:row>
      <xdr:rowOff>93802</xdr:rowOff>
    </xdr:to>
    <xdr:sp macro="" textlink="">
      <xdr:nvSpPr>
        <xdr:cNvPr id="827" name="楕円 826"/>
        <xdr:cNvSpPr/>
      </xdr:nvSpPr>
      <xdr:spPr>
        <a:xfrm>
          <a:off x="18605500" y="10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84929</xdr:rowOff>
    </xdr:from>
    <xdr:ext cx="313932" cy="259045"/>
    <xdr:sp macro="" textlink="">
      <xdr:nvSpPr>
        <xdr:cNvPr id="828" name="テキスト ボックス 827"/>
        <xdr:cNvSpPr txBox="1"/>
      </xdr:nvSpPr>
      <xdr:spPr>
        <a:xfrm>
          <a:off x="18499333" y="10200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102991</xdr:rowOff>
    </xdr:from>
    <xdr:to>
      <xdr:col>116</xdr:col>
      <xdr:colOff>63500</xdr:colOff>
      <xdr:row>76</xdr:row>
      <xdr:rowOff>20504</xdr:rowOff>
    </xdr:to>
    <xdr:cxnSp macro="">
      <xdr:nvCxnSpPr>
        <xdr:cNvPr id="858" name="直線コネクタ 857"/>
        <xdr:cNvCxnSpPr/>
      </xdr:nvCxnSpPr>
      <xdr:spPr>
        <a:xfrm>
          <a:off x="21323300" y="12961741"/>
          <a:ext cx="8382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98761</xdr:rowOff>
    </xdr:from>
    <xdr:to>
      <xdr:col>111</xdr:col>
      <xdr:colOff>177800</xdr:colOff>
      <xdr:row>75</xdr:row>
      <xdr:rowOff>102991</xdr:rowOff>
    </xdr:to>
    <xdr:cxnSp macro="">
      <xdr:nvCxnSpPr>
        <xdr:cNvPr id="861" name="直線コネクタ 860"/>
        <xdr:cNvCxnSpPr/>
      </xdr:nvCxnSpPr>
      <xdr:spPr>
        <a:xfrm>
          <a:off x="20434300" y="12957511"/>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123489</xdr:rowOff>
    </xdr:from>
    <xdr:to>
      <xdr:col>107</xdr:col>
      <xdr:colOff>50800</xdr:colOff>
      <xdr:row>75</xdr:row>
      <xdr:rowOff>98761</xdr:rowOff>
    </xdr:to>
    <xdr:cxnSp macro="">
      <xdr:nvCxnSpPr>
        <xdr:cNvPr id="864" name="直線コネクタ 863"/>
        <xdr:cNvCxnSpPr/>
      </xdr:nvCxnSpPr>
      <xdr:spPr>
        <a:xfrm>
          <a:off x="19545300" y="12810789"/>
          <a:ext cx="889000" cy="14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123489</xdr:rowOff>
    </xdr:from>
    <xdr:to>
      <xdr:col>102</xdr:col>
      <xdr:colOff>114300</xdr:colOff>
      <xdr:row>75</xdr:row>
      <xdr:rowOff>76016</xdr:rowOff>
    </xdr:to>
    <xdr:cxnSp macro="">
      <xdr:nvCxnSpPr>
        <xdr:cNvPr id="867" name="直線コネクタ 866"/>
        <xdr:cNvCxnSpPr/>
      </xdr:nvCxnSpPr>
      <xdr:spPr>
        <a:xfrm flipV="1">
          <a:off x="18656300" y="12810789"/>
          <a:ext cx="889000" cy="1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141154</xdr:rowOff>
    </xdr:from>
    <xdr:to>
      <xdr:col>116</xdr:col>
      <xdr:colOff>114300</xdr:colOff>
      <xdr:row>76</xdr:row>
      <xdr:rowOff>71304</xdr:rowOff>
    </xdr:to>
    <xdr:sp macro="" textlink="">
      <xdr:nvSpPr>
        <xdr:cNvPr id="877" name="楕円 876"/>
        <xdr:cNvSpPr/>
      </xdr:nvSpPr>
      <xdr:spPr>
        <a:xfrm>
          <a:off x="22110700" y="1299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119581</xdr:rowOff>
    </xdr:from>
    <xdr:ext cx="534377" cy="259045"/>
    <xdr:sp macro="" textlink="">
      <xdr:nvSpPr>
        <xdr:cNvPr id="878" name="繰出金該当値テキスト"/>
        <xdr:cNvSpPr txBox="1"/>
      </xdr:nvSpPr>
      <xdr:spPr>
        <a:xfrm>
          <a:off x="22212300" y="129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52191</xdr:rowOff>
    </xdr:from>
    <xdr:to>
      <xdr:col>112</xdr:col>
      <xdr:colOff>38100</xdr:colOff>
      <xdr:row>75</xdr:row>
      <xdr:rowOff>153791</xdr:rowOff>
    </xdr:to>
    <xdr:sp macro="" textlink="">
      <xdr:nvSpPr>
        <xdr:cNvPr id="879" name="楕円 878"/>
        <xdr:cNvSpPr/>
      </xdr:nvSpPr>
      <xdr:spPr>
        <a:xfrm>
          <a:off x="21272500" y="1291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170318</xdr:rowOff>
    </xdr:from>
    <xdr:ext cx="534377" cy="259045"/>
    <xdr:sp macro="" textlink="">
      <xdr:nvSpPr>
        <xdr:cNvPr id="880" name="テキスト ボックス 879"/>
        <xdr:cNvSpPr txBox="1"/>
      </xdr:nvSpPr>
      <xdr:spPr>
        <a:xfrm>
          <a:off x="21056111" y="1268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47961</xdr:rowOff>
    </xdr:from>
    <xdr:to>
      <xdr:col>107</xdr:col>
      <xdr:colOff>101600</xdr:colOff>
      <xdr:row>75</xdr:row>
      <xdr:rowOff>149561</xdr:rowOff>
    </xdr:to>
    <xdr:sp macro="" textlink="">
      <xdr:nvSpPr>
        <xdr:cNvPr id="881" name="楕円 880"/>
        <xdr:cNvSpPr/>
      </xdr:nvSpPr>
      <xdr:spPr>
        <a:xfrm>
          <a:off x="20383500" y="129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166088</xdr:rowOff>
    </xdr:from>
    <xdr:ext cx="534377" cy="259045"/>
    <xdr:sp macro="" textlink="">
      <xdr:nvSpPr>
        <xdr:cNvPr id="882" name="テキスト ボックス 881"/>
        <xdr:cNvSpPr txBox="1"/>
      </xdr:nvSpPr>
      <xdr:spPr>
        <a:xfrm>
          <a:off x="20167111" y="1268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72689</xdr:rowOff>
    </xdr:from>
    <xdr:to>
      <xdr:col>102</xdr:col>
      <xdr:colOff>165100</xdr:colOff>
      <xdr:row>75</xdr:row>
      <xdr:rowOff>2839</xdr:rowOff>
    </xdr:to>
    <xdr:sp macro="" textlink="">
      <xdr:nvSpPr>
        <xdr:cNvPr id="883" name="楕円 882"/>
        <xdr:cNvSpPr/>
      </xdr:nvSpPr>
      <xdr:spPr>
        <a:xfrm>
          <a:off x="19494500" y="127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19366</xdr:rowOff>
    </xdr:from>
    <xdr:ext cx="534377" cy="259045"/>
    <xdr:sp macro="" textlink="">
      <xdr:nvSpPr>
        <xdr:cNvPr id="884" name="テキスト ボックス 883"/>
        <xdr:cNvSpPr txBox="1"/>
      </xdr:nvSpPr>
      <xdr:spPr>
        <a:xfrm>
          <a:off x="19278111" y="1253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25216</xdr:rowOff>
    </xdr:from>
    <xdr:to>
      <xdr:col>98</xdr:col>
      <xdr:colOff>38100</xdr:colOff>
      <xdr:row>75</xdr:row>
      <xdr:rowOff>126816</xdr:rowOff>
    </xdr:to>
    <xdr:sp macro="" textlink="">
      <xdr:nvSpPr>
        <xdr:cNvPr id="885" name="楕円 884"/>
        <xdr:cNvSpPr/>
      </xdr:nvSpPr>
      <xdr:spPr>
        <a:xfrm>
          <a:off x="18605500" y="128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143343</xdr:rowOff>
    </xdr:from>
    <xdr:ext cx="534377" cy="259045"/>
    <xdr:sp macro="" textlink="">
      <xdr:nvSpPr>
        <xdr:cNvPr id="886" name="テキスト ボックス 885"/>
        <xdr:cNvSpPr txBox="1"/>
      </xdr:nvSpPr>
      <xdr:spPr>
        <a:xfrm>
          <a:off x="18389111" y="1265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・歳出を性質別にした全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項目の内、</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項目が類似団体を上回っており、その中でも人件費、物件費、普通建設事業、扶助費が突出した状況となっている、人件費については。合併に伴い人員増や分庁方式による行政サービスの提供等が要因と考えており、定員適正化計画推進を基に適正化を進めている中、前年度より減少傾向となっている。しか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年度現在においても住民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人あたりのコストは</a:t>
          </a:r>
          <a:r>
            <a:rPr kumimoji="1" lang="en-US" altLang="ja-JP" sz="1300">
              <a:latin typeface="ＭＳ Ｐゴシック" panose="020B0600070205080204" pitchFamily="50" charset="-128"/>
              <a:ea typeface="ＭＳ Ｐゴシック" panose="020B0600070205080204" pitchFamily="50" charset="-128"/>
            </a:rPr>
            <a:t>103,689</a:t>
          </a:r>
          <a:r>
            <a:rPr kumimoji="1" lang="ja-JP" altLang="en-US" sz="1300">
              <a:latin typeface="ＭＳ Ｐゴシック" panose="020B0600070205080204" pitchFamily="50" charset="-128"/>
              <a:ea typeface="ＭＳ Ｐゴシック" panose="020B0600070205080204" pitchFamily="50" charset="-128"/>
            </a:rPr>
            <a:t>円で以前として高い状況がある。現在進めている総合庁舎建設により、分庁方式から総合庁舎方式への移行が可能となることから、更なる定員適正化の推進を図る。扶助費については、近年、生活保護世帯が減少に転じており前年度と比べ減少傾向とな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年度現在においても住民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人あたりのコストは</a:t>
          </a:r>
          <a:r>
            <a:rPr kumimoji="1" lang="en-US" altLang="ja-JP" sz="1300">
              <a:latin typeface="ＭＳ Ｐゴシック" panose="020B0600070205080204" pitchFamily="50" charset="-128"/>
              <a:ea typeface="ＭＳ Ｐゴシック" panose="020B0600070205080204" pitchFamily="50" charset="-128"/>
            </a:rPr>
            <a:t>144,506</a:t>
          </a:r>
          <a:r>
            <a:rPr kumimoji="1" lang="ja-JP" altLang="en-US" sz="1300">
              <a:latin typeface="ＭＳ Ｐゴシック" panose="020B0600070205080204" pitchFamily="50" charset="-128"/>
              <a:ea typeface="ＭＳ Ｐゴシック" panose="020B0600070205080204" pitchFamily="50" charset="-128"/>
            </a:rPr>
            <a:t>円と以前として高い状況がある。扶助費は当市の歳出でも大きなウェイトを占める状況にあることを踏まえ、継続して給付適正化への取り組みに努めていく。更新整備に係る普通建設事業費については、焼却施設等の大型更新整備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年度にて概ね終了したため平成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年度より大幅な減少となっているが、以前として類似団体平均を上回っている状況がある。また、新規整備に係る普通建設事業費については、総合庁舎の建設が本格的にスタートしている状況にあり、平成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大幅な増に転じており類似団体平均を大幅に上回っている状況があることから、今後は他の事業等と調整を図るとともに、後年度の公債費の増加を見越した計画的な基金の積立等を進め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沖縄県宮古島市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54,625
54,229
204.27
40,939,666
38,971,299
1,638,825
19,017,894
38,578,426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159817</xdr:rowOff>
    </xdr:from>
    <xdr:to>
      <xdr:col>24</xdr:col>
      <xdr:colOff>63500</xdr:colOff>
      <xdr:row>33</xdr:row>
      <xdr:rowOff>2540</xdr:rowOff>
    </xdr:to>
    <xdr:cxnSp macro="">
      <xdr:nvCxnSpPr>
        <xdr:cNvPr id="59" name="直線コネクタ 58"/>
        <xdr:cNvCxnSpPr/>
      </xdr:nvCxnSpPr>
      <xdr:spPr>
        <a:xfrm>
          <a:off x="3797300" y="5474767"/>
          <a:ext cx="838200" cy="1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159817</xdr:rowOff>
    </xdr:from>
    <xdr:to>
      <xdr:col>19</xdr:col>
      <xdr:colOff>177800</xdr:colOff>
      <xdr:row>32</xdr:row>
      <xdr:rowOff>7569</xdr:rowOff>
    </xdr:to>
    <xdr:cxnSp macro="">
      <xdr:nvCxnSpPr>
        <xdr:cNvPr id="62" name="直線コネクタ 61"/>
        <xdr:cNvCxnSpPr/>
      </xdr:nvCxnSpPr>
      <xdr:spPr>
        <a:xfrm flipV="1">
          <a:off x="2908300" y="547476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111811</xdr:rowOff>
    </xdr:from>
    <xdr:to>
      <xdr:col>15</xdr:col>
      <xdr:colOff>50800</xdr:colOff>
      <xdr:row>32</xdr:row>
      <xdr:rowOff>7569</xdr:rowOff>
    </xdr:to>
    <xdr:cxnSp macro="">
      <xdr:nvCxnSpPr>
        <xdr:cNvPr id="65" name="直線コネクタ 64"/>
        <xdr:cNvCxnSpPr/>
      </xdr:nvCxnSpPr>
      <xdr:spPr>
        <a:xfrm>
          <a:off x="2019300" y="5255311"/>
          <a:ext cx="889000" cy="2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111811</xdr:rowOff>
    </xdr:from>
    <xdr:to>
      <xdr:col>10</xdr:col>
      <xdr:colOff>114300</xdr:colOff>
      <xdr:row>31</xdr:row>
      <xdr:rowOff>87579</xdr:rowOff>
    </xdr:to>
    <xdr:cxnSp macro="">
      <xdr:nvCxnSpPr>
        <xdr:cNvPr id="68" name="直線コネクタ 67"/>
        <xdr:cNvCxnSpPr/>
      </xdr:nvCxnSpPr>
      <xdr:spPr>
        <a:xfrm flipV="1">
          <a:off x="1130300" y="5255311"/>
          <a:ext cx="889000" cy="1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123190</xdr:rowOff>
    </xdr:from>
    <xdr:to>
      <xdr:col>24</xdr:col>
      <xdr:colOff>114300</xdr:colOff>
      <xdr:row>33</xdr:row>
      <xdr:rowOff>53340</xdr:rowOff>
    </xdr:to>
    <xdr:sp macro="" textlink="">
      <xdr:nvSpPr>
        <xdr:cNvPr id="78" name="楕円 77"/>
        <xdr:cNvSpPr/>
      </xdr:nvSpPr>
      <xdr:spPr>
        <a:xfrm>
          <a:off x="45847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146067</xdr:rowOff>
    </xdr:from>
    <xdr:ext cx="469744" cy="259045"/>
    <xdr:sp macro="" textlink="">
      <xdr:nvSpPr>
        <xdr:cNvPr id="79" name="議会費該当値テキスト"/>
        <xdr:cNvSpPr txBox="1"/>
      </xdr:nvSpPr>
      <xdr:spPr>
        <a:xfrm>
          <a:off x="4686300"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109017</xdr:rowOff>
    </xdr:from>
    <xdr:to>
      <xdr:col>20</xdr:col>
      <xdr:colOff>38100</xdr:colOff>
      <xdr:row>32</xdr:row>
      <xdr:rowOff>39167</xdr:rowOff>
    </xdr:to>
    <xdr:sp macro="" textlink="">
      <xdr:nvSpPr>
        <xdr:cNvPr id="80" name="楕円 79"/>
        <xdr:cNvSpPr/>
      </xdr:nvSpPr>
      <xdr:spPr>
        <a:xfrm>
          <a:off x="3746500" y="54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55694</xdr:rowOff>
    </xdr:from>
    <xdr:ext cx="469744" cy="259045"/>
    <xdr:sp macro="" textlink="">
      <xdr:nvSpPr>
        <xdr:cNvPr id="81" name="テキスト ボックス 80"/>
        <xdr:cNvSpPr txBox="1"/>
      </xdr:nvSpPr>
      <xdr:spPr>
        <a:xfrm>
          <a:off x="3562428" y="519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128219</xdr:rowOff>
    </xdr:from>
    <xdr:to>
      <xdr:col>15</xdr:col>
      <xdr:colOff>101600</xdr:colOff>
      <xdr:row>32</xdr:row>
      <xdr:rowOff>58369</xdr:rowOff>
    </xdr:to>
    <xdr:sp macro="" textlink="">
      <xdr:nvSpPr>
        <xdr:cNvPr id="82" name="楕円 81"/>
        <xdr:cNvSpPr/>
      </xdr:nvSpPr>
      <xdr:spPr>
        <a:xfrm>
          <a:off x="2857500" y="54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74896</xdr:rowOff>
    </xdr:from>
    <xdr:ext cx="469744" cy="259045"/>
    <xdr:sp macro="" textlink="">
      <xdr:nvSpPr>
        <xdr:cNvPr id="83" name="テキスト ボックス 82"/>
        <xdr:cNvSpPr txBox="1"/>
      </xdr:nvSpPr>
      <xdr:spPr>
        <a:xfrm>
          <a:off x="2673428" y="521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61011</xdr:rowOff>
    </xdr:from>
    <xdr:to>
      <xdr:col>10</xdr:col>
      <xdr:colOff>165100</xdr:colOff>
      <xdr:row>30</xdr:row>
      <xdr:rowOff>162611</xdr:rowOff>
    </xdr:to>
    <xdr:sp macro="" textlink="">
      <xdr:nvSpPr>
        <xdr:cNvPr id="84" name="楕円 83"/>
        <xdr:cNvSpPr/>
      </xdr:nvSpPr>
      <xdr:spPr>
        <a:xfrm>
          <a:off x="1968500" y="52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7688</xdr:rowOff>
    </xdr:from>
    <xdr:ext cx="469744" cy="259045"/>
    <xdr:sp macro="" textlink="">
      <xdr:nvSpPr>
        <xdr:cNvPr id="85" name="テキスト ボックス 84"/>
        <xdr:cNvSpPr txBox="1"/>
      </xdr:nvSpPr>
      <xdr:spPr>
        <a:xfrm>
          <a:off x="1784428" y="497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36779</xdr:rowOff>
    </xdr:from>
    <xdr:to>
      <xdr:col>6</xdr:col>
      <xdr:colOff>38100</xdr:colOff>
      <xdr:row>31</xdr:row>
      <xdr:rowOff>138379</xdr:rowOff>
    </xdr:to>
    <xdr:sp macro="" textlink="">
      <xdr:nvSpPr>
        <xdr:cNvPr id="86" name="楕円 85"/>
        <xdr:cNvSpPr/>
      </xdr:nvSpPr>
      <xdr:spPr>
        <a:xfrm>
          <a:off x="1079500" y="535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154906</xdr:rowOff>
    </xdr:from>
    <xdr:ext cx="469744" cy="259045"/>
    <xdr:sp macro="" textlink="">
      <xdr:nvSpPr>
        <xdr:cNvPr id="87" name="テキスト ボックス 86"/>
        <xdr:cNvSpPr txBox="1"/>
      </xdr:nvSpPr>
      <xdr:spPr>
        <a:xfrm>
          <a:off x="895428" y="51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165314</xdr:rowOff>
    </xdr:from>
    <xdr:to>
      <xdr:col>24</xdr:col>
      <xdr:colOff>63500</xdr:colOff>
      <xdr:row>54</xdr:row>
      <xdr:rowOff>127758</xdr:rowOff>
    </xdr:to>
    <xdr:cxnSp macro="">
      <xdr:nvCxnSpPr>
        <xdr:cNvPr id="119" name="直線コネクタ 118"/>
        <xdr:cNvCxnSpPr/>
      </xdr:nvCxnSpPr>
      <xdr:spPr>
        <a:xfrm flipV="1">
          <a:off x="3797300" y="9252164"/>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0"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127758</xdr:rowOff>
    </xdr:from>
    <xdr:to>
      <xdr:col>19</xdr:col>
      <xdr:colOff>177800</xdr:colOff>
      <xdr:row>55</xdr:row>
      <xdr:rowOff>58417</xdr:rowOff>
    </xdr:to>
    <xdr:cxnSp macro="">
      <xdr:nvCxnSpPr>
        <xdr:cNvPr id="122" name="直線コネクタ 121"/>
        <xdr:cNvCxnSpPr/>
      </xdr:nvCxnSpPr>
      <xdr:spPr>
        <a:xfrm flipV="1">
          <a:off x="2908300" y="9386058"/>
          <a:ext cx="889000" cy="10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4" name="テキスト ボックス 123"/>
        <xdr:cNvSpPr txBox="1"/>
      </xdr:nvSpPr>
      <xdr:spPr>
        <a:xfrm>
          <a:off x="3530111" y="98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100631</xdr:rowOff>
    </xdr:from>
    <xdr:to>
      <xdr:col>15</xdr:col>
      <xdr:colOff>50800</xdr:colOff>
      <xdr:row>55</xdr:row>
      <xdr:rowOff>58417</xdr:rowOff>
    </xdr:to>
    <xdr:cxnSp macro="">
      <xdr:nvCxnSpPr>
        <xdr:cNvPr id="125" name="直線コネクタ 124"/>
        <xdr:cNvCxnSpPr/>
      </xdr:nvCxnSpPr>
      <xdr:spPr>
        <a:xfrm>
          <a:off x="2019300" y="9358931"/>
          <a:ext cx="889000" cy="1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7" name="テキスト ボックス 126"/>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156714</xdr:rowOff>
    </xdr:from>
    <xdr:to>
      <xdr:col>10</xdr:col>
      <xdr:colOff>114300</xdr:colOff>
      <xdr:row>54</xdr:row>
      <xdr:rowOff>100631</xdr:rowOff>
    </xdr:to>
    <xdr:cxnSp macro="">
      <xdr:nvCxnSpPr>
        <xdr:cNvPr id="128" name="直線コネクタ 127"/>
        <xdr:cNvCxnSpPr/>
      </xdr:nvCxnSpPr>
      <xdr:spPr>
        <a:xfrm>
          <a:off x="1130300" y="9243564"/>
          <a:ext cx="889000" cy="1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0" name="テキスト ボックス 129"/>
        <xdr:cNvSpPr txBox="1"/>
      </xdr:nvSpPr>
      <xdr:spPr>
        <a:xfrm>
          <a:off x="1752111" y="97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114514</xdr:rowOff>
    </xdr:from>
    <xdr:to>
      <xdr:col>24</xdr:col>
      <xdr:colOff>114300</xdr:colOff>
      <xdr:row>54</xdr:row>
      <xdr:rowOff>44664</xdr:rowOff>
    </xdr:to>
    <xdr:sp macro="" textlink="">
      <xdr:nvSpPr>
        <xdr:cNvPr id="138" name="楕円 137"/>
        <xdr:cNvSpPr/>
      </xdr:nvSpPr>
      <xdr:spPr>
        <a:xfrm>
          <a:off x="4584700" y="920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137391</xdr:rowOff>
    </xdr:from>
    <xdr:ext cx="599010" cy="259045"/>
    <xdr:sp macro="" textlink="">
      <xdr:nvSpPr>
        <xdr:cNvPr id="139" name="総務費該当値テキスト"/>
        <xdr:cNvSpPr txBox="1"/>
      </xdr:nvSpPr>
      <xdr:spPr>
        <a:xfrm>
          <a:off x="4686300" y="905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76958</xdr:rowOff>
    </xdr:from>
    <xdr:to>
      <xdr:col>20</xdr:col>
      <xdr:colOff>38100</xdr:colOff>
      <xdr:row>55</xdr:row>
      <xdr:rowOff>7108</xdr:rowOff>
    </xdr:to>
    <xdr:sp macro="" textlink="">
      <xdr:nvSpPr>
        <xdr:cNvPr id="140" name="楕円 139"/>
        <xdr:cNvSpPr/>
      </xdr:nvSpPr>
      <xdr:spPr>
        <a:xfrm>
          <a:off x="3746500" y="933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23635</xdr:rowOff>
    </xdr:from>
    <xdr:ext cx="599010" cy="259045"/>
    <xdr:sp macro="" textlink="">
      <xdr:nvSpPr>
        <xdr:cNvPr id="141" name="テキスト ボックス 140"/>
        <xdr:cNvSpPr txBox="1"/>
      </xdr:nvSpPr>
      <xdr:spPr>
        <a:xfrm>
          <a:off x="3497795" y="91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7617</xdr:rowOff>
    </xdr:from>
    <xdr:to>
      <xdr:col>15</xdr:col>
      <xdr:colOff>101600</xdr:colOff>
      <xdr:row>55</xdr:row>
      <xdr:rowOff>109217</xdr:rowOff>
    </xdr:to>
    <xdr:sp macro="" textlink="">
      <xdr:nvSpPr>
        <xdr:cNvPr id="142" name="楕円 141"/>
        <xdr:cNvSpPr/>
      </xdr:nvSpPr>
      <xdr:spPr>
        <a:xfrm>
          <a:off x="2857500" y="943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125744</xdr:rowOff>
    </xdr:from>
    <xdr:ext cx="534377" cy="259045"/>
    <xdr:sp macro="" textlink="">
      <xdr:nvSpPr>
        <xdr:cNvPr id="143" name="テキスト ボックス 142"/>
        <xdr:cNvSpPr txBox="1"/>
      </xdr:nvSpPr>
      <xdr:spPr>
        <a:xfrm>
          <a:off x="2641111" y="921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49831</xdr:rowOff>
    </xdr:from>
    <xdr:to>
      <xdr:col>10</xdr:col>
      <xdr:colOff>165100</xdr:colOff>
      <xdr:row>54</xdr:row>
      <xdr:rowOff>151431</xdr:rowOff>
    </xdr:to>
    <xdr:sp macro="" textlink="">
      <xdr:nvSpPr>
        <xdr:cNvPr id="144" name="楕円 143"/>
        <xdr:cNvSpPr/>
      </xdr:nvSpPr>
      <xdr:spPr>
        <a:xfrm>
          <a:off x="1968500" y="93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167958</xdr:rowOff>
    </xdr:from>
    <xdr:ext cx="599010" cy="259045"/>
    <xdr:sp macro="" textlink="">
      <xdr:nvSpPr>
        <xdr:cNvPr id="145" name="テキスト ボックス 144"/>
        <xdr:cNvSpPr txBox="1"/>
      </xdr:nvSpPr>
      <xdr:spPr>
        <a:xfrm>
          <a:off x="1719795" y="908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105914</xdr:rowOff>
    </xdr:from>
    <xdr:to>
      <xdr:col>6</xdr:col>
      <xdr:colOff>38100</xdr:colOff>
      <xdr:row>54</xdr:row>
      <xdr:rowOff>36064</xdr:rowOff>
    </xdr:to>
    <xdr:sp macro="" textlink="">
      <xdr:nvSpPr>
        <xdr:cNvPr id="146" name="楕円 145"/>
        <xdr:cNvSpPr/>
      </xdr:nvSpPr>
      <xdr:spPr>
        <a:xfrm>
          <a:off x="1079500" y="91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52591</xdr:rowOff>
    </xdr:from>
    <xdr:ext cx="599010" cy="259045"/>
    <xdr:sp macro="" textlink="">
      <xdr:nvSpPr>
        <xdr:cNvPr id="147" name="テキスト ボックス 146"/>
        <xdr:cNvSpPr txBox="1"/>
      </xdr:nvSpPr>
      <xdr:spPr>
        <a:xfrm>
          <a:off x="830795" y="896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50508</xdr:rowOff>
    </xdr:from>
    <xdr:to>
      <xdr:col>24</xdr:col>
      <xdr:colOff>63500</xdr:colOff>
      <xdr:row>72</xdr:row>
      <xdr:rowOff>1130</xdr:rowOff>
    </xdr:to>
    <xdr:cxnSp macro="">
      <xdr:nvCxnSpPr>
        <xdr:cNvPr id="177" name="直線コネクタ 176"/>
        <xdr:cNvCxnSpPr/>
      </xdr:nvCxnSpPr>
      <xdr:spPr>
        <a:xfrm>
          <a:off x="3797300" y="12223458"/>
          <a:ext cx="8382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37986</xdr:rowOff>
    </xdr:from>
    <xdr:to>
      <xdr:col>19</xdr:col>
      <xdr:colOff>177800</xdr:colOff>
      <xdr:row>71</xdr:row>
      <xdr:rowOff>50508</xdr:rowOff>
    </xdr:to>
    <xdr:cxnSp macro="">
      <xdr:nvCxnSpPr>
        <xdr:cNvPr id="180" name="直線コネクタ 179"/>
        <xdr:cNvCxnSpPr/>
      </xdr:nvCxnSpPr>
      <xdr:spPr>
        <a:xfrm>
          <a:off x="2908300" y="12210936"/>
          <a:ext cx="8890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37986</xdr:rowOff>
    </xdr:from>
    <xdr:to>
      <xdr:col>15</xdr:col>
      <xdr:colOff>50800</xdr:colOff>
      <xdr:row>72</xdr:row>
      <xdr:rowOff>40539</xdr:rowOff>
    </xdr:to>
    <xdr:cxnSp macro="">
      <xdr:nvCxnSpPr>
        <xdr:cNvPr id="183" name="直線コネクタ 182"/>
        <xdr:cNvCxnSpPr/>
      </xdr:nvCxnSpPr>
      <xdr:spPr>
        <a:xfrm flipV="1">
          <a:off x="2019300" y="12210936"/>
          <a:ext cx="889000" cy="17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40539</xdr:rowOff>
    </xdr:from>
    <xdr:to>
      <xdr:col>10</xdr:col>
      <xdr:colOff>114300</xdr:colOff>
      <xdr:row>73</xdr:row>
      <xdr:rowOff>33515</xdr:rowOff>
    </xdr:to>
    <xdr:cxnSp macro="">
      <xdr:nvCxnSpPr>
        <xdr:cNvPr id="186" name="直線コネクタ 185"/>
        <xdr:cNvCxnSpPr/>
      </xdr:nvCxnSpPr>
      <xdr:spPr>
        <a:xfrm flipV="1">
          <a:off x="1130300" y="12384939"/>
          <a:ext cx="889000" cy="16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88" name="テキスト ボックス 187"/>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121780</xdr:rowOff>
    </xdr:from>
    <xdr:to>
      <xdr:col>24</xdr:col>
      <xdr:colOff>114300</xdr:colOff>
      <xdr:row>72</xdr:row>
      <xdr:rowOff>51930</xdr:rowOff>
    </xdr:to>
    <xdr:sp macro="" textlink="">
      <xdr:nvSpPr>
        <xdr:cNvPr id="196" name="楕円 195"/>
        <xdr:cNvSpPr/>
      </xdr:nvSpPr>
      <xdr:spPr>
        <a:xfrm>
          <a:off x="4584700" y="122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144657</xdr:rowOff>
    </xdr:from>
    <xdr:ext cx="599010" cy="259045"/>
    <xdr:sp macro="" textlink="">
      <xdr:nvSpPr>
        <xdr:cNvPr id="197" name="民生費該当値テキスト"/>
        <xdr:cNvSpPr txBox="1"/>
      </xdr:nvSpPr>
      <xdr:spPr>
        <a:xfrm>
          <a:off x="4686300" y="1214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171158</xdr:rowOff>
    </xdr:from>
    <xdr:to>
      <xdr:col>20</xdr:col>
      <xdr:colOff>38100</xdr:colOff>
      <xdr:row>71</xdr:row>
      <xdr:rowOff>101308</xdr:rowOff>
    </xdr:to>
    <xdr:sp macro="" textlink="">
      <xdr:nvSpPr>
        <xdr:cNvPr id="198" name="楕円 197"/>
        <xdr:cNvSpPr/>
      </xdr:nvSpPr>
      <xdr:spPr>
        <a:xfrm>
          <a:off x="3746500" y="121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117835</xdr:rowOff>
    </xdr:from>
    <xdr:ext cx="599010" cy="259045"/>
    <xdr:sp macro="" textlink="">
      <xdr:nvSpPr>
        <xdr:cNvPr id="199" name="テキスト ボックス 198"/>
        <xdr:cNvSpPr txBox="1"/>
      </xdr:nvSpPr>
      <xdr:spPr>
        <a:xfrm>
          <a:off x="3497795" y="1194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158636</xdr:rowOff>
    </xdr:from>
    <xdr:to>
      <xdr:col>15</xdr:col>
      <xdr:colOff>101600</xdr:colOff>
      <xdr:row>71</xdr:row>
      <xdr:rowOff>88786</xdr:rowOff>
    </xdr:to>
    <xdr:sp macro="" textlink="">
      <xdr:nvSpPr>
        <xdr:cNvPr id="200" name="楕円 199"/>
        <xdr:cNvSpPr/>
      </xdr:nvSpPr>
      <xdr:spPr>
        <a:xfrm>
          <a:off x="2857500" y="121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105313</xdr:rowOff>
    </xdr:from>
    <xdr:ext cx="599010" cy="259045"/>
    <xdr:sp macro="" textlink="">
      <xdr:nvSpPr>
        <xdr:cNvPr id="201" name="テキスト ボックス 200"/>
        <xdr:cNvSpPr txBox="1"/>
      </xdr:nvSpPr>
      <xdr:spPr>
        <a:xfrm>
          <a:off x="2608795" y="1193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161189</xdr:rowOff>
    </xdr:from>
    <xdr:to>
      <xdr:col>10</xdr:col>
      <xdr:colOff>165100</xdr:colOff>
      <xdr:row>72</xdr:row>
      <xdr:rowOff>91339</xdr:rowOff>
    </xdr:to>
    <xdr:sp macro="" textlink="">
      <xdr:nvSpPr>
        <xdr:cNvPr id="202" name="楕円 201"/>
        <xdr:cNvSpPr/>
      </xdr:nvSpPr>
      <xdr:spPr>
        <a:xfrm>
          <a:off x="1968500" y="123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107866</xdr:rowOff>
    </xdr:from>
    <xdr:ext cx="599010" cy="259045"/>
    <xdr:sp macro="" textlink="">
      <xdr:nvSpPr>
        <xdr:cNvPr id="203" name="テキスト ボックス 202"/>
        <xdr:cNvSpPr txBox="1"/>
      </xdr:nvSpPr>
      <xdr:spPr>
        <a:xfrm>
          <a:off x="1719795" y="1210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154165</xdr:rowOff>
    </xdr:from>
    <xdr:to>
      <xdr:col>6</xdr:col>
      <xdr:colOff>38100</xdr:colOff>
      <xdr:row>73</xdr:row>
      <xdr:rowOff>84315</xdr:rowOff>
    </xdr:to>
    <xdr:sp macro="" textlink="">
      <xdr:nvSpPr>
        <xdr:cNvPr id="204" name="楕円 203"/>
        <xdr:cNvSpPr/>
      </xdr:nvSpPr>
      <xdr:spPr>
        <a:xfrm>
          <a:off x="1079500" y="12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100842</xdr:rowOff>
    </xdr:from>
    <xdr:ext cx="599010" cy="259045"/>
    <xdr:sp macro="" textlink="">
      <xdr:nvSpPr>
        <xdr:cNvPr id="205" name="テキスト ボックス 204"/>
        <xdr:cNvSpPr txBox="1"/>
      </xdr:nvSpPr>
      <xdr:spPr>
        <a:xfrm>
          <a:off x="830795" y="1227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7417</xdr:rowOff>
    </xdr:from>
    <xdr:to>
      <xdr:col>24</xdr:col>
      <xdr:colOff>63500</xdr:colOff>
      <xdr:row>96</xdr:row>
      <xdr:rowOff>123546</xdr:rowOff>
    </xdr:to>
    <xdr:cxnSp macro="">
      <xdr:nvCxnSpPr>
        <xdr:cNvPr id="235" name="直線コネクタ 234"/>
        <xdr:cNvCxnSpPr/>
      </xdr:nvCxnSpPr>
      <xdr:spPr>
        <a:xfrm flipV="1">
          <a:off x="3797300" y="16295167"/>
          <a:ext cx="838200" cy="28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123546</xdr:rowOff>
    </xdr:from>
    <xdr:to>
      <xdr:col>19</xdr:col>
      <xdr:colOff>177800</xdr:colOff>
      <xdr:row>98</xdr:row>
      <xdr:rowOff>5569</xdr:rowOff>
    </xdr:to>
    <xdr:cxnSp macro="">
      <xdr:nvCxnSpPr>
        <xdr:cNvPr id="238" name="直線コネクタ 237"/>
        <xdr:cNvCxnSpPr/>
      </xdr:nvCxnSpPr>
      <xdr:spPr>
        <a:xfrm flipV="1">
          <a:off x="2908300" y="16582746"/>
          <a:ext cx="889000" cy="22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108744</xdr:rowOff>
    </xdr:from>
    <xdr:to>
      <xdr:col>15</xdr:col>
      <xdr:colOff>50800</xdr:colOff>
      <xdr:row>98</xdr:row>
      <xdr:rowOff>5569</xdr:rowOff>
    </xdr:to>
    <xdr:cxnSp macro="">
      <xdr:nvCxnSpPr>
        <xdr:cNvPr id="241" name="直線コネクタ 240"/>
        <xdr:cNvCxnSpPr/>
      </xdr:nvCxnSpPr>
      <xdr:spPr>
        <a:xfrm>
          <a:off x="2019300" y="16053594"/>
          <a:ext cx="889000" cy="75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108744</xdr:rowOff>
    </xdr:from>
    <xdr:to>
      <xdr:col>10</xdr:col>
      <xdr:colOff>114300</xdr:colOff>
      <xdr:row>96</xdr:row>
      <xdr:rowOff>165570</xdr:rowOff>
    </xdr:to>
    <xdr:cxnSp macro="">
      <xdr:nvCxnSpPr>
        <xdr:cNvPr id="244" name="直線コネクタ 243"/>
        <xdr:cNvCxnSpPr/>
      </xdr:nvCxnSpPr>
      <xdr:spPr>
        <a:xfrm flipV="1">
          <a:off x="1130300" y="16053594"/>
          <a:ext cx="889000" cy="57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6" name="テキスト ボックス 245"/>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128067</xdr:rowOff>
    </xdr:from>
    <xdr:to>
      <xdr:col>24</xdr:col>
      <xdr:colOff>114300</xdr:colOff>
      <xdr:row>95</xdr:row>
      <xdr:rowOff>58217</xdr:rowOff>
    </xdr:to>
    <xdr:sp macro="" textlink="">
      <xdr:nvSpPr>
        <xdr:cNvPr id="254" name="楕円 253"/>
        <xdr:cNvSpPr/>
      </xdr:nvSpPr>
      <xdr:spPr>
        <a:xfrm>
          <a:off x="4584700" y="162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150944</xdr:rowOff>
    </xdr:from>
    <xdr:ext cx="534377" cy="259045"/>
    <xdr:sp macro="" textlink="">
      <xdr:nvSpPr>
        <xdr:cNvPr id="255" name="衛生費該当値テキスト"/>
        <xdr:cNvSpPr txBox="1"/>
      </xdr:nvSpPr>
      <xdr:spPr>
        <a:xfrm>
          <a:off x="4686300" y="1609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72746</xdr:rowOff>
    </xdr:from>
    <xdr:to>
      <xdr:col>20</xdr:col>
      <xdr:colOff>38100</xdr:colOff>
      <xdr:row>97</xdr:row>
      <xdr:rowOff>2896</xdr:rowOff>
    </xdr:to>
    <xdr:sp macro="" textlink="">
      <xdr:nvSpPr>
        <xdr:cNvPr id="256" name="楕円 255"/>
        <xdr:cNvSpPr/>
      </xdr:nvSpPr>
      <xdr:spPr>
        <a:xfrm>
          <a:off x="3746500" y="165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19423</xdr:rowOff>
    </xdr:from>
    <xdr:ext cx="534377" cy="259045"/>
    <xdr:sp macro="" textlink="">
      <xdr:nvSpPr>
        <xdr:cNvPr id="257" name="テキスト ボックス 256"/>
        <xdr:cNvSpPr txBox="1"/>
      </xdr:nvSpPr>
      <xdr:spPr>
        <a:xfrm>
          <a:off x="3530111" y="1630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126219</xdr:rowOff>
    </xdr:from>
    <xdr:to>
      <xdr:col>15</xdr:col>
      <xdr:colOff>101600</xdr:colOff>
      <xdr:row>98</xdr:row>
      <xdr:rowOff>56369</xdr:rowOff>
    </xdr:to>
    <xdr:sp macro="" textlink="">
      <xdr:nvSpPr>
        <xdr:cNvPr id="258" name="楕円 257"/>
        <xdr:cNvSpPr/>
      </xdr:nvSpPr>
      <xdr:spPr>
        <a:xfrm>
          <a:off x="2857500" y="167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47496</xdr:rowOff>
    </xdr:from>
    <xdr:ext cx="534377" cy="259045"/>
    <xdr:sp macro="" textlink="">
      <xdr:nvSpPr>
        <xdr:cNvPr id="259" name="テキスト ボックス 258"/>
        <xdr:cNvSpPr txBox="1"/>
      </xdr:nvSpPr>
      <xdr:spPr>
        <a:xfrm>
          <a:off x="2641111" y="1684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57944</xdr:rowOff>
    </xdr:from>
    <xdr:to>
      <xdr:col>10</xdr:col>
      <xdr:colOff>165100</xdr:colOff>
      <xdr:row>93</xdr:row>
      <xdr:rowOff>159544</xdr:rowOff>
    </xdr:to>
    <xdr:sp macro="" textlink="">
      <xdr:nvSpPr>
        <xdr:cNvPr id="260" name="楕円 259"/>
        <xdr:cNvSpPr/>
      </xdr:nvSpPr>
      <xdr:spPr>
        <a:xfrm>
          <a:off x="1968500" y="160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4621</xdr:rowOff>
    </xdr:from>
    <xdr:ext cx="534377" cy="259045"/>
    <xdr:sp macro="" textlink="">
      <xdr:nvSpPr>
        <xdr:cNvPr id="261" name="テキスト ボックス 260"/>
        <xdr:cNvSpPr txBox="1"/>
      </xdr:nvSpPr>
      <xdr:spPr>
        <a:xfrm>
          <a:off x="1752111" y="1577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114770</xdr:rowOff>
    </xdr:from>
    <xdr:to>
      <xdr:col>6</xdr:col>
      <xdr:colOff>38100</xdr:colOff>
      <xdr:row>97</xdr:row>
      <xdr:rowOff>44920</xdr:rowOff>
    </xdr:to>
    <xdr:sp macro="" textlink="">
      <xdr:nvSpPr>
        <xdr:cNvPr id="262" name="楕円 261"/>
        <xdr:cNvSpPr/>
      </xdr:nvSpPr>
      <xdr:spPr>
        <a:xfrm>
          <a:off x="1079500" y="165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61447</xdr:rowOff>
    </xdr:from>
    <xdr:ext cx="534377" cy="259045"/>
    <xdr:sp macro="" textlink="">
      <xdr:nvSpPr>
        <xdr:cNvPr id="263" name="テキスト ボックス 262"/>
        <xdr:cNvSpPr txBox="1"/>
      </xdr:nvSpPr>
      <xdr:spPr>
        <a:xfrm>
          <a:off x="863111" y="163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144653</xdr:rowOff>
    </xdr:from>
    <xdr:to>
      <xdr:col>55</xdr:col>
      <xdr:colOff>0</xdr:colOff>
      <xdr:row>38</xdr:row>
      <xdr:rowOff>145415</xdr:rowOff>
    </xdr:to>
    <xdr:cxnSp macro="">
      <xdr:nvCxnSpPr>
        <xdr:cNvPr id="292" name="直線コネクタ 291"/>
        <xdr:cNvCxnSpPr/>
      </xdr:nvCxnSpPr>
      <xdr:spPr>
        <a:xfrm>
          <a:off x="9639300" y="665975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144272</xdr:rowOff>
    </xdr:from>
    <xdr:to>
      <xdr:col>50</xdr:col>
      <xdr:colOff>114300</xdr:colOff>
      <xdr:row>38</xdr:row>
      <xdr:rowOff>144653</xdr:rowOff>
    </xdr:to>
    <xdr:cxnSp macro="">
      <xdr:nvCxnSpPr>
        <xdr:cNvPr id="295" name="直線コネクタ 294"/>
        <xdr:cNvCxnSpPr/>
      </xdr:nvCxnSpPr>
      <xdr:spPr>
        <a:xfrm>
          <a:off x="8750300" y="665937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144272</xdr:rowOff>
    </xdr:from>
    <xdr:to>
      <xdr:col>45</xdr:col>
      <xdr:colOff>177800</xdr:colOff>
      <xdr:row>38</xdr:row>
      <xdr:rowOff>145796</xdr:rowOff>
    </xdr:to>
    <xdr:cxnSp macro="">
      <xdr:nvCxnSpPr>
        <xdr:cNvPr id="298" name="直線コネクタ 297"/>
        <xdr:cNvCxnSpPr/>
      </xdr:nvCxnSpPr>
      <xdr:spPr>
        <a:xfrm flipV="1">
          <a:off x="7861300" y="66593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143891</xdr:rowOff>
    </xdr:from>
    <xdr:to>
      <xdr:col>41</xdr:col>
      <xdr:colOff>50800</xdr:colOff>
      <xdr:row>38</xdr:row>
      <xdr:rowOff>145796</xdr:rowOff>
    </xdr:to>
    <xdr:cxnSp macro="">
      <xdr:nvCxnSpPr>
        <xdr:cNvPr id="301" name="直線コネクタ 300"/>
        <xdr:cNvCxnSpPr/>
      </xdr:nvCxnSpPr>
      <xdr:spPr>
        <a:xfrm>
          <a:off x="6972300" y="665899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94615</xdr:rowOff>
    </xdr:from>
    <xdr:to>
      <xdr:col>55</xdr:col>
      <xdr:colOff>50800</xdr:colOff>
      <xdr:row>39</xdr:row>
      <xdr:rowOff>24765</xdr:rowOff>
    </xdr:to>
    <xdr:sp macro="" textlink="">
      <xdr:nvSpPr>
        <xdr:cNvPr id="311" name="楕円 310"/>
        <xdr:cNvSpPr/>
      </xdr:nvSpPr>
      <xdr:spPr>
        <a:xfrm>
          <a:off x="104267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9542</xdr:rowOff>
    </xdr:from>
    <xdr:ext cx="378565" cy="259045"/>
    <xdr:sp macro="" textlink="">
      <xdr:nvSpPr>
        <xdr:cNvPr id="312" name="労働費該当値テキスト"/>
        <xdr:cNvSpPr txBox="1"/>
      </xdr:nvSpPr>
      <xdr:spPr>
        <a:xfrm>
          <a:off x="10528300" y="6524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93853</xdr:rowOff>
    </xdr:from>
    <xdr:to>
      <xdr:col>50</xdr:col>
      <xdr:colOff>165100</xdr:colOff>
      <xdr:row>39</xdr:row>
      <xdr:rowOff>24003</xdr:rowOff>
    </xdr:to>
    <xdr:sp macro="" textlink="">
      <xdr:nvSpPr>
        <xdr:cNvPr id="313" name="楕円 312"/>
        <xdr:cNvSpPr/>
      </xdr:nvSpPr>
      <xdr:spPr>
        <a:xfrm>
          <a:off x="9588500" y="66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15130</xdr:rowOff>
    </xdr:from>
    <xdr:ext cx="378565" cy="259045"/>
    <xdr:sp macro="" textlink="">
      <xdr:nvSpPr>
        <xdr:cNvPr id="314" name="テキスト ボックス 313"/>
        <xdr:cNvSpPr txBox="1"/>
      </xdr:nvSpPr>
      <xdr:spPr>
        <a:xfrm>
          <a:off x="9450017" y="6701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93472</xdr:rowOff>
    </xdr:from>
    <xdr:to>
      <xdr:col>46</xdr:col>
      <xdr:colOff>38100</xdr:colOff>
      <xdr:row>39</xdr:row>
      <xdr:rowOff>23622</xdr:rowOff>
    </xdr:to>
    <xdr:sp macro="" textlink="">
      <xdr:nvSpPr>
        <xdr:cNvPr id="315" name="楕円 314"/>
        <xdr:cNvSpPr/>
      </xdr:nvSpPr>
      <xdr:spPr>
        <a:xfrm>
          <a:off x="8699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316" name="テキスト ボックス 315"/>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94996</xdr:rowOff>
    </xdr:from>
    <xdr:to>
      <xdr:col>41</xdr:col>
      <xdr:colOff>101600</xdr:colOff>
      <xdr:row>39</xdr:row>
      <xdr:rowOff>25146</xdr:rowOff>
    </xdr:to>
    <xdr:sp macro="" textlink="">
      <xdr:nvSpPr>
        <xdr:cNvPr id="317" name="楕円 316"/>
        <xdr:cNvSpPr/>
      </xdr:nvSpPr>
      <xdr:spPr>
        <a:xfrm>
          <a:off x="7810500" y="6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16273</xdr:rowOff>
    </xdr:from>
    <xdr:ext cx="378565" cy="259045"/>
    <xdr:sp macro="" textlink="">
      <xdr:nvSpPr>
        <xdr:cNvPr id="318" name="テキスト ボックス 317"/>
        <xdr:cNvSpPr txBox="1"/>
      </xdr:nvSpPr>
      <xdr:spPr>
        <a:xfrm>
          <a:off x="7672017" y="6702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93091</xdr:rowOff>
    </xdr:from>
    <xdr:to>
      <xdr:col>36</xdr:col>
      <xdr:colOff>165100</xdr:colOff>
      <xdr:row>39</xdr:row>
      <xdr:rowOff>23241</xdr:rowOff>
    </xdr:to>
    <xdr:sp macro="" textlink="">
      <xdr:nvSpPr>
        <xdr:cNvPr id="319" name="楕円 318"/>
        <xdr:cNvSpPr/>
      </xdr:nvSpPr>
      <xdr:spPr>
        <a:xfrm>
          <a:off x="69215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14368</xdr:rowOff>
    </xdr:from>
    <xdr:ext cx="378565" cy="259045"/>
    <xdr:sp macro="" textlink="">
      <xdr:nvSpPr>
        <xdr:cNvPr id="320" name="テキスト ボックス 319"/>
        <xdr:cNvSpPr txBox="1"/>
      </xdr:nvSpPr>
      <xdr:spPr>
        <a:xfrm>
          <a:off x="6783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6410</xdr:rowOff>
    </xdr:from>
    <xdr:to>
      <xdr:col>54</xdr:col>
      <xdr:colOff>189865</xdr:colOff>
      <xdr:row>59</xdr:row>
      <xdr:rowOff>97360</xdr:rowOff>
    </xdr:to>
    <xdr:cxnSp macro="">
      <xdr:nvCxnSpPr>
        <xdr:cNvPr id="346" name="直線コネクタ 345"/>
        <xdr:cNvCxnSpPr/>
      </xdr:nvCxnSpPr>
      <xdr:spPr>
        <a:xfrm flipV="1">
          <a:off x="10475595" y="9093260"/>
          <a:ext cx="1270" cy="111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101187</xdr:rowOff>
    </xdr:from>
    <xdr:ext cx="313932" cy="259045"/>
    <xdr:sp macro="" textlink="">
      <xdr:nvSpPr>
        <xdr:cNvPr id="347" name="農林水産業費最小値テキスト"/>
        <xdr:cNvSpPr txBox="1"/>
      </xdr:nvSpPr>
      <xdr:spPr>
        <a:xfrm>
          <a:off x="10528300" y="10216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97360</xdr:rowOff>
    </xdr:from>
    <xdr:to>
      <xdr:col>55</xdr:col>
      <xdr:colOff>88900</xdr:colOff>
      <xdr:row>59</xdr:row>
      <xdr:rowOff>97360</xdr:rowOff>
    </xdr:to>
    <xdr:cxnSp macro="">
      <xdr:nvCxnSpPr>
        <xdr:cNvPr id="348" name="直線コネクタ 347"/>
        <xdr:cNvCxnSpPr/>
      </xdr:nvCxnSpPr>
      <xdr:spPr>
        <a:xfrm>
          <a:off x="10388600" y="1021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124537</xdr:rowOff>
    </xdr:from>
    <xdr:ext cx="534377" cy="259045"/>
    <xdr:sp macro="" textlink="">
      <xdr:nvSpPr>
        <xdr:cNvPr id="349" name="農林水産業費最大値テキスト"/>
        <xdr:cNvSpPr txBox="1"/>
      </xdr:nvSpPr>
      <xdr:spPr>
        <a:xfrm>
          <a:off x="10528300" y="886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6410</xdr:rowOff>
    </xdr:from>
    <xdr:to>
      <xdr:col>55</xdr:col>
      <xdr:colOff>88900</xdr:colOff>
      <xdr:row>53</xdr:row>
      <xdr:rowOff>6410</xdr:rowOff>
    </xdr:to>
    <xdr:cxnSp macro="">
      <xdr:nvCxnSpPr>
        <xdr:cNvPr id="350" name="直線コネクタ 349"/>
        <xdr:cNvCxnSpPr/>
      </xdr:nvCxnSpPr>
      <xdr:spPr>
        <a:xfrm>
          <a:off x="10388600" y="909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91187</xdr:rowOff>
    </xdr:from>
    <xdr:to>
      <xdr:col>55</xdr:col>
      <xdr:colOff>0</xdr:colOff>
      <xdr:row>53</xdr:row>
      <xdr:rowOff>6410</xdr:rowOff>
    </xdr:to>
    <xdr:cxnSp macro="">
      <xdr:nvCxnSpPr>
        <xdr:cNvPr id="351" name="直線コネクタ 350"/>
        <xdr:cNvCxnSpPr/>
      </xdr:nvCxnSpPr>
      <xdr:spPr>
        <a:xfrm>
          <a:off x="9639300" y="8835137"/>
          <a:ext cx="838200" cy="25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156677</xdr:rowOff>
    </xdr:from>
    <xdr:ext cx="534377" cy="259045"/>
    <xdr:sp macro="" textlink="">
      <xdr:nvSpPr>
        <xdr:cNvPr id="352" name="農林水産業費平均値テキスト"/>
        <xdr:cNvSpPr txBox="1"/>
      </xdr:nvSpPr>
      <xdr:spPr>
        <a:xfrm>
          <a:off x="10528300" y="9757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6800</xdr:rowOff>
    </xdr:from>
    <xdr:to>
      <xdr:col>55</xdr:col>
      <xdr:colOff>50800</xdr:colOff>
      <xdr:row>57</xdr:row>
      <xdr:rowOff>108400</xdr:rowOff>
    </xdr:to>
    <xdr:sp macro="" textlink="">
      <xdr:nvSpPr>
        <xdr:cNvPr id="353" name="フローチャート: 判断 352"/>
        <xdr:cNvSpPr/>
      </xdr:nvSpPr>
      <xdr:spPr>
        <a:xfrm>
          <a:off x="10426700" y="97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148289</xdr:rowOff>
    </xdr:from>
    <xdr:to>
      <xdr:col>50</xdr:col>
      <xdr:colOff>114300</xdr:colOff>
      <xdr:row>51</xdr:row>
      <xdr:rowOff>91187</xdr:rowOff>
    </xdr:to>
    <xdr:cxnSp macro="">
      <xdr:nvCxnSpPr>
        <xdr:cNvPr id="354" name="直線コネクタ 353"/>
        <xdr:cNvCxnSpPr/>
      </xdr:nvCxnSpPr>
      <xdr:spPr>
        <a:xfrm>
          <a:off x="8750300" y="8720789"/>
          <a:ext cx="889000" cy="11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158149</xdr:rowOff>
    </xdr:from>
    <xdr:to>
      <xdr:col>50</xdr:col>
      <xdr:colOff>165100</xdr:colOff>
      <xdr:row>57</xdr:row>
      <xdr:rowOff>88299</xdr:rowOff>
    </xdr:to>
    <xdr:sp macro="" textlink="">
      <xdr:nvSpPr>
        <xdr:cNvPr id="355" name="フローチャート: 判断 354"/>
        <xdr:cNvSpPr/>
      </xdr:nvSpPr>
      <xdr:spPr>
        <a:xfrm>
          <a:off x="9588500" y="975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79426</xdr:rowOff>
    </xdr:from>
    <xdr:ext cx="534377" cy="259045"/>
    <xdr:sp macro="" textlink="">
      <xdr:nvSpPr>
        <xdr:cNvPr id="356" name="テキスト ボックス 355"/>
        <xdr:cNvSpPr txBox="1"/>
      </xdr:nvSpPr>
      <xdr:spPr>
        <a:xfrm>
          <a:off x="9372111" y="985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148289</xdr:rowOff>
    </xdr:from>
    <xdr:to>
      <xdr:col>45</xdr:col>
      <xdr:colOff>177800</xdr:colOff>
      <xdr:row>51</xdr:row>
      <xdr:rowOff>136385</xdr:rowOff>
    </xdr:to>
    <xdr:cxnSp macro="">
      <xdr:nvCxnSpPr>
        <xdr:cNvPr id="357" name="直線コネクタ 356"/>
        <xdr:cNvCxnSpPr/>
      </xdr:nvCxnSpPr>
      <xdr:spPr>
        <a:xfrm flipV="1">
          <a:off x="7861300" y="8720789"/>
          <a:ext cx="889000" cy="1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20124</xdr:rowOff>
    </xdr:from>
    <xdr:to>
      <xdr:col>46</xdr:col>
      <xdr:colOff>38100</xdr:colOff>
      <xdr:row>57</xdr:row>
      <xdr:rowOff>121724</xdr:rowOff>
    </xdr:to>
    <xdr:sp macro="" textlink="">
      <xdr:nvSpPr>
        <xdr:cNvPr id="358" name="フローチャート: 判断 357"/>
        <xdr:cNvSpPr/>
      </xdr:nvSpPr>
      <xdr:spPr>
        <a:xfrm>
          <a:off x="86995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112851</xdr:rowOff>
    </xdr:from>
    <xdr:ext cx="534377" cy="259045"/>
    <xdr:sp macro="" textlink="">
      <xdr:nvSpPr>
        <xdr:cNvPr id="359" name="テキスト ボックス 358"/>
        <xdr:cNvSpPr txBox="1"/>
      </xdr:nvSpPr>
      <xdr:spPr>
        <a:xfrm>
          <a:off x="8483111" y="988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153579</xdr:rowOff>
    </xdr:from>
    <xdr:to>
      <xdr:col>41</xdr:col>
      <xdr:colOff>50800</xdr:colOff>
      <xdr:row>51</xdr:row>
      <xdr:rowOff>136385</xdr:rowOff>
    </xdr:to>
    <xdr:cxnSp macro="">
      <xdr:nvCxnSpPr>
        <xdr:cNvPr id="360" name="直線コネクタ 359"/>
        <xdr:cNvCxnSpPr/>
      </xdr:nvCxnSpPr>
      <xdr:spPr>
        <a:xfrm>
          <a:off x="6972300" y="8726079"/>
          <a:ext cx="889000" cy="15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98778</xdr:rowOff>
    </xdr:from>
    <xdr:to>
      <xdr:col>41</xdr:col>
      <xdr:colOff>101600</xdr:colOff>
      <xdr:row>57</xdr:row>
      <xdr:rowOff>28928</xdr:rowOff>
    </xdr:to>
    <xdr:sp macro="" textlink="">
      <xdr:nvSpPr>
        <xdr:cNvPr id="361" name="フローチャート: 判断 360"/>
        <xdr:cNvSpPr/>
      </xdr:nvSpPr>
      <xdr:spPr>
        <a:xfrm>
          <a:off x="7810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20055</xdr:rowOff>
    </xdr:from>
    <xdr:ext cx="534377" cy="259045"/>
    <xdr:sp macro="" textlink="">
      <xdr:nvSpPr>
        <xdr:cNvPr id="362" name="テキスト ボックス 361"/>
        <xdr:cNvSpPr txBox="1"/>
      </xdr:nvSpPr>
      <xdr:spPr>
        <a:xfrm>
          <a:off x="7594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157284</xdr:rowOff>
    </xdr:from>
    <xdr:to>
      <xdr:col>36</xdr:col>
      <xdr:colOff>165100</xdr:colOff>
      <xdr:row>58</xdr:row>
      <xdr:rowOff>87434</xdr:rowOff>
    </xdr:to>
    <xdr:sp macro="" textlink="">
      <xdr:nvSpPr>
        <xdr:cNvPr id="363" name="フローチャート: 判断 362"/>
        <xdr:cNvSpPr/>
      </xdr:nvSpPr>
      <xdr:spPr>
        <a:xfrm>
          <a:off x="6921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78561</xdr:rowOff>
    </xdr:from>
    <xdr:ext cx="534377" cy="259045"/>
    <xdr:sp macro="" textlink="">
      <xdr:nvSpPr>
        <xdr:cNvPr id="364" name="テキスト ボックス 363"/>
        <xdr:cNvSpPr txBox="1"/>
      </xdr:nvSpPr>
      <xdr:spPr>
        <a:xfrm>
          <a:off x="6705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127060</xdr:rowOff>
    </xdr:from>
    <xdr:to>
      <xdr:col>55</xdr:col>
      <xdr:colOff>50800</xdr:colOff>
      <xdr:row>53</xdr:row>
      <xdr:rowOff>57210</xdr:rowOff>
    </xdr:to>
    <xdr:sp macro="" textlink="">
      <xdr:nvSpPr>
        <xdr:cNvPr id="370" name="楕円 369"/>
        <xdr:cNvSpPr/>
      </xdr:nvSpPr>
      <xdr:spPr>
        <a:xfrm>
          <a:off x="10426700" y="90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80087</xdr:rowOff>
    </xdr:from>
    <xdr:ext cx="534377" cy="259045"/>
    <xdr:sp macro="" textlink="">
      <xdr:nvSpPr>
        <xdr:cNvPr id="371" name="農林水産業費該当値テキスト"/>
        <xdr:cNvSpPr txBox="1"/>
      </xdr:nvSpPr>
      <xdr:spPr>
        <a:xfrm>
          <a:off x="10528300" y="89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40387</xdr:rowOff>
    </xdr:from>
    <xdr:to>
      <xdr:col>50</xdr:col>
      <xdr:colOff>165100</xdr:colOff>
      <xdr:row>51</xdr:row>
      <xdr:rowOff>141987</xdr:rowOff>
    </xdr:to>
    <xdr:sp macro="" textlink="">
      <xdr:nvSpPr>
        <xdr:cNvPr id="372" name="楕円 371"/>
        <xdr:cNvSpPr/>
      </xdr:nvSpPr>
      <xdr:spPr>
        <a:xfrm>
          <a:off x="9588500" y="87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158514</xdr:rowOff>
    </xdr:from>
    <xdr:ext cx="534377" cy="259045"/>
    <xdr:sp macro="" textlink="">
      <xdr:nvSpPr>
        <xdr:cNvPr id="373" name="テキスト ボックス 372"/>
        <xdr:cNvSpPr txBox="1"/>
      </xdr:nvSpPr>
      <xdr:spPr>
        <a:xfrm>
          <a:off x="9372111" y="855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97489</xdr:rowOff>
    </xdr:from>
    <xdr:to>
      <xdr:col>46</xdr:col>
      <xdr:colOff>38100</xdr:colOff>
      <xdr:row>51</xdr:row>
      <xdr:rowOff>27639</xdr:rowOff>
    </xdr:to>
    <xdr:sp macro="" textlink="">
      <xdr:nvSpPr>
        <xdr:cNvPr id="374" name="楕円 373"/>
        <xdr:cNvSpPr/>
      </xdr:nvSpPr>
      <xdr:spPr>
        <a:xfrm>
          <a:off x="8699500" y="86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44166</xdr:rowOff>
    </xdr:from>
    <xdr:ext cx="534377" cy="259045"/>
    <xdr:sp macro="" textlink="">
      <xdr:nvSpPr>
        <xdr:cNvPr id="375" name="テキスト ボックス 374"/>
        <xdr:cNvSpPr txBox="1"/>
      </xdr:nvSpPr>
      <xdr:spPr>
        <a:xfrm>
          <a:off x="8483111" y="84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85585</xdr:rowOff>
    </xdr:from>
    <xdr:to>
      <xdr:col>41</xdr:col>
      <xdr:colOff>101600</xdr:colOff>
      <xdr:row>52</xdr:row>
      <xdr:rowOff>15735</xdr:rowOff>
    </xdr:to>
    <xdr:sp macro="" textlink="">
      <xdr:nvSpPr>
        <xdr:cNvPr id="376" name="楕円 375"/>
        <xdr:cNvSpPr/>
      </xdr:nvSpPr>
      <xdr:spPr>
        <a:xfrm>
          <a:off x="7810500" y="88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32262</xdr:rowOff>
    </xdr:from>
    <xdr:ext cx="534377" cy="259045"/>
    <xdr:sp macro="" textlink="">
      <xdr:nvSpPr>
        <xdr:cNvPr id="377" name="テキスト ボックス 376"/>
        <xdr:cNvSpPr txBox="1"/>
      </xdr:nvSpPr>
      <xdr:spPr>
        <a:xfrm>
          <a:off x="7594111" y="860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102779</xdr:rowOff>
    </xdr:from>
    <xdr:to>
      <xdr:col>36</xdr:col>
      <xdr:colOff>165100</xdr:colOff>
      <xdr:row>51</xdr:row>
      <xdr:rowOff>32929</xdr:rowOff>
    </xdr:to>
    <xdr:sp macro="" textlink="">
      <xdr:nvSpPr>
        <xdr:cNvPr id="378" name="楕円 377"/>
        <xdr:cNvSpPr/>
      </xdr:nvSpPr>
      <xdr:spPr>
        <a:xfrm>
          <a:off x="6921500" y="867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49456</xdr:rowOff>
    </xdr:from>
    <xdr:ext cx="534377" cy="259045"/>
    <xdr:sp macro="" textlink="">
      <xdr:nvSpPr>
        <xdr:cNvPr id="379" name="テキスト ボックス 378"/>
        <xdr:cNvSpPr txBox="1"/>
      </xdr:nvSpPr>
      <xdr:spPr>
        <a:xfrm>
          <a:off x="6705111" y="845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3" name="直線コネクタ 402"/>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4"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5" name="直線コネクタ 404"/>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6"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7" name="直線コネクタ 406"/>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156311</xdr:rowOff>
    </xdr:from>
    <xdr:to>
      <xdr:col>55</xdr:col>
      <xdr:colOff>0</xdr:colOff>
      <xdr:row>78</xdr:row>
      <xdr:rowOff>45098</xdr:rowOff>
    </xdr:to>
    <xdr:cxnSp macro="">
      <xdr:nvCxnSpPr>
        <xdr:cNvPr id="408" name="直線コネクタ 407"/>
        <xdr:cNvCxnSpPr/>
      </xdr:nvCxnSpPr>
      <xdr:spPr>
        <a:xfrm>
          <a:off x="9639300" y="13357961"/>
          <a:ext cx="838200" cy="6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9"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10" name="フローチャート: 判断 409"/>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156311</xdr:rowOff>
    </xdr:from>
    <xdr:to>
      <xdr:col>50</xdr:col>
      <xdr:colOff>114300</xdr:colOff>
      <xdr:row>78</xdr:row>
      <xdr:rowOff>51136</xdr:rowOff>
    </xdr:to>
    <xdr:cxnSp macro="">
      <xdr:nvCxnSpPr>
        <xdr:cNvPr id="411" name="直線コネクタ 410"/>
        <xdr:cNvCxnSpPr/>
      </xdr:nvCxnSpPr>
      <xdr:spPr>
        <a:xfrm flipV="1">
          <a:off x="8750300" y="13357961"/>
          <a:ext cx="889000" cy="6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2" name="フローチャート: 判断 411"/>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3" name="テキスト ボックス 412"/>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34277</xdr:rowOff>
    </xdr:from>
    <xdr:to>
      <xdr:col>45</xdr:col>
      <xdr:colOff>177800</xdr:colOff>
      <xdr:row>78</xdr:row>
      <xdr:rowOff>51136</xdr:rowOff>
    </xdr:to>
    <xdr:cxnSp macro="">
      <xdr:nvCxnSpPr>
        <xdr:cNvPr id="414" name="直線コネクタ 413"/>
        <xdr:cNvCxnSpPr/>
      </xdr:nvCxnSpPr>
      <xdr:spPr>
        <a:xfrm>
          <a:off x="7861300" y="13407377"/>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5" name="フローチャート: 判断 414"/>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6" name="テキスト ボックス 415"/>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154845</xdr:rowOff>
    </xdr:from>
    <xdr:to>
      <xdr:col>41</xdr:col>
      <xdr:colOff>50800</xdr:colOff>
      <xdr:row>78</xdr:row>
      <xdr:rowOff>34277</xdr:rowOff>
    </xdr:to>
    <xdr:cxnSp macro="">
      <xdr:nvCxnSpPr>
        <xdr:cNvPr id="417" name="直線コネクタ 416"/>
        <xdr:cNvCxnSpPr/>
      </xdr:nvCxnSpPr>
      <xdr:spPr>
        <a:xfrm>
          <a:off x="6972300" y="13356495"/>
          <a:ext cx="8890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8" name="フローチャート: 判断 417"/>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9" name="テキスト ボックス 418"/>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20" name="フローチャート: 判断 419"/>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21" name="テキスト ボックス 420"/>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165748</xdr:rowOff>
    </xdr:from>
    <xdr:to>
      <xdr:col>55</xdr:col>
      <xdr:colOff>50800</xdr:colOff>
      <xdr:row>78</xdr:row>
      <xdr:rowOff>95898</xdr:rowOff>
    </xdr:to>
    <xdr:sp macro="" textlink="">
      <xdr:nvSpPr>
        <xdr:cNvPr id="427" name="楕円 426"/>
        <xdr:cNvSpPr/>
      </xdr:nvSpPr>
      <xdr:spPr>
        <a:xfrm>
          <a:off x="10426700" y="133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144175</xdr:rowOff>
    </xdr:from>
    <xdr:ext cx="469744" cy="259045"/>
    <xdr:sp macro="" textlink="">
      <xdr:nvSpPr>
        <xdr:cNvPr id="428" name="商工費該当値テキスト"/>
        <xdr:cNvSpPr txBox="1"/>
      </xdr:nvSpPr>
      <xdr:spPr>
        <a:xfrm>
          <a:off x="10528300" y="133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105511</xdr:rowOff>
    </xdr:from>
    <xdr:to>
      <xdr:col>50</xdr:col>
      <xdr:colOff>165100</xdr:colOff>
      <xdr:row>78</xdr:row>
      <xdr:rowOff>35661</xdr:rowOff>
    </xdr:to>
    <xdr:sp macro="" textlink="">
      <xdr:nvSpPr>
        <xdr:cNvPr id="429" name="楕円 428"/>
        <xdr:cNvSpPr/>
      </xdr:nvSpPr>
      <xdr:spPr>
        <a:xfrm>
          <a:off x="9588500" y="133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26788</xdr:rowOff>
    </xdr:from>
    <xdr:ext cx="534377" cy="259045"/>
    <xdr:sp macro="" textlink="">
      <xdr:nvSpPr>
        <xdr:cNvPr id="430" name="テキスト ボックス 429"/>
        <xdr:cNvSpPr txBox="1"/>
      </xdr:nvSpPr>
      <xdr:spPr>
        <a:xfrm>
          <a:off x="9372111" y="1339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336</xdr:rowOff>
    </xdr:from>
    <xdr:to>
      <xdr:col>46</xdr:col>
      <xdr:colOff>38100</xdr:colOff>
      <xdr:row>78</xdr:row>
      <xdr:rowOff>101936</xdr:rowOff>
    </xdr:to>
    <xdr:sp macro="" textlink="">
      <xdr:nvSpPr>
        <xdr:cNvPr id="431" name="楕円 430"/>
        <xdr:cNvSpPr/>
      </xdr:nvSpPr>
      <xdr:spPr>
        <a:xfrm>
          <a:off x="8699500" y="1337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93063</xdr:rowOff>
    </xdr:from>
    <xdr:ext cx="469744" cy="259045"/>
    <xdr:sp macro="" textlink="">
      <xdr:nvSpPr>
        <xdr:cNvPr id="432" name="テキスト ボックス 431"/>
        <xdr:cNvSpPr txBox="1"/>
      </xdr:nvSpPr>
      <xdr:spPr>
        <a:xfrm>
          <a:off x="8515428" y="134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154927</xdr:rowOff>
    </xdr:from>
    <xdr:to>
      <xdr:col>41</xdr:col>
      <xdr:colOff>101600</xdr:colOff>
      <xdr:row>78</xdr:row>
      <xdr:rowOff>85077</xdr:rowOff>
    </xdr:to>
    <xdr:sp macro="" textlink="">
      <xdr:nvSpPr>
        <xdr:cNvPr id="433" name="楕円 432"/>
        <xdr:cNvSpPr/>
      </xdr:nvSpPr>
      <xdr:spPr>
        <a:xfrm>
          <a:off x="7810500" y="133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76204</xdr:rowOff>
    </xdr:from>
    <xdr:ext cx="469744" cy="259045"/>
    <xdr:sp macro="" textlink="">
      <xdr:nvSpPr>
        <xdr:cNvPr id="434" name="テキスト ボックス 433"/>
        <xdr:cNvSpPr txBox="1"/>
      </xdr:nvSpPr>
      <xdr:spPr>
        <a:xfrm>
          <a:off x="7626428" y="1344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104045</xdr:rowOff>
    </xdr:from>
    <xdr:to>
      <xdr:col>36</xdr:col>
      <xdr:colOff>165100</xdr:colOff>
      <xdr:row>78</xdr:row>
      <xdr:rowOff>34195</xdr:rowOff>
    </xdr:to>
    <xdr:sp macro="" textlink="">
      <xdr:nvSpPr>
        <xdr:cNvPr id="435" name="楕円 434"/>
        <xdr:cNvSpPr/>
      </xdr:nvSpPr>
      <xdr:spPr>
        <a:xfrm>
          <a:off x="6921500" y="133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50722</xdr:rowOff>
    </xdr:from>
    <xdr:ext cx="534377" cy="259045"/>
    <xdr:sp macro="" textlink="">
      <xdr:nvSpPr>
        <xdr:cNvPr id="436" name="テキスト ボックス 435"/>
        <xdr:cNvSpPr txBox="1"/>
      </xdr:nvSpPr>
      <xdr:spPr>
        <a:xfrm>
          <a:off x="6705111" y="130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60" name="直線コネクタ 459"/>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61"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2" name="直線コネクタ 461"/>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3"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4" name="直線コネクタ 463"/>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154915</xdr:rowOff>
    </xdr:from>
    <xdr:to>
      <xdr:col>55</xdr:col>
      <xdr:colOff>0</xdr:colOff>
      <xdr:row>95</xdr:row>
      <xdr:rowOff>75909</xdr:rowOff>
    </xdr:to>
    <xdr:cxnSp macro="">
      <xdr:nvCxnSpPr>
        <xdr:cNvPr id="465" name="直線コネクタ 464"/>
        <xdr:cNvCxnSpPr/>
      </xdr:nvCxnSpPr>
      <xdr:spPr>
        <a:xfrm>
          <a:off x="9639300" y="16271215"/>
          <a:ext cx="838200" cy="9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6" name="土木費平均値テキスト"/>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7" name="フローチャート: 判断 466"/>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35534</xdr:rowOff>
    </xdr:from>
    <xdr:to>
      <xdr:col>50</xdr:col>
      <xdr:colOff>114300</xdr:colOff>
      <xdr:row>94</xdr:row>
      <xdr:rowOff>154915</xdr:rowOff>
    </xdr:to>
    <xdr:cxnSp macro="">
      <xdr:nvCxnSpPr>
        <xdr:cNvPr id="468" name="直線コネクタ 467"/>
        <xdr:cNvCxnSpPr/>
      </xdr:nvCxnSpPr>
      <xdr:spPr>
        <a:xfrm>
          <a:off x="8750300" y="15808934"/>
          <a:ext cx="889000" cy="46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9" name="フローチャート: 判断 468"/>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136428</xdr:rowOff>
    </xdr:from>
    <xdr:ext cx="534377" cy="259045"/>
    <xdr:sp macro="" textlink="">
      <xdr:nvSpPr>
        <xdr:cNvPr id="470" name="テキスト ボックス 469"/>
        <xdr:cNvSpPr txBox="1"/>
      </xdr:nvSpPr>
      <xdr:spPr>
        <a:xfrm>
          <a:off x="9372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35534</xdr:rowOff>
    </xdr:from>
    <xdr:to>
      <xdr:col>45</xdr:col>
      <xdr:colOff>177800</xdr:colOff>
      <xdr:row>92</xdr:row>
      <xdr:rowOff>74981</xdr:rowOff>
    </xdr:to>
    <xdr:cxnSp macro="">
      <xdr:nvCxnSpPr>
        <xdr:cNvPr id="471" name="直線コネクタ 470"/>
        <xdr:cNvCxnSpPr/>
      </xdr:nvCxnSpPr>
      <xdr:spPr>
        <a:xfrm flipV="1">
          <a:off x="7861300" y="15808934"/>
          <a:ext cx="8890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2" name="フローチャート: 判断 471"/>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155160</xdr:rowOff>
    </xdr:from>
    <xdr:ext cx="534377" cy="259045"/>
    <xdr:sp macro="" textlink="">
      <xdr:nvSpPr>
        <xdr:cNvPr id="473" name="テキスト ボックス 472"/>
        <xdr:cNvSpPr txBox="1"/>
      </xdr:nvSpPr>
      <xdr:spPr>
        <a:xfrm>
          <a:off x="8483111" y="164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74981</xdr:rowOff>
    </xdr:from>
    <xdr:to>
      <xdr:col>41</xdr:col>
      <xdr:colOff>50800</xdr:colOff>
      <xdr:row>94</xdr:row>
      <xdr:rowOff>145783</xdr:rowOff>
    </xdr:to>
    <xdr:cxnSp macro="">
      <xdr:nvCxnSpPr>
        <xdr:cNvPr id="474" name="直線コネクタ 473"/>
        <xdr:cNvCxnSpPr/>
      </xdr:nvCxnSpPr>
      <xdr:spPr>
        <a:xfrm flipV="1">
          <a:off x="6972300" y="15848381"/>
          <a:ext cx="889000" cy="4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5" name="フローチャート: 判断 474"/>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159897</xdr:rowOff>
    </xdr:from>
    <xdr:ext cx="534377" cy="259045"/>
    <xdr:sp macro="" textlink="">
      <xdr:nvSpPr>
        <xdr:cNvPr id="476" name="テキスト ボックス 475"/>
        <xdr:cNvSpPr txBox="1"/>
      </xdr:nvSpPr>
      <xdr:spPr>
        <a:xfrm>
          <a:off x="7594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7" name="フローチャート: 判断 476"/>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8" name="テキスト ボックス 477"/>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25109</xdr:rowOff>
    </xdr:from>
    <xdr:to>
      <xdr:col>55</xdr:col>
      <xdr:colOff>50800</xdr:colOff>
      <xdr:row>95</xdr:row>
      <xdr:rowOff>126709</xdr:rowOff>
    </xdr:to>
    <xdr:sp macro="" textlink="">
      <xdr:nvSpPr>
        <xdr:cNvPr id="484" name="楕円 483"/>
        <xdr:cNvSpPr/>
      </xdr:nvSpPr>
      <xdr:spPr>
        <a:xfrm>
          <a:off x="10426700" y="163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47986</xdr:rowOff>
    </xdr:from>
    <xdr:ext cx="534377" cy="259045"/>
    <xdr:sp macro="" textlink="">
      <xdr:nvSpPr>
        <xdr:cNvPr id="485" name="土木費該当値テキスト"/>
        <xdr:cNvSpPr txBox="1"/>
      </xdr:nvSpPr>
      <xdr:spPr>
        <a:xfrm>
          <a:off x="10528300" y="161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104115</xdr:rowOff>
    </xdr:from>
    <xdr:to>
      <xdr:col>50</xdr:col>
      <xdr:colOff>165100</xdr:colOff>
      <xdr:row>95</xdr:row>
      <xdr:rowOff>34265</xdr:rowOff>
    </xdr:to>
    <xdr:sp macro="" textlink="">
      <xdr:nvSpPr>
        <xdr:cNvPr id="486" name="楕円 485"/>
        <xdr:cNvSpPr/>
      </xdr:nvSpPr>
      <xdr:spPr>
        <a:xfrm>
          <a:off x="9588500" y="162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50792</xdr:rowOff>
    </xdr:from>
    <xdr:ext cx="534377" cy="259045"/>
    <xdr:sp macro="" textlink="">
      <xdr:nvSpPr>
        <xdr:cNvPr id="487" name="テキスト ボックス 486"/>
        <xdr:cNvSpPr txBox="1"/>
      </xdr:nvSpPr>
      <xdr:spPr>
        <a:xfrm>
          <a:off x="9372111" y="159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156184</xdr:rowOff>
    </xdr:from>
    <xdr:to>
      <xdr:col>46</xdr:col>
      <xdr:colOff>38100</xdr:colOff>
      <xdr:row>92</xdr:row>
      <xdr:rowOff>86334</xdr:rowOff>
    </xdr:to>
    <xdr:sp macro="" textlink="">
      <xdr:nvSpPr>
        <xdr:cNvPr id="488" name="楕円 487"/>
        <xdr:cNvSpPr/>
      </xdr:nvSpPr>
      <xdr:spPr>
        <a:xfrm>
          <a:off x="8699500" y="1575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102861</xdr:rowOff>
    </xdr:from>
    <xdr:ext cx="534377" cy="259045"/>
    <xdr:sp macro="" textlink="">
      <xdr:nvSpPr>
        <xdr:cNvPr id="489" name="テキスト ボックス 488"/>
        <xdr:cNvSpPr txBox="1"/>
      </xdr:nvSpPr>
      <xdr:spPr>
        <a:xfrm>
          <a:off x="8483111" y="1553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24181</xdr:rowOff>
    </xdr:from>
    <xdr:to>
      <xdr:col>41</xdr:col>
      <xdr:colOff>101600</xdr:colOff>
      <xdr:row>92</xdr:row>
      <xdr:rowOff>125781</xdr:rowOff>
    </xdr:to>
    <xdr:sp macro="" textlink="">
      <xdr:nvSpPr>
        <xdr:cNvPr id="490" name="楕円 489"/>
        <xdr:cNvSpPr/>
      </xdr:nvSpPr>
      <xdr:spPr>
        <a:xfrm>
          <a:off x="7810500" y="157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142308</xdr:rowOff>
    </xdr:from>
    <xdr:ext cx="534377" cy="259045"/>
    <xdr:sp macro="" textlink="">
      <xdr:nvSpPr>
        <xdr:cNvPr id="491" name="テキスト ボックス 490"/>
        <xdr:cNvSpPr txBox="1"/>
      </xdr:nvSpPr>
      <xdr:spPr>
        <a:xfrm>
          <a:off x="7594111" y="155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94983</xdr:rowOff>
    </xdr:from>
    <xdr:to>
      <xdr:col>36</xdr:col>
      <xdr:colOff>165100</xdr:colOff>
      <xdr:row>95</xdr:row>
      <xdr:rowOff>25133</xdr:rowOff>
    </xdr:to>
    <xdr:sp macro="" textlink="">
      <xdr:nvSpPr>
        <xdr:cNvPr id="492" name="楕円 491"/>
        <xdr:cNvSpPr/>
      </xdr:nvSpPr>
      <xdr:spPr>
        <a:xfrm>
          <a:off x="6921500" y="162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41660</xdr:rowOff>
    </xdr:from>
    <xdr:ext cx="534377" cy="259045"/>
    <xdr:sp macro="" textlink="">
      <xdr:nvSpPr>
        <xdr:cNvPr id="493" name="テキスト ボックス 492"/>
        <xdr:cNvSpPr txBox="1"/>
      </xdr:nvSpPr>
      <xdr:spPr>
        <a:xfrm>
          <a:off x="6705111" y="159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6" name="直線コネクタ 515"/>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7"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8" name="直線コネクタ 517"/>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9"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20" name="直線コネクタ 519"/>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40031</xdr:rowOff>
    </xdr:from>
    <xdr:to>
      <xdr:col>85</xdr:col>
      <xdr:colOff>127000</xdr:colOff>
      <xdr:row>37</xdr:row>
      <xdr:rowOff>65862</xdr:rowOff>
    </xdr:to>
    <xdr:cxnSp macro="">
      <xdr:nvCxnSpPr>
        <xdr:cNvPr id="521" name="直線コネクタ 520"/>
        <xdr:cNvCxnSpPr/>
      </xdr:nvCxnSpPr>
      <xdr:spPr>
        <a:xfrm>
          <a:off x="15481300" y="6383681"/>
          <a:ext cx="8382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2"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3" name="フローチャート: 判断 522"/>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11273</xdr:rowOff>
    </xdr:from>
    <xdr:to>
      <xdr:col>81</xdr:col>
      <xdr:colOff>50800</xdr:colOff>
      <xdr:row>37</xdr:row>
      <xdr:rowOff>40031</xdr:rowOff>
    </xdr:to>
    <xdr:cxnSp macro="">
      <xdr:nvCxnSpPr>
        <xdr:cNvPr id="524" name="直線コネクタ 523"/>
        <xdr:cNvCxnSpPr/>
      </xdr:nvCxnSpPr>
      <xdr:spPr>
        <a:xfrm>
          <a:off x="14592300" y="6354923"/>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5" name="フローチャート: 判断 524"/>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6" name="テキスト ボックス 525"/>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16713</xdr:rowOff>
    </xdr:from>
    <xdr:to>
      <xdr:col>76</xdr:col>
      <xdr:colOff>114300</xdr:colOff>
      <xdr:row>37</xdr:row>
      <xdr:rowOff>11273</xdr:rowOff>
    </xdr:to>
    <xdr:cxnSp macro="">
      <xdr:nvCxnSpPr>
        <xdr:cNvPr id="527" name="直線コネクタ 526"/>
        <xdr:cNvCxnSpPr/>
      </xdr:nvCxnSpPr>
      <xdr:spPr>
        <a:xfrm>
          <a:off x="13703300" y="6188913"/>
          <a:ext cx="889000" cy="16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8" name="フローチャート: 判断 527"/>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9" name="テキスト ボックス 528"/>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16713</xdr:rowOff>
    </xdr:from>
    <xdr:to>
      <xdr:col>71</xdr:col>
      <xdr:colOff>177800</xdr:colOff>
      <xdr:row>36</xdr:row>
      <xdr:rowOff>136865</xdr:rowOff>
    </xdr:to>
    <xdr:cxnSp macro="">
      <xdr:nvCxnSpPr>
        <xdr:cNvPr id="530" name="直線コネクタ 529"/>
        <xdr:cNvCxnSpPr/>
      </xdr:nvCxnSpPr>
      <xdr:spPr>
        <a:xfrm flipV="1">
          <a:off x="12814300" y="6188913"/>
          <a:ext cx="889000" cy="1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31" name="フローチャート: 判断 530"/>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2" name="テキスト ボックス 531"/>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3" name="フローチャート: 判断 532"/>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4" name="テキスト ボックス 533"/>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15062</xdr:rowOff>
    </xdr:from>
    <xdr:to>
      <xdr:col>85</xdr:col>
      <xdr:colOff>177800</xdr:colOff>
      <xdr:row>37</xdr:row>
      <xdr:rowOff>116662</xdr:rowOff>
    </xdr:to>
    <xdr:sp macro="" textlink="">
      <xdr:nvSpPr>
        <xdr:cNvPr id="540" name="楕円 539"/>
        <xdr:cNvSpPr/>
      </xdr:nvSpPr>
      <xdr:spPr>
        <a:xfrm>
          <a:off x="16268700" y="63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164939</xdr:rowOff>
    </xdr:from>
    <xdr:ext cx="534377" cy="259045"/>
    <xdr:sp macro="" textlink="">
      <xdr:nvSpPr>
        <xdr:cNvPr id="541" name="消防費該当値テキスト"/>
        <xdr:cNvSpPr txBox="1"/>
      </xdr:nvSpPr>
      <xdr:spPr>
        <a:xfrm>
          <a:off x="16370300" y="633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160681</xdr:rowOff>
    </xdr:from>
    <xdr:to>
      <xdr:col>81</xdr:col>
      <xdr:colOff>101600</xdr:colOff>
      <xdr:row>37</xdr:row>
      <xdr:rowOff>90831</xdr:rowOff>
    </xdr:to>
    <xdr:sp macro="" textlink="">
      <xdr:nvSpPr>
        <xdr:cNvPr id="542" name="楕円 541"/>
        <xdr:cNvSpPr/>
      </xdr:nvSpPr>
      <xdr:spPr>
        <a:xfrm>
          <a:off x="15430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81958</xdr:rowOff>
    </xdr:from>
    <xdr:ext cx="534377" cy="259045"/>
    <xdr:sp macro="" textlink="">
      <xdr:nvSpPr>
        <xdr:cNvPr id="543" name="テキスト ボックス 542"/>
        <xdr:cNvSpPr txBox="1"/>
      </xdr:nvSpPr>
      <xdr:spPr>
        <a:xfrm>
          <a:off x="15214111" y="6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131923</xdr:rowOff>
    </xdr:from>
    <xdr:to>
      <xdr:col>76</xdr:col>
      <xdr:colOff>165100</xdr:colOff>
      <xdr:row>37</xdr:row>
      <xdr:rowOff>62073</xdr:rowOff>
    </xdr:to>
    <xdr:sp macro="" textlink="">
      <xdr:nvSpPr>
        <xdr:cNvPr id="544" name="楕円 543"/>
        <xdr:cNvSpPr/>
      </xdr:nvSpPr>
      <xdr:spPr>
        <a:xfrm>
          <a:off x="14541500" y="63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53200</xdr:rowOff>
    </xdr:from>
    <xdr:ext cx="534377" cy="259045"/>
    <xdr:sp macro="" textlink="">
      <xdr:nvSpPr>
        <xdr:cNvPr id="545" name="テキスト ボックス 544"/>
        <xdr:cNvSpPr txBox="1"/>
      </xdr:nvSpPr>
      <xdr:spPr>
        <a:xfrm>
          <a:off x="14325111" y="639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137363</xdr:rowOff>
    </xdr:from>
    <xdr:to>
      <xdr:col>72</xdr:col>
      <xdr:colOff>38100</xdr:colOff>
      <xdr:row>36</xdr:row>
      <xdr:rowOff>67513</xdr:rowOff>
    </xdr:to>
    <xdr:sp macro="" textlink="">
      <xdr:nvSpPr>
        <xdr:cNvPr id="546" name="楕円 545"/>
        <xdr:cNvSpPr/>
      </xdr:nvSpPr>
      <xdr:spPr>
        <a:xfrm>
          <a:off x="13652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84040</xdr:rowOff>
    </xdr:from>
    <xdr:ext cx="534377" cy="259045"/>
    <xdr:sp macro="" textlink="">
      <xdr:nvSpPr>
        <xdr:cNvPr id="547" name="テキスト ボックス 546"/>
        <xdr:cNvSpPr txBox="1"/>
      </xdr:nvSpPr>
      <xdr:spPr>
        <a:xfrm>
          <a:off x="13436111" y="59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86065</xdr:rowOff>
    </xdr:from>
    <xdr:to>
      <xdr:col>67</xdr:col>
      <xdr:colOff>101600</xdr:colOff>
      <xdr:row>37</xdr:row>
      <xdr:rowOff>16215</xdr:rowOff>
    </xdr:to>
    <xdr:sp macro="" textlink="">
      <xdr:nvSpPr>
        <xdr:cNvPr id="548" name="楕円 547"/>
        <xdr:cNvSpPr/>
      </xdr:nvSpPr>
      <xdr:spPr>
        <a:xfrm>
          <a:off x="12763500" y="62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32742</xdr:rowOff>
    </xdr:from>
    <xdr:ext cx="534377" cy="259045"/>
    <xdr:sp macro="" textlink="">
      <xdr:nvSpPr>
        <xdr:cNvPr id="549" name="テキスト ボックス 548"/>
        <xdr:cNvSpPr txBox="1"/>
      </xdr:nvSpPr>
      <xdr:spPr>
        <a:xfrm>
          <a:off x="12547111" y="60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4" name="直線コネクタ 573"/>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5"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6" name="直線コネクタ 575"/>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7"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8" name="直線コネクタ 577"/>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134214</xdr:rowOff>
    </xdr:from>
    <xdr:to>
      <xdr:col>85</xdr:col>
      <xdr:colOff>127000</xdr:colOff>
      <xdr:row>52</xdr:row>
      <xdr:rowOff>6788</xdr:rowOff>
    </xdr:to>
    <xdr:cxnSp macro="">
      <xdr:nvCxnSpPr>
        <xdr:cNvPr id="579" name="直線コネクタ 578"/>
        <xdr:cNvCxnSpPr/>
      </xdr:nvCxnSpPr>
      <xdr:spPr>
        <a:xfrm flipV="1">
          <a:off x="15481300" y="8706714"/>
          <a:ext cx="838200" cy="21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80"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81" name="フローチャート: 判断 580"/>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6788</xdr:rowOff>
    </xdr:from>
    <xdr:to>
      <xdr:col>81</xdr:col>
      <xdr:colOff>50800</xdr:colOff>
      <xdr:row>52</xdr:row>
      <xdr:rowOff>110096</xdr:rowOff>
    </xdr:to>
    <xdr:cxnSp macro="">
      <xdr:nvCxnSpPr>
        <xdr:cNvPr id="582" name="直線コネクタ 581"/>
        <xdr:cNvCxnSpPr/>
      </xdr:nvCxnSpPr>
      <xdr:spPr>
        <a:xfrm flipV="1">
          <a:off x="14592300" y="8922188"/>
          <a:ext cx="889000" cy="10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3" name="フローチャート: 判断 582"/>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4" name="テキスト ボックス 583"/>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110096</xdr:rowOff>
    </xdr:from>
    <xdr:to>
      <xdr:col>76</xdr:col>
      <xdr:colOff>114300</xdr:colOff>
      <xdr:row>53</xdr:row>
      <xdr:rowOff>134176</xdr:rowOff>
    </xdr:to>
    <xdr:cxnSp macro="">
      <xdr:nvCxnSpPr>
        <xdr:cNvPr id="585" name="直線コネクタ 584"/>
        <xdr:cNvCxnSpPr/>
      </xdr:nvCxnSpPr>
      <xdr:spPr>
        <a:xfrm flipV="1">
          <a:off x="13703300" y="9025496"/>
          <a:ext cx="889000" cy="19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6" name="フローチャート: 判断 585"/>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7" name="テキスト ボックス 586"/>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134176</xdr:rowOff>
    </xdr:from>
    <xdr:to>
      <xdr:col>71</xdr:col>
      <xdr:colOff>177800</xdr:colOff>
      <xdr:row>55</xdr:row>
      <xdr:rowOff>24981</xdr:rowOff>
    </xdr:to>
    <xdr:cxnSp macro="">
      <xdr:nvCxnSpPr>
        <xdr:cNvPr id="588" name="直線コネクタ 587"/>
        <xdr:cNvCxnSpPr/>
      </xdr:nvCxnSpPr>
      <xdr:spPr>
        <a:xfrm flipV="1">
          <a:off x="12814300" y="9221026"/>
          <a:ext cx="889000" cy="2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9" name="フローチャート: 判断 588"/>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90" name="テキスト ボックス 589"/>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91" name="フローチャート: 判断 590"/>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2" name="テキスト ボックス 591"/>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83414</xdr:rowOff>
    </xdr:from>
    <xdr:to>
      <xdr:col>85</xdr:col>
      <xdr:colOff>177800</xdr:colOff>
      <xdr:row>51</xdr:row>
      <xdr:rowOff>13564</xdr:rowOff>
    </xdr:to>
    <xdr:sp macro="" textlink="">
      <xdr:nvSpPr>
        <xdr:cNvPr id="598" name="楕円 597"/>
        <xdr:cNvSpPr/>
      </xdr:nvSpPr>
      <xdr:spPr>
        <a:xfrm>
          <a:off x="16268700" y="865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36441</xdr:rowOff>
    </xdr:from>
    <xdr:ext cx="534377" cy="259045"/>
    <xdr:sp macro="" textlink="">
      <xdr:nvSpPr>
        <xdr:cNvPr id="599" name="教育費該当値テキスト"/>
        <xdr:cNvSpPr txBox="1"/>
      </xdr:nvSpPr>
      <xdr:spPr>
        <a:xfrm>
          <a:off x="16370300" y="860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127438</xdr:rowOff>
    </xdr:from>
    <xdr:to>
      <xdr:col>81</xdr:col>
      <xdr:colOff>101600</xdr:colOff>
      <xdr:row>52</xdr:row>
      <xdr:rowOff>57588</xdr:rowOff>
    </xdr:to>
    <xdr:sp macro="" textlink="">
      <xdr:nvSpPr>
        <xdr:cNvPr id="600" name="楕円 599"/>
        <xdr:cNvSpPr/>
      </xdr:nvSpPr>
      <xdr:spPr>
        <a:xfrm>
          <a:off x="15430500" y="887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74115</xdr:rowOff>
    </xdr:from>
    <xdr:ext cx="534377" cy="259045"/>
    <xdr:sp macro="" textlink="">
      <xdr:nvSpPr>
        <xdr:cNvPr id="601" name="テキスト ボックス 600"/>
        <xdr:cNvSpPr txBox="1"/>
      </xdr:nvSpPr>
      <xdr:spPr>
        <a:xfrm>
          <a:off x="15214111" y="864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59296</xdr:rowOff>
    </xdr:from>
    <xdr:to>
      <xdr:col>76</xdr:col>
      <xdr:colOff>165100</xdr:colOff>
      <xdr:row>52</xdr:row>
      <xdr:rowOff>160896</xdr:rowOff>
    </xdr:to>
    <xdr:sp macro="" textlink="">
      <xdr:nvSpPr>
        <xdr:cNvPr id="602" name="楕円 601"/>
        <xdr:cNvSpPr/>
      </xdr:nvSpPr>
      <xdr:spPr>
        <a:xfrm>
          <a:off x="14541500" y="897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5973</xdr:rowOff>
    </xdr:from>
    <xdr:ext cx="534377" cy="259045"/>
    <xdr:sp macro="" textlink="">
      <xdr:nvSpPr>
        <xdr:cNvPr id="603" name="テキスト ボックス 602"/>
        <xdr:cNvSpPr txBox="1"/>
      </xdr:nvSpPr>
      <xdr:spPr>
        <a:xfrm>
          <a:off x="14325111" y="874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83376</xdr:rowOff>
    </xdr:from>
    <xdr:to>
      <xdr:col>72</xdr:col>
      <xdr:colOff>38100</xdr:colOff>
      <xdr:row>54</xdr:row>
      <xdr:rowOff>13526</xdr:rowOff>
    </xdr:to>
    <xdr:sp macro="" textlink="">
      <xdr:nvSpPr>
        <xdr:cNvPr id="604" name="楕円 603"/>
        <xdr:cNvSpPr/>
      </xdr:nvSpPr>
      <xdr:spPr>
        <a:xfrm>
          <a:off x="13652500" y="91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30053</xdr:rowOff>
    </xdr:from>
    <xdr:ext cx="534377" cy="259045"/>
    <xdr:sp macro="" textlink="">
      <xdr:nvSpPr>
        <xdr:cNvPr id="605" name="テキスト ボックス 604"/>
        <xdr:cNvSpPr txBox="1"/>
      </xdr:nvSpPr>
      <xdr:spPr>
        <a:xfrm>
          <a:off x="13436111" y="89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145631</xdr:rowOff>
    </xdr:from>
    <xdr:to>
      <xdr:col>67</xdr:col>
      <xdr:colOff>101600</xdr:colOff>
      <xdr:row>55</xdr:row>
      <xdr:rowOff>75781</xdr:rowOff>
    </xdr:to>
    <xdr:sp macro="" textlink="">
      <xdr:nvSpPr>
        <xdr:cNvPr id="606" name="楕円 605"/>
        <xdr:cNvSpPr/>
      </xdr:nvSpPr>
      <xdr:spPr>
        <a:xfrm>
          <a:off x="12763500" y="94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92308</xdr:rowOff>
    </xdr:from>
    <xdr:ext cx="534377" cy="259045"/>
    <xdr:sp macro="" textlink="">
      <xdr:nvSpPr>
        <xdr:cNvPr id="607" name="テキスト ボックス 606"/>
        <xdr:cNvSpPr txBox="1"/>
      </xdr:nvSpPr>
      <xdr:spPr>
        <a:xfrm>
          <a:off x="12547111" y="91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9" name="直線コネクタ 628"/>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2"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3" name="直線コネクタ 632"/>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127803</xdr:rowOff>
    </xdr:from>
    <xdr:to>
      <xdr:col>85</xdr:col>
      <xdr:colOff>127000</xdr:colOff>
      <xdr:row>78</xdr:row>
      <xdr:rowOff>129970</xdr:rowOff>
    </xdr:to>
    <xdr:cxnSp macro="">
      <xdr:nvCxnSpPr>
        <xdr:cNvPr id="634" name="直線コネクタ 633"/>
        <xdr:cNvCxnSpPr/>
      </xdr:nvCxnSpPr>
      <xdr:spPr>
        <a:xfrm flipV="1">
          <a:off x="15481300" y="13500903"/>
          <a:ext cx="8382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5"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6" name="フローチャート: 判断 635"/>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129970</xdr:rowOff>
    </xdr:from>
    <xdr:to>
      <xdr:col>81</xdr:col>
      <xdr:colOff>50800</xdr:colOff>
      <xdr:row>78</xdr:row>
      <xdr:rowOff>139564</xdr:rowOff>
    </xdr:to>
    <xdr:cxnSp macro="">
      <xdr:nvCxnSpPr>
        <xdr:cNvPr id="637" name="直線コネクタ 636"/>
        <xdr:cNvCxnSpPr/>
      </xdr:nvCxnSpPr>
      <xdr:spPr>
        <a:xfrm flipV="1">
          <a:off x="14592300" y="13503070"/>
          <a:ext cx="889000" cy="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8" name="フローチャート: 判断 637"/>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9" name="テキスト ボックス 638"/>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136810</xdr:rowOff>
    </xdr:from>
    <xdr:to>
      <xdr:col>76</xdr:col>
      <xdr:colOff>114300</xdr:colOff>
      <xdr:row>78</xdr:row>
      <xdr:rowOff>139564</xdr:rowOff>
    </xdr:to>
    <xdr:cxnSp macro="">
      <xdr:nvCxnSpPr>
        <xdr:cNvPr id="640" name="直線コネクタ 639"/>
        <xdr:cNvCxnSpPr/>
      </xdr:nvCxnSpPr>
      <xdr:spPr>
        <a:xfrm>
          <a:off x="13703300" y="13509910"/>
          <a:ext cx="8890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41" name="フローチャート: 判断 640"/>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2" name="テキスト ボックス 641"/>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136810</xdr:rowOff>
    </xdr:from>
    <xdr:to>
      <xdr:col>71</xdr:col>
      <xdr:colOff>177800</xdr:colOff>
      <xdr:row>78</xdr:row>
      <xdr:rowOff>139398</xdr:rowOff>
    </xdr:to>
    <xdr:cxnSp macro="">
      <xdr:nvCxnSpPr>
        <xdr:cNvPr id="643" name="直線コネクタ 642"/>
        <xdr:cNvCxnSpPr/>
      </xdr:nvCxnSpPr>
      <xdr:spPr>
        <a:xfrm flipV="1">
          <a:off x="12814300" y="13509910"/>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4" name="フローチャート: 判断 643"/>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5" name="テキスト ボックス 644"/>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6" name="フローチャート: 判断 645"/>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7" name="テキスト ボックス 646"/>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77003</xdr:rowOff>
    </xdr:from>
    <xdr:to>
      <xdr:col>85</xdr:col>
      <xdr:colOff>177800</xdr:colOff>
      <xdr:row>79</xdr:row>
      <xdr:rowOff>7153</xdr:rowOff>
    </xdr:to>
    <xdr:sp macro="" textlink="">
      <xdr:nvSpPr>
        <xdr:cNvPr id="653" name="楕円 652"/>
        <xdr:cNvSpPr/>
      </xdr:nvSpPr>
      <xdr:spPr>
        <a:xfrm>
          <a:off x="16268700" y="134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13486</xdr:rowOff>
    </xdr:from>
    <xdr:ext cx="469744" cy="259045"/>
    <xdr:sp macro="" textlink="">
      <xdr:nvSpPr>
        <xdr:cNvPr id="654" name="災害復旧費該当値テキスト"/>
        <xdr:cNvSpPr txBox="1"/>
      </xdr:nvSpPr>
      <xdr:spPr>
        <a:xfrm>
          <a:off x="16370300" y="133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79170</xdr:rowOff>
    </xdr:from>
    <xdr:to>
      <xdr:col>81</xdr:col>
      <xdr:colOff>101600</xdr:colOff>
      <xdr:row>79</xdr:row>
      <xdr:rowOff>9320</xdr:rowOff>
    </xdr:to>
    <xdr:sp macro="" textlink="">
      <xdr:nvSpPr>
        <xdr:cNvPr id="655" name="楕円 654"/>
        <xdr:cNvSpPr/>
      </xdr:nvSpPr>
      <xdr:spPr>
        <a:xfrm>
          <a:off x="15430500" y="1345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447</xdr:rowOff>
    </xdr:from>
    <xdr:ext cx="469744" cy="259045"/>
    <xdr:sp macro="" textlink="">
      <xdr:nvSpPr>
        <xdr:cNvPr id="656" name="テキスト ボックス 655"/>
        <xdr:cNvSpPr txBox="1"/>
      </xdr:nvSpPr>
      <xdr:spPr>
        <a:xfrm>
          <a:off x="15246428" y="135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88764</xdr:rowOff>
    </xdr:from>
    <xdr:to>
      <xdr:col>76</xdr:col>
      <xdr:colOff>165100</xdr:colOff>
      <xdr:row>79</xdr:row>
      <xdr:rowOff>18914</xdr:rowOff>
    </xdr:to>
    <xdr:sp macro="" textlink="">
      <xdr:nvSpPr>
        <xdr:cNvPr id="657" name="楕円 656"/>
        <xdr:cNvSpPr/>
      </xdr:nvSpPr>
      <xdr:spPr>
        <a:xfrm>
          <a:off x="14541500" y="13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10041</xdr:rowOff>
    </xdr:from>
    <xdr:ext cx="313932" cy="259045"/>
    <xdr:sp macro="" textlink="">
      <xdr:nvSpPr>
        <xdr:cNvPr id="658" name="テキスト ボックス 657"/>
        <xdr:cNvSpPr txBox="1"/>
      </xdr:nvSpPr>
      <xdr:spPr>
        <a:xfrm>
          <a:off x="14435333" y="13554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86010</xdr:rowOff>
    </xdr:from>
    <xdr:to>
      <xdr:col>72</xdr:col>
      <xdr:colOff>38100</xdr:colOff>
      <xdr:row>79</xdr:row>
      <xdr:rowOff>16160</xdr:rowOff>
    </xdr:to>
    <xdr:sp macro="" textlink="">
      <xdr:nvSpPr>
        <xdr:cNvPr id="659" name="楕円 658"/>
        <xdr:cNvSpPr/>
      </xdr:nvSpPr>
      <xdr:spPr>
        <a:xfrm>
          <a:off x="13652500" y="134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7287</xdr:rowOff>
    </xdr:from>
    <xdr:ext cx="378565" cy="259045"/>
    <xdr:sp macro="" textlink="">
      <xdr:nvSpPr>
        <xdr:cNvPr id="660" name="テキスト ボックス 659"/>
        <xdr:cNvSpPr txBox="1"/>
      </xdr:nvSpPr>
      <xdr:spPr>
        <a:xfrm>
          <a:off x="13514017" y="13551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88598</xdr:rowOff>
    </xdr:from>
    <xdr:to>
      <xdr:col>67</xdr:col>
      <xdr:colOff>101600</xdr:colOff>
      <xdr:row>79</xdr:row>
      <xdr:rowOff>18748</xdr:rowOff>
    </xdr:to>
    <xdr:sp macro="" textlink="">
      <xdr:nvSpPr>
        <xdr:cNvPr id="661" name="楕円 660"/>
        <xdr:cNvSpPr/>
      </xdr:nvSpPr>
      <xdr:spPr>
        <a:xfrm>
          <a:off x="12763500" y="1346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9875</xdr:rowOff>
    </xdr:from>
    <xdr:ext cx="313932" cy="259045"/>
    <xdr:sp macro="" textlink="">
      <xdr:nvSpPr>
        <xdr:cNvPr id="662" name="テキスト ボックス 661"/>
        <xdr:cNvSpPr txBox="1"/>
      </xdr:nvSpPr>
      <xdr:spPr>
        <a:xfrm>
          <a:off x="12657333" y="13554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6" name="直線コネクタ 685"/>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7"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8" name="直線コネクタ 687"/>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9"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90" name="直線コネクタ 689"/>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56693</xdr:rowOff>
    </xdr:from>
    <xdr:to>
      <xdr:col>85</xdr:col>
      <xdr:colOff>127000</xdr:colOff>
      <xdr:row>94</xdr:row>
      <xdr:rowOff>68835</xdr:rowOff>
    </xdr:to>
    <xdr:cxnSp macro="">
      <xdr:nvCxnSpPr>
        <xdr:cNvPr id="691" name="直線コネクタ 690"/>
        <xdr:cNvCxnSpPr/>
      </xdr:nvCxnSpPr>
      <xdr:spPr>
        <a:xfrm flipV="1">
          <a:off x="15481300" y="16172993"/>
          <a:ext cx="8382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2" name="公債費平均値テキスト"/>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3" name="フローチャート: 判断 692"/>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52515</xdr:rowOff>
    </xdr:from>
    <xdr:to>
      <xdr:col>81</xdr:col>
      <xdr:colOff>50800</xdr:colOff>
      <xdr:row>94</xdr:row>
      <xdr:rowOff>68835</xdr:rowOff>
    </xdr:to>
    <xdr:cxnSp macro="">
      <xdr:nvCxnSpPr>
        <xdr:cNvPr id="694" name="直線コネクタ 693"/>
        <xdr:cNvCxnSpPr/>
      </xdr:nvCxnSpPr>
      <xdr:spPr>
        <a:xfrm>
          <a:off x="14592300" y="16168815"/>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5" name="フローチャート: 判断 694"/>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6" name="テキスト ボックス 695"/>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52515</xdr:rowOff>
    </xdr:from>
    <xdr:to>
      <xdr:col>76</xdr:col>
      <xdr:colOff>114300</xdr:colOff>
      <xdr:row>94</xdr:row>
      <xdr:rowOff>67387</xdr:rowOff>
    </xdr:to>
    <xdr:cxnSp macro="">
      <xdr:nvCxnSpPr>
        <xdr:cNvPr id="697" name="直線コネクタ 696"/>
        <xdr:cNvCxnSpPr/>
      </xdr:nvCxnSpPr>
      <xdr:spPr>
        <a:xfrm flipV="1">
          <a:off x="13703300" y="16168815"/>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8" name="フローチャート: 判断 697"/>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9" name="テキスト ボックス 698"/>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55245</xdr:rowOff>
    </xdr:from>
    <xdr:to>
      <xdr:col>71</xdr:col>
      <xdr:colOff>177800</xdr:colOff>
      <xdr:row>94</xdr:row>
      <xdr:rowOff>67387</xdr:rowOff>
    </xdr:to>
    <xdr:cxnSp macro="">
      <xdr:nvCxnSpPr>
        <xdr:cNvPr id="700" name="直線コネクタ 699"/>
        <xdr:cNvCxnSpPr/>
      </xdr:nvCxnSpPr>
      <xdr:spPr>
        <a:xfrm>
          <a:off x="12814300" y="16171545"/>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701" name="フローチャート: 判断 700"/>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2" name="テキスト ボックス 701"/>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3" name="フローチャート: 判断 702"/>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4" name="テキスト ボックス 703"/>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5893</xdr:rowOff>
    </xdr:from>
    <xdr:to>
      <xdr:col>85</xdr:col>
      <xdr:colOff>177800</xdr:colOff>
      <xdr:row>94</xdr:row>
      <xdr:rowOff>107493</xdr:rowOff>
    </xdr:to>
    <xdr:sp macro="" textlink="">
      <xdr:nvSpPr>
        <xdr:cNvPr id="710" name="楕円 709"/>
        <xdr:cNvSpPr/>
      </xdr:nvSpPr>
      <xdr:spPr>
        <a:xfrm>
          <a:off x="16268700" y="161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28770</xdr:rowOff>
    </xdr:from>
    <xdr:ext cx="534377" cy="259045"/>
    <xdr:sp macro="" textlink="">
      <xdr:nvSpPr>
        <xdr:cNvPr id="711" name="公債費該当値テキスト"/>
        <xdr:cNvSpPr txBox="1"/>
      </xdr:nvSpPr>
      <xdr:spPr>
        <a:xfrm>
          <a:off x="16370300" y="1597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18035</xdr:rowOff>
    </xdr:from>
    <xdr:to>
      <xdr:col>81</xdr:col>
      <xdr:colOff>101600</xdr:colOff>
      <xdr:row>94</xdr:row>
      <xdr:rowOff>119635</xdr:rowOff>
    </xdr:to>
    <xdr:sp macro="" textlink="">
      <xdr:nvSpPr>
        <xdr:cNvPr id="712" name="楕円 711"/>
        <xdr:cNvSpPr/>
      </xdr:nvSpPr>
      <xdr:spPr>
        <a:xfrm>
          <a:off x="15430500" y="161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136162</xdr:rowOff>
    </xdr:from>
    <xdr:ext cx="534377" cy="259045"/>
    <xdr:sp macro="" textlink="">
      <xdr:nvSpPr>
        <xdr:cNvPr id="713" name="テキスト ボックス 712"/>
        <xdr:cNvSpPr txBox="1"/>
      </xdr:nvSpPr>
      <xdr:spPr>
        <a:xfrm>
          <a:off x="15214111" y="159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1715</xdr:rowOff>
    </xdr:from>
    <xdr:to>
      <xdr:col>76</xdr:col>
      <xdr:colOff>165100</xdr:colOff>
      <xdr:row>94</xdr:row>
      <xdr:rowOff>103315</xdr:rowOff>
    </xdr:to>
    <xdr:sp macro="" textlink="">
      <xdr:nvSpPr>
        <xdr:cNvPr id="714" name="楕円 713"/>
        <xdr:cNvSpPr/>
      </xdr:nvSpPr>
      <xdr:spPr>
        <a:xfrm>
          <a:off x="14541500" y="161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119842</xdr:rowOff>
    </xdr:from>
    <xdr:ext cx="534377" cy="259045"/>
    <xdr:sp macro="" textlink="">
      <xdr:nvSpPr>
        <xdr:cNvPr id="715" name="テキスト ボックス 714"/>
        <xdr:cNvSpPr txBox="1"/>
      </xdr:nvSpPr>
      <xdr:spPr>
        <a:xfrm>
          <a:off x="14325111" y="158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16587</xdr:rowOff>
    </xdr:from>
    <xdr:to>
      <xdr:col>72</xdr:col>
      <xdr:colOff>38100</xdr:colOff>
      <xdr:row>94</xdr:row>
      <xdr:rowOff>118187</xdr:rowOff>
    </xdr:to>
    <xdr:sp macro="" textlink="">
      <xdr:nvSpPr>
        <xdr:cNvPr id="716" name="楕円 715"/>
        <xdr:cNvSpPr/>
      </xdr:nvSpPr>
      <xdr:spPr>
        <a:xfrm>
          <a:off x="13652500" y="161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134714</xdr:rowOff>
    </xdr:from>
    <xdr:ext cx="534377" cy="259045"/>
    <xdr:sp macro="" textlink="">
      <xdr:nvSpPr>
        <xdr:cNvPr id="717" name="テキスト ボックス 716"/>
        <xdr:cNvSpPr txBox="1"/>
      </xdr:nvSpPr>
      <xdr:spPr>
        <a:xfrm>
          <a:off x="13436111" y="1590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4445</xdr:rowOff>
    </xdr:from>
    <xdr:to>
      <xdr:col>67</xdr:col>
      <xdr:colOff>101600</xdr:colOff>
      <xdr:row>94</xdr:row>
      <xdr:rowOff>106045</xdr:rowOff>
    </xdr:to>
    <xdr:sp macro="" textlink="">
      <xdr:nvSpPr>
        <xdr:cNvPr id="718" name="楕円 717"/>
        <xdr:cNvSpPr/>
      </xdr:nvSpPr>
      <xdr:spPr>
        <a:xfrm>
          <a:off x="12763500" y="161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122572</xdr:rowOff>
    </xdr:from>
    <xdr:ext cx="534377" cy="259045"/>
    <xdr:sp macro="" textlink="">
      <xdr:nvSpPr>
        <xdr:cNvPr id="719" name="テキスト ボックス 718"/>
        <xdr:cNvSpPr txBox="1"/>
      </xdr:nvSpPr>
      <xdr:spPr>
        <a:xfrm>
          <a:off x="12547111" y="158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41" name="直線コネクタ 740"/>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2"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4"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5" name="直線コネクタ 744"/>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98552</xdr:rowOff>
    </xdr:from>
    <xdr:to>
      <xdr:col>116</xdr:col>
      <xdr:colOff>63500</xdr:colOff>
      <xdr:row>32</xdr:row>
      <xdr:rowOff>85293</xdr:rowOff>
    </xdr:to>
    <xdr:cxnSp macro="">
      <xdr:nvCxnSpPr>
        <xdr:cNvPr id="746" name="直線コネクタ 745"/>
        <xdr:cNvCxnSpPr/>
      </xdr:nvCxnSpPr>
      <xdr:spPr>
        <a:xfrm flipV="1">
          <a:off x="21323300" y="5242052"/>
          <a:ext cx="838200" cy="3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44696</xdr:rowOff>
    </xdr:from>
    <xdr:ext cx="313932" cy="259045"/>
    <xdr:sp macro="" textlink="">
      <xdr:nvSpPr>
        <xdr:cNvPr id="747" name="諸支出金平均値テキスト"/>
        <xdr:cNvSpPr txBox="1"/>
      </xdr:nvSpPr>
      <xdr:spPr>
        <a:xfrm>
          <a:off x="22212300" y="655979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8" name="フローチャート: 判断 747"/>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85293</xdr:rowOff>
    </xdr:from>
    <xdr:to>
      <xdr:col>111</xdr:col>
      <xdr:colOff>177800</xdr:colOff>
      <xdr:row>37</xdr:row>
      <xdr:rowOff>43688</xdr:rowOff>
    </xdr:to>
    <xdr:cxnSp macro="">
      <xdr:nvCxnSpPr>
        <xdr:cNvPr id="749" name="直線コネクタ 748"/>
        <xdr:cNvCxnSpPr/>
      </xdr:nvCxnSpPr>
      <xdr:spPr>
        <a:xfrm flipV="1">
          <a:off x="20434300" y="5571693"/>
          <a:ext cx="889000" cy="81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50" name="フローチャート: 判断 749"/>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135679</xdr:rowOff>
    </xdr:from>
    <xdr:ext cx="378565" cy="259045"/>
    <xdr:sp macro="" textlink="">
      <xdr:nvSpPr>
        <xdr:cNvPr id="751" name="テキスト ボックス 750"/>
        <xdr:cNvSpPr txBox="1"/>
      </xdr:nvSpPr>
      <xdr:spPr>
        <a:xfrm>
          <a:off x="21134017" y="665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43688</xdr:rowOff>
    </xdr:from>
    <xdr:to>
      <xdr:col>107</xdr:col>
      <xdr:colOff>50800</xdr:colOff>
      <xdr:row>37</xdr:row>
      <xdr:rowOff>144272</xdr:rowOff>
    </xdr:to>
    <xdr:cxnSp macro="">
      <xdr:nvCxnSpPr>
        <xdr:cNvPr id="752" name="直線コネクタ 751"/>
        <xdr:cNvCxnSpPr/>
      </xdr:nvCxnSpPr>
      <xdr:spPr>
        <a:xfrm flipV="1">
          <a:off x="19545300" y="638733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3" name="フローチャート: 判断 752"/>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136593</xdr:rowOff>
    </xdr:from>
    <xdr:ext cx="378565" cy="259045"/>
    <xdr:sp macro="" textlink="">
      <xdr:nvSpPr>
        <xdr:cNvPr id="754" name="テキスト ボックス 753"/>
        <xdr:cNvSpPr txBox="1"/>
      </xdr:nvSpPr>
      <xdr:spPr>
        <a:xfrm>
          <a:off x="20245017" y="665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144272</xdr:rowOff>
    </xdr:from>
    <xdr:to>
      <xdr:col>102</xdr:col>
      <xdr:colOff>114300</xdr:colOff>
      <xdr:row>38</xdr:row>
      <xdr:rowOff>61519</xdr:rowOff>
    </xdr:to>
    <xdr:cxnSp macro="">
      <xdr:nvCxnSpPr>
        <xdr:cNvPr id="755" name="直線コネクタ 754"/>
        <xdr:cNvCxnSpPr/>
      </xdr:nvCxnSpPr>
      <xdr:spPr>
        <a:xfrm flipV="1">
          <a:off x="18656300" y="6487922"/>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6" name="フローチャート: 判断 755"/>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157395</xdr:rowOff>
    </xdr:from>
    <xdr:ext cx="378565" cy="259045"/>
    <xdr:sp macro="" textlink="">
      <xdr:nvSpPr>
        <xdr:cNvPr id="757" name="テキスト ボックス 756"/>
        <xdr:cNvSpPr txBox="1"/>
      </xdr:nvSpPr>
      <xdr:spPr>
        <a:xfrm>
          <a:off x="19356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8" name="フローチャート: 判断 757"/>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148709</xdr:rowOff>
    </xdr:from>
    <xdr:ext cx="378565" cy="259045"/>
    <xdr:sp macro="" textlink="">
      <xdr:nvSpPr>
        <xdr:cNvPr id="759" name="テキスト ボックス 758"/>
        <xdr:cNvSpPr txBox="1"/>
      </xdr:nvSpPr>
      <xdr:spPr>
        <a:xfrm>
          <a:off x="18467017" y="666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47752</xdr:rowOff>
    </xdr:from>
    <xdr:to>
      <xdr:col>116</xdr:col>
      <xdr:colOff>114300</xdr:colOff>
      <xdr:row>30</xdr:row>
      <xdr:rowOff>149352</xdr:rowOff>
    </xdr:to>
    <xdr:sp macro="" textlink="">
      <xdr:nvSpPr>
        <xdr:cNvPr id="765" name="楕円 764"/>
        <xdr:cNvSpPr/>
      </xdr:nvSpPr>
      <xdr:spPr>
        <a:xfrm>
          <a:off x="22110700" y="51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779</xdr:rowOff>
    </xdr:from>
    <xdr:ext cx="469744" cy="259045"/>
    <xdr:sp macro="" textlink="">
      <xdr:nvSpPr>
        <xdr:cNvPr id="766" name="諸支出金該当値テキスト"/>
        <xdr:cNvSpPr txBox="1"/>
      </xdr:nvSpPr>
      <xdr:spPr>
        <a:xfrm>
          <a:off x="22212300" y="51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34493</xdr:rowOff>
    </xdr:from>
    <xdr:to>
      <xdr:col>112</xdr:col>
      <xdr:colOff>38100</xdr:colOff>
      <xdr:row>32</xdr:row>
      <xdr:rowOff>136093</xdr:rowOff>
    </xdr:to>
    <xdr:sp macro="" textlink="">
      <xdr:nvSpPr>
        <xdr:cNvPr id="767" name="楕円 766"/>
        <xdr:cNvSpPr/>
      </xdr:nvSpPr>
      <xdr:spPr>
        <a:xfrm>
          <a:off x="21272500" y="552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152620</xdr:rowOff>
    </xdr:from>
    <xdr:ext cx="469744" cy="259045"/>
    <xdr:sp macro="" textlink="">
      <xdr:nvSpPr>
        <xdr:cNvPr id="768" name="テキスト ボックス 767"/>
        <xdr:cNvSpPr txBox="1"/>
      </xdr:nvSpPr>
      <xdr:spPr>
        <a:xfrm>
          <a:off x="21088428" y="529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164338</xdr:rowOff>
    </xdr:from>
    <xdr:to>
      <xdr:col>107</xdr:col>
      <xdr:colOff>101600</xdr:colOff>
      <xdr:row>37</xdr:row>
      <xdr:rowOff>94488</xdr:rowOff>
    </xdr:to>
    <xdr:sp macro="" textlink="">
      <xdr:nvSpPr>
        <xdr:cNvPr id="769" name="楕円 768"/>
        <xdr:cNvSpPr/>
      </xdr:nvSpPr>
      <xdr:spPr>
        <a:xfrm>
          <a:off x="20383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111015</xdr:rowOff>
    </xdr:from>
    <xdr:ext cx="469744" cy="259045"/>
    <xdr:sp macro="" textlink="">
      <xdr:nvSpPr>
        <xdr:cNvPr id="770" name="テキスト ボックス 769"/>
        <xdr:cNvSpPr txBox="1"/>
      </xdr:nvSpPr>
      <xdr:spPr>
        <a:xfrm>
          <a:off x="20199428" y="611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93472</xdr:rowOff>
    </xdr:from>
    <xdr:to>
      <xdr:col>102</xdr:col>
      <xdr:colOff>165100</xdr:colOff>
      <xdr:row>38</xdr:row>
      <xdr:rowOff>23622</xdr:rowOff>
    </xdr:to>
    <xdr:sp macro="" textlink="">
      <xdr:nvSpPr>
        <xdr:cNvPr id="771" name="楕円 770"/>
        <xdr:cNvSpPr/>
      </xdr:nvSpPr>
      <xdr:spPr>
        <a:xfrm>
          <a:off x="19494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40149</xdr:rowOff>
    </xdr:from>
    <xdr:ext cx="378565" cy="259045"/>
    <xdr:sp macro="" textlink="">
      <xdr:nvSpPr>
        <xdr:cNvPr id="772" name="テキスト ボックス 771"/>
        <xdr:cNvSpPr txBox="1"/>
      </xdr:nvSpPr>
      <xdr:spPr>
        <a:xfrm>
          <a:off x="19356017" y="621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10719</xdr:rowOff>
    </xdr:from>
    <xdr:to>
      <xdr:col>98</xdr:col>
      <xdr:colOff>38100</xdr:colOff>
      <xdr:row>38</xdr:row>
      <xdr:rowOff>112319</xdr:rowOff>
    </xdr:to>
    <xdr:sp macro="" textlink="">
      <xdr:nvSpPr>
        <xdr:cNvPr id="773" name="楕円 772"/>
        <xdr:cNvSpPr/>
      </xdr:nvSpPr>
      <xdr:spPr>
        <a:xfrm>
          <a:off x="186055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128846</xdr:rowOff>
    </xdr:from>
    <xdr:ext cx="378565" cy="259045"/>
    <xdr:sp macro="" textlink="">
      <xdr:nvSpPr>
        <xdr:cNvPr id="774" name="テキスト ボックス 773"/>
        <xdr:cNvSpPr txBox="1"/>
      </xdr:nvSpPr>
      <xdr:spPr>
        <a:xfrm>
          <a:off x="18467017" y="6301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・歳出を目的別にした全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項目の内、</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項目が類似団体平均を上回っており、その中でも諸支出金、総務費、農林水産業費、教育費、民生費が突出した状況となっている。諸支出金については、ふるさと納税の税収増による基金の積立をはじめ、庁舎建設に対する基金の積立を計画的に実施したことによるものとなっている。総務費については、増の要因としては総合庁舎の建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年度より本格化しており、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年度までは増加に転じることが想定されている。農林水産業費については、普通建設事業の減に伴い平成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減に転じている。教育費については、図書館と中央公民館の機能を併せ持つ複合施設を建設したことにより大幅な増となっている。民生費については、国民健康保険事業特別会計への繰出金の減、扶助費において生活保護世帯の減に伴い減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合併後の施策として、戦略的・効率的に事業推進を図る観点から優先的に実施していく事業を盛り込んだ「新市建設計画」に基づき事業を実施しており、活用可能期限までの間は大型事業実施が見込まれている。今後も計画的な財政運営を図る観点から、他事業との調整を図りながら計画的な事業実施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後、算定替による普通交付税により財政調整基金の積立が計画的に実施出来ているが、今後は大型事業の実施による普通建設事業及び公債費の増が見込まれており、加えて普通交付税の算定替の段階的減額が始まっていることから、実質収支及び基金状況は厳しくなることが予想される。今後は、中期財政計画及び今後策定予定の長期財政ビジョンに基づいた計画的かつ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沖縄県宮古島市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・一般会計については、合併後、算定替による普通交付税の増により財政状況が好転し黒字額を伸ばし続けてきたが、以前として普通交付税額による部分が大きい事を示している。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種特別会計については、赤字額は発生していないものの、公営企業関連特別会計についてはその不足分を一般会計から繰出金として補填している。社会保障関連特別会計については、国民健康保険事業特別会計で黒字に転じており、その他については公営企業関連特別会計同様不足分を一般会計から繰出金として補填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普通交付税の算定替の段階的減額を踏まえ、人件費をはじめとした各歳出抑制の徹底を図りながら、各種特別会計についても適正な使用料や保険料等の設定と徴収、及び社会保障関連経費の給付適正化による一般会計の負担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N17" sqref="BN17:BU17"/>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40939666</v>
      </c>
      <c r="BO4" s="430"/>
      <c r="BP4" s="430"/>
      <c r="BQ4" s="430"/>
      <c r="BR4" s="430"/>
      <c r="BS4" s="430"/>
      <c r="BT4" s="430"/>
      <c r="BU4" s="431"/>
      <c r="BV4" s="429">
        <v>41031821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8.6</v>
      </c>
      <c r="CU4" s="436"/>
      <c r="CV4" s="436"/>
      <c r="CW4" s="436"/>
      <c r="CX4" s="436"/>
      <c r="CY4" s="436"/>
      <c r="CZ4" s="436"/>
      <c r="DA4" s="437"/>
      <c r="DB4" s="435">
        <v>11.1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38971299</v>
      </c>
      <c r="BO5" s="467"/>
      <c r="BP5" s="467"/>
      <c r="BQ5" s="467"/>
      <c r="BR5" s="467"/>
      <c r="BS5" s="467"/>
      <c r="BT5" s="467"/>
      <c r="BU5" s="468"/>
      <c r="BV5" s="466">
        <v>38595315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85.5</v>
      </c>
      <c r="CU5" s="464"/>
      <c r="CV5" s="464"/>
      <c r="CW5" s="464"/>
      <c r="CX5" s="464"/>
      <c r="CY5" s="464"/>
      <c r="CZ5" s="464"/>
      <c r="DA5" s="465"/>
      <c r="DB5" s="463">
        <v>81.099999999999994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1968367</v>
      </c>
      <c r="BO6" s="467"/>
      <c r="BP6" s="467"/>
      <c r="BQ6" s="467"/>
      <c r="BR6" s="467"/>
      <c r="BS6" s="467"/>
      <c r="BT6" s="467"/>
      <c r="BU6" s="468"/>
      <c r="BV6" s="466">
        <v>2436506</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89.1</v>
      </c>
      <c r="CU6" s="504"/>
      <c r="CV6" s="504"/>
      <c r="CW6" s="504"/>
      <c r="CX6" s="504"/>
      <c r="CY6" s="504"/>
      <c r="CZ6" s="504"/>
      <c r="DA6" s="505"/>
      <c r="DB6" s="503">
        <v>84.7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329542</v>
      </c>
      <c r="BO7" s="467"/>
      <c r="BP7" s="467"/>
      <c r="BQ7" s="467"/>
      <c r="BR7" s="467"/>
      <c r="BS7" s="467"/>
      <c r="BT7" s="467"/>
      <c r="BU7" s="468"/>
      <c r="BV7" s="466">
        <v>290072</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19017894</v>
      </c>
      <c r="CU7" s="467"/>
      <c r="CV7" s="467"/>
      <c r="CW7" s="467"/>
      <c r="CX7" s="467"/>
      <c r="CY7" s="467"/>
      <c r="CZ7" s="467"/>
      <c r="DA7" s="468"/>
      <c r="DB7" s="466">
        <v>19339998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1638825</v>
      </c>
      <c r="BO8" s="467"/>
      <c r="BP8" s="467"/>
      <c r="BQ8" s="467"/>
      <c r="BR8" s="467"/>
      <c r="BS8" s="467"/>
      <c r="BT8" s="467"/>
      <c r="BU8" s="468"/>
      <c r="BV8" s="466">
        <v>2146434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0.33</v>
      </c>
      <c r="CU8" s="507"/>
      <c r="CV8" s="507"/>
      <c r="CW8" s="507"/>
      <c r="CX8" s="507"/>
      <c r="CY8" s="507"/>
      <c r="CZ8" s="507"/>
      <c r="DA8" s="508"/>
      <c r="DB8" s="506">
        <v>0.32</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51186</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-507609</v>
      </c>
      <c r="BO9" s="467"/>
      <c r="BP9" s="467"/>
      <c r="BQ9" s="467"/>
      <c r="BR9" s="467"/>
      <c r="BS9" s="467"/>
      <c r="BT9" s="467"/>
      <c r="BU9" s="468"/>
      <c r="BV9" s="466">
        <v>72045</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14.7</v>
      </c>
      <c r="CU9" s="464"/>
      <c r="CV9" s="464"/>
      <c r="CW9" s="464"/>
      <c r="CX9" s="464"/>
      <c r="CY9" s="464"/>
      <c r="CZ9" s="464"/>
      <c r="DA9" s="465"/>
      <c r="DB9" s="463">
        <v>14.1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52039</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1084221</v>
      </c>
      <c r="BO10" s="467"/>
      <c r="BP10" s="467"/>
      <c r="BQ10" s="467"/>
      <c r="BR10" s="467"/>
      <c r="BS10" s="467"/>
      <c r="BT10" s="467"/>
      <c r="BU10" s="468"/>
      <c r="BV10" s="466">
        <v>1041362</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116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54625</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102</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54229</v>
      </c>
      <c r="S13" s="548"/>
      <c r="T13" s="548"/>
      <c r="U13" s="548"/>
      <c r="V13" s="549"/>
      <c r="W13" s="482" t="s">
        <v>140</v>
      </c>
      <c r="X13" s="483"/>
      <c r="Y13" s="483"/>
      <c r="Z13" s="483"/>
      <c r="AA13" s="483"/>
      <c r="AB13" s="473"/>
      <c r="AC13" s="517">
        <v>4249</v>
      </c>
      <c r="AD13" s="518"/>
      <c r="AE13" s="518"/>
      <c r="AF13" s="518"/>
      <c r="AG13" s="557"/>
      <c r="AH13" s="517">
        <v>5133</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576612</v>
      </c>
      <c r="BO13" s="467"/>
      <c r="BP13" s="467"/>
      <c r="BQ13" s="467"/>
      <c r="BR13" s="467"/>
      <c r="BS13" s="467"/>
      <c r="BT13" s="467"/>
      <c r="BU13" s="468"/>
      <c r="BV13" s="466">
        <v>1113407</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7.1</v>
      </c>
      <c r="CU13" s="464"/>
      <c r="CV13" s="464"/>
      <c r="CW13" s="464"/>
      <c r="CX13" s="464"/>
      <c r="CY13" s="464"/>
      <c r="CZ13" s="464"/>
      <c r="DA13" s="465"/>
      <c r="DB13" s="463">
        <v>7.1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54442</v>
      </c>
      <c r="S14" s="548"/>
      <c r="T14" s="548"/>
      <c r="U14" s="548"/>
      <c r="V14" s="549"/>
      <c r="W14" s="456"/>
      <c r="X14" s="457"/>
      <c r="Y14" s="457"/>
      <c r="Z14" s="457"/>
      <c r="AA14" s="457"/>
      <c r="AB14" s="446"/>
      <c r="AC14" s="550">
        <v>19.3</v>
      </c>
      <c r="AD14" s="551"/>
      <c r="AE14" s="551"/>
      <c r="AF14" s="551"/>
      <c r="AG14" s="552"/>
      <c r="AH14" s="550">
        <v>22.4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15.5</v>
      </c>
      <c r="CU14" s="562"/>
      <c r="CV14" s="562"/>
      <c r="CW14" s="562"/>
      <c r="CX14" s="562"/>
      <c r="CY14" s="562"/>
      <c r="CZ14" s="562"/>
      <c r="DA14" s="563"/>
      <c r="DB14" s="561">
        <v>22.4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54135</v>
      </c>
      <c r="S15" s="548"/>
      <c r="T15" s="548"/>
      <c r="U15" s="548"/>
      <c r="V15" s="549"/>
      <c r="W15" s="482" t="s">
        <v>147</v>
      </c>
      <c r="X15" s="483"/>
      <c r="Y15" s="483"/>
      <c r="Z15" s="483"/>
      <c r="AA15" s="483"/>
      <c r="AB15" s="473"/>
      <c r="AC15" s="517">
        <v>3097</v>
      </c>
      <c r="AD15" s="518"/>
      <c r="AE15" s="518"/>
      <c r="AF15" s="518"/>
      <c r="AG15" s="557"/>
      <c r="AH15" s="517">
        <v>3382</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5364055</v>
      </c>
      <c r="BO15" s="430"/>
      <c r="BP15" s="430"/>
      <c r="BQ15" s="430"/>
      <c r="BR15" s="430"/>
      <c r="BS15" s="430"/>
      <c r="BT15" s="430"/>
      <c r="BU15" s="431"/>
      <c r="BV15" s="429">
        <v>5009927</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14.1</v>
      </c>
      <c r="AD16" s="551"/>
      <c r="AE16" s="551"/>
      <c r="AF16" s="551"/>
      <c r="AG16" s="552"/>
      <c r="AH16" s="550">
        <v>14.8</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15571893</v>
      </c>
      <c r="BO16" s="467"/>
      <c r="BP16" s="467"/>
      <c r="BQ16" s="467"/>
      <c r="BR16" s="467"/>
      <c r="BS16" s="467"/>
      <c r="BT16" s="467"/>
      <c r="BU16" s="468"/>
      <c r="BV16" s="466">
        <v>15444005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14644</v>
      </c>
      <c r="AD17" s="518"/>
      <c r="AE17" s="518"/>
      <c r="AF17" s="518"/>
      <c r="AG17" s="557"/>
      <c r="AH17" s="517">
        <v>14369</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6824256</v>
      </c>
      <c r="BO17" s="467"/>
      <c r="BP17" s="467"/>
      <c r="BQ17" s="467"/>
      <c r="BR17" s="467"/>
      <c r="BS17" s="467"/>
      <c r="BT17" s="467"/>
      <c r="BU17" s="468"/>
      <c r="BV17" s="466">
        <v>6351248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204.27</v>
      </c>
      <c r="M18" s="579"/>
      <c r="N18" s="579"/>
      <c r="O18" s="579"/>
      <c r="P18" s="579"/>
      <c r="Q18" s="579"/>
      <c r="R18" s="580"/>
      <c r="S18" s="580"/>
      <c r="T18" s="580"/>
      <c r="U18" s="580"/>
      <c r="V18" s="581"/>
      <c r="W18" s="484"/>
      <c r="X18" s="485"/>
      <c r="Y18" s="485"/>
      <c r="Z18" s="485"/>
      <c r="AA18" s="485"/>
      <c r="AB18" s="476"/>
      <c r="AC18" s="582">
        <v>66.599999999999994</v>
      </c>
      <c r="AD18" s="583"/>
      <c r="AE18" s="583"/>
      <c r="AF18" s="583"/>
      <c r="AG18" s="584"/>
      <c r="AH18" s="582">
        <v>62.8</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16580482</v>
      </c>
      <c r="BO18" s="467"/>
      <c r="BP18" s="467"/>
      <c r="BQ18" s="467"/>
      <c r="BR18" s="467"/>
      <c r="BS18" s="467"/>
      <c r="BT18" s="467"/>
      <c r="BU18" s="468"/>
      <c r="BV18" s="466">
        <v>16097035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251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23372661</v>
      </c>
      <c r="BO19" s="467"/>
      <c r="BP19" s="467"/>
      <c r="BQ19" s="467"/>
      <c r="BR19" s="467"/>
      <c r="BS19" s="467"/>
      <c r="BT19" s="467"/>
      <c r="BU19" s="468"/>
      <c r="BV19" s="466">
        <v>23791005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21977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38578426</v>
      </c>
      <c r="BO23" s="467"/>
      <c r="BP23" s="467"/>
      <c r="BQ23" s="467"/>
      <c r="BR23" s="467"/>
      <c r="BS23" s="467"/>
      <c r="BT23" s="467"/>
      <c r="BU23" s="468"/>
      <c r="BV23" s="466">
        <v>37076138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8300</v>
      </c>
      <c r="R24" s="518"/>
      <c r="S24" s="518"/>
      <c r="T24" s="518"/>
      <c r="U24" s="518"/>
      <c r="V24" s="557"/>
      <c r="W24" s="616"/>
      <c r="X24" s="604"/>
      <c r="Y24" s="605"/>
      <c r="Z24" s="516" t="s">
        <v>171</v>
      </c>
      <c r="AA24" s="496"/>
      <c r="AB24" s="496"/>
      <c r="AC24" s="496"/>
      <c r="AD24" s="496"/>
      <c r="AE24" s="496"/>
      <c r="AF24" s="496"/>
      <c r="AG24" s="497"/>
      <c r="AH24" s="517">
        <v>610</v>
      </c>
      <c r="AI24" s="518"/>
      <c r="AJ24" s="518"/>
      <c r="AK24" s="518"/>
      <c r="AL24" s="557"/>
      <c r="AM24" s="517">
        <v>1850740</v>
      </c>
      <c r="AN24" s="518"/>
      <c r="AO24" s="518"/>
      <c r="AP24" s="518"/>
      <c r="AQ24" s="518"/>
      <c r="AR24" s="557"/>
      <c r="AS24" s="517">
        <v>3034</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34034350</v>
      </c>
      <c r="BO24" s="467"/>
      <c r="BP24" s="467"/>
      <c r="BQ24" s="467"/>
      <c r="BR24" s="467"/>
      <c r="BS24" s="467"/>
      <c r="BT24" s="467"/>
      <c r="BU24" s="468"/>
      <c r="BV24" s="466">
        <v>33792770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6600</v>
      </c>
      <c r="R25" s="518"/>
      <c r="S25" s="518"/>
      <c r="T25" s="518"/>
      <c r="U25" s="518"/>
      <c r="V25" s="557"/>
      <c r="W25" s="616"/>
      <c r="X25" s="604"/>
      <c r="Y25" s="605"/>
      <c r="Z25" s="516" t="s">
        <v>174</v>
      </c>
      <c r="AA25" s="496"/>
      <c r="AB25" s="496"/>
      <c r="AC25" s="496"/>
      <c r="AD25" s="496"/>
      <c r="AE25" s="496"/>
      <c r="AF25" s="496"/>
      <c r="AG25" s="497"/>
      <c r="AH25" s="517">
        <v>82</v>
      </c>
      <c r="AI25" s="518"/>
      <c r="AJ25" s="518"/>
      <c r="AK25" s="518"/>
      <c r="AL25" s="557"/>
      <c r="AM25" s="517">
        <v>255594</v>
      </c>
      <c r="AN25" s="518"/>
      <c r="AO25" s="518"/>
      <c r="AP25" s="518"/>
      <c r="AQ25" s="518"/>
      <c r="AR25" s="557"/>
      <c r="AS25" s="517">
        <v>3117</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13188075</v>
      </c>
      <c r="BO25" s="430"/>
      <c r="BP25" s="430"/>
      <c r="BQ25" s="430"/>
      <c r="BR25" s="430"/>
      <c r="BS25" s="430"/>
      <c r="BT25" s="430"/>
      <c r="BU25" s="431"/>
      <c r="BV25" s="429">
        <v>6035486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6200</v>
      </c>
      <c r="R26" s="518"/>
      <c r="S26" s="518"/>
      <c r="T26" s="518"/>
      <c r="U26" s="518"/>
      <c r="V26" s="557"/>
      <c r="W26" s="616"/>
      <c r="X26" s="604"/>
      <c r="Y26" s="605"/>
      <c r="Z26" s="516" t="s">
        <v>177</v>
      </c>
      <c r="AA26" s="626"/>
      <c r="AB26" s="626"/>
      <c r="AC26" s="626"/>
      <c r="AD26" s="626"/>
      <c r="AE26" s="626"/>
      <c r="AF26" s="626"/>
      <c r="AG26" s="627"/>
      <c r="AH26" s="517">
        <v>3</v>
      </c>
      <c r="AI26" s="518"/>
      <c r="AJ26" s="518"/>
      <c r="AK26" s="518"/>
      <c r="AL26" s="557"/>
      <c r="AM26" s="517">
        <v>9324</v>
      </c>
      <c r="AN26" s="518"/>
      <c r="AO26" s="518"/>
      <c r="AP26" s="518"/>
      <c r="AQ26" s="518"/>
      <c r="AR26" s="557"/>
      <c r="AS26" s="517">
        <v>3108</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130</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4150</v>
      </c>
      <c r="R27" s="518"/>
      <c r="S27" s="518"/>
      <c r="T27" s="518"/>
      <c r="U27" s="518"/>
      <c r="V27" s="557"/>
      <c r="W27" s="616"/>
      <c r="X27" s="604"/>
      <c r="Y27" s="605"/>
      <c r="Z27" s="516" t="s">
        <v>180</v>
      </c>
      <c r="AA27" s="496"/>
      <c r="AB27" s="496"/>
      <c r="AC27" s="496"/>
      <c r="AD27" s="496"/>
      <c r="AE27" s="496"/>
      <c r="AF27" s="496"/>
      <c r="AG27" s="497"/>
      <c r="AH27" s="517">
        <v>19</v>
      </c>
      <c r="AI27" s="518"/>
      <c r="AJ27" s="518"/>
      <c r="AK27" s="518"/>
      <c r="AL27" s="557"/>
      <c r="AM27" s="517">
        <v>63441</v>
      </c>
      <c r="AN27" s="518"/>
      <c r="AO27" s="518"/>
      <c r="AP27" s="518"/>
      <c r="AQ27" s="518"/>
      <c r="AR27" s="557"/>
      <c r="AS27" s="517">
        <v>3339</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130</v>
      </c>
      <c r="BO27" s="640"/>
      <c r="BP27" s="640"/>
      <c r="BQ27" s="640"/>
      <c r="BR27" s="640"/>
      <c r="BS27" s="640"/>
      <c r="BT27" s="640"/>
      <c r="BU27" s="641"/>
      <c r="BV27" s="639" t="s">
        <v>130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3630</v>
      </c>
      <c r="R28" s="518"/>
      <c r="S28" s="518"/>
      <c r="T28" s="518"/>
      <c r="U28" s="518"/>
      <c r="V28" s="557"/>
      <c r="W28" s="616"/>
      <c r="X28" s="604"/>
      <c r="Y28" s="605"/>
      <c r="Z28" s="516" t="s">
        <v>183</v>
      </c>
      <c r="AA28" s="496"/>
      <c r="AB28" s="496"/>
      <c r="AC28" s="496"/>
      <c r="AD28" s="496"/>
      <c r="AE28" s="496"/>
      <c r="AF28" s="496"/>
      <c r="AG28" s="497"/>
      <c r="AH28" s="517" t="s">
        <v>130</v>
      </c>
      <c r="AI28" s="518"/>
      <c r="AJ28" s="518"/>
      <c r="AK28" s="518"/>
      <c r="AL28" s="557"/>
      <c r="AM28" s="517" t="s">
        <v>138</v>
      </c>
      <c r="AN28" s="518"/>
      <c r="AO28" s="518"/>
      <c r="AP28" s="518"/>
      <c r="AQ28" s="518"/>
      <c r="AR28" s="557"/>
      <c r="AS28" s="517" t="s">
        <v>130</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10242146</v>
      </c>
      <c r="BO28" s="430"/>
      <c r="BP28" s="430"/>
      <c r="BQ28" s="430"/>
      <c r="BR28" s="430"/>
      <c r="BS28" s="430"/>
      <c r="BT28" s="430"/>
      <c r="BU28" s="431"/>
      <c r="BV28" s="429">
        <v>9157925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22</v>
      </c>
      <c r="M29" s="518"/>
      <c r="N29" s="518"/>
      <c r="O29" s="518"/>
      <c r="P29" s="557"/>
      <c r="Q29" s="517">
        <v>3435</v>
      </c>
      <c r="R29" s="518"/>
      <c r="S29" s="518"/>
      <c r="T29" s="518"/>
      <c r="U29" s="518"/>
      <c r="V29" s="557"/>
      <c r="W29" s="617"/>
      <c r="X29" s="618"/>
      <c r="Y29" s="619"/>
      <c r="Z29" s="516" t="s">
        <v>186</v>
      </c>
      <c r="AA29" s="496"/>
      <c r="AB29" s="496"/>
      <c r="AC29" s="496"/>
      <c r="AD29" s="496"/>
      <c r="AE29" s="496"/>
      <c r="AF29" s="496"/>
      <c r="AG29" s="497"/>
      <c r="AH29" s="517">
        <v>629</v>
      </c>
      <c r="AI29" s="518"/>
      <c r="AJ29" s="518"/>
      <c r="AK29" s="518"/>
      <c r="AL29" s="557"/>
      <c r="AM29" s="517">
        <v>1914181</v>
      </c>
      <c r="AN29" s="518"/>
      <c r="AO29" s="518"/>
      <c r="AP29" s="518"/>
      <c r="AQ29" s="518"/>
      <c r="AR29" s="557"/>
      <c r="AS29" s="517">
        <v>3043</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1021067</v>
      </c>
      <c r="BO29" s="467"/>
      <c r="BP29" s="467"/>
      <c r="BQ29" s="467"/>
      <c r="BR29" s="467"/>
      <c r="BS29" s="467"/>
      <c r="BT29" s="467"/>
      <c r="BU29" s="468"/>
      <c r="BV29" s="466">
        <v>921067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93.9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5533005</v>
      </c>
      <c r="BO30" s="640"/>
      <c r="BP30" s="640"/>
      <c r="BQ30" s="640"/>
      <c r="BR30" s="640"/>
      <c r="BS30" s="640"/>
      <c r="BT30" s="640"/>
      <c r="BU30" s="641"/>
      <c r="BV30" s="639">
        <v>5419192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196</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197</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水道事業特別会計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IF('各会計、関係団体の財政状況及び健全化判断比率'!B32="","",'各会計、関係団体の財政状況及び健全化判断比率'!B32)</f>
        <v>港湾事業特別会計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沖縄県市町村自治会館管理組合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（株）宮古食肉センター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再生可能エネルギー運営事業特別会計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IF('各会計、関係団体の財政状況及び健全化判断比率'!B33="","",'各会計、関係団体の財政状況及び健全化判断比率'!B33)</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沖縄県市町村総合事務組合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新技術実証栽培事業特別会計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IF('各会計、関係団体の財政状況及び健全化判断比率'!B34="","",'各会計、関係団体の財政状況及び健全化判断比率'!B34)</f>
        <v>農漁業集落排水事業特別会計</v>
      </c>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沖縄県後期高齢者医療広域連合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11</v>
      </c>
      <c r="BF37" s="652"/>
      <c r="BG37" s="653" t="str">
        <f>IF('各会計、関係団体の財政状況及び健全化判断比率'!B35="","",'各会計、関係団体の財政状況及び健全化判断比率'!B35)</f>
        <v>土地区画整理事業特別会計</v>
      </c>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沖縄県後期高齢者医療広域連合（事業鑑定）</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DsSiImTe069r/OTOlSVBMYwl1OAuxQf705qLI6RDcA8A9SaLrETFjBFKma8Hy1OiB2UF0XxIbfe5VGMAmT+SQ==" saltValue="DfAbM9cyJNN0PhOlo8C9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55" zoomScaleNormal="55" zoomScaleSheetLayoutView="100" workbookViewId="0">
      <selection activeCell="AW94" sqref="AW9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44" t="s">
        <v>574</v>
      </c>
      <c r="D34" s="1244"/>
      <c r="E34" s="1245"/>
      <c r="F34" s="32">
        <v>7.53</v>
      </c>
      <c r="G34" s="33">
        <v>6.56</v>
      </c>
      <c r="H34" s="33">
        <v>10.6</v>
      </c>
      <c r="I34" s="33">
        <v>11.11</v>
      </c>
      <c r="J34" s="34">
        <v>8.61</v>
      </c>
      <c r="K34" s="22"/>
      <c r="L34" s="22"/>
      <c r="M34" s="22"/>
      <c r="N34" s="22"/>
      <c r="O34" s="22"/>
      <c r="P34" s="22"/>
    </row>
    <row r="35" spans="1:16" ht="39" customHeight="1" x14ac:dyDescent="0.15">
      <c r="A35" s="22"/>
      <c r="B35" s="35"/>
      <c r="C35" s="1238" t="s">
        <v>575</v>
      </c>
      <c r="D35" s="1239"/>
      <c r="E35" s="1240"/>
      <c r="F35" s="36">
        <v>3.4</v>
      </c>
      <c r="G35" s="37">
        <v>4.0599999999999996</v>
      </c>
      <c r="H35" s="37">
        <v>4.93</v>
      </c>
      <c r="I35" s="37">
        <v>5.17</v>
      </c>
      <c r="J35" s="38">
        <v>4.22</v>
      </c>
      <c r="K35" s="22"/>
      <c r="L35" s="22"/>
      <c r="M35" s="22"/>
      <c r="N35" s="22"/>
      <c r="O35" s="22"/>
      <c r="P35" s="22"/>
    </row>
    <row r="36" spans="1:16" ht="39" customHeight="1" x14ac:dyDescent="0.15">
      <c r="A36" s="22"/>
      <c r="B36" s="35"/>
      <c r="C36" s="1238" t="s">
        <v>576</v>
      </c>
      <c r="D36" s="1239"/>
      <c r="E36" s="1240"/>
      <c r="F36" s="36">
        <v>0.02</v>
      </c>
      <c r="G36" s="37">
        <v>0</v>
      </c>
      <c r="H36" s="37">
        <v>0</v>
      </c>
      <c r="I36" s="37">
        <v>0</v>
      </c>
      <c r="J36" s="38">
        <v>0.64</v>
      </c>
      <c r="K36" s="22"/>
      <c r="L36" s="22"/>
      <c r="M36" s="22"/>
      <c r="N36" s="22"/>
      <c r="O36" s="22"/>
      <c r="P36" s="22"/>
    </row>
    <row r="37" spans="1:16" ht="39" customHeight="1" x14ac:dyDescent="0.15">
      <c r="A37" s="22"/>
      <c r="B37" s="35"/>
      <c r="C37" s="1238" t="s">
        <v>577</v>
      </c>
      <c r="D37" s="1239"/>
      <c r="E37" s="1240"/>
      <c r="F37" s="36">
        <v>0</v>
      </c>
      <c r="G37" s="37">
        <v>0.22</v>
      </c>
      <c r="H37" s="37">
        <v>0.15</v>
      </c>
      <c r="I37" s="37">
        <v>0.15</v>
      </c>
      <c r="J37" s="38">
        <v>0.59</v>
      </c>
      <c r="K37" s="22"/>
      <c r="L37" s="22"/>
      <c r="M37" s="22"/>
      <c r="N37" s="22"/>
      <c r="O37" s="22"/>
      <c r="P37" s="22"/>
    </row>
    <row r="38" spans="1:16" ht="39" customHeight="1" x14ac:dyDescent="0.15">
      <c r="A38" s="22"/>
      <c r="B38" s="35"/>
      <c r="C38" s="1238" t="s">
        <v>578</v>
      </c>
      <c r="D38" s="1239"/>
      <c r="E38" s="1240"/>
      <c r="F38" s="36" t="s">
        <v>527</v>
      </c>
      <c r="G38" s="37" t="s">
        <v>527</v>
      </c>
      <c r="H38" s="37">
        <v>0</v>
      </c>
      <c r="I38" s="37">
        <v>0</v>
      </c>
      <c r="J38" s="38">
        <v>0</v>
      </c>
      <c r="K38" s="22"/>
      <c r="L38" s="22"/>
      <c r="M38" s="22"/>
      <c r="N38" s="22"/>
      <c r="O38" s="22"/>
      <c r="P38" s="22"/>
    </row>
    <row r="39" spans="1:16" ht="39" customHeight="1" x14ac:dyDescent="0.15">
      <c r="A39" s="22"/>
      <c r="B39" s="35"/>
      <c r="C39" s="1238" t="s">
        <v>579</v>
      </c>
      <c r="D39" s="1239"/>
      <c r="E39" s="1240"/>
      <c r="F39" s="36" t="s">
        <v>527</v>
      </c>
      <c r="G39" s="37">
        <v>0</v>
      </c>
      <c r="H39" s="37">
        <v>0</v>
      </c>
      <c r="I39" s="37">
        <v>0</v>
      </c>
      <c r="J39" s="38">
        <v>0</v>
      </c>
      <c r="K39" s="22"/>
      <c r="L39" s="22"/>
      <c r="M39" s="22"/>
      <c r="N39" s="22"/>
      <c r="O39" s="22"/>
      <c r="P39" s="22"/>
    </row>
    <row r="40" spans="1:16" ht="39" customHeight="1" x14ac:dyDescent="0.15">
      <c r="A40" s="22"/>
      <c r="B40" s="35"/>
      <c r="C40" s="1238" t="s">
        <v>580</v>
      </c>
      <c r="D40" s="1239"/>
      <c r="E40" s="1240"/>
      <c r="F40" s="36">
        <v>0.05</v>
      </c>
      <c r="G40" s="37">
        <v>0</v>
      </c>
      <c r="H40" s="37">
        <v>0</v>
      </c>
      <c r="I40" s="37">
        <v>0</v>
      </c>
      <c r="J40" s="38">
        <v>0</v>
      </c>
      <c r="K40" s="22"/>
      <c r="L40" s="22"/>
      <c r="M40" s="22"/>
      <c r="N40" s="22"/>
      <c r="O40" s="22"/>
      <c r="P40" s="22"/>
    </row>
    <row r="41" spans="1:16" ht="39" customHeight="1" x14ac:dyDescent="0.15">
      <c r="A41" s="22"/>
      <c r="B41" s="35"/>
      <c r="C41" s="1238" t="s">
        <v>581</v>
      </c>
      <c r="D41" s="1239"/>
      <c r="E41" s="1240"/>
      <c r="F41" s="36">
        <v>0.16</v>
      </c>
      <c r="G41" s="37">
        <v>0</v>
      </c>
      <c r="H41" s="37">
        <v>0</v>
      </c>
      <c r="I41" s="37">
        <v>0.01</v>
      </c>
      <c r="J41" s="38">
        <v>0</v>
      </c>
      <c r="K41" s="22"/>
      <c r="L41" s="22"/>
      <c r="M41" s="22"/>
      <c r="N41" s="22"/>
      <c r="O41" s="22"/>
      <c r="P41" s="22"/>
    </row>
    <row r="42" spans="1:16" ht="39" customHeight="1" x14ac:dyDescent="0.15">
      <c r="A42" s="22"/>
      <c r="B42" s="39"/>
      <c r="C42" s="1238" t="s">
        <v>582</v>
      </c>
      <c r="D42" s="1239"/>
      <c r="E42" s="1240"/>
      <c r="F42" s="36" t="s">
        <v>527</v>
      </c>
      <c r="G42" s="37" t="s">
        <v>527</v>
      </c>
      <c r="H42" s="37" t="s">
        <v>527</v>
      </c>
      <c r="I42" s="37" t="s">
        <v>527</v>
      </c>
      <c r="J42" s="38" t="s">
        <v>527</v>
      </c>
      <c r="K42" s="22"/>
      <c r="L42" s="22"/>
      <c r="M42" s="22"/>
      <c r="N42" s="22"/>
      <c r="O42" s="22"/>
      <c r="P42" s="22"/>
    </row>
    <row r="43" spans="1:16" ht="39" customHeight="1" thickBot="1" x14ac:dyDescent="0.2">
      <c r="A43" s="22"/>
      <c r="B43" s="40"/>
      <c r="C43" s="1241" t="s">
        <v>583</v>
      </c>
      <c r="D43" s="1242"/>
      <c r="E43" s="1243"/>
      <c r="F43" s="41">
        <v>0</v>
      </c>
      <c r="G43" s="42">
        <v>0.4</v>
      </c>
      <c r="H43" s="42">
        <v>0.66</v>
      </c>
      <c r="I43" s="42">
        <v>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XGkSaWHlQpMrbLl8zBri1yFdAzD3YhpmY/llhxSxwqb7A7J8ckiAGynXtCy+aVKKNerAJv+2mIOoJ2gZ4C8lg==" saltValue="gLL/1ekOC4aHxrg/1G8L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O48" sqref="O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3646</v>
      </c>
      <c r="L45" s="60">
        <v>3582</v>
      </c>
      <c r="M45" s="60">
        <v>3633</v>
      </c>
      <c r="N45" s="60">
        <v>3570</v>
      </c>
      <c r="O45" s="61">
        <v>3635</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527</v>
      </c>
      <c r="L46" s="64" t="s">
        <v>527</v>
      </c>
      <c r="M46" s="64" t="s">
        <v>527</v>
      </c>
      <c r="N46" s="64" t="s">
        <v>527</v>
      </c>
      <c r="O46" s="65" t="s">
        <v>527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527</v>
      </c>
      <c r="L47" s="64" t="s">
        <v>527</v>
      </c>
      <c r="M47" s="64" t="s">
        <v>527</v>
      </c>
      <c r="N47" s="64" t="s">
        <v>527</v>
      </c>
      <c r="O47" s="65" t="s">
        <v>527</v>
      </c>
      <c r="P47" s="48"/>
      <c r="Q47" s="48"/>
      <c r="R47" s="48"/>
      <c r="S47" s="48"/>
      <c r="T47" s="48"/>
      <c r="U47" s="48"/>
    </row>
    <row r="48" spans="1:21" ht="30.75" customHeight="1" x14ac:dyDescent="0.15">
      <c r="A48" s="48"/>
      <c r="B48" s="1248"/>
      <c r="C48" s="1249"/>
      <c r="D48" s="62"/>
      <c r="E48" s="1254" t="s">
        <v>15</v>
      </c>
      <c r="F48" s="1254"/>
      <c r="G48" s="1254"/>
      <c r="H48" s="1254"/>
      <c r="I48" s="1254"/>
      <c r="J48" s="1255"/>
      <c r="K48" s="63">
        <v>155</v>
      </c>
      <c r="L48" s="64">
        <v>211</v>
      </c>
      <c r="M48" s="64">
        <v>183</v>
      </c>
      <c r="N48" s="64">
        <v>228</v>
      </c>
      <c r="O48" s="65">
        <v>191</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527</v>
      </c>
      <c r="L49" s="64" t="s">
        <v>527</v>
      </c>
      <c r="M49" s="64" t="s">
        <v>527</v>
      </c>
      <c r="N49" s="64" t="s">
        <v>527</v>
      </c>
      <c r="O49" s="65" t="s">
        <v>527</v>
      </c>
      <c r="P49" s="48"/>
      <c r="Q49" s="48"/>
      <c r="R49" s="48"/>
      <c r="S49" s="48"/>
      <c r="T49" s="48"/>
      <c r="U49" s="48"/>
    </row>
    <row r="50" spans="1:21" ht="30.75" customHeight="1" x14ac:dyDescent="0.15">
      <c r="A50" s="48"/>
      <c r="B50" s="1248"/>
      <c r="C50" s="1249"/>
      <c r="D50" s="62"/>
      <c r="E50" s="1254" t="s">
        <v>17</v>
      </c>
      <c r="F50" s="1254"/>
      <c r="G50" s="1254"/>
      <c r="H50" s="1254"/>
      <c r="I50" s="1254"/>
      <c r="J50" s="1255"/>
      <c r="K50" s="63">
        <v>7</v>
      </c>
      <c r="L50" s="64">
        <v>5</v>
      </c>
      <c r="M50" s="64">
        <v>4</v>
      </c>
      <c r="N50" s="64">
        <v>1</v>
      </c>
      <c r="O50" s="65">
        <v>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527</v>
      </c>
      <c r="L51" s="64" t="s">
        <v>527</v>
      </c>
      <c r="M51" s="64" t="s">
        <v>527</v>
      </c>
      <c r="N51" s="64" t="s">
        <v>527</v>
      </c>
      <c r="O51" s="65" t="s">
        <v>527</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2544</v>
      </c>
      <c r="L52" s="64">
        <v>2560</v>
      </c>
      <c r="M52" s="64">
        <v>2579</v>
      </c>
      <c r="N52" s="64">
        <v>2616</v>
      </c>
      <c r="O52" s="65">
        <v>2635</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1264</v>
      </c>
      <c r="L53" s="69">
        <v>1238</v>
      </c>
      <c r="M53" s="69">
        <v>1241</v>
      </c>
      <c r="N53" s="69">
        <v>1183</v>
      </c>
      <c r="O53" s="70">
        <v>1191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x14ac:dyDescent="0.15">
      <c r="B57" s="1262" t="s">
        <v>25</v>
      </c>
      <c r="C57" s="1263"/>
      <c r="D57" s="1266" t="s">
        <v>26</v>
      </c>
      <c r="E57" s="1267"/>
      <c r="F57" s="1267"/>
      <c r="G57" s="1267"/>
      <c r="H57" s="1267"/>
      <c r="I57" s="1267"/>
      <c r="J57" s="1268"/>
      <c r="K57" s="82"/>
      <c r="L57" s="83"/>
      <c r="M57" s="83"/>
      <c r="N57" s="83"/>
      <c r="O57" s="84"/>
    </row>
    <row r="58" spans="1:21" ht="31.5" customHeight="1" thickBot="1" x14ac:dyDescent="0.2">
      <c r="B58" s="1264"/>
      <c r="C58" s="1265"/>
      <c r="D58" s="1269" t="s">
        <v>27</v>
      </c>
      <c r="E58" s="1270"/>
      <c r="F58" s="1270"/>
      <c r="G58" s="1270"/>
      <c r="H58" s="1270"/>
      <c r="I58" s="1270"/>
      <c r="J58" s="1271"/>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IO6jdzLJNBezpWVMd+/RHhG2geE52gfu7LnTniqno/Mxu1lp4B5wBANBqkdFO5/cyQNmsWNVg6Zy5GrIrw22Q==" saltValue="L5/dKjgqTstNWZqI+0/R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AW94" sqref="AW9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569</v>
      </c>
      <c r="J40" s="99" t="s">
        <v>570</v>
      </c>
      <c r="K40" s="99" t="s">
        <v>571</v>
      </c>
      <c r="L40" s="99" t="s">
        <v>572</v>
      </c>
      <c r="M40" s="100" t="s">
        <v>573</v>
      </c>
    </row>
    <row r="41" spans="2:13" ht="27.75" customHeight="1" x14ac:dyDescent="0.15">
      <c r="B41" s="1272" t="s">
        <v>30</v>
      </c>
      <c r="C41" s="1273"/>
      <c r="D41" s="101"/>
      <c r="E41" s="1278" t="s">
        <v>31</v>
      </c>
      <c r="F41" s="1278"/>
      <c r="G41" s="1278"/>
      <c r="H41" s="1279"/>
      <c r="I41" s="102">
        <v>34559</v>
      </c>
      <c r="J41" s="103">
        <v>36205</v>
      </c>
      <c r="K41" s="103">
        <v>36711</v>
      </c>
      <c r="L41" s="103">
        <v>37076</v>
      </c>
      <c r="M41" s="104">
        <v>38578</v>
      </c>
    </row>
    <row r="42" spans="2:13" ht="27.75" customHeight="1" x14ac:dyDescent="0.15">
      <c r="B42" s="1274"/>
      <c r="C42" s="1275"/>
      <c r="D42" s="105"/>
      <c r="E42" s="1280" t="s">
        <v>32</v>
      </c>
      <c r="F42" s="1280"/>
      <c r="G42" s="1280"/>
      <c r="H42" s="1281"/>
      <c r="I42" s="106">
        <v>10</v>
      </c>
      <c r="J42" s="107">
        <v>5</v>
      </c>
      <c r="K42" s="107">
        <v>1</v>
      </c>
      <c r="L42" s="107">
        <v>1</v>
      </c>
      <c r="M42" s="108">
        <v>1</v>
      </c>
    </row>
    <row r="43" spans="2:13" ht="27.75" customHeight="1" x14ac:dyDescent="0.15">
      <c r="B43" s="1274"/>
      <c r="C43" s="1275"/>
      <c r="D43" s="105"/>
      <c r="E43" s="1280" t="s">
        <v>33</v>
      </c>
      <c r="F43" s="1280"/>
      <c r="G43" s="1280"/>
      <c r="H43" s="1281"/>
      <c r="I43" s="106">
        <v>2098</v>
      </c>
      <c r="J43" s="107">
        <v>2321</v>
      </c>
      <c r="K43" s="107">
        <v>2567</v>
      </c>
      <c r="L43" s="107">
        <v>3066</v>
      </c>
      <c r="M43" s="108">
        <v>3103</v>
      </c>
    </row>
    <row r="44" spans="2:13" ht="27.75" customHeight="1" x14ac:dyDescent="0.15">
      <c r="B44" s="1274"/>
      <c r="C44" s="1275"/>
      <c r="D44" s="105"/>
      <c r="E44" s="1280" t="s">
        <v>34</v>
      </c>
      <c r="F44" s="1280"/>
      <c r="G44" s="1280"/>
      <c r="H44" s="1281"/>
      <c r="I44" s="106" t="s">
        <v>527</v>
      </c>
      <c r="J44" s="107" t="s">
        <v>527</v>
      </c>
      <c r="K44" s="107" t="s">
        <v>527</v>
      </c>
      <c r="L44" s="107" t="s">
        <v>527</v>
      </c>
      <c r="M44" s="108" t="s">
        <v>527</v>
      </c>
    </row>
    <row r="45" spans="2:13" ht="27.75" customHeight="1" x14ac:dyDescent="0.15">
      <c r="B45" s="1274"/>
      <c r="C45" s="1275"/>
      <c r="D45" s="105"/>
      <c r="E45" s="1280" t="s">
        <v>35</v>
      </c>
      <c r="F45" s="1280"/>
      <c r="G45" s="1280"/>
      <c r="H45" s="1281"/>
      <c r="I45" s="106">
        <v>3219</v>
      </c>
      <c r="J45" s="107">
        <v>3335</v>
      </c>
      <c r="K45" s="107">
        <v>2877</v>
      </c>
      <c r="L45" s="107">
        <v>2027</v>
      </c>
      <c r="M45" s="108">
        <v>1971</v>
      </c>
    </row>
    <row r="46" spans="2:13" ht="27.75" customHeight="1" x14ac:dyDescent="0.15">
      <c r="B46" s="1274"/>
      <c r="C46" s="1275"/>
      <c r="D46" s="109"/>
      <c r="E46" s="1280" t="s">
        <v>36</v>
      </c>
      <c r="F46" s="1280"/>
      <c r="G46" s="1280"/>
      <c r="H46" s="1281"/>
      <c r="I46" s="106">
        <v>28</v>
      </c>
      <c r="J46" s="107">
        <v>23</v>
      </c>
      <c r="K46" s="107">
        <v>19</v>
      </c>
      <c r="L46" s="107">
        <v>19</v>
      </c>
      <c r="M46" s="108">
        <v>3</v>
      </c>
    </row>
    <row r="47" spans="2:13" ht="27.75" customHeight="1" x14ac:dyDescent="0.15">
      <c r="B47" s="1274"/>
      <c r="C47" s="1275"/>
      <c r="D47" s="110"/>
      <c r="E47" s="1282" t="s">
        <v>37</v>
      </c>
      <c r="F47" s="1283"/>
      <c r="G47" s="1283"/>
      <c r="H47" s="1284"/>
      <c r="I47" s="106" t="s">
        <v>527</v>
      </c>
      <c r="J47" s="107" t="s">
        <v>527</v>
      </c>
      <c r="K47" s="107" t="s">
        <v>527</v>
      </c>
      <c r="L47" s="107" t="s">
        <v>527</v>
      </c>
      <c r="M47" s="108" t="s">
        <v>527</v>
      </c>
    </row>
    <row r="48" spans="2:13" ht="27.75" customHeight="1" x14ac:dyDescent="0.15">
      <c r="B48" s="1274"/>
      <c r="C48" s="1275"/>
      <c r="D48" s="105"/>
      <c r="E48" s="1280" t="s">
        <v>38</v>
      </c>
      <c r="F48" s="1280"/>
      <c r="G48" s="1280"/>
      <c r="H48" s="1281"/>
      <c r="I48" s="106" t="s">
        <v>527</v>
      </c>
      <c r="J48" s="107" t="s">
        <v>527</v>
      </c>
      <c r="K48" s="107" t="s">
        <v>527</v>
      </c>
      <c r="L48" s="107" t="s">
        <v>527</v>
      </c>
      <c r="M48" s="108" t="s">
        <v>527</v>
      </c>
    </row>
    <row r="49" spans="2:13" ht="27.75" customHeight="1" x14ac:dyDescent="0.15">
      <c r="B49" s="1276"/>
      <c r="C49" s="1277"/>
      <c r="D49" s="105"/>
      <c r="E49" s="1280" t="s">
        <v>39</v>
      </c>
      <c r="F49" s="1280"/>
      <c r="G49" s="1280"/>
      <c r="H49" s="1281"/>
      <c r="I49" s="106" t="s">
        <v>527</v>
      </c>
      <c r="J49" s="107" t="s">
        <v>527</v>
      </c>
      <c r="K49" s="107" t="s">
        <v>527</v>
      </c>
      <c r="L49" s="107" t="s">
        <v>527</v>
      </c>
      <c r="M49" s="108" t="s">
        <v>527</v>
      </c>
    </row>
    <row r="50" spans="2:13" ht="27.75" customHeight="1" x14ac:dyDescent="0.15">
      <c r="B50" s="1285" t="s">
        <v>40</v>
      </c>
      <c r="C50" s="1286"/>
      <c r="D50" s="111"/>
      <c r="E50" s="1280" t="s">
        <v>41</v>
      </c>
      <c r="F50" s="1280"/>
      <c r="G50" s="1280"/>
      <c r="H50" s="1281"/>
      <c r="I50" s="106">
        <v>9003</v>
      </c>
      <c r="J50" s="107">
        <v>10807</v>
      </c>
      <c r="K50" s="107">
        <v>12171</v>
      </c>
      <c r="L50" s="107">
        <v>10079</v>
      </c>
      <c r="M50" s="108">
        <v>11263</v>
      </c>
    </row>
    <row r="51" spans="2:13" ht="27.75" customHeight="1" x14ac:dyDescent="0.15">
      <c r="B51" s="1274"/>
      <c r="C51" s="1275"/>
      <c r="D51" s="105"/>
      <c r="E51" s="1280" t="s">
        <v>42</v>
      </c>
      <c r="F51" s="1280"/>
      <c r="G51" s="1280"/>
      <c r="H51" s="1281"/>
      <c r="I51" s="106">
        <v>1767</v>
      </c>
      <c r="J51" s="107">
        <v>1635</v>
      </c>
      <c r="K51" s="107">
        <v>1328</v>
      </c>
      <c r="L51" s="107">
        <v>1112</v>
      </c>
      <c r="M51" s="108">
        <v>1047</v>
      </c>
    </row>
    <row r="52" spans="2:13" ht="27.75" customHeight="1" x14ac:dyDescent="0.15">
      <c r="B52" s="1276"/>
      <c r="C52" s="1277"/>
      <c r="D52" s="105"/>
      <c r="E52" s="1280" t="s">
        <v>43</v>
      </c>
      <c r="F52" s="1280"/>
      <c r="G52" s="1280"/>
      <c r="H52" s="1281"/>
      <c r="I52" s="106">
        <v>23975</v>
      </c>
      <c r="J52" s="107">
        <v>26392</v>
      </c>
      <c r="K52" s="107">
        <v>26838</v>
      </c>
      <c r="L52" s="107">
        <v>27190</v>
      </c>
      <c r="M52" s="108">
        <v>28765</v>
      </c>
    </row>
    <row r="53" spans="2:13" ht="27.75" customHeight="1" thickBot="1" x14ac:dyDescent="0.2">
      <c r="B53" s="1287" t="s">
        <v>44</v>
      </c>
      <c r="C53" s="1288"/>
      <c r="D53" s="112"/>
      <c r="E53" s="1289" t="s">
        <v>45</v>
      </c>
      <c r="F53" s="1289"/>
      <c r="G53" s="1289"/>
      <c r="H53" s="1290"/>
      <c r="I53" s="113">
        <v>5170</v>
      </c>
      <c r="J53" s="114">
        <v>3055</v>
      </c>
      <c r="K53" s="114">
        <v>1838</v>
      </c>
      <c r="L53" s="114">
        <v>3807</v>
      </c>
      <c r="M53" s="115">
        <v>2581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OfYuyR7oGb5a4NUPziITMNSrb5E1TLiglj92vEC0/zpll2qcjoGExmEkVM6COWbvum1D++dvwUNGeVRebXeHA==" saltValue="fKMlrg+VOTXuDMBOPk8m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571</v>
      </c>
      <c r="G54" s="124" t="s">
        <v>572</v>
      </c>
      <c r="H54" s="125" t="s">
        <v>573</v>
      </c>
    </row>
    <row r="55" spans="2:8" ht="52.5" customHeight="1" x14ac:dyDescent="0.15">
      <c r="B55" s="126"/>
      <c r="C55" s="1299" t="s">
        <v>48</v>
      </c>
      <c r="D55" s="1299"/>
      <c r="E55" s="1300"/>
      <c r="F55" s="127">
        <v>8117</v>
      </c>
      <c r="G55" s="127">
        <v>9158</v>
      </c>
      <c r="H55" s="128">
        <v>10242</v>
      </c>
    </row>
    <row r="56" spans="2:8" ht="52.5" customHeight="1" x14ac:dyDescent="0.15">
      <c r="B56" s="129"/>
      <c r="C56" s="1301" t="s">
        <v>49</v>
      </c>
      <c r="D56" s="1301"/>
      <c r="E56" s="1302"/>
      <c r="F56" s="130">
        <v>921</v>
      </c>
      <c r="G56" s="130">
        <v>921</v>
      </c>
      <c r="H56" s="131">
        <v>1021</v>
      </c>
    </row>
    <row r="57" spans="2:8" ht="53.25" customHeight="1" x14ac:dyDescent="0.15">
      <c r="B57" s="129"/>
      <c r="C57" s="1303" t="s">
        <v>50</v>
      </c>
      <c r="D57" s="1303"/>
      <c r="E57" s="1304"/>
      <c r="F57" s="132">
        <v>4811</v>
      </c>
      <c r="G57" s="132">
        <v>5419</v>
      </c>
      <c r="H57" s="133">
        <v>5533</v>
      </c>
    </row>
    <row r="58" spans="2:8" ht="45.75" customHeight="1" x14ac:dyDescent="0.15">
      <c r="B58" s="134"/>
      <c r="C58" s="1291" t="s">
        <v>598</v>
      </c>
      <c r="D58" s="1292"/>
      <c r="E58" s="1293"/>
      <c r="F58" s="135">
        <v>2224</v>
      </c>
      <c r="G58" s="135">
        <v>2814</v>
      </c>
      <c r="H58" s="136">
        <v>2955</v>
      </c>
    </row>
    <row r="59" spans="2:8" ht="45.75" customHeight="1" x14ac:dyDescent="0.15">
      <c r="B59" s="134"/>
      <c r="C59" s="1291" t="s">
        <v>599</v>
      </c>
      <c r="D59" s="1292"/>
      <c r="E59" s="1293"/>
      <c r="F59" s="135">
        <v>1677</v>
      </c>
      <c r="G59" s="135">
        <v>1487</v>
      </c>
      <c r="H59" s="136">
        <v>1277</v>
      </c>
    </row>
    <row r="60" spans="2:8" ht="45.75" customHeight="1" x14ac:dyDescent="0.15">
      <c r="B60" s="134"/>
      <c r="C60" s="1291" t="s">
        <v>600</v>
      </c>
      <c r="D60" s="1292"/>
      <c r="E60" s="1293"/>
      <c r="F60" s="135">
        <v>649</v>
      </c>
      <c r="G60" s="135">
        <v>649</v>
      </c>
      <c r="H60" s="136">
        <v>649</v>
      </c>
    </row>
    <row r="61" spans="2:8" ht="45.75" customHeight="1" x14ac:dyDescent="0.15">
      <c r="B61" s="134"/>
      <c r="C61" s="1291" t="s">
        <v>601</v>
      </c>
      <c r="D61" s="1292"/>
      <c r="E61" s="1293"/>
      <c r="F61" s="135">
        <v>100</v>
      </c>
      <c r="G61" s="135">
        <v>298</v>
      </c>
      <c r="H61" s="136">
        <v>472</v>
      </c>
    </row>
    <row r="62" spans="2:8" ht="45.75" customHeight="1" thickBot="1" x14ac:dyDescent="0.2">
      <c r="B62" s="137"/>
      <c r="C62" s="1294" t="s">
        <v>602</v>
      </c>
      <c r="D62" s="1295"/>
      <c r="E62" s="1296"/>
      <c r="F62" s="138">
        <v>43</v>
      </c>
      <c r="G62" s="138">
        <v>53</v>
      </c>
      <c r="H62" s="139">
        <v>63</v>
      </c>
    </row>
    <row r="63" spans="2:8" ht="52.5" customHeight="1" thickBot="1" x14ac:dyDescent="0.2">
      <c r="B63" s="140"/>
      <c r="C63" s="1297" t="s">
        <v>51</v>
      </c>
      <c r="D63" s="1297"/>
      <c r="E63" s="1298"/>
      <c r="F63" s="141">
        <v>13848</v>
      </c>
      <c r="G63" s="141">
        <v>15498</v>
      </c>
      <c r="H63" s="142">
        <v>16796</v>
      </c>
    </row>
    <row r="64" spans="2:8" ht="15" customHeight="1" x14ac:dyDescent="0.15"/>
    <row r="65" ht="0" hidden="1" customHeight="1" x14ac:dyDescent="0.15"/>
    <row r="66" ht="0" hidden="1" customHeight="1" x14ac:dyDescent="0.15"/>
  </sheetData>
  <sheetProtection algorithmName="SHA-512" hashValue="gkZaDx6Cbs+xtXK5c4x82X9Ee+sh+PcAukp5kZrmIlBTNG3dnVt+3MlfdMiiCkkeNpRZC2XT+XMHNPzlnJp2Xg==" saltValue="LhrmfN4aodF67pjtVztN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70" zoomScaleNormal="70" zoomScaleSheetLayoutView="55" workbookViewId="0">
      <selection activeCell="AN43" sqref="AN43:DC4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617</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606</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569</v>
      </c>
      <c r="BQ50" s="1320"/>
      <c r="BR50" s="1320"/>
      <c r="BS50" s="1320"/>
      <c r="BT50" s="1320"/>
      <c r="BU50" s="1320"/>
      <c r="BV50" s="1320"/>
      <c r="BW50" s="1320"/>
      <c r="BX50" s="1320" t="s">
        <v>570</v>
      </c>
      <c r="BY50" s="1320"/>
      <c r="BZ50" s="1320"/>
      <c r="CA50" s="1320"/>
      <c r="CB50" s="1320"/>
      <c r="CC50" s="1320"/>
      <c r="CD50" s="1320"/>
      <c r="CE50" s="1320"/>
      <c r="CF50" s="1320" t="s">
        <v>571</v>
      </c>
      <c r="CG50" s="1320"/>
      <c r="CH50" s="1320"/>
      <c r="CI50" s="1320"/>
      <c r="CJ50" s="1320"/>
      <c r="CK50" s="1320"/>
      <c r="CL50" s="1320"/>
      <c r="CM50" s="1320"/>
      <c r="CN50" s="1320" t="s">
        <v>572</v>
      </c>
      <c r="CO50" s="1320"/>
      <c r="CP50" s="1320"/>
      <c r="CQ50" s="1320"/>
      <c r="CR50" s="1320"/>
      <c r="CS50" s="1320"/>
      <c r="CT50" s="1320"/>
      <c r="CU50" s="1320"/>
      <c r="CV50" s="1320" t="s">
        <v>573</v>
      </c>
      <c r="CW50" s="1320"/>
      <c r="CX50" s="1320"/>
      <c r="CY50" s="1320"/>
      <c r="CZ50" s="1320"/>
      <c r="DA50" s="1320"/>
      <c r="DB50" s="1320"/>
      <c r="DC50" s="1320"/>
    </row>
    <row r="51" spans="1:109" ht="13.5" customHeight="1" x14ac:dyDescent="0.15">
      <c r="B51" s="394"/>
      <c r="G51" s="1321"/>
      <c r="H51" s="1321"/>
      <c r="I51" s="1324"/>
      <c r="J51" s="1324"/>
      <c r="K51" s="1322"/>
      <c r="L51" s="1322"/>
      <c r="M51" s="1322"/>
      <c r="N51" s="1322"/>
      <c r="AM51" s="403"/>
      <c r="AN51" s="1323" t="s">
        <v>607</v>
      </c>
      <c r="AO51" s="1323"/>
      <c r="AP51" s="1323"/>
      <c r="AQ51" s="1323"/>
      <c r="AR51" s="1323"/>
      <c r="AS51" s="1323"/>
      <c r="AT51" s="1323"/>
      <c r="AU51" s="1323"/>
      <c r="AV51" s="1323"/>
      <c r="AW51" s="1323"/>
      <c r="AX51" s="1323"/>
      <c r="AY51" s="1323"/>
      <c r="AZ51" s="1323"/>
      <c r="BA51" s="1323"/>
      <c r="BB51" s="1323" t="s">
        <v>608</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6">
        <v>10.7</v>
      </c>
      <c r="CG51" s="1306"/>
      <c r="CH51" s="1306"/>
      <c r="CI51" s="1306"/>
      <c r="CJ51" s="1306"/>
      <c r="CK51" s="1306"/>
      <c r="CL51" s="1306"/>
      <c r="CM51" s="1306"/>
      <c r="CN51" s="1306">
        <v>22.4</v>
      </c>
      <c r="CO51" s="1306"/>
      <c r="CP51" s="1306"/>
      <c r="CQ51" s="1306"/>
      <c r="CR51" s="1306"/>
      <c r="CS51" s="1306"/>
      <c r="CT51" s="1306"/>
      <c r="CU51" s="1306"/>
      <c r="CV51" s="1306">
        <v>15.5</v>
      </c>
      <c r="CW51" s="1306"/>
      <c r="CX51" s="1306"/>
      <c r="CY51" s="1306"/>
      <c r="CZ51" s="1306"/>
      <c r="DA51" s="1306"/>
      <c r="DB51" s="1306"/>
      <c r="DC51" s="1306"/>
    </row>
    <row r="52" spans="1:109" x14ac:dyDescent="0.15">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609</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6">
        <v>51.6</v>
      </c>
      <c r="CG53" s="1306"/>
      <c r="CH53" s="1306"/>
      <c r="CI53" s="1306"/>
      <c r="CJ53" s="1306"/>
      <c r="CK53" s="1306"/>
      <c r="CL53" s="1306"/>
      <c r="CM53" s="1306"/>
      <c r="CN53" s="1306">
        <v>42.3</v>
      </c>
      <c r="CO53" s="1306"/>
      <c r="CP53" s="1306"/>
      <c r="CQ53" s="1306"/>
      <c r="CR53" s="1306"/>
      <c r="CS53" s="1306"/>
      <c r="CT53" s="1306"/>
      <c r="CU53" s="1306"/>
      <c r="CV53" s="1306">
        <v>43.6</v>
      </c>
      <c r="CW53" s="1306"/>
      <c r="CX53" s="1306"/>
      <c r="CY53" s="1306"/>
      <c r="CZ53" s="1306"/>
      <c r="DA53" s="1306"/>
      <c r="DB53" s="1306"/>
      <c r="DC53" s="1306"/>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6"/>
      <c r="H55" s="1316"/>
      <c r="I55" s="1316"/>
      <c r="J55" s="1316"/>
      <c r="K55" s="1322"/>
      <c r="L55" s="1322"/>
      <c r="M55" s="1322"/>
      <c r="N55" s="1322"/>
      <c r="AN55" s="1320" t="s">
        <v>610</v>
      </c>
      <c r="AO55" s="1320"/>
      <c r="AP55" s="1320"/>
      <c r="AQ55" s="1320"/>
      <c r="AR55" s="1320"/>
      <c r="AS55" s="1320"/>
      <c r="AT55" s="1320"/>
      <c r="AU55" s="1320"/>
      <c r="AV55" s="1320"/>
      <c r="AW55" s="1320"/>
      <c r="AX55" s="1320"/>
      <c r="AY55" s="1320"/>
      <c r="AZ55" s="1320"/>
      <c r="BA55" s="1320"/>
      <c r="BB55" s="1323" t="s">
        <v>608</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6">
        <v>32.5</v>
      </c>
      <c r="CG55" s="1306"/>
      <c r="CH55" s="1306"/>
      <c r="CI55" s="1306"/>
      <c r="CJ55" s="1306"/>
      <c r="CK55" s="1306"/>
      <c r="CL55" s="1306"/>
      <c r="CM55" s="1306"/>
      <c r="CN55" s="1306">
        <v>30.2</v>
      </c>
      <c r="CO55" s="1306"/>
      <c r="CP55" s="1306"/>
      <c r="CQ55" s="1306"/>
      <c r="CR55" s="1306"/>
      <c r="CS55" s="1306"/>
      <c r="CT55" s="1306"/>
      <c r="CU55" s="1306"/>
      <c r="CV55" s="1306">
        <v>25.4</v>
      </c>
      <c r="CW55" s="1306"/>
      <c r="CX55" s="1306"/>
      <c r="CY55" s="1306"/>
      <c r="CZ55" s="1306"/>
      <c r="DA55" s="1306"/>
      <c r="DB55" s="1306"/>
      <c r="DC55" s="1306"/>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609</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6">
        <v>57</v>
      </c>
      <c r="CG57" s="1306"/>
      <c r="CH57" s="1306"/>
      <c r="CI57" s="1306"/>
      <c r="CJ57" s="1306"/>
      <c r="CK57" s="1306"/>
      <c r="CL57" s="1306"/>
      <c r="CM57" s="1306"/>
      <c r="CN57" s="1306">
        <v>58.9</v>
      </c>
      <c r="CO57" s="1306"/>
      <c r="CP57" s="1306"/>
      <c r="CQ57" s="1306"/>
      <c r="CR57" s="1306"/>
      <c r="CS57" s="1306"/>
      <c r="CT57" s="1306"/>
      <c r="CU57" s="1306"/>
      <c r="CV57" s="1306">
        <v>60.2</v>
      </c>
      <c r="CW57" s="1306"/>
      <c r="CX57" s="1306"/>
      <c r="CY57" s="1306"/>
      <c r="CZ57" s="1306"/>
      <c r="DA57" s="1306"/>
      <c r="DB57" s="1306"/>
      <c r="DC57" s="1306"/>
      <c r="DD57" s="407"/>
      <c r="DE57" s="406"/>
    </row>
    <row r="58" spans="1:109" s="402" customFormat="1" x14ac:dyDescent="0.15">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611</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616</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606</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569</v>
      </c>
      <c r="BQ72" s="1320"/>
      <c r="BR72" s="1320"/>
      <c r="BS72" s="1320"/>
      <c r="BT72" s="1320"/>
      <c r="BU72" s="1320"/>
      <c r="BV72" s="1320"/>
      <c r="BW72" s="1320"/>
      <c r="BX72" s="1320" t="s">
        <v>570</v>
      </c>
      <c r="BY72" s="1320"/>
      <c r="BZ72" s="1320"/>
      <c r="CA72" s="1320"/>
      <c r="CB72" s="1320"/>
      <c r="CC72" s="1320"/>
      <c r="CD72" s="1320"/>
      <c r="CE72" s="1320"/>
      <c r="CF72" s="1320" t="s">
        <v>571</v>
      </c>
      <c r="CG72" s="1320"/>
      <c r="CH72" s="1320"/>
      <c r="CI72" s="1320"/>
      <c r="CJ72" s="1320"/>
      <c r="CK72" s="1320"/>
      <c r="CL72" s="1320"/>
      <c r="CM72" s="1320"/>
      <c r="CN72" s="1320" t="s">
        <v>572</v>
      </c>
      <c r="CO72" s="1320"/>
      <c r="CP72" s="1320"/>
      <c r="CQ72" s="1320"/>
      <c r="CR72" s="1320"/>
      <c r="CS72" s="1320"/>
      <c r="CT72" s="1320"/>
      <c r="CU72" s="1320"/>
      <c r="CV72" s="1320" t="s">
        <v>573</v>
      </c>
      <c r="CW72" s="1320"/>
      <c r="CX72" s="1320"/>
      <c r="CY72" s="1320"/>
      <c r="CZ72" s="1320"/>
      <c r="DA72" s="1320"/>
      <c r="DB72" s="1320"/>
      <c r="DC72" s="1320"/>
    </row>
    <row r="73" spans="2:107" x14ac:dyDescent="0.15">
      <c r="B73" s="394"/>
      <c r="G73" s="1321"/>
      <c r="H73" s="1321"/>
      <c r="I73" s="1321"/>
      <c r="J73" s="1321"/>
      <c r="K73" s="1326"/>
      <c r="L73" s="1326"/>
      <c r="M73" s="1326"/>
      <c r="N73" s="1326"/>
      <c r="AM73" s="403"/>
      <c r="AN73" s="1323" t="s">
        <v>607</v>
      </c>
      <c r="AO73" s="1323"/>
      <c r="AP73" s="1323"/>
      <c r="AQ73" s="1323"/>
      <c r="AR73" s="1323"/>
      <c r="AS73" s="1323"/>
      <c r="AT73" s="1323"/>
      <c r="AU73" s="1323"/>
      <c r="AV73" s="1323"/>
      <c r="AW73" s="1323"/>
      <c r="AX73" s="1323"/>
      <c r="AY73" s="1323"/>
      <c r="AZ73" s="1323"/>
      <c r="BA73" s="1323"/>
      <c r="BB73" s="1323" t="s">
        <v>608</v>
      </c>
      <c r="BC73" s="1323"/>
      <c r="BD73" s="1323"/>
      <c r="BE73" s="1323"/>
      <c r="BF73" s="1323"/>
      <c r="BG73" s="1323"/>
      <c r="BH73" s="1323"/>
      <c r="BI73" s="1323"/>
      <c r="BJ73" s="1323"/>
      <c r="BK73" s="1323"/>
      <c r="BL73" s="1323"/>
      <c r="BM73" s="1323"/>
      <c r="BN73" s="1323"/>
      <c r="BO73" s="1323"/>
      <c r="BP73" s="1306">
        <v>30.9</v>
      </c>
      <c r="BQ73" s="1306"/>
      <c r="BR73" s="1306"/>
      <c r="BS73" s="1306"/>
      <c r="BT73" s="1306"/>
      <c r="BU73" s="1306"/>
      <c r="BV73" s="1306"/>
      <c r="BW73" s="1306"/>
      <c r="BX73" s="1306">
        <v>17.8</v>
      </c>
      <c r="BY73" s="1306"/>
      <c r="BZ73" s="1306"/>
      <c r="CA73" s="1306"/>
      <c r="CB73" s="1306"/>
      <c r="CC73" s="1306"/>
      <c r="CD73" s="1306"/>
      <c r="CE73" s="1306"/>
      <c r="CF73" s="1306">
        <v>10.7</v>
      </c>
      <c r="CG73" s="1306"/>
      <c r="CH73" s="1306"/>
      <c r="CI73" s="1306"/>
      <c r="CJ73" s="1306"/>
      <c r="CK73" s="1306"/>
      <c r="CL73" s="1306"/>
      <c r="CM73" s="1306"/>
      <c r="CN73" s="1306">
        <v>22.4</v>
      </c>
      <c r="CO73" s="1306"/>
      <c r="CP73" s="1306"/>
      <c r="CQ73" s="1306"/>
      <c r="CR73" s="1306"/>
      <c r="CS73" s="1306"/>
      <c r="CT73" s="1306"/>
      <c r="CU73" s="1306"/>
      <c r="CV73" s="1306">
        <v>15.5</v>
      </c>
      <c r="CW73" s="1306"/>
      <c r="CX73" s="1306"/>
      <c r="CY73" s="1306"/>
      <c r="CZ73" s="1306"/>
      <c r="DA73" s="1306"/>
      <c r="DB73" s="1306"/>
      <c r="DC73" s="1306"/>
    </row>
    <row r="74" spans="2:107" x14ac:dyDescent="0.15">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612</v>
      </c>
      <c r="BC75" s="1323"/>
      <c r="BD75" s="1323"/>
      <c r="BE75" s="1323"/>
      <c r="BF75" s="1323"/>
      <c r="BG75" s="1323"/>
      <c r="BH75" s="1323"/>
      <c r="BI75" s="1323"/>
      <c r="BJ75" s="1323"/>
      <c r="BK75" s="1323"/>
      <c r="BL75" s="1323"/>
      <c r="BM75" s="1323"/>
      <c r="BN75" s="1323"/>
      <c r="BO75" s="1323"/>
      <c r="BP75" s="1306">
        <v>7.7</v>
      </c>
      <c r="BQ75" s="1306"/>
      <c r="BR75" s="1306"/>
      <c r="BS75" s="1306"/>
      <c r="BT75" s="1306"/>
      <c r="BU75" s="1306"/>
      <c r="BV75" s="1306"/>
      <c r="BW75" s="1306"/>
      <c r="BX75" s="1306">
        <v>7.4</v>
      </c>
      <c r="BY75" s="1306"/>
      <c r="BZ75" s="1306"/>
      <c r="CA75" s="1306"/>
      <c r="CB75" s="1306"/>
      <c r="CC75" s="1306"/>
      <c r="CD75" s="1306"/>
      <c r="CE75" s="1306"/>
      <c r="CF75" s="1306">
        <v>7.3</v>
      </c>
      <c r="CG75" s="1306"/>
      <c r="CH75" s="1306"/>
      <c r="CI75" s="1306"/>
      <c r="CJ75" s="1306"/>
      <c r="CK75" s="1306"/>
      <c r="CL75" s="1306"/>
      <c r="CM75" s="1306"/>
      <c r="CN75" s="1306">
        <v>7.1</v>
      </c>
      <c r="CO75" s="1306"/>
      <c r="CP75" s="1306"/>
      <c r="CQ75" s="1306"/>
      <c r="CR75" s="1306"/>
      <c r="CS75" s="1306"/>
      <c r="CT75" s="1306"/>
      <c r="CU75" s="1306"/>
      <c r="CV75" s="1306">
        <v>7.1</v>
      </c>
      <c r="CW75" s="1306"/>
      <c r="CX75" s="1306"/>
      <c r="CY75" s="1306"/>
      <c r="CZ75" s="1306"/>
      <c r="DA75" s="1306"/>
      <c r="DB75" s="1306"/>
      <c r="DC75" s="1306"/>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6"/>
      <c r="H77" s="1316"/>
      <c r="I77" s="1316"/>
      <c r="J77" s="1316"/>
      <c r="K77" s="1326"/>
      <c r="L77" s="1326"/>
      <c r="M77" s="1326"/>
      <c r="N77" s="1326"/>
      <c r="AN77" s="1320" t="s">
        <v>610</v>
      </c>
      <c r="AO77" s="1320"/>
      <c r="AP77" s="1320"/>
      <c r="AQ77" s="1320"/>
      <c r="AR77" s="1320"/>
      <c r="AS77" s="1320"/>
      <c r="AT77" s="1320"/>
      <c r="AU77" s="1320"/>
      <c r="AV77" s="1320"/>
      <c r="AW77" s="1320"/>
      <c r="AX77" s="1320"/>
      <c r="AY77" s="1320"/>
      <c r="AZ77" s="1320"/>
      <c r="BA77" s="1320"/>
      <c r="BB77" s="1323" t="s">
        <v>608</v>
      </c>
      <c r="BC77" s="1323"/>
      <c r="BD77" s="1323"/>
      <c r="BE77" s="1323"/>
      <c r="BF77" s="1323"/>
      <c r="BG77" s="1323"/>
      <c r="BH77" s="1323"/>
      <c r="BI77" s="1323"/>
      <c r="BJ77" s="1323"/>
      <c r="BK77" s="1323"/>
      <c r="BL77" s="1323"/>
      <c r="BM77" s="1323"/>
      <c r="BN77" s="1323"/>
      <c r="BO77" s="1323"/>
      <c r="BP77" s="1306">
        <v>45.9</v>
      </c>
      <c r="BQ77" s="1306"/>
      <c r="BR77" s="1306"/>
      <c r="BS77" s="1306"/>
      <c r="BT77" s="1306"/>
      <c r="BU77" s="1306"/>
      <c r="BV77" s="1306"/>
      <c r="BW77" s="1306"/>
      <c r="BX77" s="1306">
        <v>39</v>
      </c>
      <c r="BY77" s="1306"/>
      <c r="BZ77" s="1306"/>
      <c r="CA77" s="1306"/>
      <c r="CB77" s="1306"/>
      <c r="CC77" s="1306"/>
      <c r="CD77" s="1306"/>
      <c r="CE77" s="1306"/>
      <c r="CF77" s="1306">
        <v>32.5</v>
      </c>
      <c r="CG77" s="1306"/>
      <c r="CH77" s="1306"/>
      <c r="CI77" s="1306"/>
      <c r="CJ77" s="1306"/>
      <c r="CK77" s="1306"/>
      <c r="CL77" s="1306"/>
      <c r="CM77" s="1306"/>
      <c r="CN77" s="1306">
        <v>30.2</v>
      </c>
      <c r="CO77" s="1306"/>
      <c r="CP77" s="1306"/>
      <c r="CQ77" s="1306"/>
      <c r="CR77" s="1306"/>
      <c r="CS77" s="1306"/>
      <c r="CT77" s="1306"/>
      <c r="CU77" s="1306"/>
      <c r="CV77" s="1306">
        <v>25.4</v>
      </c>
      <c r="CW77" s="1306"/>
      <c r="CX77" s="1306"/>
      <c r="CY77" s="1306"/>
      <c r="CZ77" s="1306"/>
      <c r="DA77" s="1306"/>
      <c r="DB77" s="1306"/>
      <c r="DC77" s="1306"/>
    </row>
    <row r="78" spans="2:107" x14ac:dyDescent="0.15">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613</v>
      </c>
      <c r="BC79" s="1323"/>
      <c r="BD79" s="1323"/>
      <c r="BE79" s="1323"/>
      <c r="BF79" s="1323"/>
      <c r="BG79" s="1323"/>
      <c r="BH79" s="1323"/>
      <c r="BI79" s="1323"/>
      <c r="BJ79" s="1323"/>
      <c r="BK79" s="1323"/>
      <c r="BL79" s="1323"/>
      <c r="BM79" s="1323"/>
      <c r="BN79" s="1323"/>
      <c r="BO79" s="1323"/>
      <c r="BP79" s="1306">
        <v>8.8000000000000007</v>
      </c>
      <c r="BQ79" s="1306"/>
      <c r="BR79" s="1306"/>
      <c r="BS79" s="1306"/>
      <c r="BT79" s="1306"/>
      <c r="BU79" s="1306"/>
      <c r="BV79" s="1306"/>
      <c r="BW79" s="1306"/>
      <c r="BX79" s="1306">
        <v>9</v>
      </c>
      <c r="BY79" s="1306"/>
      <c r="BZ79" s="1306"/>
      <c r="CA79" s="1306"/>
      <c r="CB79" s="1306"/>
      <c r="CC79" s="1306"/>
      <c r="CD79" s="1306"/>
      <c r="CE79" s="1306"/>
      <c r="CF79" s="1306">
        <v>8.1999999999999993</v>
      </c>
      <c r="CG79" s="1306"/>
      <c r="CH79" s="1306"/>
      <c r="CI79" s="1306"/>
      <c r="CJ79" s="1306"/>
      <c r="CK79" s="1306"/>
      <c r="CL79" s="1306"/>
      <c r="CM79" s="1306"/>
      <c r="CN79" s="1306">
        <v>8</v>
      </c>
      <c r="CO79" s="1306"/>
      <c r="CP79" s="1306"/>
      <c r="CQ79" s="1306"/>
      <c r="CR79" s="1306"/>
      <c r="CS79" s="1306"/>
      <c r="CT79" s="1306"/>
      <c r="CU79" s="1306"/>
      <c r="CV79" s="1306">
        <v>7.8</v>
      </c>
      <c r="CW79" s="1306"/>
      <c r="CX79" s="1306"/>
      <c r="CY79" s="1306"/>
      <c r="CZ79" s="1306"/>
      <c r="DA79" s="1306"/>
      <c r="DB79" s="1306"/>
      <c r="DC79" s="1306"/>
    </row>
    <row r="80" spans="2:107" x14ac:dyDescent="0.15">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wVbdyrugn+zgM8THBZdFOQA0kJu3pCHBaOISdd4RCklDwuOy9lnRbmTHUGIrtW7CEdH693uEBYC6urOjsXTdA==" saltValue="fJ/RqbnnZvvvLfjckwjVe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RdxRjI1hwcTJwklgQDzCT6kvNPVfDVWflyHyRd6ywCT5UW2Tm5z79sx7BrLlWX2TPOXxwbPD2wsa5YARVARSQ==" saltValue="V8pdxGstwwuKvxePWvlSh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00" zoomScaleNormal="100" zoomScaleSheetLayoutView="55" workbookViewId="0">
      <selection activeCell="AG113" sqref="AG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oRkYa3IyGHxY94gU/NhXBtUB7ox9uHotWq2HpkViWXlHaK8ilN9xbBbLbeiqt/RnmBndRHDqSBkpmI1V2/tYg==" saltValue="L1CIT91CNHJBpAuq2TGYa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566</v>
      </c>
      <c r="G2" s="156"/>
      <c r="H2" s="157"/>
    </row>
    <row r="3" spans="1:8" x14ac:dyDescent="0.15">
      <c r="A3" s="153" t="s">
        <v>559</v>
      </c>
      <c r="B3" s="158"/>
      <c r="C3" s="159"/>
      <c r="D3" s="160">
        <v>147074</v>
      </c>
      <c r="E3" s="161"/>
      <c r="F3" s="162">
        <v>66255</v>
      </c>
      <c r="G3" s="163"/>
      <c r="H3" s="164"/>
    </row>
    <row r="4" spans="1:8" x14ac:dyDescent="0.15">
      <c r="A4" s="165"/>
      <c r="B4" s="166"/>
      <c r="C4" s="167"/>
      <c r="D4" s="168">
        <v>18995</v>
      </c>
      <c r="E4" s="169"/>
      <c r="F4" s="170">
        <v>31822</v>
      </c>
      <c r="G4" s="171"/>
      <c r="H4" s="172"/>
    </row>
    <row r="5" spans="1:8" x14ac:dyDescent="0.15">
      <c r="A5" s="153" t="s">
        <v>561</v>
      </c>
      <c r="B5" s="158"/>
      <c r="C5" s="159"/>
      <c r="D5" s="160">
        <v>206415</v>
      </c>
      <c r="E5" s="161"/>
      <c r="F5" s="162">
        <v>92247</v>
      </c>
      <c r="G5" s="163"/>
      <c r="H5" s="164"/>
    </row>
    <row r="6" spans="1:8" x14ac:dyDescent="0.15">
      <c r="A6" s="165"/>
      <c r="B6" s="166"/>
      <c r="C6" s="167"/>
      <c r="D6" s="168">
        <v>22681</v>
      </c>
      <c r="E6" s="169"/>
      <c r="F6" s="170">
        <v>37204</v>
      </c>
      <c r="G6" s="171"/>
      <c r="H6" s="172"/>
    </row>
    <row r="7" spans="1:8" x14ac:dyDescent="0.15">
      <c r="A7" s="153" t="s">
        <v>562</v>
      </c>
      <c r="B7" s="158"/>
      <c r="C7" s="159"/>
      <c r="D7" s="160">
        <v>189659</v>
      </c>
      <c r="E7" s="161"/>
      <c r="F7" s="162">
        <v>67319</v>
      </c>
      <c r="G7" s="163"/>
      <c r="H7" s="164"/>
    </row>
    <row r="8" spans="1:8" x14ac:dyDescent="0.15">
      <c r="A8" s="165"/>
      <c r="B8" s="166"/>
      <c r="C8" s="167"/>
      <c r="D8" s="168">
        <v>34846</v>
      </c>
      <c r="E8" s="169"/>
      <c r="F8" s="170">
        <v>38101</v>
      </c>
      <c r="G8" s="171"/>
      <c r="H8" s="172"/>
    </row>
    <row r="9" spans="1:8" x14ac:dyDescent="0.15">
      <c r="A9" s="153" t="s">
        <v>563</v>
      </c>
      <c r="B9" s="158"/>
      <c r="C9" s="159"/>
      <c r="D9" s="160">
        <v>158879</v>
      </c>
      <c r="E9" s="161"/>
      <c r="F9" s="162">
        <v>70615</v>
      </c>
      <c r="G9" s="163"/>
      <c r="H9" s="164"/>
    </row>
    <row r="10" spans="1:8" x14ac:dyDescent="0.15">
      <c r="A10" s="165"/>
      <c r="B10" s="166"/>
      <c r="C10" s="167"/>
      <c r="D10" s="168">
        <v>21566</v>
      </c>
      <c r="E10" s="169"/>
      <c r="F10" s="170">
        <v>37382</v>
      </c>
      <c r="G10" s="171"/>
      <c r="H10" s="172"/>
    </row>
    <row r="11" spans="1:8" x14ac:dyDescent="0.15">
      <c r="A11" s="153" t="s">
        <v>564</v>
      </c>
      <c r="B11" s="158"/>
      <c r="C11" s="159"/>
      <c r="D11" s="160">
        <v>164666</v>
      </c>
      <c r="E11" s="161"/>
      <c r="F11" s="162">
        <v>69185</v>
      </c>
      <c r="G11" s="163"/>
      <c r="H11" s="164"/>
    </row>
    <row r="12" spans="1:8" x14ac:dyDescent="0.15">
      <c r="A12" s="165"/>
      <c r="B12" s="166"/>
      <c r="C12" s="173"/>
      <c r="D12" s="168">
        <v>57009</v>
      </c>
      <c r="E12" s="169"/>
      <c r="F12" s="170">
        <v>38519</v>
      </c>
      <c r="G12" s="171"/>
      <c r="H12" s="172"/>
    </row>
    <row r="13" spans="1:8" x14ac:dyDescent="0.15">
      <c r="A13" s="153"/>
      <c r="B13" s="158"/>
      <c r="C13" s="174"/>
      <c r="D13" s="175">
        <v>173339</v>
      </c>
      <c r="E13" s="176"/>
      <c r="F13" s="177">
        <v>73124</v>
      </c>
      <c r="G13" s="178"/>
      <c r="H13" s="164"/>
    </row>
    <row r="14" spans="1:8" x14ac:dyDescent="0.15">
      <c r="A14" s="165"/>
      <c r="B14" s="166"/>
      <c r="C14" s="167"/>
      <c r="D14" s="168">
        <v>31019</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7.54</v>
      </c>
      <c r="C19" s="179">
        <f>ROUND(VALUE(SUBSTITUTE(実質収支比率等に係る経年分析!G$48,"▲","-")),2)</f>
        <v>6.56</v>
      </c>
      <c r="D19" s="179">
        <f>ROUND(VALUE(SUBSTITUTE(実質収支比率等に係る経年分析!H$48,"▲","-")),2)</f>
        <v>10.6</v>
      </c>
      <c r="E19" s="179">
        <f>ROUND(VALUE(SUBSTITUTE(実質収支比率等に係る経年分析!I$48,"▲","-")),2)</f>
        <v>11.1</v>
      </c>
      <c r="F19" s="179">
        <f>ROUND(VALUE(SUBSTITUTE(実質収支比率等に係る経年分析!J$48,"▲","-")),2)</f>
        <v>8.6199999999999992</v>
      </c>
    </row>
    <row r="20" spans="1:11" x14ac:dyDescent="0.15">
      <c r="A20" s="179" t="s">
        <v>55</v>
      </c>
      <c r="B20" s="179">
        <f>ROUND(VALUE(SUBSTITUTE(実質収支比率等に係る経年分析!F$47,"▲","-")),2)</f>
        <v>34.119999999999997</v>
      </c>
      <c r="C20" s="179">
        <f>ROUND(VALUE(SUBSTITUTE(実質収支比率等に係る経年分析!G$47,"▲","-")),2)</f>
        <v>36.99</v>
      </c>
      <c r="D20" s="179">
        <f>ROUND(VALUE(SUBSTITUTE(実質収支比率等に係る経年分析!H$47,"▲","-")),2)</f>
        <v>41.48</v>
      </c>
      <c r="E20" s="179">
        <f>ROUND(VALUE(SUBSTITUTE(実質収支比率等に係る経年分析!I$47,"▲","-")),2)</f>
        <v>47.35</v>
      </c>
      <c r="F20" s="179">
        <f>ROUND(VALUE(SUBSTITUTE(実質収支比率等に係る経年分析!J$47,"▲","-")),2)</f>
        <v>53.86</v>
      </c>
    </row>
    <row r="21" spans="1:11" x14ac:dyDescent="0.15">
      <c r="A21" s="179" t="s">
        <v>56</v>
      </c>
      <c r="B21" s="179">
        <f>IF(ISNUMBER(VALUE(SUBSTITUTE(実質収支比率等に係る経年分析!F$49,"▲","-"))),ROUND(VALUE(SUBSTITUTE(実質収支比率等に係る経年分析!F$49,"▲","-")),2),NA())</f>
        <v>1.9</v>
      </c>
      <c r="C21" s="179">
        <f>IF(ISNUMBER(VALUE(SUBSTITUTE(実質収支比率等に係る経年分析!G$49,"▲","-"))),ROUND(VALUE(SUBSTITUTE(実質収支比率等に係る経年分析!G$49,"▲","-")),2),NA())</f>
        <v>2.88</v>
      </c>
      <c r="D21" s="179">
        <f>IF(ISNUMBER(VALUE(SUBSTITUTE(実質収支比率等に係る経年分析!H$49,"▲","-"))),ROUND(VALUE(SUBSTITUTE(実質収支比率等に係る経年分析!H$49,"▲","-")),2),NA())</f>
        <v>8.73</v>
      </c>
      <c r="E21" s="179">
        <f>IF(ISNUMBER(VALUE(SUBSTITUTE(実質収支比率等に係る経年分析!I$49,"▲","-"))),ROUND(VALUE(SUBSTITUTE(実質収支比率等に係る経年分析!I$49,"▲","-")),2),NA())</f>
        <v>5.76</v>
      </c>
      <c r="F21" s="179">
        <f>IF(ISNUMBER(VALUE(SUBSTITUTE(実質収支比率等に係る経年分析!J$49,"▲","-"))),ROUND(VALUE(SUBSTITUTE(実質収支比率等に係る経年分析!J$49,"▲","-")),2),NA())</f>
        <v>3.03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0.66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港湾事業特別会計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新技術実証栽培事業特別会計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再生可能エネルギー運営事業特別会計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0.59</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0.64</v>
      </c>
    </row>
    <row r="35" spans="1:16" x14ac:dyDescent="0.15">
      <c r="A35" s="180" t="str">
        <f>IF(連結実質赤字比率に係る赤字・黒字の構成分析!C$35="",NA(),連結実質赤字比率に係る赤字・黒字の構成分析!C$35)</f>
        <v>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4.0599999999999996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5.17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4.22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7.53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6.56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11.11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8.61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2544</v>
      </c>
      <c r="E42" s="181"/>
      <c r="F42" s="181"/>
      <c r="G42" s="181">
        <f>'実質公債費比率（分子）の構造'!L$52</f>
        <v>2560</v>
      </c>
      <c r="H42" s="181"/>
      <c r="I42" s="181"/>
      <c r="J42" s="181">
        <f>'実質公債費比率（分子）の構造'!M$52</f>
        <v>2579</v>
      </c>
      <c r="K42" s="181"/>
      <c r="L42" s="181"/>
      <c r="M42" s="181">
        <f>'実質公債費比率（分子）の構造'!N$52</f>
        <v>2616</v>
      </c>
      <c r="N42" s="181"/>
      <c r="O42" s="181"/>
      <c r="P42" s="181">
        <f>'実質公債費比率（分子）の構造'!O$52</f>
        <v>2635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7</v>
      </c>
      <c r="C44" s="181"/>
      <c r="D44" s="181"/>
      <c r="E44" s="181">
        <f>'実質公債費比率（分子）の構造'!L$50</f>
        <v>5</v>
      </c>
      <c r="F44" s="181"/>
      <c r="G44" s="181"/>
      <c r="H44" s="181">
        <f>'実質公債費比率（分子）の構造'!M$50</f>
        <v>4</v>
      </c>
      <c r="I44" s="181"/>
      <c r="J44" s="181"/>
      <c r="K44" s="181">
        <f>'実質公債費比率（分子）の構造'!N$50</f>
        <v>1</v>
      </c>
      <c r="L44" s="181"/>
      <c r="M44" s="181"/>
      <c r="N44" s="181">
        <f>'実質公債費比率（分子）の構造'!O$50</f>
        <v>0</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155</v>
      </c>
      <c r="C46" s="181"/>
      <c r="D46" s="181"/>
      <c r="E46" s="181">
        <f>'実質公債費比率（分子）の構造'!L$48</f>
        <v>211</v>
      </c>
      <c r="F46" s="181"/>
      <c r="G46" s="181"/>
      <c r="H46" s="181">
        <f>'実質公債費比率（分子）の構造'!M$48</f>
        <v>183</v>
      </c>
      <c r="I46" s="181"/>
      <c r="J46" s="181"/>
      <c r="K46" s="181">
        <f>'実質公債費比率（分子）の構造'!N$48</f>
        <v>228</v>
      </c>
      <c r="L46" s="181"/>
      <c r="M46" s="181"/>
      <c r="N46" s="181">
        <f>'実質公債費比率（分子）の構造'!O$48</f>
        <v>191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3646</v>
      </c>
      <c r="C49" s="181"/>
      <c r="D49" s="181"/>
      <c r="E49" s="181">
        <f>'実質公債費比率（分子）の構造'!L$45</f>
        <v>3582</v>
      </c>
      <c r="F49" s="181"/>
      <c r="G49" s="181"/>
      <c r="H49" s="181">
        <f>'実質公債費比率（分子）の構造'!M$45</f>
        <v>3633</v>
      </c>
      <c r="I49" s="181"/>
      <c r="J49" s="181"/>
      <c r="K49" s="181">
        <f>'実質公債費比率（分子）の構造'!N$45</f>
        <v>3570</v>
      </c>
      <c r="L49" s="181"/>
      <c r="M49" s="181"/>
      <c r="N49" s="181">
        <f>'実質公債費比率（分子）の構造'!O$45</f>
        <v>3635</v>
      </c>
      <c r="O49" s="181"/>
      <c r="P49" s="181"/>
    </row>
    <row r="50" spans="1:16" x14ac:dyDescent="0.15">
      <c r="A50" s="181" t="s">
        <v>71</v>
      </c>
      <c r="B50" s="181" t="e">
        <f>NA()</f>
        <v>#N/A</v>
      </c>
      <c r="C50" s="181">
        <f>IF(ISNUMBER('実質公債費比率（分子）の構造'!K$53),'実質公債費比率（分子）の構造'!K$53,NA())</f>
        <v>1264</v>
      </c>
      <c r="D50" s="181" t="e">
        <f>NA()</f>
        <v>#N/A</v>
      </c>
      <c r="E50" s="181" t="e">
        <f>NA()</f>
        <v>#N/A</v>
      </c>
      <c r="F50" s="181">
        <f>IF(ISNUMBER('実質公債費比率（分子）の構造'!L$53),'実質公債費比率（分子）の構造'!L$53,NA())</f>
        <v>1238</v>
      </c>
      <c r="G50" s="181" t="e">
        <f>NA()</f>
        <v>#N/A</v>
      </c>
      <c r="H50" s="181" t="e">
        <f>NA()</f>
        <v>#N/A</v>
      </c>
      <c r="I50" s="181">
        <f>IF(ISNUMBER('実質公債費比率（分子）の構造'!M$53),'実質公債費比率（分子）の構造'!M$53,NA())</f>
        <v>1241</v>
      </c>
      <c r="J50" s="181" t="e">
        <f>NA()</f>
        <v>#N/A</v>
      </c>
      <c r="K50" s="181" t="e">
        <f>NA()</f>
        <v>#N/A</v>
      </c>
      <c r="L50" s="181">
        <f>IF(ISNUMBER('実質公債費比率（分子）の構造'!N$53),'実質公債費比率（分子）の構造'!N$53,NA())</f>
        <v>1183</v>
      </c>
      <c r="M50" s="181" t="e">
        <f>NA()</f>
        <v>#N/A</v>
      </c>
      <c r="N50" s="181" t="e">
        <f>NA()</f>
        <v>#N/A</v>
      </c>
      <c r="O50" s="181">
        <f>IF(ISNUMBER('実質公債費比率（分子）の構造'!O$53),'実質公債費比率（分子）の構造'!O$53,NA())</f>
        <v>1191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23975</v>
      </c>
      <c r="E56" s="180"/>
      <c r="F56" s="180"/>
      <c r="G56" s="180">
        <f>'将来負担比率（分子）の構造'!J$52</f>
        <v>26392</v>
      </c>
      <c r="H56" s="180"/>
      <c r="I56" s="180"/>
      <c r="J56" s="180">
        <f>'将来負担比率（分子）の構造'!K$52</f>
        <v>26838</v>
      </c>
      <c r="K56" s="180"/>
      <c r="L56" s="180"/>
      <c r="M56" s="180">
        <f>'将来負担比率（分子）の構造'!L$52</f>
        <v>27190</v>
      </c>
      <c r="N56" s="180"/>
      <c r="O56" s="180"/>
      <c r="P56" s="180">
        <f>'将来負担比率（分子）の構造'!M$52</f>
        <v>28765</v>
      </c>
    </row>
    <row r="57" spans="1:16" x14ac:dyDescent="0.15">
      <c r="A57" s="180" t="s">
        <v>42</v>
      </c>
      <c r="B57" s="180"/>
      <c r="C57" s="180"/>
      <c r="D57" s="180">
        <f>'将来負担比率（分子）の構造'!I$51</f>
        <v>1767</v>
      </c>
      <c r="E57" s="180"/>
      <c r="F57" s="180"/>
      <c r="G57" s="180">
        <f>'将来負担比率（分子）の構造'!J$51</f>
        <v>1635</v>
      </c>
      <c r="H57" s="180"/>
      <c r="I57" s="180"/>
      <c r="J57" s="180">
        <f>'将来負担比率（分子）の構造'!K$51</f>
        <v>1328</v>
      </c>
      <c r="K57" s="180"/>
      <c r="L57" s="180"/>
      <c r="M57" s="180">
        <f>'将来負担比率（分子）の構造'!L$51</f>
        <v>1112</v>
      </c>
      <c r="N57" s="180"/>
      <c r="O57" s="180"/>
      <c r="P57" s="180">
        <f>'将来負担比率（分子）の構造'!M$51</f>
        <v>1047</v>
      </c>
    </row>
    <row r="58" spans="1:16" x14ac:dyDescent="0.15">
      <c r="A58" s="180" t="s">
        <v>41</v>
      </c>
      <c r="B58" s="180"/>
      <c r="C58" s="180"/>
      <c r="D58" s="180">
        <f>'将来負担比率（分子）の構造'!I$50</f>
        <v>9003</v>
      </c>
      <c r="E58" s="180"/>
      <c r="F58" s="180"/>
      <c r="G58" s="180">
        <f>'将来負担比率（分子）の構造'!J$50</f>
        <v>10807</v>
      </c>
      <c r="H58" s="180"/>
      <c r="I58" s="180"/>
      <c r="J58" s="180">
        <f>'将来負担比率（分子）の構造'!K$50</f>
        <v>12171</v>
      </c>
      <c r="K58" s="180"/>
      <c r="L58" s="180"/>
      <c r="M58" s="180">
        <f>'将来負担比率（分子）の構造'!L$50</f>
        <v>10079</v>
      </c>
      <c r="N58" s="180"/>
      <c r="O58" s="180"/>
      <c r="P58" s="180">
        <f>'将来負担比率（分子）の構造'!M$50</f>
        <v>11263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28</v>
      </c>
      <c r="C61" s="180"/>
      <c r="D61" s="180"/>
      <c r="E61" s="180">
        <f>'将来負担比率（分子）の構造'!J$46</f>
        <v>23</v>
      </c>
      <c r="F61" s="180"/>
      <c r="G61" s="180"/>
      <c r="H61" s="180">
        <f>'将来負担比率（分子）の構造'!K$46</f>
        <v>19</v>
      </c>
      <c r="I61" s="180"/>
      <c r="J61" s="180"/>
      <c r="K61" s="180">
        <f>'将来負担比率（分子）の構造'!L$46</f>
        <v>19</v>
      </c>
      <c r="L61" s="180"/>
      <c r="M61" s="180"/>
      <c r="N61" s="180">
        <f>'将来負担比率（分子）の構造'!M$46</f>
        <v>3</v>
      </c>
      <c r="O61" s="180"/>
      <c r="P61" s="180"/>
    </row>
    <row r="62" spans="1:16" x14ac:dyDescent="0.15">
      <c r="A62" s="180" t="s">
        <v>35</v>
      </c>
      <c r="B62" s="180">
        <f>'将来負担比率（分子）の構造'!I$45</f>
        <v>3219</v>
      </c>
      <c r="C62" s="180"/>
      <c r="D62" s="180"/>
      <c r="E62" s="180">
        <f>'将来負担比率（分子）の構造'!J$45</f>
        <v>3335</v>
      </c>
      <c r="F62" s="180"/>
      <c r="G62" s="180"/>
      <c r="H62" s="180">
        <f>'将来負担比率（分子）の構造'!K$45</f>
        <v>2877</v>
      </c>
      <c r="I62" s="180"/>
      <c r="J62" s="180"/>
      <c r="K62" s="180">
        <f>'将来負担比率（分子）の構造'!L$45</f>
        <v>2027</v>
      </c>
      <c r="L62" s="180"/>
      <c r="M62" s="180"/>
      <c r="N62" s="180">
        <f>'将来負担比率（分子）の構造'!M$45</f>
        <v>1971</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2098</v>
      </c>
      <c r="C64" s="180"/>
      <c r="D64" s="180"/>
      <c r="E64" s="180">
        <f>'将来負担比率（分子）の構造'!J$43</f>
        <v>2321</v>
      </c>
      <c r="F64" s="180"/>
      <c r="G64" s="180"/>
      <c r="H64" s="180">
        <f>'将来負担比率（分子）の構造'!K$43</f>
        <v>2567</v>
      </c>
      <c r="I64" s="180"/>
      <c r="J64" s="180"/>
      <c r="K64" s="180">
        <f>'将来負担比率（分子）の構造'!L$43</f>
        <v>3066</v>
      </c>
      <c r="L64" s="180"/>
      <c r="M64" s="180"/>
      <c r="N64" s="180">
        <f>'将来負担比率（分子）の構造'!M$43</f>
        <v>3103</v>
      </c>
      <c r="O64" s="180"/>
      <c r="P64" s="180"/>
    </row>
    <row r="65" spans="1:16" x14ac:dyDescent="0.15">
      <c r="A65" s="180" t="s">
        <v>32</v>
      </c>
      <c r="B65" s="180">
        <f>'将来負担比率（分子）の構造'!I$42</f>
        <v>10</v>
      </c>
      <c r="C65" s="180"/>
      <c r="D65" s="180"/>
      <c r="E65" s="180">
        <f>'将来負担比率（分子）の構造'!J$42</f>
        <v>5</v>
      </c>
      <c r="F65" s="180"/>
      <c r="G65" s="180"/>
      <c r="H65" s="180">
        <f>'将来負担比率（分子）の構造'!K$42</f>
        <v>1</v>
      </c>
      <c r="I65" s="180"/>
      <c r="J65" s="180"/>
      <c r="K65" s="180">
        <f>'将来負担比率（分子）の構造'!L$42</f>
        <v>1</v>
      </c>
      <c r="L65" s="180"/>
      <c r="M65" s="180"/>
      <c r="N65" s="180">
        <f>'将来負担比率（分子）の構造'!M$42</f>
        <v>1</v>
      </c>
      <c r="O65" s="180"/>
      <c r="P65" s="180"/>
    </row>
    <row r="66" spans="1:16" x14ac:dyDescent="0.15">
      <c r="A66" s="180" t="s">
        <v>31</v>
      </c>
      <c r="B66" s="180">
        <f>'将来負担比率（分子）の構造'!I$41</f>
        <v>34559</v>
      </c>
      <c r="C66" s="180"/>
      <c r="D66" s="180"/>
      <c r="E66" s="180">
        <f>'将来負担比率（分子）の構造'!J$41</f>
        <v>36205</v>
      </c>
      <c r="F66" s="180"/>
      <c r="G66" s="180"/>
      <c r="H66" s="180">
        <f>'将来負担比率（分子）の構造'!K$41</f>
        <v>36711</v>
      </c>
      <c r="I66" s="180"/>
      <c r="J66" s="180"/>
      <c r="K66" s="180">
        <f>'将来負担比率（分子）の構造'!L$41</f>
        <v>37076</v>
      </c>
      <c r="L66" s="180"/>
      <c r="M66" s="180"/>
      <c r="N66" s="180">
        <f>'将来負担比率（分子）の構造'!M$41</f>
        <v>38578</v>
      </c>
      <c r="O66" s="180"/>
      <c r="P66" s="180"/>
    </row>
    <row r="67" spans="1:16" x14ac:dyDescent="0.15">
      <c r="A67" s="180" t="s">
        <v>75</v>
      </c>
      <c r="B67" s="180" t="e">
        <f>NA()</f>
        <v>#N/A</v>
      </c>
      <c r="C67" s="180">
        <f>IF(ISNUMBER('将来負担比率（分子）の構造'!I$53), IF('将来負担比率（分子）の構造'!I$53 &lt; 0, 0, '将来負担比率（分子）の構造'!I$53), NA())</f>
        <v>5170</v>
      </c>
      <c r="D67" s="180" t="e">
        <f>NA()</f>
        <v>#N/A</v>
      </c>
      <c r="E67" s="180" t="e">
        <f>NA()</f>
        <v>#N/A</v>
      </c>
      <c r="F67" s="180">
        <f>IF(ISNUMBER('将来負担比率（分子）の構造'!J$53), IF('将来負担比率（分子）の構造'!J$53 &lt; 0, 0, '将来負担比率（分子）の構造'!J$53), NA())</f>
        <v>3055</v>
      </c>
      <c r="G67" s="180" t="e">
        <f>NA()</f>
        <v>#N/A</v>
      </c>
      <c r="H67" s="180" t="e">
        <f>NA()</f>
        <v>#N/A</v>
      </c>
      <c r="I67" s="180">
        <f>IF(ISNUMBER('将来負担比率（分子）の構造'!K$53), IF('将来負担比率（分子）の構造'!K$53 &lt; 0, 0, '将来負担比率（分子）の構造'!K$53), NA())</f>
        <v>1838</v>
      </c>
      <c r="J67" s="180" t="e">
        <f>NA()</f>
        <v>#N/A</v>
      </c>
      <c r="K67" s="180" t="e">
        <f>NA()</f>
        <v>#N/A</v>
      </c>
      <c r="L67" s="180">
        <f>IF(ISNUMBER('将来負担比率（分子）の構造'!L$53), IF('将来負担比率（分子）の構造'!L$53 &lt; 0, 0, '将来負担比率（分子）の構造'!L$53), NA())</f>
        <v>3807</v>
      </c>
      <c r="M67" s="180" t="e">
        <f>NA()</f>
        <v>#N/A</v>
      </c>
      <c r="N67" s="180" t="e">
        <f>NA()</f>
        <v>#N/A</v>
      </c>
      <c r="O67" s="180">
        <f>IF(ISNUMBER('将来負担比率（分子）の構造'!M$53), IF('将来負担比率（分子）の構造'!M$53 &lt; 0, 0, '将来負担比率（分子）の構造'!M$53), NA())</f>
        <v>2581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8117</v>
      </c>
      <c r="C72" s="184">
        <f>基金残高に係る経年分析!G55</f>
        <v>9158</v>
      </c>
      <c r="D72" s="184">
        <f>基金残高に係る経年分析!H55</f>
        <v>10242</v>
      </c>
    </row>
    <row r="73" spans="1:16" x14ac:dyDescent="0.15">
      <c r="A73" s="183" t="s">
        <v>78</v>
      </c>
      <c r="B73" s="184">
        <f>基金残高に係る経年分析!F56</f>
        <v>921</v>
      </c>
      <c r="C73" s="184">
        <f>基金残高に係る経年分析!G56</f>
        <v>921</v>
      </c>
      <c r="D73" s="184">
        <f>基金残高に係る経年分析!H56</f>
        <v>1021</v>
      </c>
    </row>
    <row r="74" spans="1:16" x14ac:dyDescent="0.15">
      <c r="A74" s="183" t="s">
        <v>79</v>
      </c>
      <c r="B74" s="184">
        <f>基金残高に係る経年分析!F57</f>
        <v>4811</v>
      </c>
      <c r="C74" s="184">
        <f>基金残高に係る経年分析!G57</f>
        <v>5419</v>
      </c>
      <c r="D74" s="184">
        <f>基金残高に係る経年分析!H57</f>
        <v>5533</v>
      </c>
    </row>
  </sheetData>
  <sheetProtection algorithmName="SHA-512" hashValue="iy6g4FvHi8XH8lwy1HilVMcNNngJNDJyjNIVvWb3vYn/IW1Lt601sCDu52CJ73IjjQ4+L8iFbQ2P16kBgXe9Mg==" saltValue="2f4V5C08Q33CD1/p0ZNPb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I1" zoomScale="85" zoomScaleNormal="85" workbookViewId="0">
      <selection activeCell="BS19" sqref="BS19:CB1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5604507</v>
      </c>
      <c r="S5" s="669"/>
      <c r="T5" s="669"/>
      <c r="U5" s="669"/>
      <c r="V5" s="669"/>
      <c r="W5" s="669"/>
      <c r="X5" s="669"/>
      <c r="Y5" s="670"/>
      <c r="Z5" s="671">
        <v>13.7</v>
      </c>
      <c r="AA5" s="671"/>
      <c r="AB5" s="671"/>
      <c r="AC5" s="671"/>
      <c r="AD5" s="672">
        <v>5604507</v>
      </c>
      <c r="AE5" s="672"/>
      <c r="AF5" s="672"/>
      <c r="AG5" s="672"/>
      <c r="AH5" s="672"/>
      <c r="AI5" s="672"/>
      <c r="AJ5" s="672"/>
      <c r="AK5" s="672"/>
      <c r="AL5" s="673">
        <v>30.1</v>
      </c>
      <c r="AM5" s="674"/>
      <c r="AN5" s="674"/>
      <c r="AO5" s="675"/>
      <c r="AP5" s="665" t="s">
        <v>226</v>
      </c>
      <c r="AQ5" s="666"/>
      <c r="AR5" s="666"/>
      <c r="AS5" s="666"/>
      <c r="AT5" s="666"/>
      <c r="AU5" s="666"/>
      <c r="AV5" s="666"/>
      <c r="AW5" s="666"/>
      <c r="AX5" s="666"/>
      <c r="AY5" s="666"/>
      <c r="AZ5" s="666"/>
      <c r="BA5" s="666"/>
      <c r="BB5" s="666"/>
      <c r="BC5" s="666"/>
      <c r="BD5" s="666"/>
      <c r="BE5" s="666"/>
      <c r="BF5" s="667"/>
      <c r="BG5" s="679">
        <v>5590152</v>
      </c>
      <c r="BH5" s="680"/>
      <c r="BI5" s="680"/>
      <c r="BJ5" s="680"/>
      <c r="BK5" s="680"/>
      <c r="BL5" s="680"/>
      <c r="BM5" s="680"/>
      <c r="BN5" s="681"/>
      <c r="BO5" s="682">
        <v>99.7</v>
      </c>
      <c r="BP5" s="682"/>
      <c r="BQ5" s="682"/>
      <c r="BR5" s="682"/>
      <c r="BS5" s="683" t="s">
        <v>130</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354278</v>
      </c>
      <c r="S6" s="680"/>
      <c r="T6" s="680"/>
      <c r="U6" s="680"/>
      <c r="V6" s="680"/>
      <c r="W6" s="680"/>
      <c r="X6" s="680"/>
      <c r="Y6" s="681"/>
      <c r="Z6" s="682">
        <v>0.9</v>
      </c>
      <c r="AA6" s="682"/>
      <c r="AB6" s="682"/>
      <c r="AC6" s="682"/>
      <c r="AD6" s="683">
        <v>354278</v>
      </c>
      <c r="AE6" s="683"/>
      <c r="AF6" s="683"/>
      <c r="AG6" s="683"/>
      <c r="AH6" s="683"/>
      <c r="AI6" s="683"/>
      <c r="AJ6" s="683"/>
      <c r="AK6" s="683"/>
      <c r="AL6" s="684">
        <v>1.9</v>
      </c>
      <c r="AM6" s="685"/>
      <c r="AN6" s="685"/>
      <c r="AO6" s="686"/>
      <c r="AP6" s="676" t="s">
        <v>231</v>
      </c>
      <c r="AQ6" s="677"/>
      <c r="AR6" s="677"/>
      <c r="AS6" s="677"/>
      <c r="AT6" s="677"/>
      <c r="AU6" s="677"/>
      <c r="AV6" s="677"/>
      <c r="AW6" s="677"/>
      <c r="AX6" s="677"/>
      <c r="AY6" s="677"/>
      <c r="AZ6" s="677"/>
      <c r="BA6" s="677"/>
      <c r="BB6" s="677"/>
      <c r="BC6" s="677"/>
      <c r="BD6" s="677"/>
      <c r="BE6" s="677"/>
      <c r="BF6" s="678"/>
      <c r="BG6" s="679">
        <v>5590152</v>
      </c>
      <c r="BH6" s="680"/>
      <c r="BI6" s="680"/>
      <c r="BJ6" s="680"/>
      <c r="BK6" s="680"/>
      <c r="BL6" s="680"/>
      <c r="BM6" s="680"/>
      <c r="BN6" s="681"/>
      <c r="BO6" s="682">
        <v>99.7</v>
      </c>
      <c r="BP6" s="682"/>
      <c r="BQ6" s="682"/>
      <c r="BR6" s="682"/>
      <c r="BS6" s="683" t="s">
        <v>232</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228047</v>
      </c>
      <c r="CS6" s="680"/>
      <c r="CT6" s="680"/>
      <c r="CU6" s="680"/>
      <c r="CV6" s="680"/>
      <c r="CW6" s="680"/>
      <c r="CX6" s="680"/>
      <c r="CY6" s="681"/>
      <c r="CZ6" s="673">
        <v>0.6</v>
      </c>
      <c r="DA6" s="674"/>
      <c r="DB6" s="674"/>
      <c r="DC6" s="693"/>
      <c r="DD6" s="688" t="s">
        <v>130</v>
      </c>
      <c r="DE6" s="680"/>
      <c r="DF6" s="680"/>
      <c r="DG6" s="680"/>
      <c r="DH6" s="680"/>
      <c r="DI6" s="680"/>
      <c r="DJ6" s="680"/>
      <c r="DK6" s="680"/>
      <c r="DL6" s="680"/>
      <c r="DM6" s="680"/>
      <c r="DN6" s="680"/>
      <c r="DO6" s="680"/>
      <c r="DP6" s="681"/>
      <c r="DQ6" s="688">
        <v>228047</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3610</v>
      </c>
      <c r="S7" s="680"/>
      <c r="T7" s="680"/>
      <c r="U7" s="680"/>
      <c r="V7" s="680"/>
      <c r="W7" s="680"/>
      <c r="X7" s="680"/>
      <c r="Y7" s="681"/>
      <c r="Z7" s="682">
        <v>0</v>
      </c>
      <c r="AA7" s="682"/>
      <c r="AB7" s="682"/>
      <c r="AC7" s="682"/>
      <c r="AD7" s="683">
        <v>3610</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2246280</v>
      </c>
      <c r="BH7" s="680"/>
      <c r="BI7" s="680"/>
      <c r="BJ7" s="680"/>
      <c r="BK7" s="680"/>
      <c r="BL7" s="680"/>
      <c r="BM7" s="680"/>
      <c r="BN7" s="681"/>
      <c r="BO7" s="682">
        <v>40.1</v>
      </c>
      <c r="BP7" s="682"/>
      <c r="BQ7" s="682"/>
      <c r="BR7" s="682"/>
      <c r="BS7" s="683" t="s">
        <v>130</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6467443</v>
      </c>
      <c r="CS7" s="680"/>
      <c r="CT7" s="680"/>
      <c r="CU7" s="680"/>
      <c r="CV7" s="680"/>
      <c r="CW7" s="680"/>
      <c r="CX7" s="680"/>
      <c r="CY7" s="681"/>
      <c r="CZ7" s="682">
        <v>16.600000000000001</v>
      </c>
      <c r="DA7" s="682"/>
      <c r="DB7" s="682"/>
      <c r="DC7" s="682"/>
      <c r="DD7" s="688">
        <v>1017343</v>
      </c>
      <c r="DE7" s="680"/>
      <c r="DF7" s="680"/>
      <c r="DG7" s="680"/>
      <c r="DH7" s="680"/>
      <c r="DI7" s="680"/>
      <c r="DJ7" s="680"/>
      <c r="DK7" s="680"/>
      <c r="DL7" s="680"/>
      <c r="DM7" s="680"/>
      <c r="DN7" s="680"/>
      <c r="DO7" s="680"/>
      <c r="DP7" s="681"/>
      <c r="DQ7" s="688">
        <v>4983462</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6002</v>
      </c>
      <c r="S8" s="680"/>
      <c r="T8" s="680"/>
      <c r="U8" s="680"/>
      <c r="V8" s="680"/>
      <c r="W8" s="680"/>
      <c r="X8" s="680"/>
      <c r="Y8" s="681"/>
      <c r="Z8" s="682">
        <v>0</v>
      </c>
      <c r="AA8" s="682"/>
      <c r="AB8" s="682"/>
      <c r="AC8" s="682"/>
      <c r="AD8" s="683">
        <v>6002</v>
      </c>
      <c r="AE8" s="683"/>
      <c r="AF8" s="683"/>
      <c r="AG8" s="683"/>
      <c r="AH8" s="683"/>
      <c r="AI8" s="683"/>
      <c r="AJ8" s="683"/>
      <c r="AK8" s="683"/>
      <c r="AL8" s="684">
        <v>0</v>
      </c>
      <c r="AM8" s="685"/>
      <c r="AN8" s="685"/>
      <c r="AO8" s="686"/>
      <c r="AP8" s="676" t="s">
        <v>238</v>
      </c>
      <c r="AQ8" s="677"/>
      <c r="AR8" s="677"/>
      <c r="AS8" s="677"/>
      <c r="AT8" s="677"/>
      <c r="AU8" s="677"/>
      <c r="AV8" s="677"/>
      <c r="AW8" s="677"/>
      <c r="AX8" s="677"/>
      <c r="AY8" s="677"/>
      <c r="AZ8" s="677"/>
      <c r="BA8" s="677"/>
      <c r="BB8" s="677"/>
      <c r="BC8" s="677"/>
      <c r="BD8" s="677"/>
      <c r="BE8" s="677"/>
      <c r="BF8" s="678"/>
      <c r="BG8" s="679">
        <v>78259</v>
      </c>
      <c r="BH8" s="680"/>
      <c r="BI8" s="680"/>
      <c r="BJ8" s="680"/>
      <c r="BK8" s="680"/>
      <c r="BL8" s="680"/>
      <c r="BM8" s="680"/>
      <c r="BN8" s="681"/>
      <c r="BO8" s="682">
        <v>1.4</v>
      </c>
      <c r="BP8" s="682"/>
      <c r="BQ8" s="682"/>
      <c r="BR8" s="682"/>
      <c r="BS8" s="688" t="s">
        <v>130</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11903382</v>
      </c>
      <c r="CS8" s="680"/>
      <c r="CT8" s="680"/>
      <c r="CU8" s="680"/>
      <c r="CV8" s="680"/>
      <c r="CW8" s="680"/>
      <c r="CX8" s="680"/>
      <c r="CY8" s="681"/>
      <c r="CZ8" s="682">
        <v>30.5</v>
      </c>
      <c r="DA8" s="682"/>
      <c r="DB8" s="682"/>
      <c r="DC8" s="682"/>
      <c r="DD8" s="688">
        <v>129100</v>
      </c>
      <c r="DE8" s="680"/>
      <c r="DF8" s="680"/>
      <c r="DG8" s="680"/>
      <c r="DH8" s="680"/>
      <c r="DI8" s="680"/>
      <c r="DJ8" s="680"/>
      <c r="DK8" s="680"/>
      <c r="DL8" s="680"/>
      <c r="DM8" s="680"/>
      <c r="DN8" s="680"/>
      <c r="DO8" s="680"/>
      <c r="DP8" s="681"/>
      <c r="DQ8" s="688">
        <v>5560219</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5209</v>
      </c>
      <c r="S9" s="680"/>
      <c r="T9" s="680"/>
      <c r="U9" s="680"/>
      <c r="V9" s="680"/>
      <c r="W9" s="680"/>
      <c r="X9" s="680"/>
      <c r="Y9" s="681"/>
      <c r="Z9" s="682">
        <v>0</v>
      </c>
      <c r="AA9" s="682"/>
      <c r="AB9" s="682"/>
      <c r="AC9" s="682"/>
      <c r="AD9" s="683">
        <v>5209</v>
      </c>
      <c r="AE9" s="683"/>
      <c r="AF9" s="683"/>
      <c r="AG9" s="683"/>
      <c r="AH9" s="683"/>
      <c r="AI9" s="683"/>
      <c r="AJ9" s="683"/>
      <c r="AK9" s="683"/>
      <c r="AL9" s="684">
        <v>0</v>
      </c>
      <c r="AM9" s="685"/>
      <c r="AN9" s="685"/>
      <c r="AO9" s="686"/>
      <c r="AP9" s="676" t="s">
        <v>241</v>
      </c>
      <c r="AQ9" s="677"/>
      <c r="AR9" s="677"/>
      <c r="AS9" s="677"/>
      <c r="AT9" s="677"/>
      <c r="AU9" s="677"/>
      <c r="AV9" s="677"/>
      <c r="AW9" s="677"/>
      <c r="AX9" s="677"/>
      <c r="AY9" s="677"/>
      <c r="AZ9" s="677"/>
      <c r="BA9" s="677"/>
      <c r="BB9" s="677"/>
      <c r="BC9" s="677"/>
      <c r="BD9" s="677"/>
      <c r="BE9" s="677"/>
      <c r="BF9" s="678"/>
      <c r="BG9" s="679">
        <v>1810833</v>
      </c>
      <c r="BH9" s="680"/>
      <c r="BI9" s="680"/>
      <c r="BJ9" s="680"/>
      <c r="BK9" s="680"/>
      <c r="BL9" s="680"/>
      <c r="BM9" s="680"/>
      <c r="BN9" s="681"/>
      <c r="BO9" s="682">
        <v>32.299999999999997</v>
      </c>
      <c r="BP9" s="682"/>
      <c r="BQ9" s="682"/>
      <c r="BR9" s="682"/>
      <c r="BS9" s="688" t="s">
        <v>130</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3165187</v>
      </c>
      <c r="CS9" s="680"/>
      <c r="CT9" s="680"/>
      <c r="CU9" s="680"/>
      <c r="CV9" s="680"/>
      <c r="CW9" s="680"/>
      <c r="CX9" s="680"/>
      <c r="CY9" s="681"/>
      <c r="CZ9" s="682">
        <v>8.1</v>
      </c>
      <c r="DA9" s="682"/>
      <c r="DB9" s="682"/>
      <c r="DC9" s="682"/>
      <c r="DD9" s="688">
        <v>1800604</v>
      </c>
      <c r="DE9" s="680"/>
      <c r="DF9" s="680"/>
      <c r="DG9" s="680"/>
      <c r="DH9" s="680"/>
      <c r="DI9" s="680"/>
      <c r="DJ9" s="680"/>
      <c r="DK9" s="680"/>
      <c r="DL9" s="680"/>
      <c r="DM9" s="680"/>
      <c r="DN9" s="680"/>
      <c r="DO9" s="680"/>
      <c r="DP9" s="681"/>
      <c r="DQ9" s="688">
        <v>1165010</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130</v>
      </c>
      <c r="S10" s="680"/>
      <c r="T10" s="680"/>
      <c r="U10" s="680"/>
      <c r="V10" s="680"/>
      <c r="W10" s="680"/>
      <c r="X10" s="680"/>
      <c r="Y10" s="681"/>
      <c r="Z10" s="682" t="s">
        <v>130</v>
      </c>
      <c r="AA10" s="682"/>
      <c r="AB10" s="682"/>
      <c r="AC10" s="682"/>
      <c r="AD10" s="683" t="s">
        <v>130</v>
      </c>
      <c r="AE10" s="683"/>
      <c r="AF10" s="683"/>
      <c r="AG10" s="683"/>
      <c r="AH10" s="683"/>
      <c r="AI10" s="683"/>
      <c r="AJ10" s="683"/>
      <c r="AK10" s="683"/>
      <c r="AL10" s="684" t="s">
        <v>130</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141085</v>
      </c>
      <c r="BH10" s="680"/>
      <c r="BI10" s="680"/>
      <c r="BJ10" s="680"/>
      <c r="BK10" s="680"/>
      <c r="BL10" s="680"/>
      <c r="BM10" s="680"/>
      <c r="BN10" s="681"/>
      <c r="BO10" s="682">
        <v>2.5</v>
      </c>
      <c r="BP10" s="682"/>
      <c r="BQ10" s="682"/>
      <c r="BR10" s="682"/>
      <c r="BS10" s="688" t="s">
        <v>130</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10088</v>
      </c>
      <c r="CS10" s="680"/>
      <c r="CT10" s="680"/>
      <c r="CU10" s="680"/>
      <c r="CV10" s="680"/>
      <c r="CW10" s="680"/>
      <c r="CX10" s="680"/>
      <c r="CY10" s="681"/>
      <c r="CZ10" s="682">
        <v>0</v>
      </c>
      <c r="DA10" s="682"/>
      <c r="DB10" s="682"/>
      <c r="DC10" s="682"/>
      <c r="DD10" s="688" t="s">
        <v>130</v>
      </c>
      <c r="DE10" s="680"/>
      <c r="DF10" s="680"/>
      <c r="DG10" s="680"/>
      <c r="DH10" s="680"/>
      <c r="DI10" s="680"/>
      <c r="DJ10" s="680"/>
      <c r="DK10" s="680"/>
      <c r="DL10" s="680"/>
      <c r="DM10" s="680"/>
      <c r="DN10" s="680"/>
      <c r="DO10" s="680"/>
      <c r="DP10" s="681"/>
      <c r="DQ10" s="688">
        <v>10088</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130</v>
      </c>
      <c r="S11" s="680"/>
      <c r="T11" s="680"/>
      <c r="U11" s="680"/>
      <c r="V11" s="680"/>
      <c r="W11" s="680"/>
      <c r="X11" s="680"/>
      <c r="Y11" s="681"/>
      <c r="Z11" s="682" t="s">
        <v>130</v>
      </c>
      <c r="AA11" s="682"/>
      <c r="AB11" s="682"/>
      <c r="AC11" s="682"/>
      <c r="AD11" s="683" t="s">
        <v>130</v>
      </c>
      <c r="AE11" s="683"/>
      <c r="AF11" s="683"/>
      <c r="AG11" s="683"/>
      <c r="AH11" s="683"/>
      <c r="AI11" s="683"/>
      <c r="AJ11" s="683"/>
      <c r="AK11" s="683"/>
      <c r="AL11" s="684" t="s">
        <v>138</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216103</v>
      </c>
      <c r="BH11" s="680"/>
      <c r="BI11" s="680"/>
      <c r="BJ11" s="680"/>
      <c r="BK11" s="680"/>
      <c r="BL11" s="680"/>
      <c r="BM11" s="680"/>
      <c r="BN11" s="681"/>
      <c r="BO11" s="682">
        <v>3.9</v>
      </c>
      <c r="BP11" s="682"/>
      <c r="BQ11" s="682"/>
      <c r="BR11" s="682"/>
      <c r="BS11" s="688" t="s">
        <v>130</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3750713</v>
      </c>
      <c r="CS11" s="680"/>
      <c r="CT11" s="680"/>
      <c r="CU11" s="680"/>
      <c r="CV11" s="680"/>
      <c r="CW11" s="680"/>
      <c r="CX11" s="680"/>
      <c r="CY11" s="681"/>
      <c r="CZ11" s="682">
        <v>9.6</v>
      </c>
      <c r="DA11" s="682"/>
      <c r="DB11" s="682"/>
      <c r="DC11" s="682"/>
      <c r="DD11" s="688">
        <v>1916343</v>
      </c>
      <c r="DE11" s="680"/>
      <c r="DF11" s="680"/>
      <c r="DG11" s="680"/>
      <c r="DH11" s="680"/>
      <c r="DI11" s="680"/>
      <c r="DJ11" s="680"/>
      <c r="DK11" s="680"/>
      <c r="DL11" s="680"/>
      <c r="DM11" s="680"/>
      <c r="DN11" s="680"/>
      <c r="DO11" s="680"/>
      <c r="DP11" s="681"/>
      <c r="DQ11" s="688">
        <v>1328287</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894742</v>
      </c>
      <c r="S12" s="680"/>
      <c r="T12" s="680"/>
      <c r="U12" s="680"/>
      <c r="V12" s="680"/>
      <c r="W12" s="680"/>
      <c r="X12" s="680"/>
      <c r="Y12" s="681"/>
      <c r="Z12" s="682">
        <v>2.2000000000000002</v>
      </c>
      <c r="AA12" s="682"/>
      <c r="AB12" s="682"/>
      <c r="AC12" s="682"/>
      <c r="AD12" s="683">
        <v>894742</v>
      </c>
      <c r="AE12" s="683"/>
      <c r="AF12" s="683"/>
      <c r="AG12" s="683"/>
      <c r="AH12" s="683"/>
      <c r="AI12" s="683"/>
      <c r="AJ12" s="683"/>
      <c r="AK12" s="683"/>
      <c r="AL12" s="684">
        <v>4.8</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2657891</v>
      </c>
      <c r="BH12" s="680"/>
      <c r="BI12" s="680"/>
      <c r="BJ12" s="680"/>
      <c r="BK12" s="680"/>
      <c r="BL12" s="680"/>
      <c r="BM12" s="680"/>
      <c r="BN12" s="681"/>
      <c r="BO12" s="682">
        <v>47.4</v>
      </c>
      <c r="BP12" s="682"/>
      <c r="BQ12" s="682"/>
      <c r="BR12" s="682"/>
      <c r="BS12" s="688" t="s">
        <v>130</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489760</v>
      </c>
      <c r="CS12" s="680"/>
      <c r="CT12" s="680"/>
      <c r="CU12" s="680"/>
      <c r="CV12" s="680"/>
      <c r="CW12" s="680"/>
      <c r="CX12" s="680"/>
      <c r="CY12" s="681"/>
      <c r="CZ12" s="682">
        <v>1.3</v>
      </c>
      <c r="DA12" s="682"/>
      <c r="DB12" s="682"/>
      <c r="DC12" s="682"/>
      <c r="DD12" s="688">
        <v>34769</v>
      </c>
      <c r="DE12" s="680"/>
      <c r="DF12" s="680"/>
      <c r="DG12" s="680"/>
      <c r="DH12" s="680"/>
      <c r="DI12" s="680"/>
      <c r="DJ12" s="680"/>
      <c r="DK12" s="680"/>
      <c r="DL12" s="680"/>
      <c r="DM12" s="680"/>
      <c r="DN12" s="680"/>
      <c r="DO12" s="680"/>
      <c r="DP12" s="681"/>
      <c r="DQ12" s="688">
        <v>351834</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49136</v>
      </c>
      <c r="S13" s="680"/>
      <c r="T13" s="680"/>
      <c r="U13" s="680"/>
      <c r="V13" s="680"/>
      <c r="W13" s="680"/>
      <c r="X13" s="680"/>
      <c r="Y13" s="681"/>
      <c r="Z13" s="682">
        <v>0.1</v>
      </c>
      <c r="AA13" s="682"/>
      <c r="AB13" s="682"/>
      <c r="AC13" s="682"/>
      <c r="AD13" s="683">
        <v>49136</v>
      </c>
      <c r="AE13" s="683"/>
      <c r="AF13" s="683"/>
      <c r="AG13" s="683"/>
      <c r="AH13" s="683"/>
      <c r="AI13" s="683"/>
      <c r="AJ13" s="683"/>
      <c r="AK13" s="683"/>
      <c r="AL13" s="684">
        <v>0.3</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2526538</v>
      </c>
      <c r="BH13" s="680"/>
      <c r="BI13" s="680"/>
      <c r="BJ13" s="680"/>
      <c r="BK13" s="680"/>
      <c r="BL13" s="680"/>
      <c r="BM13" s="680"/>
      <c r="BN13" s="681"/>
      <c r="BO13" s="682">
        <v>45.1</v>
      </c>
      <c r="BP13" s="682"/>
      <c r="BQ13" s="682"/>
      <c r="BR13" s="682"/>
      <c r="BS13" s="688" t="s">
        <v>130</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2814442</v>
      </c>
      <c r="CS13" s="680"/>
      <c r="CT13" s="680"/>
      <c r="CU13" s="680"/>
      <c r="CV13" s="680"/>
      <c r="CW13" s="680"/>
      <c r="CX13" s="680"/>
      <c r="CY13" s="681"/>
      <c r="CZ13" s="682">
        <v>7.2</v>
      </c>
      <c r="DA13" s="682"/>
      <c r="DB13" s="682"/>
      <c r="DC13" s="682"/>
      <c r="DD13" s="688">
        <v>1413896</v>
      </c>
      <c r="DE13" s="680"/>
      <c r="DF13" s="680"/>
      <c r="DG13" s="680"/>
      <c r="DH13" s="680"/>
      <c r="DI13" s="680"/>
      <c r="DJ13" s="680"/>
      <c r="DK13" s="680"/>
      <c r="DL13" s="680"/>
      <c r="DM13" s="680"/>
      <c r="DN13" s="680"/>
      <c r="DO13" s="680"/>
      <c r="DP13" s="681"/>
      <c r="DQ13" s="688">
        <v>1056049</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130</v>
      </c>
      <c r="S14" s="680"/>
      <c r="T14" s="680"/>
      <c r="U14" s="680"/>
      <c r="V14" s="680"/>
      <c r="W14" s="680"/>
      <c r="X14" s="680"/>
      <c r="Y14" s="681"/>
      <c r="Z14" s="682" t="s">
        <v>130</v>
      </c>
      <c r="AA14" s="682"/>
      <c r="AB14" s="682"/>
      <c r="AC14" s="682"/>
      <c r="AD14" s="683" t="s">
        <v>130</v>
      </c>
      <c r="AE14" s="683"/>
      <c r="AF14" s="683"/>
      <c r="AG14" s="683"/>
      <c r="AH14" s="683"/>
      <c r="AI14" s="683"/>
      <c r="AJ14" s="683"/>
      <c r="AK14" s="683"/>
      <c r="AL14" s="684" t="s">
        <v>130</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247577</v>
      </c>
      <c r="BH14" s="680"/>
      <c r="BI14" s="680"/>
      <c r="BJ14" s="680"/>
      <c r="BK14" s="680"/>
      <c r="BL14" s="680"/>
      <c r="BM14" s="680"/>
      <c r="BN14" s="681"/>
      <c r="BO14" s="682">
        <v>4.4000000000000004</v>
      </c>
      <c r="BP14" s="682"/>
      <c r="BQ14" s="682"/>
      <c r="BR14" s="682"/>
      <c r="BS14" s="688" t="s">
        <v>130</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839321</v>
      </c>
      <c r="CS14" s="680"/>
      <c r="CT14" s="680"/>
      <c r="CU14" s="680"/>
      <c r="CV14" s="680"/>
      <c r="CW14" s="680"/>
      <c r="CX14" s="680"/>
      <c r="CY14" s="681"/>
      <c r="CZ14" s="682">
        <v>2.2000000000000002</v>
      </c>
      <c r="DA14" s="682"/>
      <c r="DB14" s="682"/>
      <c r="DC14" s="682"/>
      <c r="DD14" s="688">
        <v>14712</v>
      </c>
      <c r="DE14" s="680"/>
      <c r="DF14" s="680"/>
      <c r="DG14" s="680"/>
      <c r="DH14" s="680"/>
      <c r="DI14" s="680"/>
      <c r="DJ14" s="680"/>
      <c r="DK14" s="680"/>
      <c r="DL14" s="680"/>
      <c r="DM14" s="680"/>
      <c r="DN14" s="680"/>
      <c r="DO14" s="680"/>
      <c r="DP14" s="681"/>
      <c r="DQ14" s="688">
        <v>760574</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87711</v>
      </c>
      <c r="S15" s="680"/>
      <c r="T15" s="680"/>
      <c r="U15" s="680"/>
      <c r="V15" s="680"/>
      <c r="W15" s="680"/>
      <c r="X15" s="680"/>
      <c r="Y15" s="681"/>
      <c r="Z15" s="682">
        <v>0.2</v>
      </c>
      <c r="AA15" s="682"/>
      <c r="AB15" s="682"/>
      <c r="AC15" s="682"/>
      <c r="AD15" s="683">
        <v>87711</v>
      </c>
      <c r="AE15" s="683"/>
      <c r="AF15" s="683"/>
      <c r="AG15" s="683"/>
      <c r="AH15" s="683"/>
      <c r="AI15" s="683"/>
      <c r="AJ15" s="683"/>
      <c r="AK15" s="683"/>
      <c r="AL15" s="684">
        <v>0.5</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437449</v>
      </c>
      <c r="BH15" s="680"/>
      <c r="BI15" s="680"/>
      <c r="BJ15" s="680"/>
      <c r="BK15" s="680"/>
      <c r="BL15" s="680"/>
      <c r="BM15" s="680"/>
      <c r="BN15" s="681"/>
      <c r="BO15" s="682">
        <v>7.8</v>
      </c>
      <c r="BP15" s="682"/>
      <c r="BQ15" s="682"/>
      <c r="BR15" s="682"/>
      <c r="BS15" s="688" t="s">
        <v>130</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5259739</v>
      </c>
      <c r="CS15" s="680"/>
      <c r="CT15" s="680"/>
      <c r="CU15" s="680"/>
      <c r="CV15" s="680"/>
      <c r="CW15" s="680"/>
      <c r="CX15" s="680"/>
      <c r="CY15" s="681"/>
      <c r="CZ15" s="682">
        <v>13.5</v>
      </c>
      <c r="DA15" s="682"/>
      <c r="DB15" s="682"/>
      <c r="DC15" s="682"/>
      <c r="DD15" s="688">
        <v>2668124</v>
      </c>
      <c r="DE15" s="680"/>
      <c r="DF15" s="680"/>
      <c r="DG15" s="680"/>
      <c r="DH15" s="680"/>
      <c r="DI15" s="680"/>
      <c r="DJ15" s="680"/>
      <c r="DK15" s="680"/>
      <c r="DL15" s="680"/>
      <c r="DM15" s="680"/>
      <c r="DN15" s="680"/>
      <c r="DO15" s="680"/>
      <c r="DP15" s="681"/>
      <c r="DQ15" s="688">
        <v>2381339</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130</v>
      </c>
      <c r="S16" s="680"/>
      <c r="T16" s="680"/>
      <c r="U16" s="680"/>
      <c r="V16" s="680"/>
      <c r="W16" s="680"/>
      <c r="X16" s="680"/>
      <c r="Y16" s="681"/>
      <c r="Z16" s="682" t="s">
        <v>232</v>
      </c>
      <c r="AA16" s="682"/>
      <c r="AB16" s="682"/>
      <c r="AC16" s="682"/>
      <c r="AD16" s="683" t="s">
        <v>130</v>
      </c>
      <c r="AE16" s="683"/>
      <c r="AF16" s="683"/>
      <c r="AG16" s="683"/>
      <c r="AH16" s="683"/>
      <c r="AI16" s="683"/>
      <c r="AJ16" s="683"/>
      <c r="AK16" s="683"/>
      <c r="AL16" s="684" t="s">
        <v>130</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v>955</v>
      </c>
      <c r="BH16" s="680"/>
      <c r="BI16" s="680"/>
      <c r="BJ16" s="680"/>
      <c r="BK16" s="680"/>
      <c r="BL16" s="680"/>
      <c r="BM16" s="680"/>
      <c r="BN16" s="681"/>
      <c r="BO16" s="682">
        <v>0</v>
      </c>
      <c r="BP16" s="682"/>
      <c r="BQ16" s="682"/>
      <c r="BR16" s="682"/>
      <c r="BS16" s="688" t="s">
        <v>130</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71072</v>
      </c>
      <c r="CS16" s="680"/>
      <c r="CT16" s="680"/>
      <c r="CU16" s="680"/>
      <c r="CV16" s="680"/>
      <c r="CW16" s="680"/>
      <c r="CX16" s="680"/>
      <c r="CY16" s="681"/>
      <c r="CZ16" s="682">
        <v>0.2</v>
      </c>
      <c r="DA16" s="682"/>
      <c r="DB16" s="682"/>
      <c r="DC16" s="682"/>
      <c r="DD16" s="688" t="s">
        <v>130</v>
      </c>
      <c r="DE16" s="680"/>
      <c r="DF16" s="680"/>
      <c r="DG16" s="680"/>
      <c r="DH16" s="680"/>
      <c r="DI16" s="680"/>
      <c r="DJ16" s="680"/>
      <c r="DK16" s="680"/>
      <c r="DL16" s="680"/>
      <c r="DM16" s="680"/>
      <c r="DN16" s="680"/>
      <c r="DO16" s="680"/>
      <c r="DP16" s="681"/>
      <c r="DQ16" s="688">
        <v>69693</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11288</v>
      </c>
      <c r="S17" s="680"/>
      <c r="T17" s="680"/>
      <c r="U17" s="680"/>
      <c r="V17" s="680"/>
      <c r="W17" s="680"/>
      <c r="X17" s="680"/>
      <c r="Y17" s="681"/>
      <c r="Z17" s="682">
        <v>0</v>
      </c>
      <c r="AA17" s="682"/>
      <c r="AB17" s="682"/>
      <c r="AC17" s="682"/>
      <c r="AD17" s="683">
        <v>11288</v>
      </c>
      <c r="AE17" s="683"/>
      <c r="AF17" s="683"/>
      <c r="AG17" s="683"/>
      <c r="AH17" s="683"/>
      <c r="AI17" s="683"/>
      <c r="AJ17" s="683"/>
      <c r="AK17" s="683"/>
      <c r="AL17" s="684">
        <v>0.1</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138</v>
      </c>
      <c r="BH17" s="680"/>
      <c r="BI17" s="680"/>
      <c r="BJ17" s="680"/>
      <c r="BK17" s="680"/>
      <c r="BL17" s="680"/>
      <c r="BM17" s="680"/>
      <c r="BN17" s="681"/>
      <c r="BO17" s="682" t="s">
        <v>130</v>
      </c>
      <c r="BP17" s="682"/>
      <c r="BQ17" s="682"/>
      <c r="BR17" s="682"/>
      <c r="BS17" s="688" t="s">
        <v>130</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3634535</v>
      </c>
      <c r="CS17" s="680"/>
      <c r="CT17" s="680"/>
      <c r="CU17" s="680"/>
      <c r="CV17" s="680"/>
      <c r="CW17" s="680"/>
      <c r="CX17" s="680"/>
      <c r="CY17" s="681"/>
      <c r="CZ17" s="682">
        <v>9.3000000000000007</v>
      </c>
      <c r="DA17" s="682"/>
      <c r="DB17" s="682"/>
      <c r="DC17" s="682"/>
      <c r="DD17" s="688" t="s">
        <v>138</v>
      </c>
      <c r="DE17" s="680"/>
      <c r="DF17" s="680"/>
      <c r="DG17" s="680"/>
      <c r="DH17" s="680"/>
      <c r="DI17" s="680"/>
      <c r="DJ17" s="680"/>
      <c r="DK17" s="680"/>
      <c r="DL17" s="680"/>
      <c r="DM17" s="680"/>
      <c r="DN17" s="680"/>
      <c r="DO17" s="680"/>
      <c r="DP17" s="681"/>
      <c r="DQ17" s="688">
        <v>3436141</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12735573</v>
      </c>
      <c r="S18" s="680"/>
      <c r="T18" s="680"/>
      <c r="U18" s="680"/>
      <c r="V18" s="680"/>
      <c r="W18" s="680"/>
      <c r="X18" s="680"/>
      <c r="Y18" s="681"/>
      <c r="Z18" s="682">
        <v>31.1</v>
      </c>
      <c r="AA18" s="682"/>
      <c r="AB18" s="682"/>
      <c r="AC18" s="682"/>
      <c r="AD18" s="683">
        <v>11418984</v>
      </c>
      <c r="AE18" s="683"/>
      <c r="AF18" s="683"/>
      <c r="AG18" s="683"/>
      <c r="AH18" s="683"/>
      <c r="AI18" s="683"/>
      <c r="AJ18" s="683"/>
      <c r="AK18" s="683"/>
      <c r="AL18" s="684">
        <v>61.4</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138</v>
      </c>
      <c r="BH18" s="680"/>
      <c r="BI18" s="680"/>
      <c r="BJ18" s="680"/>
      <c r="BK18" s="680"/>
      <c r="BL18" s="680"/>
      <c r="BM18" s="680"/>
      <c r="BN18" s="681"/>
      <c r="BO18" s="682" t="s">
        <v>232</v>
      </c>
      <c r="BP18" s="682"/>
      <c r="BQ18" s="682"/>
      <c r="BR18" s="682"/>
      <c r="BS18" s="688" t="s">
        <v>138</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v>337570</v>
      </c>
      <c r="CS18" s="680"/>
      <c r="CT18" s="680"/>
      <c r="CU18" s="680"/>
      <c r="CV18" s="680"/>
      <c r="CW18" s="680"/>
      <c r="CX18" s="680"/>
      <c r="CY18" s="681"/>
      <c r="CZ18" s="682">
        <v>0.9</v>
      </c>
      <c r="DA18" s="682"/>
      <c r="DB18" s="682"/>
      <c r="DC18" s="682"/>
      <c r="DD18" s="688" t="s">
        <v>130</v>
      </c>
      <c r="DE18" s="680"/>
      <c r="DF18" s="680"/>
      <c r="DG18" s="680"/>
      <c r="DH18" s="680"/>
      <c r="DI18" s="680"/>
      <c r="DJ18" s="680"/>
      <c r="DK18" s="680"/>
      <c r="DL18" s="680"/>
      <c r="DM18" s="680"/>
      <c r="DN18" s="680"/>
      <c r="DO18" s="680"/>
      <c r="DP18" s="681"/>
      <c r="DQ18" s="688">
        <v>73551</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11418984</v>
      </c>
      <c r="S19" s="680"/>
      <c r="T19" s="680"/>
      <c r="U19" s="680"/>
      <c r="V19" s="680"/>
      <c r="W19" s="680"/>
      <c r="X19" s="680"/>
      <c r="Y19" s="681"/>
      <c r="Z19" s="682">
        <v>27.9</v>
      </c>
      <c r="AA19" s="682"/>
      <c r="AB19" s="682"/>
      <c r="AC19" s="682"/>
      <c r="AD19" s="683">
        <v>11418984</v>
      </c>
      <c r="AE19" s="683"/>
      <c r="AF19" s="683"/>
      <c r="AG19" s="683"/>
      <c r="AH19" s="683"/>
      <c r="AI19" s="683"/>
      <c r="AJ19" s="683"/>
      <c r="AK19" s="683"/>
      <c r="AL19" s="684">
        <v>61.4</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14355</v>
      </c>
      <c r="BH19" s="680"/>
      <c r="BI19" s="680"/>
      <c r="BJ19" s="680"/>
      <c r="BK19" s="680"/>
      <c r="BL19" s="680"/>
      <c r="BM19" s="680"/>
      <c r="BN19" s="681"/>
      <c r="BO19" s="682">
        <v>0.3</v>
      </c>
      <c r="BP19" s="682"/>
      <c r="BQ19" s="682"/>
      <c r="BR19" s="682"/>
      <c r="BS19" s="688" t="s">
        <v>130</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130</v>
      </c>
      <c r="CS19" s="680"/>
      <c r="CT19" s="680"/>
      <c r="CU19" s="680"/>
      <c r="CV19" s="680"/>
      <c r="CW19" s="680"/>
      <c r="CX19" s="680"/>
      <c r="CY19" s="681"/>
      <c r="CZ19" s="682" t="s">
        <v>130</v>
      </c>
      <c r="DA19" s="682"/>
      <c r="DB19" s="682"/>
      <c r="DC19" s="682"/>
      <c r="DD19" s="688" t="s">
        <v>130</v>
      </c>
      <c r="DE19" s="680"/>
      <c r="DF19" s="680"/>
      <c r="DG19" s="680"/>
      <c r="DH19" s="680"/>
      <c r="DI19" s="680"/>
      <c r="DJ19" s="680"/>
      <c r="DK19" s="680"/>
      <c r="DL19" s="680"/>
      <c r="DM19" s="680"/>
      <c r="DN19" s="680"/>
      <c r="DO19" s="680"/>
      <c r="DP19" s="681"/>
      <c r="DQ19" s="688" t="s">
        <v>130</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1316589</v>
      </c>
      <c r="S20" s="680"/>
      <c r="T20" s="680"/>
      <c r="U20" s="680"/>
      <c r="V20" s="680"/>
      <c r="W20" s="680"/>
      <c r="X20" s="680"/>
      <c r="Y20" s="681"/>
      <c r="Z20" s="682">
        <v>3.2</v>
      </c>
      <c r="AA20" s="682"/>
      <c r="AB20" s="682"/>
      <c r="AC20" s="682"/>
      <c r="AD20" s="683" t="s">
        <v>130</v>
      </c>
      <c r="AE20" s="683"/>
      <c r="AF20" s="683"/>
      <c r="AG20" s="683"/>
      <c r="AH20" s="683"/>
      <c r="AI20" s="683"/>
      <c r="AJ20" s="683"/>
      <c r="AK20" s="683"/>
      <c r="AL20" s="684" t="s">
        <v>138</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14355</v>
      </c>
      <c r="BH20" s="680"/>
      <c r="BI20" s="680"/>
      <c r="BJ20" s="680"/>
      <c r="BK20" s="680"/>
      <c r="BL20" s="680"/>
      <c r="BM20" s="680"/>
      <c r="BN20" s="681"/>
      <c r="BO20" s="682">
        <v>0.3</v>
      </c>
      <c r="BP20" s="682"/>
      <c r="BQ20" s="682"/>
      <c r="BR20" s="682"/>
      <c r="BS20" s="688" t="s">
        <v>130</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38971299</v>
      </c>
      <c r="CS20" s="680"/>
      <c r="CT20" s="680"/>
      <c r="CU20" s="680"/>
      <c r="CV20" s="680"/>
      <c r="CW20" s="680"/>
      <c r="CX20" s="680"/>
      <c r="CY20" s="681"/>
      <c r="CZ20" s="682">
        <v>100</v>
      </c>
      <c r="DA20" s="682"/>
      <c r="DB20" s="682"/>
      <c r="DC20" s="682"/>
      <c r="DD20" s="688">
        <v>8994891</v>
      </c>
      <c r="DE20" s="680"/>
      <c r="DF20" s="680"/>
      <c r="DG20" s="680"/>
      <c r="DH20" s="680"/>
      <c r="DI20" s="680"/>
      <c r="DJ20" s="680"/>
      <c r="DK20" s="680"/>
      <c r="DL20" s="680"/>
      <c r="DM20" s="680"/>
      <c r="DN20" s="680"/>
      <c r="DO20" s="680"/>
      <c r="DP20" s="681"/>
      <c r="DQ20" s="688">
        <v>21404294</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130</v>
      </c>
      <c r="S21" s="680"/>
      <c r="T21" s="680"/>
      <c r="U21" s="680"/>
      <c r="V21" s="680"/>
      <c r="W21" s="680"/>
      <c r="X21" s="680"/>
      <c r="Y21" s="681"/>
      <c r="Z21" s="682" t="s">
        <v>130</v>
      </c>
      <c r="AA21" s="682"/>
      <c r="AB21" s="682"/>
      <c r="AC21" s="682"/>
      <c r="AD21" s="683" t="s">
        <v>232</v>
      </c>
      <c r="AE21" s="683"/>
      <c r="AF21" s="683"/>
      <c r="AG21" s="683"/>
      <c r="AH21" s="683"/>
      <c r="AI21" s="683"/>
      <c r="AJ21" s="683"/>
      <c r="AK21" s="683"/>
      <c r="AL21" s="684" t="s">
        <v>130</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14355</v>
      </c>
      <c r="BH21" s="680"/>
      <c r="BI21" s="680"/>
      <c r="BJ21" s="680"/>
      <c r="BK21" s="680"/>
      <c r="BL21" s="680"/>
      <c r="BM21" s="680"/>
      <c r="BN21" s="681"/>
      <c r="BO21" s="682">
        <v>0.3</v>
      </c>
      <c r="BP21" s="682"/>
      <c r="BQ21" s="682"/>
      <c r="BR21" s="682"/>
      <c r="BS21" s="688" t="s">
        <v>130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19752056</v>
      </c>
      <c r="S22" s="680"/>
      <c r="T22" s="680"/>
      <c r="U22" s="680"/>
      <c r="V22" s="680"/>
      <c r="W22" s="680"/>
      <c r="X22" s="680"/>
      <c r="Y22" s="681"/>
      <c r="Z22" s="682">
        <v>48.2</v>
      </c>
      <c r="AA22" s="682"/>
      <c r="AB22" s="682"/>
      <c r="AC22" s="682"/>
      <c r="AD22" s="683">
        <v>18435467</v>
      </c>
      <c r="AE22" s="683"/>
      <c r="AF22" s="683"/>
      <c r="AG22" s="683"/>
      <c r="AH22" s="683"/>
      <c r="AI22" s="683"/>
      <c r="AJ22" s="683"/>
      <c r="AK22" s="683"/>
      <c r="AL22" s="684">
        <v>99.1</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130</v>
      </c>
      <c r="BH22" s="680"/>
      <c r="BI22" s="680"/>
      <c r="BJ22" s="680"/>
      <c r="BK22" s="680"/>
      <c r="BL22" s="680"/>
      <c r="BM22" s="680"/>
      <c r="BN22" s="681"/>
      <c r="BO22" s="682" t="s">
        <v>232</v>
      </c>
      <c r="BP22" s="682"/>
      <c r="BQ22" s="682"/>
      <c r="BR22" s="682"/>
      <c r="BS22" s="688" t="s">
        <v>232</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8736</v>
      </c>
      <c r="S23" s="680"/>
      <c r="T23" s="680"/>
      <c r="U23" s="680"/>
      <c r="V23" s="680"/>
      <c r="W23" s="680"/>
      <c r="X23" s="680"/>
      <c r="Y23" s="681"/>
      <c r="Z23" s="682">
        <v>0</v>
      </c>
      <c r="AA23" s="682"/>
      <c r="AB23" s="682"/>
      <c r="AC23" s="682"/>
      <c r="AD23" s="683">
        <v>8736</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130</v>
      </c>
      <c r="BH23" s="680"/>
      <c r="BI23" s="680"/>
      <c r="BJ23" s="680"/>
      <c r="BK23" s="680"/>
      <c r="BL23" s="680"/>
      <c r="BM23" s="680"/>
      <c r="BN23" s="681"/>
      <c r="BO23" s="682" t="s">
        <v>130</v>
      </c>
      <c r="BP23" s="682"/>
      <c r="BQ23" s="682"/>
      <c r="BR23" s="682"/>
      <c r="BS23" s="688" t="s">
        <v>130</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340957</v>
      </c>
      <c r="S24" s="680"/>
      <c r="T24" s="680"/>
      <c r="U24" s="680"/>
      <c r="V24" s="680"/>
      <c r="W24" s="680"/>
      <c r="X24" s="680"/>
      <c r="Y24" s="681"/>
      <c r="Z24" s="682">
        <v>0.8</v>
      </c>
      <c r="AA24" s="682"/>
      <c r="AB24" s="682"/>
      <c r="AC24" s="682"/>
      <c r="AD24" s="683" t="s">
        <v>130</v>
      </c>
      <c r="AE24" s="683"/>
      <c r="AF24" s="683"/>
      <c r="AG24" s="683"/>
      <c r="AH24" s="683"/>
      <c r="AI24" s="683"/>
      <c r="AJ24" s="683"/>
      <c r="AK24" s="683"/>
      <c r="AL24" s="684" t="s">
        <v>138</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130</v>
      </c>
      <c r="BH24" s="680"/>
      <c r="BI24" s="680"/>
      <c r="BJ24" s="680"/>
      <c r="BK24" s="680"/>
      <c r="BL24" s="680"/>
      <c r="BM24" s="680"/>
      <c r="BN24" s="681"/>
      <c r="BO24" s="682" t="s">
        <v>130</v>
      </c>
      <c r="BP24" s="682"/>
      <c r="BQ24" s="682"/>
      <c r="BR24" s="682"/>
      <c r="BS24" s="688" t="s">
        <v>130</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17192219</v>
      </c>
      <c r="CS24" s="669"/>
      <c r="CT24" s="669"/>
      <c r="CU24" s="669"/>
      <c r="CV24" s="669"/>
      <c r="CW24" s="669"/>
      <c r="CX24" s="669"/>
      <c r="CY24" s="670"/>
      <c r="CZ24" s="673">
        <v>44.1</v>
      </c>
      <c r="DA24" s="674"/>
      <c r="DB24" s="674"/>
      <c r="DC24" s="693"/>
      <c r="DD24" s="712">
        <v>11129791</v>
      </c>
      <c r="DE24" s="669"/>
      <c r="DF24" s="669"/>
      <c r="DG24" s="669"/>
      <c r="DH24" s="669"/>
      <c r="DI24" s="669"/>
      <c r="DJ24" s="669"/>
      <c r="DK24" s="670"/>
      <c r="DL24" s="712">
        <v>10987874</v>
      </c>
      <c r="DM24" s="669"/>
      <c r="DN24" s="669"/>
      <c r="DO24" s="669"/>
      <c r="DP24" s="669"/>
      <c r="DQ24" s="669"/>
      <c r="DR24" s="669"/>
      <c r="DS24" s="669"/>
      <c r="DT24" s="669"/>
      <c r="DU24" s="669"/>
      <c r="DV24" s="670"/>
      <c r="DW24" s="673">
        <v>56.7</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584560</v>
      </c>
      <c r="S25" s="680"/>
      <c r="T25" s="680"/>
      <c r="U25" s="680"/>
      <c r="V25" s="680"/>
      <c r="W25" s="680"/>
      <c r="X25" s="680"/>
      <c r="Y25" s="681"/>
      <c r="Z25" s="682">
        <v>1.4</v>
      </c>
      <c r="AA25" s="682"/>
      <c r="AB25" s="682"/>
      <c r="AC25" s="682"/>
      <c r="AD25" s="683">
        <v>67</v>
      </c>
      <c r="AE25" s="683"/>
      <c r="AF25" s="683"/>
      <c r="AG25" s="683"/>
      <c r="AH25" s="683"/>
      <c r="AI25" s="683"/>
      <c r="AJ25" s="683"/>
      <c r="AK25" s="683"/>
      <c r="AL25" s="684">
        <v>0</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130</v>
      </c>
      <c r="BH25" s="680"/>
      <c r="BI25" s="680"/>
      <c r="BJ25" s="680"/>
      <c r="BK25" s="680"/>
      <c r="BL25" s="680"/>
      <c r="BM25" s="680"/>
      <c r="BN25" s="681"/>
      <c r="BO25" s="682" t="s">
        <v>138</v>
      </c>
      <c r="BP25" s="682"/>
      <c r="BQ25" s="682"/>
      <c r="BR25" s="682"/>
      <c r="BS25" s="688" t="s">
        <v>130</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5664033</v>
      </c>
      <c r="CS25" s="715"/>
      <c r="CT25" s="715"/>
      <c r="CU25" s="715"/>
      <c r="CV25" s="715"/>
      <c r="CW25" s="715"/>
      <c r="CX25" s="715"/>
      <c r="CY25" s="716"/>
      <c r="CZ25" s="684">
        <v>14.5</v>
      </c>
      <c r="DA25" s="713"/>
      <c r="DB25" s="713"/>
      <c r="DC25" s="717"/>
      <c r="DD25" s="688">
        <v>5373425</v>
      </c>
      <c r="DE25" s="715"/>
      <c r="DF25" s="715"/>
      <c r="DG25" s="715"/>
      <c r="DH25" s="715"/>
      <c r="DI25" s="715"/>
      <c r="DJ25" s="715"/>
      <c r="DK25" s="716"/>
      <c r="DL25" s="688">
        <v>5312248</v>
      </c>
      <c r="DM25" s="715"/>
      <c r="DN25" s="715"/>
      <c r="DO25" s="715"/>
      <c r="DP25" s="715"/>
      <c r="DQ25" s="715"/>
      <c r="DR25" s="715"/>
      <c r="DS25" s="715"/>
      <c r="DT25" s="715"/>
      <c r="DU25" s="715"/>
      <c r="DV25" s="716"/>
      <c r="DW25" s="684">
        <v>27.4</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165779</v>
      </c>
      <c r="S26" s="680"/>
      <c r="T26" s="680"/>
      <c r="U26" s="680"/>
      <c r="V26" s="680"/>
      <c r="W26" s="680"/>
      <c r="X26" s="680"/>
      <c r="Y26" s="681"/>
      <c r="Z26" s="682">
        <v>0.4</v>
      </c>
      <c r="AA26" s="682"/>
      <c r="AB26" s="682"/>
      <c r="AC26" s="682"/>
      <c r="AD26" s="683" t="s">
        <v>138</v>
      </c>
      <c r="AE26" s="683"/>
      <c r="AF26" s="683"/>
      <c r="AG26" s="683"/>
      <c r="AH26" s="683"/>
      <c r="AI26" s="683"/>
      <c r="AJ26" s="683"/>
      <c r="AK26" s="683"/>
      <c r="AL26" s="684" t="s">
        <v>130</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130</v>
      </c>
      <c r="BH26" s="680"/>
      <c r="BI26" s="680"/>
      <c r="BJ26" s="680"/>
      <c r="BK26" s="680"/>
      <c r="BL26" s="680"/>
      <c r="BM26" s="680"/>
      <c r="BN26" s="681"/>
      <c r="BO26" s="682" t="s">
        <v>130</v>
      </c>
      <c r="BP26" s="682"/>
      <c r="BQ26" s="682"/>
      <c r="BR26" s="682"/>
      <c r="BS26" s="688" t="s">
        <v>232</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3688022</v>
      </c>
      <c r="CS26" s="680"/>
      <c r="CT26" s="680"/>
      <c r="CU26" s="680"/>
      <c r="CV26" s="680"/>
      <c r="CW26" s="680"/>
      <c r="CX26" s="680"/>
      <c r="CY26" s="681"/>
      <c r="CZ26" s="684">
        <v>9.5</v>
      </c>
      <c r="DA26" s="713"/>
      <c r="DB26" s="713"/>
      <c r="DC26" s="717"/>
      <c r="DD26" s="688">
        <v>3486614</v>
      </c>
      <c r="DE26" s="680"/>
      <c r="DF26" s="680"/>
      <c r="DG26" s="680"/>
      <c r="DH26" s="680"/>
      <c r="DI26" s="680"/>
      <c r="DJ26" s="680"/>
      <c r="DK26" s="681"/>
      <c r="DL26" s="688" t="s">
        <v>130</v>
      </c>
      <c r="DM26" s="680"/>
      <c r="DN26" s="680"/>
      <c r="DO26" s="680"/>
      <c r="DP26" s="680"/>
      <c r="DQ26" s="680"/>
      <c r="DR26" s="680"/>
      <c r="DS26" s="680"/>
      <c r="DT26" s="680"/>
      <c r="DU26" s="680"/>
      <c r="DV26" s="681"/>
      <c r="DW26" s="684" t="s">
        <v>130</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5957501</v>
      </c>
      <c r="S27" s="680"/>
      <c r="T27" s="680"/>
      <c r="U27" s="680"/>
      <c r="V27" s="680"/>
      <c r="W27" s="680"/>
      <c r="X27" s="680"/>
      <c r="Y27" s="681"/>
      <c r="Z27" s="682">
        <v>14.6</v>
      </c>
      <c r="AA27" s="682"/>
      <c r="AB27" s="682"/>
      <c r="AC27" s="682"/>
      <c r="AD27" s="683">
        <v>3837</v>
      </c>
      <c r="AE27" s="683"/>
      <c r="AF27" s="683"/>
      <c r="AG27" s="683"/>
      <c r="AH27" s="683"/>
      <c r="AI27" s="683"/>
      <c r="AJ27" s="683"/>
      <c r="AK27" s="683"/>
      <c r="AL27" s="684">
        <v>0</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5604507</v>
      </c>
      <c r="BH27" s="680"/>
      <c r="BI27" s="680"/>
      <c r="BJ27" s="680"/>
      <c r="BK27" s="680"/>
      <c r="BL27" s="680"/>
      <c r="BM27" s="680"/>
      <c r="BN27" s="681"/>
      <c r="BO27" s="682">
        <v>100</v>
      </c>
      <c r="BP27" s="682"/>
      <c r="BQ27" s="682"/>
      <c r="BR27" s="682"/>
      <c r="BS27" s="688" t="s">
        <v>130</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7893651</v>
      </c>
      <c r="CS27" s="715"/>
      <c r="CT27" s="715"/>
      <c r="CU27" s="715"/>
      <c r="CV27" s="715"/>
      <c r="CW27" s="715"/>
      <c r="CX27" s="715"/>
      <c r="CY27" s="716"/>
      <c r="CZ27" s="684">
        <v>20.3</v>
      </c>
      <c r="DA27" s="713"/>
      <c r="DB27" s="713"/>
      <c r="DC27" s="717"/>
      <c r="DD27" s="688">
        <v>2320225</v>
      </c>
      <c r="DE27" s="715"/>
      <c r="DF27" s="715"/>
      <c r="DG27" s="715"/>
      <c r="DH27" s="715"/>
      <c r="DI27" s="715"/>
      <c r="DJ27" s="715"/>
      <c r="DK27" s="716"/>
      <c r="DL27" s="688">
        <v>2239485</v>
      </c>
      <c r="DM27" s="715"/>
      <c r="DN27" s="715"/>
      <c r="DO27" s="715"/>
      <c r="DP27" s="715"/>
      <c r="DQ27" s="715"/>
      <c r="DR27" s="715"/>
      <c r="DS27" s="715"/>
      <c r="DT27" s="715"/>
      <c r="DU27" s="715"/>
      <c r="DV27" s="716"/>
      <c r="DW27" s="684">
        <v>11.6</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v>20750</v>
      </c>
      <c r="S28" s="680"/>
      <c r="T28" s="680"/>
      <c r="U28" s="680"/>
      <c r="V28" s="680"/>
      <c r="W28" s="680"/>
      <c r="X28" s="680"/>
      <c r="Y28" s="681"/>
      <c r="Z28" s="682">
        <v>0.1</v>
      </c>
      <c r="AA28" s="682"/>
      <c r="AB28" s="682"/>
      <c r="AC28" s="682"/>
      <c r="AD28" s="683">
        <v>20750</v>
      </c>
      <c r="AE28" s="683"/>
      <c r="AF28" s="683"/>
      <c r="AG28" s="683"/>
      <c r="AH28" s="683"/>
      <c r="AI28" s="683"/>
      <c r="AJ28" s="683"/>
      <c r="AK28" s="683"/>
      <c r="AL28" s="684">
        <v>0.1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3634535</v>
      </c>
      <c r="CS28" s="680"/>
      <c r="CT28" s="680"/>
      <c r="CU28" s="680"/>
      <c r="CV28" s="680"/>
      <c r="CW28" s="680"/>
      <c r="CX28" s="680"/>
      <c r="CY28" s="681"/>
      <c r="CZ28" s="684">
        <v>9.3000000000000007</v>
      </c>
      <c r="DA28" s="713"/>
      <c r="DB28" s="713"/>
      <c r="DC28" s="717"/>
      <c r="DD28" s="688">
        <v>3436141</v>
      </c>
      <c r="DE28" s="680"/>
      <c r="DF28" s="680"/>
      <c r="DG28" s="680"/>
      <c r="DH28" s="680"/>
      <c r="DI28" s="680"/>
      <c r="DJ28" s="680"/>
      <c r="DK28" s="681"/>
      <c r="DL28" s="688">
        <v>3436141</v>
      </c>
      <c r="DM28" s="680"/>
      <c r="DN28" s="680"/>
      <c r="DO28" s="680"/>
      <c r="DP28" s="680"/>
      <c r="DQ28" s="680"/>
      <c r="DR28" s="680"/>
      <c r="DS28" s="680"/>
      <c r="DT28" s="680"/>
      <c r="DU28" s="680"/>
      <c r="DV28" s="681"/>
      <c r="DW28" s="684">
        <v>17.7</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5478008</v>
      </c>
      <c r="S29" s="680"/>
      <c r="T29" s="680"/>
      <c r="U29" s="680"/>
      <c r="V29" s="680"/>
      <c r="W29" s="680"/>
      <c r="X29" s="680"/>
      <c r="Y29" s="681"/>
      <c r="Z29" s="682">
        <v>13.4</v>
      </c>
      <c r="AA29" s="682"/>
      <c r="AB29" s="682"/>
      <c r="AC29" s="682"/>
      <c r="AD29" s="683">
        <v>2482</v>
      </c>
      <c r="AE29" s="683"/>
      <c r="AF29" s="683"/>
      <c r="AG29" s="683"/>
      <c r="AH29" s="683"/>
      <c r="AI29" s="683"/>
      <c r="AJ29" s="683"/>
      <c r="AK29" s="683"/>
      <c r="AL29" s="684">
        <v>0</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3634535</v>
      </c>
      <c r="CS29" s="715"/>
      <c r="CT29" s="715"/>
      <c r="CU29" s="715"/>
      <c r="CV29" s="715"/>
      <c r="CW29" s="715"/>
      <c r="CX29" s="715"/>
      <c r="CY29" s="716"/>
      <c r="CZ29" s="684">
        <v>9.3000000000000007</v>
      </c>
      <c r="DA29" s="713"/>
      <c r="DB29" s="713"/>
      <c r="DC29" s="717"/>
      <c r="DD29" s="688">
        <v>3436141</v>
      </c>
      <c r="DE29" s="715"/>
      <c r="DF29" s="715"/>
      <c r="DG29" s="715"/>
      <c r="DH29" s="715"/>
      <c r="DI29" s="715"/>
      <c r="DJ29" s="715"/>
      <c r="DK29" s="716"/>
      <c r="DL29" s="688">
        <v>3436141</v>
      </c>
      <c r="DM29" s="715"/>
      <c r="DN29" s="715"/>
      <c r="DO29" s="715"/>
      <c r="DP29" s="715"/>
      <c r="DQ29" s="715"/>
      <c r="DR29" s="715"/>
      <c r="DS29" s="715"/>
      <c r="DT29" s="715"/>
      <c r="DU29" s="715"/>
      <c r="DV29" s="716"/>
      <c r="DW29" s="684">
        <v>17.7</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127215</v>
      </c>
      <c r="S30" s="680"/>
      <c r="T30" s="680"/>
      <c r="U30" s="680"/>
      <c r="V30" s="680"/>
      <c r="W30" s="680"/>
      <c r="X30" s="680"/>
      <c r="Y30" s="681"/>
      <c r="Z30" s="682">
        <v>0.3</v>
      </c>
      <c r="AA30" s="682"/>
      <c r="AB30" s="682"/>
      <c r="AC30" s="682"/>
      <c r="AD30" s="683">
        <v>94652</v>
      </c>
      <c r="AE30" s="683"/>
      <c r="AF30" s="683"/>
      <c r="AG30" s="683"/>
      <c r="AH30" s="683"/>
      <c r="AI30" s="683"/>
      <c r="AJ30" s="683"/>
      <c r="AK30" s="683"/>
      <c r="AL30" s="684">
        <v>0.5</v>
      </c>
      <c r="AM30" s="685"/>
      <c r="AN30" s="685"/>
      <c r="AO30" s="686"/>
      <c r="AP30" s="727" t="s">
        <v>308</v>
      </c>
      <c r="AQ30" s="728"/>
      <c r="AR30" s="728"/>
      <c r="AS30" s="728"/>
      <c r="AT30" s="733" t="s">
        <v>309</v>
      </c>
      <c r="AU30" s="230"/>
      <c r="AV30" s="230"/>
      <c r="AW30" s="230"/>
      <c r="AX30" s="665" t="s">
        <v>186</v>
      </c>
      <c r="AY30" s="666"/>
      <c r="AZ30" s="666"/>
      <c r="BA30" s="666"/>
      <c r="BB30" s="666"/>
      <c r="BC30" s="666"/>
      <c r="BD30" s="666"/>
      <c r="BE30" s="666"/>
      <c r="BF30" s="667"/>
      <c r="BG30" s="739">
        <v>98.8</v>
      </c>
      <c r="BH30" s="740"/>
      <c r="BI30" s="740"/>
      <c r="BJ30" s="740"/>
      <c r="BK30" s="740"/>
      <c r="BL30" s="740"/>
      <c r="BM30" s="674">
        <v>97.2</v>
      </c>
      <c r="BN30" s="740"/>
      <c r="BO30" s="740"/>
      <c r="BP30" s="740"/>
      <c r="BQ30" s="741"/>
      <c r="BR30" s="739">
        <v>98.8</v>
      </c>
      <c r="BS30" s="740"/>
      <c r="BT30" s="740"/>
      <c r="BU30" s="740"/>
      <c r="BV30" s="740"/>
      <c r="BW30" s="740"/>
      <c r="BX30" s="674">
        <v>96.9</v>
      </c>
      <c r="BY30" s="740"/>
      <c r="BZ30" s="740"/>
      <c r="CA30" s="740"/>
      <c r="CB30" s="741"/>
      <c r="CD30" s="744"/>
      <c r="CE30" s="745"/>
      <c r="CF30" s="694" t="s">
        <v>310</v>
      </c>
      <c r="CG30" s="695"/>
      <c r="CH30" s="695"/>
      <c r="CI30" s="695"/>
      <c r="CJ30" s="695"/>
      <c r="CK30" s="695"/>
      <c r="CL30" s="695"/>
      <c r="CM30" s="695"/>
      <c r="CN30" s="695"/>
      <c r="CO30" s="695"/>
      <c r="CP30" s="695"/>
      <c r="CQ30" s="696"/>
      <c r="CR30" s="679">
        <v>3345666</v>
      </c>
      <c r="CS30" s="680"/>
      <c r="CT30" s="680"/>
      <c r="CU30" s="680"/>
      <c r="CV30" s="680"/>
      <c r="CW30" s="680"/>
      <c r="CX30" s="680"/>
      <c r="CY30" s="681"/>
      <c r="CZ30" s="684">
        <v>8.6</v>
      </c>
      <c r="DA30" s="713"/>
      <c r="DB30" s="713"/>
      <c r="DC30" s="717"/>
      <c r="DD30" s="688">
        <v>3167031</v>
      </c>
      <c r="DE30" s="680"/>
      <c r="DF30" s="680"/>
      <c r="DG30" s="680"/>
      <c r="DH30" s="680"/>
      <c r="DI30" s="680"/>
      <c r="DJ30" s="680"/>
      <c r="DK30" s="681"/>
      <c r="DL30" s="688">
        <v>3167031</v>
      </c>
      <c r="DM30" s="680"/>
      <c r="DN30" s="680"/>
      <c r="DO30" s="680"/>
      <c r="DP30" s="680"/>
      <c r="DQ30" s="680"/>
      <c r="DR30" s="680"/>
      <c r="DS30" s="680"/>
      <c r="DT30" s="680"/>
      <c r="DU30" s="680"/>
      <c r="DV30" s="681"/>
      <c r="DW30" s="684">
        <v>16.3</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266040</v>
      </c>
      <c r="S31" s="680"/>
      <c r="T31" s="680"/>
      <c r="U31" s="680"/>
      <c r="V31" s="680"/>
      <c r="W31" s="680"/>
      <c r="X31" s="680"/>
      <c r="Y31" s="681"/>
      <c r="Z31" s="682">
        <v>0.6</v>
      </c>
      <c r="AA31" s="682"/>
      <c r="AB31" s="682"/>
      <c r="AC31" s="682"/>
      <c r="AD31" s="683" t="s">
        <v>130</v>
      </c>
      <c r="AE31" s="683"/>
      <c r="AF31" s="683"/>
      <c r="AG31" s="683"/>
      <c r="AH31" s="683"/>
      <c r="AI31" s="683"/>
      <c r="AJ31" s="683"/>
      <c r="AK31" s="683"/>
      <c r="AL31" s="684" t="s">
        <v>130</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99.1</v>
      </c>
      <c r="BH31" s="715"/>
      <c r="BI31" s="715"/>
      <c r="BJ31" s="715"/>
      <c r="BK31" s="715"/>
      <c r="BL31" s="715"/>
      <c r="BM31" s="685">
        <v>98.2</v>
      </c>
      <c r="BN31" s="737"/>
      <c r="BO31" s="737"/>
      <c r="BP31" s="737"/>
      <c r="BQ31" s="738"/>
      <c r="BR31" s="736">
        <v>99.1</v>
      </c>
      <c r="BS31" s="715"/>
      <c r="BT31" s="715"/>
      <c r="BU31" s="715"/>
      <c r="BV31" s="715"/>
      <c r="BW31" s="715"/>
      <c r="BX31" s="685">
        <v>97.9</v>
      </c>
      <c r="BY31" s="737"/>
      <c r="BZ31" s="737"/>
      <c r="CA31" s="737"/>
      <c r="CB31" s="738"/>
      <c r="CD31" s="744"/>
      <c r="CE31" s="745"/>
      <c r="CF31" s="694" t="s">
        <v>314</v>
      </c>
      <c r="CG31" s="695"/>
      <c r="CH31" s="695"/>
      <c r="CI31" s="695"/>
      <c r="CJ31" s="695"/>
      <c r="CK31" s="695"/>
      <c r="CL31" s="695"/>
      <c r="CM31" s="695"/>
      <c r="CN31" s="695"/>
      <c r="CO31" s="695"/>
      <c r="CP31" s="695"/>
      <c r="CQ31" s="696"/>
      <c r="CR31" s="679">
        <v>288869</v>
      </c>
      <c r="CS31" s="715"/>
      <c r="CT31" s="715"/>
      <c r="CU31" s="715"/>
      <c r="CV31" s="715"/>
      <c r="CW31" s="715"/>
      <c r="CX31" s="715"/>
      <c r="CY31" s="716"/>
      <c r="CZ31" s="684">
        <v>0.7</v>
      </c>
      <c r="DA31" s="713"/>
      <c r="DB31" s="713"/>
      <c r="DC31" s="717"/>
      <c r="DD31" s="688">
        <v>269110</v>
      </c>
      <c r="DE31" s="715"/>
      <c r="DF31" s="715"/>
      <c r="DG31" s="715"/>
      <c r="DH31" s="715"/>
      <c r="DI31" s="715"/>
      <c r="DJ31" s="715"/>
      <c r="DK31" s="716"/>
      <c r="DL31" s="688">
        <v>269110</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687222</v>
      </c>
      <c r="S32" s="680"/>
      <c r="T32" s="680"/>
      <c r="U32" s="680"/>
      <c r="V32" s="680"/>
      <c r="W32" s="680"/>
      <c r="X32" s="680"/>
      <c r="Y32" s="681"/>
      <c r="Z32" s="682">
        <v>1.7</v>
      </c>
      <c r="AA32" s="682"/>
      <c r="AB32" s="682"/>
      <c r="AC32" s="682"/>
      <c r="AD32" s="683" t="s">
        <v>138</v>
      </c>
      <c r="AE32" s="683"/>
      <c r="AF32" s="683"/>
      <c r="AG32" s="683"/>
      <c r="AH32" s="683"/>
      <c r="AI32" s="683"/>
      <c r="AJ32" s="683"/>
      <c r="AK32" s="683"/>
      <c r="AL32" s="684" t="s">
        <v>130</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98.4</v>
      </c>
      <c r="BH32" s="749"/>
      <c r="BI32" s="749"/>
      <c r="BJ32" s="749"/>
      <c r="BK32" s="749"/>
      <c r="BL32" s="749"/>
      <c r="BM32" s="750">
        <v>96.2</v>
      </c>
      <c r="BN32" s="749"/>
      <c r="BO32" s="749"/>
      <c r="BP32" s="749"/>
      <c r="BQ32" s="751"/>
      <c r="BR32" s="748">
        <v>98.5</v>
      </c>
      <c r="BS32" s="749"/>
      <c r="BT32" s="749"/>
      <c r="BU32" s="749"/>
      <c r="BV32" s="749"/>
      <c r="BW32" s="749"/>
      <c r="BX32" s="750">
        <v>95.7</v>
      </c>
      <c r="BY32" s="749"/>
      <c r="BZ32" s="749"/>
      <c r="CA32" s="749"/>
      <c r="CB32" s="751"/>
      <c r="CD32" s="746"/>
      <c r="CE32" s="747"/>
      <c r="CF32" s="694" t="s">
        <v>317</v>
      </c>
      <c r="CG32" s="695"/>
      <c r="CH32" s="695"/>
      <c r="CI32" s="695"/>
      <c r="CJ32" s="695"/>
      <c r="CK32" s="695"/>
      <c r="CL32" s="695"/>
      <c r="CM32" s="695"/>
      <c r="CN32" s="695"/>
      <c r="CO32" s="695"/>
      <c r="CP32" s="695"/>
      <c r="CQ32" s="696"/>
      <c r="CR32" s="679" t="s">
        <v>130</v>
      </c>
      <c r="CS32" s="680"/>
      <c r="CT32" s="680"/>
      <c r="CU32" s="680"/>
      <c r="CV32" s="680"/>
      <c r="CW32" s="680"/>
      <c r="CX32" s="680"/>
      <c r="CY32" s="681"/>
      <c r="CZ32" s="684" t="s">
        <v>138</v>
      </c>
      <c r="DA32" s="713"/>
      <c r="DB32" s="713"/>
      <c r="DC32" s="717"/>
      <c r="DD32" s="688" t="s">
        <v>232</v>
      </c>
      <c r="DE32" s="680"/>
      <c r="DF32" s="680"/>
      <c r="DG32" s="680"/>
      <c r="DH32" s="680"/>
      <c r="DI32" s="680"/>
      <c r="DJ32" s="680"/>
      <c r="DK32" s="681"/>
      <c r="DL32" s="688" t="s">
        <v>130</v>
      </c>
      <c r="DM32" s="680"/>
      <c r="DN32" s="680"/>
      <c r="DO32" s="680"/>
      <c r="DP32" s="680"/>
      <c r="DQ32" s="680"/>
      <c r="DR32" s="680"/>
      <c r="DS32" s="680"/>
      <c r="DT32" s="680"/>
      <c r="DU32" s="680"/>
      <c r="DV32" s="681"/>
      <c r="DW32" s="684" t="s">
        <v>130</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2436506</v>
      </c>
      <c r="S33" s="680"/>
      <c r="T33" s="680"/>
      <c r="U33" s="680"/>
      <c r="V33" s="680"/>
      <c r="W33" s="680"/>
      <c r="X33" s="680"/>
      <c r="Y33" s="681"/>
      <c r="Z33" s="682">
        <v>6</v>
      </c>
      <c r="AA33" s="682"/>
      <c r="AB33" s="682"/>
      <c r="AC33" s="682"/>
      <c r="AD33" s="683" t="s">
        <v>130</v>
      </c>
      <c r="AE33" s="683"/>
      <c r="AF33" s="683"/>
      <c r="AG33" s="683"/>
      <c r="AH33" s="683"/>
      <c r="AI33" s="683"/>
      <c r="AJ33" s="683"/>
      <c r="AK33" s="683"/>
      <c r="AL33" s="684" t="s">
        <v>138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12713117</v>
      </c>
      <c r="CS33" s="715"/>
      <c r="CT33" s="715"/>
      <c r="CU33" s="715"/>
      <c r="CV33" s="715"/>
      <c r="CW33" s="715"/>
      <c r="CX33" s="715"/>
      <c r="CY33" s="716"/>
      <c r="CZ33" s="684">
        <v>32.6</v>
      </c>
      <c r="DA33" s="713"/>
      <c r="DB33" s="713"/>
      <c r="DC33" s="717"/>
      <c r="DD33" s="688">
        <v>9192847</v>
      </c>
      <c r="DE33" s="715"/>
      <c r="DF33" s="715"/>
      <c r="DG33" s="715"/>
      <c r="DH33" s="715"/>
      <c r="DI33" s="715"/>
      <c r="DJ33" s="715"/>
      <c r="DK33" s="716"/>
      <c r="DL33" s="688">
        <v>5592608</v>
      </c>
      <c r="DM33" s="715"/>
      <c r="DN33" s="715"/>
      <c r="DO33" s="715"/>
      <c r="DP33" s="715"/>
      <c r="DQ33" s="715"/>
      <c r="DR33" s="715"/>
      <c r="DS33" s="715"/>
      <c r="DT33" s="715"/>
      <c r="DU33" s="715"/>
      <c r="DV33" s="716"/>
      <c r="DW33" s="684">
        <v>28.9</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266382</v>
      </c>
      <c r="S34" s="680"/>
      <c r="T34" s="680"/>
      <c r="U34" s="680"/>
      <c r="V34" s="680"/>
      <c r="W34" s="680"/>
      <c r="X34" s="680"/>
      <c r="Y34" s="681"/>
      <c r="Z34" s="682">
        <v>0.7</v>
      </c>
      <c r="AA34" s="682"/>
      <c r="AB34" s="682"/>
      <c r="AC34" s="682"/>
      <c r="AD34" s="683">
        <v>43555</v>
      </c>
      <c r="AE34" s="683"/>
      <c r="AF34" s="683"/>
      <c r="AG34" s="683"/>
      <c r="AH34" s="683"/>
      <c r="AI34" s="683"/>
      <c r="AJ34" s="683"/>
      <c r="AK34" s="683"/>
      <c r="AL34" s="684">
        <v>0.2</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6250124</v>
      </c>
      <c r="CS34" s="680"/>
      <c r="CT34" s="680"/>
      <c r="CU34" s="680"/>
      <c r="CV34" s="680"/>
      <c r="CW34" s="680"/>
      <c r="CX34" s="680"/>
      <c r="CY34" s="681"/>
      <c r="CZ34" s="684">
        <v>16</v>
      </c>
      <c r="DA34" s="713"/>
      <c r="DB34" s="713"/>
      <c r="DC34" s="717"/>
      <c r="DD34" s="688">
        <v>4407531</v>
      </c>
      <c r="DE34" s="680"/>
      <c r="DF34" s="680"/>
      <c r="DG34" s="680"/>
      <c r="DH34" s="680"/>
      <c r="DI34" s="680"/>
      <c r="DJ34" s="680"/>
      <c r="DK34" s="681"/>
      <c r="DL34" s="688">
        <v>3124347</v>
      </c>
      <c r="DM34" s="680"/>
      <c r="DN34" s="680"/>
      <c r="DO34" s="680"/>
      <c r="DP34" s="680"/>
      <c r="DQ34" s="680"/>
      <c r="DR34" s="680"/>
      <c r="DS34" s="680"/>
      <c r="DT34" s="680"/>
      <c r="DU34" s="680"/>
      <c r="DV34" s="681"/>
      <c r="DW34" s="684">
        <v>16.100000000000001</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4847954</v>
      </c>
      <c r="S35" s="680"/>
      <c r="T35" s="680"/>
      <c r="U35" s="680"/>
      <c r="V35" s="680"/>
      <c r="W35" s="680"/>
      <c r="X35" s="680"/>
      <c r="Y35" s="681"/>
      <c r="Z35" s="682">
        <v>11.8</v>
      </c>
      <c r="AA35" s="682"/>
      <c r="AB35" s="682"/>
      <c r="AC35" s="682"/>
      <c r="AD35" s="683" t="s">
        <v>130</v>
      </c>
      <c r="AE35" s="683"/>
      <c r="AF35" s="683"/>
      <c r="AG35" s="683"/>
      <c r="AH35" s="683"/>
      <c r="AI35" s="683"/>
      <c r="AJ35" s="683"/>
      <c r="AK35" s="683"/>
      <c r="AL35" s="684" t="s">
        <v>130</v>
      </c>
      <c r="AM35" s="685"/>
      <c r="AN35" s="685"/>
      <c r="AO35" s="686"/>
      <c r="AP35" s="234"/>
      <c r="AQ35" s="752" t="s">
        <v>325</v>
      </c>
      <c r="AR35" s="753"/>
      <c r="AS35" s="753"/>
      <c r="AT35" s="753"/>
      <c r="AU35" s="753"/>
      <c r="AV35" s="753"/>
      <c r="AW35" s="753"/>
      <c r="AX35" s="753"/>
      <c r="AY35" s="754"/>
      <c r="AZ35" s="668">
        <v>2683551</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122417</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76157</v>
      </c>
      <c r="CS35" s="715"/>
      <c r="CT35" s="715"/>
      <c r="CU35" s="715"/>
      <c r="CV35" s="715"/>
      <c r="CW35" s="715"/>
      <c r="CX35" s="715"/>
      <c r="CY35" s="716"/>
      <c r="CZ35" s="684">
        <v>0.2</v>
      </c>
      <c r="DA35" s="713"/>
      <c r="DB35" s="713"/>
      <c r="DC35" s="717"/>
      <c r="DD35" s="688">
        <v>69646</v>
      </c>
      <c r="DE35" s="715"/>
      <c r="DF35" s="715"/>
      <c r="DG35" s="715"/>
      <c r="DH35" s="715"/>
      <c r="DI35" s="715"/>
      <c r="DJ35" s="715"/>
      <c r="DK35" s="716"/>
      <c r="DL35" s="688">
        <v>51595</v>
      </c>
      <c r="DM35" s="715"/>
      <c r="DN35" s="715"/>
      <c r="DO35" s="715"/>
      <c r="DP35" s="715"/>
      <c r="DQ35" s="715"/>
      <c r="DR35" s="715"/>
      <c r="DS35" s="715"/>
      <c r="DT35" s="715"/>
      <c r="DU35" s="715"/>
      <c r="DV35" s="716"/>
      <c r="DW35" s="684">
        <v>0.3</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130</v>
      </c>
      <c r="AA36" s="682"/>
      <c r="AB36" s="682"/>
      <c r="AC36" s="682"/>
      <c r="AD36" s="683" t="s">
        <v>138</v>
      </c>
      <c r="AE36" s="683"/>
      <c r="AF36" s="683"/>
      <c r="AG36" s="683"/>
      <c r="AH36" s="683"/>
      <c r="AI36" s="683"/>
      <c r="AJ36" s="683"/>
      <c r="AK36" s="683"/>
      <c r="AL36" s="684" t="s">
        <v>130</v>
      </c>
      <c r="AM36" s="685"/>
      <c r="AN36" s="685"/>
      <c r="AO36" s="686"/>
      <c r="AQ36" s="756" t="s">
        <v>329</v>
      </c>
      <c r="AR36" s="757"/>
      <c r="AS36" s="757"/>
      <c r="AT36" s="757"/>
      <c r="AU36" s="757"/>
      <c r="AV36" s="757"/>
      <c r="AW36" s="757"/>
      <c r="AX36" s="757"/>
      <c r="AY36" s="758"/>
      <c r="AZ36" s="679">
        <v>365289</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-157824</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1740768</v>
      </c>
      <c r="CS36" s="680"/>
      <c r="CT36" s="680"/>
      <c r="CU36" s="680"/>
      <c r="CV36" s="680"/>
      <c r="CW36" s="680"/>
      <c r="CX36" s="680"/>
      <c r="CY36" s="681"/>
      <c r="CZ36" s="684">
        <v>4.5</v>
      </c>
      <c r="DA36" s="713"/>
      <c r="DB36" s="713"/>
      <c r="DC36" s="717"/>
      <c r="DD36" s="688">
        <v>765262</v>
      </c>
      <c r="DE36" s="680"/>
      <c r="DF36" s="680"/>
      <c r="DG36" s="680"/>
      <c r="DH36" s="680"/>
      <c r="DI36" s="680"/>
      <c r="DJ36" s="680"/>
      <c r="DK36" s="681"/>
      <c r="DL36" s="688">
        <v>315736</v>
      </c>
      <c r="DM36" s="680"/>
      <c r="DN36" s="680"/>
      <c r="DO36" s="680"/>
      <c r="DP36" s="680"/>
      <c r="DQ36" s="680"/>
      <c r="DR36" s="680"/>
      <c r="DS36" s="680"/>
      <c r="DT36" s="680"/>
      <c r="DU36" s="680"/>
      <c r="DV36" s="681"/>
      <c r="DW36" s="684">
        <v>1.6</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774654</v>
      </c>
      <c r="S37" s="680"/>
      <c r="T37" s="680"/>
      <c r="U37" s="680"/>
      <c r="V37" s="680"/>
      <c r="W37" s="680"/>
      <c r="X37" s="680"/>
      <c r="Y37" s="681"/>
      <c r="Z37" s="682">
        <v>1.9</v>
      </c>
      <c r="AA37" s="682"/>
      <c r="AB37" s="682"/>
      <c r="AC37" s="682"/>
      <c r="AD37" s="683" t="s">
        <v>130</v>
      </c>
      <c r="AE37" s="683"/>
      <c r="AF37" s="683"/>
      <c r="AG37" s="683"/>
      <c r="AH37" s="683"/>
      <c r="AI37" s="683"/>
      <c r="AJ37" s="683"/>
      <c r="AK37" s="683"/>
      <c r="AL37" s="684" t="s">
        <v>130</v>
      </c>
      <c r="AM37" s="685"/>
      <c r="AN37" s="685"/>
      <c r="AO37" s="686"/>
      <c r="AQ37" s="756" t="s">
        <v>333</v>
      </c>
      <c r="AR37" s="757"/>
      <c r="AS37" s="757"/>
      <c r="AT37" s="757"/>
      <c r="AU37" s="757"/>
      <c r="AV37" s="757"/>
      <c r="AW37" s="757"/>
      <c r="AX37" s="757"/>
      <c r="AY37" s="758"/>
      <c r="AZ37" s="679">
        <v>47489</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10311</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9982</v>
      </c>
      <c r="CS37" s="715"/>
      <c r="CT37" s="715"/>
      <c r="CU37" s="715"/>
      <c r="CV37" s="715"/>
      <c r="CW37" s="715"/>
      <c r="CX37" s="715"/>
      <c r="CY37" s="716"/>
      <c r="CZ37" s="684">
        <v>0</v>
      </c>
      <c r="DA37" s="713"/>
      <c r="DB37" s="713"/>
      <c r="DC37" s="717"/>
      <c r="DD37" s="688">
        <v>9982</v>
      </c>
      <c r="DE37" s="715"/>
      <c r="DF37" s="715"/>
      <c r="DG37" s="715"/>
      <c r="DH37" s="715"/>
      <c r="DI37" s="715"/>
      <c r="DJ37" s="715"/>
      <c r="DK37" s="716"/>
      <c r="DL37" s="688">
        <v>6018</v>
      </c>
      <c r="DM37" s="715"/>
      <c r="DN37" s="715"/>
      <c r="DO37" s="715"/>
      <c r="DP37" s="715"/>
      <c r="DQ37" s="715"/>
      <c r="DR37" s="715"/>
      <c r="DS37" s="715"/>
      <c r="DT37" s="715"/>
      <c r="DU37" s="715"/>
      <c r="DV37" s="716"/>
      <c r="DW37" s="684">
        <v>0</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40939666</v>
      </c>
      <c r="S38" s="760"/>
      <c r="T38" s="760"/>
      <c r="U38" s="760"/>
      <c r="V38" s="760"/>
      <c r="W38" s="760"/>
      <c r="X38" s="760"/>
      <c r="Y38" s="761"/>
      <c r="Z38" s="762">
        <v>100</v>
      </c>
      <c r="AA38" s="762"/>
      <c r="AB38" s="762"/>
      <c r="AC38" s="762"/>
      <c r="AD38" s="763">
        <v>18609546</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130</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16937</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2636062</v>
      </c>
      <c r="CS38" s="680"/>
      <c r="CT38" s="680"/>
      <c r="CU38" s="680"/>
      <c r="CV38" s="680"/>
      <c r="CW38" s="680"/>
      <c r="CX38" s="680"/>
      <c r="CY38" s="681"/>
      <c r="CZ38" s="684">
        <v>6.8</v>
      </c>
      <c r="DA38" s="713"/>
      <c r="DB38" s="713"/>
      <c r="DC38" s="717"/>
      <c r="DD38" s="688">
        <v>2205921</v>
      </c>
      <c r="DE38" s="680"/>
      <c r="DF38" s="680"/>
      <c r="DG38" s="680"/>
      <c r="DH38" s="680"/>
      <c r="DI38" s="680"/>
      <c r="DJ38" s="680"/>
      <c r="DK38" s="681"/>
      <c r="DL38" s="688">
        <v>2100930</v>
      </c>
      <c r="DM38" s="680"/>
      <c r="DN38" s="680"/>
      <c r="DO38" s="680"/>
      <c r="DP38" s="680"/>
      <c r="DQ38" s="680"/>
      <c r="DR38" s="680"/>
      <c r="DS38" s="680"/>
      <c r="DT38" s="680"/>
      <c r="DU38" s="680"/>
      <c r="DV38" s="681"/>
      <c r="DW38" s="684">
        <v>10.8</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130</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75</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1985256</v>
      </c>
      <c r="CS39" s="715"/>
      <c r="CT39" s="715"/>
      <c r="CU39" s="715"/>
      <c r="CV39" s="715"/>
      <c r="CW39" s="715"/>
      <c r="CX39" s="715"/>
      <c r="CY39" s="716"/>
      <c r="CZ39" s="684">
        <v>5.0999999999999996</v>
      </c>
      <c r="DA39" s="713"/>
      <c r="DB39" s="713"/>
      <c r="DC39" s="717"/>
      <c r="DD39" s="688">
        <v>1721237</v>
      </c>
      <c r="DE39" s="715"/>
      <c r="DF39" s="715"/>
      <c r="DG39" s="715"/>
      <c r="DH39" s="715"/>
      <c r="DI39" s="715"/>
      <c r="DJ39" s="715"/>
      <c r="DK39" s="716"/>
      <c r="DL39" s="688" t="s">
        <v>130</v>
      </c>
      <c r="DM39" s="715"/>
      <c r="DN39" s="715"/>
      <c r="DO39" s="715"/>
      <c r="DP39" s="715"/>
      <c r="DQ39" s="715"/>
      <c r="DR39" s="715"/>
      <c r="DS39" s="715"/>
      <c r="DT39" s="715"/>
      <c r="DU39" s="715"/>
      <c r="DV39" s="716"/>
      <c r="DW39" s="684" t="s">
        <v>130</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657251</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130</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24750</v>
      </c>
      <c r="CS40" s="680"/>
      <c r="CT40" s="680"/>
      <c r="CU40" s="680"/>
      <c r="CV40" s="680"/>
      <c r="CW40" s="680"/>
      <c r="CX40" s="680"/>
      <c r="CY40" s="681"/>
      <c r="CZ40" s="684">
        <v>0.1</v>
      </c>
      <c r="DA40" s="713"/>
      <c r="DB40" s="713"/>
      <c r="DC40" s="717"/>
      <c r="DD40" s="688">
        <v>23250</v>
      </c>
      <c r="DE40" s="680"/>
      <c r="DF40" s="680"/>
      <c r="DG40" s="680"/>
      <c r="DH40" s="680"/>
      <c r="DI40" s="680"/>
      <c r="DJ40" s="680"/>
      <c r="DK40" s="681"/>
      <c r="DL40" s="688" t="s">
        <v>130</v>
      </c>
      <c r="DM40" s="680"/>
      <c r="DN40" s="680"/>
      <c r="DO40" s="680"/>
      <c r="DP40" s="680"/>
      <c r="DQ40" s="680"/>
      <c r="DR40" s="680"/>
      <c r="DS40" s="680"/>
      <c r="DT40" s="680"/>
      <c r="DU40" s="680"/>
      <c r="DV40" s="681"/>
      <c r="DW40" s="684" t="s">
        <v>138</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1613522</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251</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130</v>
      </c>
      <c r="CS41" s="715"/>
      <c r="CT41" s="715"/>
      <c r="CU41" s="715"/>
      <c r="CV41" s="715"/>
      <c r="CW41" s="715"/>
      <c r="CX41" s="715"/>
      <c r="CY41" s="716"/>
      <c r="CZ41" s="684" t="s">
        <v>130</v>
      </c>
      <c r="DA41" s="713"/>
      <c r="DB41" s="713"/>
      <c r="DC41" s="717"/>
      <c r="DD41" s="688" t="s">
        <v>138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9065963</v>
      </c>
      <c r="CS42" s="680"/>
      <c r="CT42" s="680"/>
      <c r="CU42" s="680"/>
      <c r="CV42" s="680"/>
      <c r="CW42" s="680"/>
      <c r="CX42" s="680"/>
      <c r="CY42" s="681"/>
      <c r="CZ42" s="684">
        <v>23.3</v>
      </c>
      <c r="DA42" s="685"/>
      <c r="DB42" s="685"/>
      <c r="DC42" s="780"/>
      <c r="DD42" s="688">
        <v>1081656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t="s">
        <v>130</v>
      </c>
      <c r="CS43" s="715"/>
      <c r="CT43" s="715"/>
      <c r="CU43" s="715"/>
      <c r="CV43" s="715"/>
      <c r="CW43" s="715"/>
      <c r="CX43" s="715"/>
      <c r="CY43" s="716"/>
      <c r="CZ43" s="684" t="s">
        <v>232</v>
      </c>
      <c r="DA43" s="713"/>
      <c r="DB43" s="713"/>
      <c r="DC43" s="717"/>
      <c r="DD43" s="688" t="s">
        <v>130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305</v>
      </c>
      <c r="CE44" s="792"/>
      <c r="CF44" s="676" t="s">
        <v>355</v>
      </c>
      <c r="CG44" s="677"/>
      <c r="CH44" s="677"/>
      <c r="CI44" s="677"/>
      <c r="CJ44" s="677"/>
      <c r="CK44" s="677"/>
      <c r="CL44" s="677"/>
      <c r="CM44" s="677"/>
      <c r="CN44" s="677"/>
      <c r="CO44" s="677"/>
      <c r="CP44" s="677"/>
      <c r="CQ44" s="678"/>
      <c r="CR44" s="679">
        <v>8994891</v>
      </c>
      <c r="CS44" s="680"/>
      <c r="CT44" s="680"/>
      <c r="CU44" s="680"/>
      <c r="CV44" s="680"/>
      <c r="CW44" s="680"/>
      <c r="CX44" s="680"/>
      <c r="CY44" s="681"/>
      <c r="CZ44" s="684">
        <v>23.1</v>
      </c>
      <c r="DA44" s="685"/>
      <c r="DB44" s="685"/>
      <c r="DC44" s="780"/>
      <c r="DD44" s="688">
        <v>1011963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5429462</v>
      </c>
      <c r="CS45" s="715"/>
      <c r="CT45" s="715"/>
      <c r="CU45" s="715"/>
      <c r="CV45" s="715"/>
      <c r="CW45" s="715"/>
      <c r="CX45" s="715"/>
      <c r="CY45" s="716"/>
      <c r="CZ45" s="684">
        <v>13.9</v>
      </c>
      <c r="DA45" s="713"/>
      <c r="DB45" s="713"/>
      <c r="DC45" s="717"/>
      <c r="DD45" s="688">
        <v>395269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3114138</v>
      </c>
      <c r="CS46" s="680"/>
      <c r="CT46" s="680"/>
      <c r="CU46" s="680"/>
      <c r="CV46" s="680"/>
      <c r="CW46" s="680"/>
      <c r="CX46" s="680"/>
      <c r="CY46" s="681"/>
      <c r="CZ46" s="684">
        <v>8</v>
      </c>
      <c r="DA46" s="685"/>
      <c r="DB46" s="685"/>
      <c r="DC46" s="780"/>
      <c r="DD46" s="688">
        <v>462903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71072</v>
      </c>
      <c r="CS47" s="715"/>
      <c r="CT47" s="715"/>
      <c r="CU47" s="715"/>
      <c r="CV47" s="715"/>
      <c r="CW47" s="715"/>
      <c r="CX47" s="715"/>
      <c r="CY47" s="716"/>
      <c r="CZ47" s="684">
        <v>0.2</v>
      </c>
      <c r="DA47" s="713"/>
      <c r="DB47" s="713"/>
      <c r="DC47" s="717"/>
      <c r="DD47" s="688">
        <v>69693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138</v>
      </c>
      <c r="CS48" s="680"/>
      <c r="CT48" s="680"/>
      <c r="CU48" s="680"/>
      <c r="CV48" s="680"/>
      <c r="CW48" s="680"/>
      <c r="CX48" s="680"/>
      <c r="CY48" s="681"/>
      <c r="CZ48" s="684" t="s">
        <v>130</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38971299</v>
      </c>
      <c r="CS49" s="749"/>
      <c r="CT49" s="749"/>
      <c r="CU49" s="749"/>
      <c r="CV49" s="749"/>
      <c r="CW49" s="749"/>
      <c r="CX49" s="749"/>
      <c r="CY49" s="781"/>
      <c r="CZ49" s="764">
        <v>100</v>
      </c>
      <c r="DA49" s="782"/>
      <c r="DB49" s="782"/>
      <c r="DC49" s="783"/>
      <c r="DD49" s="784">
        <v>21404294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o9QhPWJEJZOEdGrY9jys5D8hXdGlulSRO/cTnSgpzhyXFEq6/u/4KgT14cIFF3A+/Mbor05/ByABvtFfhK7SGg==" saltValue="QmCWgFFZMK2oGIMB8G9NG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AK72" sqref="AK72:AO7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40926</v>
      </c>
      <c r="R7" s="815"/>
      <c r="S7" s="815"/>
      <c r="T7" s="815"/>
      <c r="U7" s="815"/>
      <c r="V7" s="815">
        <v>38957</v>
      </c>
      <c r="W7" s="815"/>
      <c r="X7" s="815"/>
      <c r="Y7" s="815"/>
      <c r="Z7" s="815"/>
      <c r="AA7" s="815">
        <f>Q7-V7</f>
        <v>1969</v>
      </c>
      <c r="AB7" s="815"/>
      <c r="AC7" s="815"/>
      <c r="AD7" s="815"/>
      <c r="AE7" s="816"/>
      <c r="AF7" s="817">
        <v>1639</v>
      </c>
      <c r="AG7" s="818"/>
      <c r="AH7" s="818"/>
      <c r="AI7" s="818"/>
      <c r="AJ7" s="819"/>
      <c r="AK7" s="854">
        <v>687</v>
      </c>
      <c r="AL7" s="855"/>
      <c r="AM7" s="855"/>
      <c r="AN7" s="855"/>
      <c r="AO7" s="855"/>
      <c r="AP7" s="855">
        <v>38578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593</v>
      </c>
      <c r="BT7" s="859"/>
      <c r="BU7" s="859"/>
      <c r="BV7" s="859"/>
      <c r="BW7" s="859"/>
      <c r="BX7" s="859"/>
      <c r="BY7" s="859"/>
      <c r="BZ7" s="859"/>
      <c r="CA7" s="859"/>
      <c r="CB7" s="859"/>
      <c r="CC7" s="859"/>
      <c r="CD7" s="859"/>
      <c r="CE7" s="859"/>
      <c r="CF7" s="859"/>
      <c r="CG7" s="860"/>
      <c r="CH7" s="851">
        <v>-5</v>
      </c>
      <c r="CI7" s="852"/>
      <c r="CJ7" s="852"/>
      <c r="CK7" s="852"/>
      <c r="CL7" s="853"/>
      <c r="CM7" s="851">
        <v>42</v>
      </c>
      <c r="CN7" s="852"/>
      <c r="CO7" s="852"/>
      <c r="CP7" s="852"/>
      <c r="CQ7" s="853"/>
      <c r="CR7" s="851" t="s">
        <v>589</v>
      </c>
      <c r="CS7" s="852"/>
      <c r="CT7" s="852"/>
      <c r="CU7" s="852"/>
      <c r="CV7" s="853"/>
      <c r="CW7" s="851" t="s">
        <v>589</v>
      </c>
      <c r="CX7" s="852"/>
      <c r="CY7" s="852"/>
      <c r="CZ7" s="852"/>
      <c r="DA7" s="853"/>
      <c r="DB7" s="851" t="s">
        <v>589</v>
      </c>
      <c r="DC7" s="852"/>
      <c r="DD7" s="852"/>
      <c r="DE7" s="852"/>
      <c r="DF7" s="853"/>
      <c r="DG7" s="851" t="s">
        <v>589</v>
      </c>
      <c r="DH7" s="852"/>
      <c r="DI7" s="852"/>
      <c r="DJ7" s="852"/>
      <c r="DK7" s="853"/>
      <c r="DL7" s="851" t="s">
        <v>589</v>
      </c>
      <c r="DM7" s="852"/>
      <c r="DN7" s="852"/>
      <c r="DO7" s="852"/>
      <c r="DP7" s="853"/>
      <c r="DQ7" s="851" t="s">
        <v>589</v>
      </c>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14</v>
      </c>
      <c r="R8" s="839"/>
      <c r="S8" s="839"/>
      <c r="T8" s="839"/>
      <c r="U8" s="839"/>
      <c r="V8" s="839">
        <v>14</v>
      </c>
      <c r="W8" s="839"/>
      <c r="X8" s="839"/>
      <c r="Y8" s="839"/>
      <c r="Z8" s="839"/>
      <c r="AA8" s="839">
        <f>Q8-V8</f>
        <v>0</v>
      </c>
      <c r="AB8" s="839"/>
      <c r="AC8" s="839"/>
      <c r="AD8" s="839"/>
      <c r="AE8" s="840"/>
      <c r="AF8" s="841" t="s">
        <v>385</v>
      </c>
      <c r="AG8" s="842"/>
      <c r="AH8" s="842"/>
      <c r="AI8" s="842"/>
      <c r="AJ8" s="843"/>
      <c r="AK8" s="844" t="s">
        <v>589</v>
      </c>
      <c r="AL8" s="845"/>
      <c r="AM8" s="845"/>
      <c r="AN8" s="845"/>
      <c r="AO8" s="845"/>
      <c r="AP8" s="845" t="s">
        <v>589</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386</v>
      </c>
      <c r="C9" s="836"/>
      <c r="D9" s="836"/>
      <c r="E9" s="836"/>
      <c r="F9" s="836"/>
      <c r="G9" s="836"/>
      <c r="H9" s="836"/>
      <c r="I9" s="836"/>
      <c r="J9" s="836"/>
      <c r="K9" s="836"/>
      <c r="L9" s="836"/>
      <c r="M9" s="836"/>
      <c r="N9" s="836"/>
      <c r="O9" s="836"/>
      <c r="P9" s="837"/>
      <c r="Q9" s="838">
        <v>12</v>
      </c>
      <c r="R9" s="839"/>
      <c r="S9" s="839"/>
      <c r="T9" s="839"/>
      <c r="U9" s="839"/>
      <c r="V9" s="839">
        <v>12</v>
      </c>
      <c r="W9" s="839"/>
      <c r="X9" s="839"/>
      <c r="Y9" s="839"/>
      <c r="Z9" s="839"/>
      <c r="AA9" s="839">
        <f>Q9-V9</f>
        <v>0</v>
      </c>
      <c r="AB9" s="839"/>
      <c r="AC9" s="839"/>
      <c r="AD9" s="839"/>
      <c r="AE9" s="840"/>
      <c r="AF9" s="841" t="s">
        <v>387</v>
      </c>
      <c r="AG9" s="842"/>
      <c r="AH9" s="842"/>
      <c r="AI9" s="842"/>
      <c r="AJ9" s="843"/>
      <c r="AK9" s="844">
        <v>1</v>
      </c>
      <c r="AL9" s="845"/>
      <c r="AM9" s="845"/>
      <c r="AN9" s="845"/>
      <c r="AO9" s="845"/>
      <c r="AP9" s="845" t="s">
        <v>590</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389</v>
      </c>
      <c r="B23" s="870" t="s">
        <v>390</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1639</v>
      </c>
      <c r="AG23" s="874"/>
      <c r="AH23" s="874"/>
      <c r="AI23" s="874"/>
      <c r="AJ23" s="877"/>
      <c r="AK23" s="878"/>
      <c r="AL23" s="879"/>
      <c r="AM23" s="879"/>
      <c r="AN23" s="879"/>
      <c r="AO23" s="879"/>
      <c r="AP23" s="874"/>
      <c r="AQ23" s="874"/>
      <c r="AR23" s="874"/>
      <c r="AS23" s="874"/>
      <c r="AT23" s="874"/>
      <c r="AU23" s="880"/>
      <c r="AV23" s="880"/>
      <c r="AW23" s="880"/>
      <c r="AX23" s="880"/>
      <c r="AY23" s="881"/>
      <c r="AZ23" s="889" t="s">
        <v>391</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402</v>
      </c>
      <c r="C28" s="812"/>
      <c r="D28" s="812"/>
      <c r="E28" s="812"/>
      <c r="F28" s="812"/>
      <c r="G28" s="812"/>
      <c r="H28" s="812"/>
      <c r="I28" s="812"/>
      <c r="J28" s="812"/>
      <c r="K28" s="812"/>
      <c r="L28" s="812"/>
      <c r="M28" s="812"/>
      <c r="N28" s="812"/>
      <c r="O28" s="812"/>
      <c r="P28" s="813"/>
      <c r="Q28" s="902">
        <v>6405</v>
      </c>
      <c r="R28" s="903"/>
      <c r="S28" s="903"/>
      <c r="T28" s="903"/>
      <c r="U28" s="903"/>
      <c r="V28" s="903">
        <v>6283</v>
      </c>
      <c r="W28" s="903"/>
      <c r="X28" s="903"/>
      <c r="Y28" s="903"/>
      <c r="Z28" s="903"/>
      <c r="AA28" s="903">
        <f>Q28-V28</f>
        <v>122</v>
      </c>
      <c r="AB28" s="903"/>
      <c r="AC28" s="903"/>
      <c r="AD28" s="903"/>
      <c r="AE28" s="904"/>
      <c r="AF28" s="905">
        <v>122</v>
      </c>
      <c r="AG28" s="903"/>
      <c r="AH28" s="903"/>
      <c r="AI28" s="903"/>
      <c r="AJ28" s="906"/>
      <c r="AK28" s="907">
        <v>657</v>
      </c>
      <c r="AL28" s="898"/>
      <c r="AM28" s="898"/>
      <c r="AN28" s="898"/>
      <c r="AO28" s="898"/>
      <c r="AP28" s="898" t="s">
        <v>589</v>
      </c>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403</v>
      </c>
      <c r="C29" s="836"/>
      <c r="D29" s="836"/>
      <c r="E29" s="836"/>
      <c r="F29" s="836"/>
      <c r="G29" s="836"/>
      <c r="H29" s="836"/>
      <c r="I29" s="836"/>
      <c r="J29" s="836"/>
      <c r="K29" s="836"/>
      <c r="L29" s="836"/>
      <c r="M29" s="836"/>
      <c r="N29" s="836"/>
      <c r="O29" s="836"/>
      <c r="P29" s="837"/>
      <c r="Q29" s="838">
        <v>6253</v>
      </c>
      <c r="R29" s="839"/>
      <c r="S29" s="839"/>
      <c r="T29" s="839"/>
      <c r="U29" s="839"/>
      <c r="V29" s="839">
        <v>6139</v>
      </c>
      <c r="W29" s="839"/>
      <c r="X29" s="839"/>
      <c r="Y29" s="839"/>
      <c r="Z29" s="839"/>
      <c r="AA29" s="839">
        <f>Q29-V29</f>
        <v>114</v>
      </c>
      <c r="AB29" s="839"/>
      <c r="AC29" s="839"/>
      <c r="AD29" s="839"/>
      <c r="AE29" s="840"/>
      <c r="AF29" s="841">
        <v>114</v>
      </c>
      <c r="AG29" s="842"/>
      <c r="AH29" s="842"/>
      <c r="AI29" s="842"/>
      <c r="AJ29" s="843"/>
      <c r="AK29" s="910">
        <v>928</v>
      </c>
      <c r="AL29" s="911"/>
      <c r="AM29" s="911"/>
      <c r="AN29" s="911"/>
      <c r="AO29" s="911"/>
      <c r="AP29" s="911" t="s">
        <v>589</v>
      </c>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404</v>
      </c>
      <c r="C30" s="836"/>
      <c r="D30" s="836"/>
      <c r="E30" s="836"/>
      <c r="F30" s="836"/>
      <c r="G30" s="836"/>
      <c r="H30" s="836"/>
      <c r="I30" s="836"/>
      <c r="J30" s="836"/>
      <c r="K30" s="836"/>
      <c r="L30" s="836"/>
      <c r="M30" s="836"/>
      <c r="N30" s="836"/>
      <c r="O30" s="836"/>
      <c r="P30" s="837"/>
      <c r="Q30" s="838">
        <v>503</v>
      </c>
      <c r="R30" s="839"/>
      <c r="S30" s="839"/>
      <c r="T30" s="839"/>
      <c r="U30" s="839"/>
      <c r="V30" s="839">
        <v>503</v>
      </c>
      <c r="W30" s="839"/>
      <c r="X30" s="839"/>
      <c r="Y30" s="839"/>
      <c r="Z30" s="839"/>
      <c r="AA30" s="839" t="s">
        <v>591</v>
      </c>
      <c r="AB30" s="839"/>
      <c r="AC30" s="839"/>
      <c r="AD30" s="839"/>
      <c r="AE30" s="840"/>
      <c r="AF30" s="841" t="s">
        <v>405</v>
      </c>
      <c r="AG30" s="842"/>
      <c r="AH30" s="842"/>
      <c r="AI30" s="842"/>
      <c r="AJ30" s="843"/>
      <c r="AK30" s="910">
        <v>199</v>
      </c>
      <c r="AL30" s="911"/>
      <c r="AM30" s="911"/>
      <c r="AN30" s="911"/>
      <c r="AO30" s="911"/>
      <c r="AP30" s="911" t="s">
        <v>589</v>
      </c>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406</v>
      </c>
      <c r="C31" s="836"/>
      <c r="D31" s="836"/>
      <c r="E31" s="836"/>
      <c r="F31" s="836"/>
      <c r="G31" s="836"/>
      <c r="H31" s="836"/>
      <c r="I31" s="836"/>
      <c r="J31" s="836"/>
      <c r="K31" s="836"/>
      <c r="L31" s="836"/>
      <c r="M31" s="836"/>
      <c r="N31" s="836"/>
      <c r="O31" s="836"/>
      <c r="P31" s="837"/>
      <c r="Q31" s="838">
        <v>2004</v>
      </c>
      <c r="R31" s="839"/>
      <c r="S31" s="839"/>
      <c r="T31" s="839"/>
      <c r="U31" s="839"/>
      <c r="V31" s="839">
        <v>1736</v>
      </c>
      <c r="W31" s="839"/>
      <c r="X31" s="839"/>
      <c r="Y31" s="839"/>
      <c r="Z31" s="839"/>
      <c r="AA31" s="839">
        <f>Q31-V31</f>
        <v>268</v>
      </c>
      <c r="AB31" s="839"/>
      <c r="AC31" s="839"/>
      <c r="AD31" s="839"/>
      <c r="AE31" s="840"/>
      <c r="AF31" s="841">
        <v>803</v>
      </c>
      <c r="AG31" s="842"/>
      <c r="AH31" s="842"/>
      <c r="AI31" s="842"/>
      <c r="AJ31" s="843"/>
      <c r="AK31" s="910">
        <v>45</v>
      </c>
      <c r="AL31" s="911"/>
      <c r="AM31" s="911"/>
      <c r="AN31" s="911"/>
      <c r="AO31" s="911"/>
      <c r="AP31" s="911">
        <v>3827</v>
      </c>
      <c r="AQ31" s="911"/>
      <c r="AR31" s="911"/>
      <c r="AS31" s="911"/>
      <c r="AT31" s="911"/>
      <c r="AU31" s="911"/>
      <c r="AV31" s="911"/>
      <c r="AW31" s="911"/>
      <c r="AX31" s="911"/>
      <c r="AY31" s="911"/>
      <c r="AZ31" s="912"/>
      <c r="BA31" s="912"/>
      <c r="BB31" s="912"/>
      <c r="BC31" s="912"/>
      <c r="BD31" s="912"/>
      <c r="BE31" s="908" t="s">
        <v>407</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408</v>
      </c>
      <c r="C32" s="836"/>
      <c r="D32" s="836"/>
      <c r="E32" s="836"/>
      <c r="F32" s="836"/>
      <c r="G32" s="836"/>
      <c r="H32" s="836"/>
      <c r="I32" s="836"/>
      <c r="J32" s="836"/>
      <c r="K32" s="836"/>
      <c r="L32" s="836"/>
      <c r="M32" s="836"/>
      <c r="N32" s="836"/>
      <c r="O32" s="836"/>
      <c r="P32" s="837"/>
      <c r="Q32" s="838">
        <v>470</v>
      </c>
      <c r="R32" s="839"/>
      <c r="S32" s="839"/>
      <c r="T32" s="839"/>
      <c r="U32" s="839"/>
      <c r="V32" s="839">
        <v>426</v>
      </c>
      <c r="W32" s="839"/>
      <c r="X32" s="839"/>
      <c r="Y32" s="839"/>
      <c r="Z32" s="839"/>
      <c r="AA32" s="839">
        <f>Q32-V32</f>
        <v>44</v>
      </c>
      <c r="AB32" s="839"/>
      <c r="AC32" s="839"/>
      <c r="AD32" s="839"/>
      <c r="AE32" s="840"/>
      <c r="AF32" s="841" t="s">
        <v>409</v>
      </c>
      <c r="AG32" s="842"/>
      <c r="AH32" s="842"/>
      <c r="AI32" s="842"/>
      <c r="AJ32" s="843"/>
      <c r="AK32" s="910" t="s">
        <v>592</v>
      </c>
      <c r="AL32" s="911"/>
      <c r="AM32" s="911"/>
      <c r="AN32" s="911"/>
      <c r="AO32" s="911"/>
      <c r="AP32" s="911">
        <v>1390</v>
      </c>
      <c r="AQ32" s="911"/>
      <c r="AR32" s="911"/>
      <c r="AS32" s="911"/>
      <c r="AT32" s="911"/>
      <c r="AU32" s="911"/>
      <c r="AV32" s="911"/>
      <c r="AW32" s="911"/>
      <c r="AX32" s="911"/>
      <c r="AY32" s="911"/>
      <c r="AZ32" s="912"/>
      <c r="BA32" s="912"/>
      <c r="BB32" s="912"/>
      <c r="BC32" s="912"/>
      <c r="BD32" s="912"/>
      <c r="BE32" s="908" t="s">
        <v>410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411</v>
      </c>
      <c r="C33" s="836"/>
      <c r="D33" s="836"/>
      <c r="E33" s="836"/>
      <c r="F33" s="836"/>
      <c r="G33" s="836"/>
      <c r="H33" s="836"/>
      <c r="I33" s="836"/>
      <c r="J33" s="836"/>
      <c r="K33" s="836"/>
      <c r="L33" s="836"/>
      <c r="M33" s="836"/>
      <c r="N33" s="836"/>
      <c r="O33" s="836"/>
      <c r="P33" s="837"/>
      <c r="Q33" s="838">
        <v>652</v>
      </c>
      <c r="R33" s="839"/>
      <c r="S33" s="839"/>
      <c r="T33" s="839"/>
      <c r="U33" s="839"/>
      <c r="V33" s="839">
        <v>645</v>
      </c>
      <c r="W33" s="839"/>
      <c r="X33" s="839"/>
      <c r="Y33" s="839"/>
      <c r="Z33" s="839"/>
      <c r="AA33" s="839">
        <f>Q33-V33</f>
        <v>7</v>
      </c>
      <c r="AB33" s="839"/>
      <c r="AC33" s="839"/>
      <c r="AD33" s="839"/>
      <c r="AE33" s="840"/>
      <c r="AF33" s="841" t="s">
        <v>412</v>
      </c>
      <c r="AG33" s="842"/>
      <c r="AH33" s="842"/>
      <c r="AI33" s="842"/>
      <c r="AJ33" s="843"/>
      <c r="AK33" s="910">
        <v>305</v>
      </c>
      <c r="AL33" s="911"/>
      <c r="AM33" s="911"/>
      <c r="AN33" s="911"/>
      <c r="AO33" s="911"/>
      <c r="AP33" s="911">
        <v>3047</v>
      </c>
      <c r="AQ33" s="911"/>
      <c r="AR33" s="911"/>
      <c r="AS33" s="911"/>
      <c r="AT33" s="911"/>
      <c r="AU33" s="911"/>
      <c r="AV33" s="911"/>
      <c r="AW33" s="911"/>
      <c r="AX33" s="911"/>
      <c r="AY33" s="911"/>
      <c r="AZ33" s="912"/>
      <c r="BA33" s="912"/>
      <c r="BB33" s="912"/>
      <c r="BC33" s="912"/>
      <c r="BD33" s="912"/>
      <c r="BE33" s="908" t="s">
        <v>410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413</v>
      </c>
      <c r="C34" s="836"/>
      <c r="D34" s="836"/>
      <c r="E34" s="836"/>
      <c r="F34" s="836"/>
      <c r="G34" s="836"/>
      <c r="H34" s="836"/>
      <c r="I34" s="836"/>
      <c r="J34" s="836"/>
      <c r="K34" s="836"/>
      <c r="L34" s="836"/>
      <c r="M34" s="836"/>
      <c r="N34" s="836"/>
      <c r="O34" s="836"/>
      <c r="P34" s="837"/>
      <c r="Q34" s="838">
        <v>145</v>
      </c>
      <c r="R34" s="839"/>
      <c r="S34" s="839"/>
      <c r="T34" s="839"/>
      <c r="U34" s="839"/>
      <c r="V34" s="839">
        <v>145</v>
      </c>
      <c r="W34" s="839"/>
      <c r="X34" s="839"/>
      <c r="Y34" s="839"/>
      <c r="Z34" s="839"/>
      <c r="AA34" s="839"/>
      <c r="AB34" s="839"/>
      <c r="AC34" s="839"/>
      <c r="AD34" s="839"/>
      <c r="AE34" s="840"/>
      <c r="AF34" s="841" t="s">
        <v>405</v>
      </c>
      <c r="AG34" s="842"/>
      <c r="AH34" s="842"/>
      <c r="AI34" s="842"/>
      <c r="AJ34" s="843"/>
      <c r="AK34" s="910">
        <v>61</v>
      </c>
      <c r="AL34" s="911"/>
      <c r="AM34" s="911"/>
      <c r="AN34" s="911"/>
      <c r="AO34" s="911"/>
      <c r="AP34" s="911">
        <v>250</v>
      </c>
      <c r="AQ34" s="911"/>
      <c r="AR34" s="911"/>
      <c r="AS34" s="911"/>
      <c r="AT34" s="911"/>
      <c r="AU34" s="911">
        <v>176</v>
      </c>
      <c r="AV34" s="911"/>
      <c r="AW34" s="911"/>
      <c r="AX34" s="911"/>
      <c r="AY34" s="911"/>
      <c r="AZ34" s="912"/>
      <c r="BA34" s="912"/>
      <c r="BB34" s="912"/>
      <c r="BC34" s="912"/>
      <c r="BD34" s="912"/>
      <c r="BE34" s="908" t="s">
        <v>414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415</v>
      </c>
      <c r="C35" s="836"/>
      <c r="D35" s="836"/>
      <c r="E35" s="836"/>
      <c r="F35" s="836"/>
      <c r="G35" s="836"/>
      <c r="H35" s="836"/>
      <c r="I35" s="836"/>
      <c r="J35" s="836"/>
      <c r="K35" s="836"/>
      <c r="L35" s="836"/>
      <c r="M35" s="836"/>
      <c r="N35" s="836"/>
      <c r="O35" s="836"/>
      <c r="P35" s="837"/>
      <c r="Q35" s="838">
        <v>211</v>
      </c>
      <c r="R35" s="839"/>
      <c r="S35" s="839"/>
      <c r="T35" s="839"/>
      <c r="U35" s="839"/>
      <c r="V35" s="839">
        <v>166</v>
      </c>
      <c r="W35" s="839"/>
      <c r="X35" s="839"/>
      <c r="Y35" s="839"/>
      <c r="Z35" s="839"/>
      <c r="AA35" s="839">
        <f>Q35-V35</f>
        <v>45</v>
      </c>
      <c r="AB35" s="839"/>
      <c r="AC35" s="839"/>
      <c r="AD35" s="839"/>
      <c r="AE35" s="840"/>
      <c r="AF35" s="841" t="s">
        <v>391</v>
      </c>
      <c r="AG35" s="842"/>
      <c r="AH35" s="842"/>
      <c r="AI35" s="842"/>
      <c r="AJ35" s="843"/>
      <c r="AK35" s="910" t="s">
        <v>589</v>
      </c>
      <c r="AL35" s="911"/>
      <c r="AM35" s="911"/>
      <c r="AN35" s="911"/>
      <c r="AO35" s="911"/>
      <c r="AP35" s="911">
        <v>128</v>
      </c>
      <c r="AQ35" s="911"/>
      <c r="AR35" s="911"/>
      <c r="AS35" s="911"/>
      <c r="AT35" s="911"/>
      <c r="AU35" s="911"/>
      <c r="AV35" s="911"/>
      <c r="AW35" s="911"/>
      <c r="AX35" s="911"/>
      <c r="AY35" s="911"/>
      <c r="AZ35" s="912"/>
      <c r="BA35" s="912"/>
      <c r="BB35" s="912"/>
      <c r="BC35" s="912"/>
      <c r="BD35" s="912"/>
      <c r="BE35" s="908" t="s">
        <v>416</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389</v>
      </c>
      <c r="B63" s="870" t="s">
        <v>418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1040</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419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421</v>
      </c>
      <c r="B66" s="821"/>
      <c r="C66" s="821"/>
      <c r="D66" s="821"/>
      <c r="E66" s="821"/>
      <c r="F66" s="821"/>
      <c r="G66" s="821"/>
      <c r="H66" s="821"/>
      <c r="I66" s="821"/>
      <c r="J66" s="821"/>
      <c r="K66" s="821"/>
      <c r="L66" s="821"/>
      <c r="M66" s="821"/>
      <c r="N66" s="821"/>
      <c r="O66" s="821"/>
      <c r="P66" s="822"/>
      <c r="Q66" s="797" t="s">
        <v>422</v>
      </c>
      <c r="R66" s="798"/>
      <c r="S66" s="798"/>
      <c r="T66" s="798"/>
      <c r="U66" s="799"/>
      <c r="V66" s="797" t="s">
        <v>423</v>
      </c>
      <c r="W66" s="798"/>
      <c r="X66" s="798"/>
      <c r="Y66" s="798"/>
      <c r="Z66" s="799"/>
      <c r="AA66" s="797" t="s">
        <v>424</v>
      </c>
      <c r="AB66" s="798"/>
      <c r="AC66" s="798"/>
      <c r="AD66" s="798"/>
      <c r="AE66" s="799"/>
      <c r="AF66" s="932" t="s">
        <v>425</v>
      </c>
      <c r="AG66" s="893"/>
      <c r="AH66" s="893"/>
      <c r="AI66" s="893"/>
      <c r="AJ66" s="933"/>
      <c r="AK66" s="797" t="s">
        <v>398</v>
      </c>
      <c r="AL66" s="821"/>
      <c r="AM66" s="821"/>
      <c r="AN66" s="821"/>
      <c r="AO66" s="822"/>
      <c r="AP66" s="797" t="s">
        <v>426</v>
      </c>
      <c r="AQ66" s="798"/>
      <c r="AR66" s="798"/>
      <c r="AS66" s="798"/>
      <c r="AT66" s="799"/>
      <c r="AU66" s="797" t="s">
        <v>427</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594</v>
      </c>
      <c r="C68" s="950"/>
      <c r="D68" s="950"/>
      <c r="E68" s="950"/>
      <c r="F68" s="950"/>
      <c r="G68" s="950"/>
      <c r="H68" s="950"/>
      <c r="I68" s="950"/>
      <c r="J68" s="950"/>
      <c r="K68" s="950"/>
      <c r="L68" s="950"/>
      <c r="M68" s="950"/>
      <c r="N68" s="950"/>
      <c r="O68" s="950"/>
      <c r="P68" s="951"/>
      <c r="Q68" s="952">
        <v>211</v>
      </c>
      <c r="R68" s="946"/>
      <c r="S68" s="946"/>
      <c r="T68" s="946"/>
      <c r="U68" s="946"/>
      <c r="V68" s="946">
        <v>200</v>
      </c>
      <c r="W68" s="946"/>
      <c r="X68" s="946"/>
      <c r="Y68" s="946"/>
      <c r="Z68" s="946"/>
      <c r="AA68" s="946">
        <f>Q68-V68</f>
        <v>11</v>
      </c>
      <c r="AB68" s="946"/>
      <c r="AC68" s="946"/>
      <c r="AD68" s="946"/>
      <c r="AE68" s="946"/>
      <c r="AF68" s="946">
        <v>11</v>
      </c>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595</v>
      </c>
      <c r="C69" s="954"/>
      <c r="D69" s="954"/>
      <c r="E69" s="954"/>
      <c r="F69" s="954"/>
      <c r="G69" s="954"/>
      <c r="H69" s="954"/>
      <c r="I69" s="954"/>
      <c r="J69" s="954"/>
      <c r="K69" s="954"/>
      <c r="L69" s="954"/>
      <c r="M69" s="954"/>
      <c r="N69" s="954"/>
      <c r="O69" s="954"/>
      <c r="P69" s="955"/>
      <c r="Q69" s="956">
        <v>9353</v>
      </c>
      <c r="R69" s="911"/>
      <c r="S69" s="911"/>
      <c r="T69" s="911"/>
      <c r="U69" s="911"/>
      <c r="V69" s="911">
        <v>8371</v>
      </c>
      <c r="W69" s="911"/>
      <c r="X69" s="911"/>
      <c r="Y69" s="911"/>
      <c r="Z69" s="911"/>
      <c r="AA69" s="911">
        <f>Q69-V69</f>
        <v>982</v>
      </c>
      <c r="AB69" s="911"/>
      <c r="AC69" s="911"/>
      <c r="AD69" s="911"/>
      <c r="AE69" s="911"/>
      <c r="AF69" s="957">
        <v>982</v>
      </c>
      <c r="AG69" s="958"/>
      <c r="AH69" s="958"/>
      <c r="AI69" s="958"/>
      <c r="AJ69" s="910"/>
      <c r="AK69" s="911"/>
      <c r="AL69" s="911"/>
      <c r="AM69" s="911"/>
      <c r="AN69" s="911"/>
      <c r="AO69" s="911"/>
      <c r="AP69" s="911"/>
      <c r="AQ69" s="911"/>
      <c r="AR69" s="911"/>
      <c r="AS69" s="911"/>
      <c r="AT69" s="911"/>
      <c r="AU69" s="911"/>
      <c r="AV69" s="911"/>
      <c r="AW69" s="911"/>
      <c r="AX69" s="911"/>
      <c r="AY69" s="911"/>
      <c r="AZ69" s="959"/>
      <c r="BA69" s="959"/>
      <c r="BB69" s="959"/>
      <c r="BC69" s="959"/>
      <c r="BD69" s="960"/>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596</v>
      </c>
      <c r="C70" s="954"/>
      <c r="D70" s="954"/>
      <c r="E70" s="954"/>
      <c r="F70" s="954"/>
      <c r="G70" s="954"/>
      <c r="H70" s="954"/>
      <c r="I70" s="954"/>
      <c r="J70" s="954"/>
      <c r="K70" s="954"/>
      <c r="L70" s="954"/>
      <c r="M70" s="954"/>
      <c r="N70" s="954"/>
      <c r="O70" s="954"/>
      <c r="P70" s="955"/>
      <c r="Q70" s="956">
        <v>149</v>
      </c>
      <c r="R70" s="911"/>
      <c r="S70" s="911"/>
      <c r="T70" s="911"/>
      <c r="U70" s="911"/>
      <c r="V70" s="911">
        <v>117</v>
      </c>
      <c r="W70" s="911"/>
      <c r="X70" s="911"/>
      <c r="Y70" s="911"/>
      <c r="Z70" s="911"/>
      <c r="AA70" s="911">
        <f>Q70-V70</f>
        <v>32</v>
      </c>
      <c r="AB70" s="911"/>
      <c r="AC70" s="911"/>
      <c r="AD70" s="911"/>
      <c r="AE70" s="911"/>
      <c r="AF70" s="957">
        <v>32</v>
      </c>
      <c r="AG70" s="958"/>
      <c r="AH70" s="958"/>
      <c r="AI70" s="958"/>
      <c r="AJ70" s="910"/>
      <c r="AK70" s="911"/>
      <c r="AL70" s="911"/>
      <c r="AM70" s="911"/>
      <c r="AN70" s="911"/>
      <c r="AO70" s="911"/>
      <c r="AP70" s="911"/>
      <c r="AQ70" s="911"/>
      <c r="AR70" s="911"/>
      <c r="AS70" s="911"/>
      <c r="AT70" s="911"/>
      <c r="AU70" s="911"/>
      <c r="AV70" s="911"/>
      <c r="AW70" s="911"/>
      <c r="AX70" s="911"/>
      <c r="AY70" s="911"/>
      <c r="AZ70" s="959"/>
      <c r="BA70" s="959"/>
      <c r="BB70" s="959"/>
      <c r="BC70" s="959"/>
      <c r="BD70" s="960"/>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597</v>
      </c>
      <c r="C71" s="954"/>
      <c r="D71" s="954"/>
      <c r="E71" s="954"/>
      <c r="F71" s="954"/>
      <c r="G71" s="954"/>
      <c r="H71" s="954"/>
      <c r="I71" s="954"/>
      <c r="J71" s="954"/>
      <c r="K71" s="954"/>
      <c r="L71" s="954"/>
      <c r="M71" s="954"/>
      <c r="N71" s="954"/>
      <c r="O71" s="954"/>
      <c r="P71" s="955"/>
      <c r="Q71" s="956">
        <v>147151</v>
      </c>
      <c r="R71" s="911"/>
      <c r="S71" s="911"/>
      <c r="T71" s="911"/>
      <c r="U71" s="911"/>
      <c r="V71" s="911">
        <v>142598</v>
      </c>
      <c r="W71" s="911"/>
      <c r="X71" s="911"/>
      <c r="Y71" s="911"/>
      <c r="Z71" s="911"/>
      <c r="AA71" s="911">
        <f>Q71-V71</f>
        <v>4553</v>
      </c>
      <c r="AB71" s="911"/>
      <c r="AC71" s="911"/>
      <c r="AD71" s="911"/>
      <c r="AE71" s="911"/>
      <c r="AF71" s="957">
        <v>4553</v>
      </c>
      <c r="AG71" s="958"/>
      <c r="AH71" s="958"/>
      <c r="AI71" s="958"/>
      <c r="AJ71" s="910"/>
      <c r="AK71" s="911">
        <v>1023</v>
      </c>
      <c r="AL71" s="911"/>
      <c r="AM71" s="911"/>
      <c r="AN71" s="911"/>
      <c r="AO71" s="911"/>
      <c r="AP71" s="911"/>
      <c r="AQ71" s="911"/>
      <c r="AR71" s="911"/>
      <c r="AS71" s="911"/>
      <c r="AT71" s="911"/>
      <c r="AU71" s="911"/>
      <c r="AV71" s="911"/>
      <c r="AW71" s="911"/>
      <c r="AX71" s="911"/>
      <c r="AY71" s="911"/>
      <c r="AZ71" s="959"/>
      <c r="BA71" s="959"/>
      <c r="BB71" s="959"/>
      <c r="BC71" s="959"/>
      <c r="BD71" s="960"/>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9"/>
      <c r="BA72" s="959"/>
      <c r="BB72" s="959"/>
      <c r="BC72" s="959"/>
      <c r="BD72" s="960"/>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9"/>
      <c r="BA73" s="959"/>
      <c r="BB73" s="959"/>
      <c r="BC73" s="959"/>
      <c r="BD73" s="960"/>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9"/>
      <c r="BA74" s="959"/>
      <c r="BB74" s="959"/>
      <c r="BC74" s="959"/>
      <c r="BD74" s="960"/>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61"/>
      <c r="R75" s="958"/>
      <c r="S75" s="958"/>
      <c r="T75" s="958"/>
      <c r="U75" s="910"/>
      <c r="V75" s="957"/>
      <c r="W75" s="958"/>
      <c r="X75" s="958"/>
      <c r="Y75" s="958"/>
      <c r="Z75" s="910"/>
      <c r="AA75" s="957"/>
      <c r="AB75" s="958"/>
      <c r="AC75" s="958"/>
      <c r="AD75" s="958"/>
      <c r="AE75" s="910"/>
      <c r="AF75" s="957"/>
      <c r="AG75" s="958"/>
      <c r="AH75" s="958"/>
      <c r="AI75" s="958"/>
      <c r="AJ75" s="910"/>
      <c r="AK75" s="957"/>
      <c r="AL75" s="958"/>
      <c r="AM75" s="958"/>
      <c r="AN75" s="958"/>
      <c r="AO75" s="910"/>
      <c r="AP75" s="957"/>
      <c r="AQ75" s="958"/>
      <c r="AR75" s="958"/>
      <c r="AS75" s="958"/>
      <c r="AT75" s="910"/>
      <c r="AU75" s="957"/>
      <c r="AV75" s="958"/>
      <c r="AW75" s="958"/>
      <c r="AX75" s="958"/>
      <c r="AY75" s="910"/>
      <c r="AZ75" s="959"/>
      <c r="BA75" s="959"/>
      <c r="BB75" s="959"/>
      <c r="BC75" s="959"/>
      <c r="BD75" s="960"/>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61"/>
      <c r="R76" s="958"/>
      <c r="S76" s="958"/>
      <c r="T76" s="958"/>
      <c r="U76" s="910"/>
      <c r="V76" s="957"/>
      <c r="W76" s="958"/>
      <c r="X76" s="958"/>
      <c r="Y76" s="958"/>
      <c r="Z76" s="910"/>
      <c r="AA76" s="957"/>
      <c r="AB76" s="958"/>
      <c r="AC76" s="958"/>
      <c r="AD76" s="958"/>
      <c r="AE76" s="910"/>
      <c r="AF76" s="957"/>
      <c r="AG76" s="958"/>
      <c r="AH76" s="958"/>
      <c r="AI76" s="958"/>
      <c r="AJ76" s="910"/>
      <c r="AK76" s="957"/>
      <c r="AL76" s="958"/>
      <c r="AM76" s="958"/>
      <c r="AN76" s="958"/>
      <c r="AO76" s="910"/>
      <c r="AP76" s="957"/>
      <c r="AQ76" s="958"/>
      <c r="AR76" s="958"/>
      <c r="AS76" s="958"/>
      <c r="AT76" s="910"/>
      <c r="AU76" s="957"/>
      <c r="AV76" s="958"/>
      <c r="AW76" s="958"/>
      <c r="AX76" s="958"/>
      <c r="AY76" s="910"/>
      <c r="AZ76" s="959"/>
      <c r="BA76" s="959"/>
      <c r="BB76" s="959"/>
      <c r="BC76" s="959"/>
      <c r="BD76" s="960"/>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61"/>
      <c r="R77" s="958"/>
      <c r="S77" s="958"/>
      <c r="T77" s="958"/>
      <c r="U77" s="910"/>
      <c r="V77" s="957"/>
      <c r="W77" s="958"/>
      <c r="X77" s="958"/>
      <c r="Y77" s="958"/>
      <c r="Z77" s="910"/>
      <c r="AA77" s="957"/>
      <c r="AB77" s="958"/>
      <c r="AC77" s="958"/>
      <c r="AD77" s="958"/>
      <c r="AE77" s="910"/>
      <c r="AF77" s="957"/>
      <c r="AG77" s="958"/>
      <c r="AH77" s="958"/>
      <c r="AI77" s="958"/>
      <c r="AJ77" s="910"/>
      <c r="AK77" s="957"/>
      <c r="AL77" s="958"/>
      <c r="AM77" s="958"/>
      <c r="AN77" s="958"/>
      <c r="AO77" s="910"/>
      <c r="AP77" s="957"/>
      <c r="AQ77" s="958"/>
      <c r="AR77" s="958"/>
      <c r="AS77" s="958"/>
      <c r="AT77" s="910"/>
      <c r="AU77" s="957"/>
      <c r="AV77" s="958"/>
      <c r="AW77" s="958"/>
      <c r="AX77" s="958"/>
      <c r="AY77" s="910"/>
      <c r="AZ77" s="959"/>
      <c r="BA77" s="959"/>
      <c r="BB77" s="959"/>
      <c r="BC77" s="959"/>
      <c r="BD77" s="960"/>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9"/>
      <c r="BA78" s="959"/>
      <c r="BB78" s="959"/>
      <c r="BC78" s="959"/>
      <c r="BD78" s="960"/>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9"/>
      <c r="BA79" s="959"/>
      <c r="BB79" s="959"/>
      <c r="BC79" s="959"/>
      <c r="BD79" s="960"/>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9"/>
      <c r="BA80" s="959"/>
      <c r="BB80" s="959"/>
      <c r="BC80" s="959"/>
      <c r="BD80" s="960"/>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9"/>
      <c r="BA81" s="959"/>
      <c r="BB81" s="959"/>
      <c r="BC81" s="959"/>
      <c r="BD81" s="960"/>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9"/>
      <c r="BA82" s="959"/>
      <c r="BB82" s="959"/>
      <c r="BC82" s="959"/>
      <c r="BD82" s="960"/>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9"/>
      <c r="BA83" s="959"/>
      <c r="BB83" s="959"/>
      <c r="BC83" s="959"/>
      <c r="BD83" s="960"/>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9"/>
      <c r="BA84" s="959"/>
      <c r="BB84" s="959"/>
      <c r="BC84" s="959"/>
      <c r="BD84" s="960"/>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9"/>
      <c r="BA85" s="959"/>
      <c r="BB85" s="959"/>
      <c r="BC85" s="959"/>
      <c r="BD85" s="960"/>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9"/>
      <c r="BA86" s="959"/>
      <c r="BB86" s="959"/>
      <c r="BC86" s="959"/>
      <c r="BD86" s="960"/>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389</v>
      </c>
      <c r="B88" s="870" t="s">
        <v>428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429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437</v>
      </c>
      <c r="AB109" s="975"/>
      <c r="AC109" s="975"/>
      <c r="AD109" s="975"/>
      <c r="AE109" s="976"/>
      <c r="AF109" s="974" t="s">
        <v>304</v>
      </c>
      <c r="AG109" s="975"/>
      <c r="AH109" s="975"/>
      <c r="AI109" s="975"/>
      <c r="AJ109" s="976"/>
      <c r="AK109" s="974" t="s">
        <v>303</v>
      </c>
      <c r="AL109" s="975"/>
      <c r="AM109" s="975"/>
      <c r="AN109" s="975"/>
      <c r="AO109" s="976"/>
      <c r="AP109" s="974" t="s">
        <v>438</v>
      </c>
      <c r="AQ109" s="975"/>
      <c r="AR109" s="975"/>
      <c r="AS109" s="975"/>
      <c r="AT109" s="977"/>
      <c r="AU109" s="994" t="s">
        <v>436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437</v>
      </c>
      <c r="BR109" s="975"/>
      <c r="BS109" s="975"/>
      <c r="BT109" s="975"/>
      <c r="BU109" s="976"/>
      <c r="BV109" s="974" t="s">
        <v>304</v>
      </c>
      <c r="BW109" s="975"/>
      <c r="BX109" s="975"/>
      <c r="BY109" s="975"/>
      <c r="BZ109" s="976"/>
      <c r="CA109" s="974" t="s">
        <v>303</v>
      </c>
      <c r="CB109" s="975"/>
      <c r="CC109" s="975"/>
      <c r="CD109" s="975"/>
      <c r="CE109" s="976"/>
      <c r="CF109" s="995" t="s">
        <v>438</v>
      </c>
      <c r="CG109" s="995"/>
      <c r="CH109" s="995"/>
      <c r="CI109" s="995"/>
      <c r="CJ109" s="995"/>
      <c r="CK109" s="974" t="s">
        <v>439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437</v>
      </c>
      <c r="DH109" s="975"/>
      <c r="DI109" s="975"/>
      <c r="DJ109" s="975"/>
      <c r="DK109" s="976"/>
      <c r="DL109" s="974" t="s">
        <v>304</v>
      </c>
      <c r="DM109" s="975"/>
      <c r="DN109" s="975"/>
      <c r="DO109" s="975"/>
      <c r="DP109" s="976"/>
      <c r="DQ109" s="974" t="s">
        <v>303</v>
      </c>
      <c r="DR109" s="975"/>
      <c r="DS109" s="975"/>
      <c r="DT109" s="975"/>
      <c r="DU109" s="976"/>
      <c r="DV109" s="974" t="s">
        <v>438</v>
      </c>
      <c r="DW109" s="975"/>
      <c r="DX109" s="975"/>
      <c r="DY109" s="975"/>
      <c r="DZ109" s="977"/>
    </row>
    <row r="110" spans="1:131" s="246" customFormat="1" ht="26.25" customHeight="1" x14ac:dyDescent="0.15">
      <c r="A110" s="978" t="s">
        <v>440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3633469</v>
      </c>
      <c r="AB110" s="982"/>
      <c r="AC110" s="982"/>
      <c r="AD110" s="982"/>
      <c r="AE110" s="983"/>
      <c r="AF110" s="984">
        <v>3570327</v>
      </c>
      <c r="AG110" s="982"/>
      <c r="AH110" s="982"/>
      <c r="AI110" s="982"/>
      <c r="AJ110" s="983"/>
      <c r="AK110" s="984">
        <v>3634535</v>
      </c>
      <c r="AL110" s="982"/>
      <c r="AM110" s="982"/>
      <c r="AN110" s="982"/>
      <c r="AO110" s="983"/>
      <c r="AP110" s="985">
        <v>21.9</v>
      </c>
      <c r="AQ110" s="986"/>
      <c r="AR110" s="986"/>
      <c r="AS110" s="986"/>
      <c r="AT110" s="987"/>
      <c r="AU110" s="988" t="s">
        <v>73</v>
      </c>
      <c r="AV110" s="989"/>
      <c r="AW110" s="989"/>
      <c r="AX110" s="989"/>
      <c r="AY110" s="989"/>
      <c r="AZ110" s="1030" t="s">
        <v>441</v>
      </c>
      <c r="BA110" s="979"/>
      <c r="BB110" s="979"/>
      <c r="BC110" s="979"/>
      <c r="BD110" s="979"/>
      <c r="BE110" s="979"/>
      <c r="BF110" s="979"/>
      <c r="BG110" s="979"/>
      <c r="BH110" s="979"/>
      <c r="BI110" s="979"/>
      <c r="BJ110" s="979"/>
      <c r="BK110" s="979"/>
      <c r="BL110" s="979"/>
      <c r="BM110" s="979"/>
      <c r="BN110" s="979"/>
      <c r="BO110" s="979"/>
      <c r="BP110" s="980"/>
      <c r="BQ110" s="1016">
        <v>36710847</v>
      </c>
      <c r="BR110" s="1017"/>
      <c r="BS110" s="1017"/>
      <c r="BT110" s="1017"/>
      <c r="BU110" s="1017"/>
      <c r="BV110" s="1017">
        <v>37076138</v>
      </c>
      <c r="BW110" s="1017"/>
      <c r="BX110" s="1017"/>
      <c r="BY110" s="1017"/>
      <c r="BZ110" s="1017"/>
      <c r="CA110" s="1017">
        <v>38578426</v>
      </c>
      <c r="CB110" s="1017"/>
      <c r="CC110" s="1017"/>
      <c r="CD110" s="1017"/>
      <c r="CE110" s="1017"/>
      <c r="CF110" s="1031">
        <v>232.7</v>
      </c>
      <c r="CG110" s="1032"/>
      <c r="CH110" s="1032"/>
      <c r="CI110" s="1032"/>
      <c r="CJ110" s="1032"/>
      <c r="CK110" s="1033" t="s">
        <v>442</v>
      </c>
      <c r="CL110" s="1034"/>
      <c r="CM110" s="1013" t="s">
        <v>443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444</v>
      </c>
      <c r="DH110" s="1017"/>
      <c r="DI110" s="1017"/>
      <c r="DJ110" s="1017"/>
      <c r="DK110" s="1017"/>
      <c r="DL110" s="1017" t="s">
        <v>445</v>
      </c>
      <c r="DM110" s="1017"/>
      <c r="DN110" s="1017"/>
      <c r="DO110" s="1017"/>
      <c r="DP110" s="1017"/>
      <c r="DQ110" s="1017" t="s">
        <v>409</v>
      </c>
      <c r="DR110" s="1017"/>
      <c r="DS110" s="1017"/>
      <c r="DT110" s="1017"/>
      <c r="DU110" s="1017"/>
      <c r="DV110" s="1018" t="s">
        <v>446</v>
      </c>
      <c r="DW110" s="1018"/>
      <c r="DX110" s="1018"/>
      <c r="DY110" s="1018"/>
      <c r="DZ110" s="1019"/>
    </row>
    <row r="111" spans="1:131" s="246" customFormat="1" ht="26.25" customHeight="1" x14ac:dyDescent="0.15">
      <c r="A111" s="1020" t="s">
        <v>447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130</v>
      </c>
      <c r="AB111" s="1024"/>
      <c r="AC111" s="1024"/>
      <c r="AD111" s="1024"/>
      <c r="AE111" s="1025"/>
      <c r="AF111" s="1026" t="s">
        <v>445</v>
      </c>
      <c r="AG111" s="1024"/>
      <c r="AH111" s="1024"/>
      <c r="AI111" s="1024"/>
      <c r="AJ111" s="1025"/>
      <c r="AK111" s="1026" t="s">
        <v>445</v>
      </c>
      <c r="AL111" s="1024"/>
      <c r="AM111" s="1024"/>
      <c r="AN111" s="1024"/>
      <c r="AO111" s="1025"/>
      <c r="AP111" s="1027" t="s">
        <v>448</v>
      </c>
      <c r="AQ111" s="1028"/>
      <c r="AR111" s="1028"/>
      <c r="AS111" s="1028"/>
      <c r="AT111" s="1029"/>
      <c r="AU111" s="990"/>
      <c r="AV111" s="991"/>
      <c r="AW111" s="991"/>
      <c r="AX111" s="991"/>
      <c r="AY111" s="991"/>
      <c r="AZ111" s="1039" t="s">
        <v>449</v>
      </c>
      <c r="BA111" s="1040"/>
      <c r="BB111" s="1040"/>
      <c r="BC111" s="1040"/>
      <c r="BD111" s="1040"/>
      <c r="BE111" s="1040"/>
      <c r="BF111" s="1040"/>
      <c r="BG111" s="1040"/>
      <c r="BH111" s="1040"/>
      <c r="BI111" s="1040"/>
      <c r="BJ111" s="1040"/>
      <c r="BK111" s="1040"/>
      <c r="BL111" s="1040"/>
      <c r="BM111" s="1040"/>
      <c r="BN111" s="1040"/>
      <c r="BO111" s="1040"/>
      <c r="BP111" s="1041"/>
      <c r="BQ111" s="1009">
        <v>1443</v>
      </c>
      <c r="BR111" s="1010"/>
      <c r="BS111" s="1010"/>
      <c r="BT111" s="1010"/>
      <c r="BU111" s="1010"/>
      <c r="BV111" s="1010">
        <v>1100</v>
      </c>
      <c r="BW111" s="1010"/>
      <c r="BX111" s="1010"/>
      <c r="BY111" s="1010"/>
      <c r="BZ111" s="1010"/>
      <c r="CA111" s="1010">
        <v>1100</v>
      </c>
      <c r="CB111" s="1010"/>
      <c r="CC111" s="1010"/>
      <c r="CD111" s="1010"/>
      <c r="CE111" s="1010"/>
      <c r="CF111" s="1004">
        <v>0</v>
      </c>
      <c r="CG111" s="1005"/>
      <c r="CH111" s="1005"/>
      <c r="CI111" s="1005"/>
      <c r="CJ111" s="1005"/>
      <c r="CK111" s="1035"/>
      <c r="CL111" s="1036"/>
      <c r="CM111" s="1006" t="s">
        <v>450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409</v>
      </c>
      <c r="DH111" s="1010"/>
      <c r="DI111" s="1010"/>
      <c r="DJ111" s="1010"/>
      <c r="DK111" s="1010"/>
      <c r="DL111" s="1010" t="s">
        <v>445</v>
      </c>
      <c r="DM111" s="1010"/>
      <c r="DN111" s="1010"/>
      <c r="DO111" s="1010"/>
      <c r="DP111" s="1010"/>
      <c r="DQ111" s="1010" t="s">
        <v>419</v>
      </c>
      <c r="DR111" s="1010"/>
      <c r="DS111" s="1010"/>
      <c r="DT111" s="1010"/>
      <c r="DU111" s="1010"/>
      <c r="DV111" s="1011" t="s">
        <v>409</v>
      </c>
      <c r="DW111" s="1011"/>
      <c r="DX111" s="1011"/>
      <c r="DY111" s="1011"/>
      <c r="DZ111" s="1012"/>
    </row>
    <row r="112" spans="1:131" s="246" customFormat="1" ht="26.25" customHeight="1" x14ac:dyDescent="0.15">
      <c r="A112" s="1042" t="s">
        <v>451</v>
      </c>
      <c r="B112" s="1043"/>
      <c r="C112" s="1040" t="s">
        <v>452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412</v>
      </c>
      <c r="AB112" s="1049"/>
      <c r="AC112" s="1049"/>
      <c r="AD112" s="1049"/>
      <c r="AE112" s="1050"/>
      <c r="AF112" s="1051" t="s">
        <v>445</v>
      </c>
      <c r="AG112" s="1049"/>
      <c r="AH112" s="1049"/>
      <c r="AI112" s="1049"/>
      <c r="AJ112" s="1050"/>
      <c r="AK112" s="1051" t="s">
        <v>412</v>
      </c>
      <c r="AL112" s="1049"/>
      <c r="AM112" s="1049"/>
      <c r="AN112" s="1049"/>
      <c r="AO112" s="1050"/>
      <c r="AP112" s="1052" t="s">
        <v>445</v>
      </c>
      <c r="AQ112" s="1053"/>
      <c r="AR112" s="1053"/>
      <c r="AS112" s="1053"/>
      <c r="AT112" s="1054"/>
      <c r="AU112" s="990"/>
      <c r="AV112" s="991"/>
      <c r="AW112" s="991"/>
      <c r="AX112" s="991"/>
      <c r="AY112" s="991"/>
      <c r="AZ112" s="1039" t="s">
        <v>453</v>
      </c>
      <c r="BA112" s="1040"/>
      <c r="BB112" s="1040"/>
      <c r="BC112" s="1040"/>
      <c r="BD112" s="1040"/>
      <c r="BE112" s="1040"/>
      <c r="BF112" s="1040"/>
      <c r="BG112" s="1040"/>
      <c r="BH112" s="1040"/>
      <c r="BI112" s="1040"/>
      <c r="BJ112" s="1040"/>
      <c r="BK112" s="1040"/>
      <c r="BL112" s="1040"/>
      <c r="BM112" s="1040"/>
      <c r="BN112" s="1040"/>
      <c r="BO112" s="1040"/>
      <c r="BP112" s="1041"/>
      <c r="BQ112" s="1009">
        <v>2566771</v>
      </c>
      <c r="BR112" s="1010"/>
      <c r="BS112" s="1010"/>
      <c r="BT112" s="1010"/>
      <c r="BU112" s="1010"/>
      <c r="BV112" s="1010">
        <v>3065952</v>
      </c>
      <c r="BW112" s="1010"/>
      <c r="BX112" s="1010"/>
      <c r="BY112" s="1010"/>
      <c r="BZ112" s="1010"/>
      <c r="CA112" s="1010">
        <v>3102987</v>
      </c>
      <c r="CB112" s="1010"/>
      <c r="CC112" s="1010"/>
      <c r="CD112" s="1010"/>
      <c r="CE112" s="1010"/>
      <c r="CF112" s="1004">
        <v>18.7</v>
      </c>
      <c r="CG112" s="1005"/>
      <c r="CH112" s="1005"/>
      <c r="CI112" s="1005"/>
      <c r="CJ112" s="1005"/>
      <c r="CK112" s="1035"/>
      <c r="CL112" s="1036"/>
      <c r="CM112" s="1006" t="s">
        <v>454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409</v>
      </c>
      <c r="DH112" s="1010"/>
      <c r="DI112" s="1010"/>
      <c r="DJ112" s="1010"/>
      <c r="DK112" s="1010"/>
      <c r="DL112" s="1010" t="s">
        <v>409</v>
      </c>
      <c r="DM112" s="1010"/>
      <c r="DN112" s="1010"/>
      <c r="DO112" s="1010"/>
      <c r="DP112" s="1010"/>
      <c r="DQ112" s="1010" t="s">
        <v>455</v>
      </c>
      <c r="DR112" s="1010"/>
      <c r="DS112" s="1010"/>
      <c r="DT112" s="1010"/>
      <c r="DU112" s="1010"/>
      <c r="DV112" s="1011" t="s">
        <v>409</v>
      </c>
      <c r="DW112" s="1011"/>
      <c r="DX112" s="1011"/>
      <c r="DY112" s="1011"/>
      <c r="DZ112" s="1012"/>
    </row>
    <row r="113" spans="1:130" s="246" customFormat="1" ht="26.25" customHeight="1" x14ac:dyDescent="0.15">
      <c r="A113" s="1044"/>
      <c r="B113" s="1045"/>
      <c r="C113" s="1040" t="s">
        <v>456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182878</v>
      </c>
      <c r="AB113" s="1024"/>
      <c r="AC113" s="1024"/>
      <c r="AD113" s="1024"/>
      <c r="AE113" s="1025"/>
      <c r="AF113" s="1026">
        <v>228489</v>
      </c>
      <c r="AG113" s="1024"/>
      <c r="AH113" s="1024"/>
      <c r="AI113" s="1024"/>
      <c r="AJ113" s="1025"/>
      <c r="AK113" s="1026">
        <v>190501</v>
      </c>
      <c r="AL113" s="1024"/>
      <c r="AM113" s="1024"/>
      <c r="AN113" s="1024"/>
      <c r="AO113" s="1025"/>
      <c r="AP113" s="1027">
        <v>1.1000000000000001</v>
      </c>
      <c r="AQ113" s="1028"/>
      <c r="AR113" s="1028"/>
      <c r="AS113" s="1028"/>
      <c r="AT113" s="1029"/>
      <c r="AU113" s="990"/>
      <c r="AV113" s="991"/>
      <c r="AW113" s="991"/>
      <c r="AX113" s="991"/>
      <c r="AY113" s="991"/>
      <c r="AZ113" s="1039" t="s">
        <v>457</v>
      </c>
      <c r="BA113" s="1040"/>
      <c r="BB113" s="1040"/>
      <c r="BC113" s="1040"/>
      <c r="BD113" s="1040"/>
      <c r="BE113" s="1040"/>
      <c r="BF113" s="1040"/>
      <c r="BG113" s="1040"/>
      <c r="BH113" s="1040"/>
      <c r="BI113" s="1040"/>
      <c r="BJ113" s="1040"/>
      <c r="BK113" s="1040"/>
      <c r="BL113" s="1040"/>
      <c r="BM113" s="1040"/>
      <c r="BN113" s="1040"/>
      <c r="BO113" s="1040"/>
      <c r="BP113" s="1041"/>
      <c r="BQ113" s="1009" t="s">
        <v>448</v>
      </c>
      <c r="BR113" s="1010"/>
      <c r="BS113" s="1010"/>
      <c r="BT113" s="1010"/>
      <c r="BU113" s="1010"/>
      <c r="BV113" s="1010" t="s">
        <v>409</v>
      </c>
      <c r="BW113" s="1010"/>
      <c r="BX113" s="1010"/>
      <c r="BY113" s="1010"/>
      <c r="BZ113" s="1010"/>
      <c r="CA113" s="1010" t="s">
        <v>446</v>
      </c>
      <c r="CB113" s="1010"/>
      <c r="CC113" s="1010"/>
      <c r="CD113" s="1010"/>
      <c r="CE113" s="1010"/>
      <c r="CF113" s="1004" t="s">
        <v>409</v>
      </c>
      <c r="CG113" s="1005"/>
      <c r="CH113" s="1005"/>
      <c r="CI113" s="1005"/>
      <c r="CJ113" s="1005"/>
      <c r="CK113" s="1035"/>
      <c r="CL113" s="1036"/>
      <c r="CM113" s="1006" t="s">
        <v>458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409</v>
      </c>
      <c r="DH113" s="1049"/>
      <c r="DI113" s="1049"/>
      <c r="DJ113" s="1049"/>
      <c r="DK113" s="1050"/>
      <c r="DL113" s="1051" t="s">
        <v>409</v>
      </c>
      <c r="DM113" s="1049"/>
      <c r="DN113" s="1049"/>
      <c r="DO113" s="1049"/>
      <c r="DP113" s="1050"/>
      <c r="DQ113" s="1051" t="s">
        <v>409</v>
      </c>
      <c r="DR113" s="1049"/>
      <c r="DS113" s="1049"/>
      <c r="DT113" s="1049"/>
      <c r="DU113" s="1050"/>
      <c r="DV113" s="1052" t="s">
        <v>409</v>
      </c>
      <c r="DW113" s="1053"/>
      <c r="DX113" s="1053"/>
      <c r="DY113" s="1053"/>
      <c r="DZ113" s="1054"/>
    </row>
    <row r="114" spans="1:130" s="246" customFormat="1" ht="26.25" customHeight="1" x14ac:dyDescent="0.15">
      <c r="A114" s="1044"/>
      <c r="B114" s="1045"/>
      <c r="C114" s="1040" t="s">
        <v>459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412</v>
      </c>
      <c r="AB114" s="1049"/>
      <c r="AC114" s="1049"/>
      <c r="AD114" s="1049"/>
      <c r="AE114" s="1050"/>
      <c r="AF114" s="1051" t="s">
        <v>448</v>
      </c>
      <c r="AG114" s="1049"/>
      <c r="AH114" s="1049"/>
      <c r="AI114" s="1049"/>
      <c r="AJ114" s="1050"/>
      <c r="AK114" s="1051" t="s">
        <v>460</v>
      </c>
      <c r="AL114" s="1049"/>
      <c r="AM114" s="1049"/>
      <c r="AN114" s="1049"/>
      <c r="AO114" s="1050"/>
      <c r="AP114" s="1052" t="s">
        <v>445</v>
      </c>
      <c r="AQ114" s="1053"/>
      <c r="AR114" s="1053"/>
      <c r="AS114" s="1053"/>
      <c r="AT114" s="1054"/>
      <c r="AU114" s="990"/>
      <c r="AV114" s="991"/>
      <c r="AW114" s="991"/>
      <c r="AX114" s="991"/>
      <c r="AY114" s="991"/>
      <c r="AZ114" s="1039" t="s">
        <v>461</v>
      </c>
      <c r="BA114" s="1040"/>
      <c r="BB114" s="1040"/>
      <c r="BC114" s="1040"/>
      <c r="BD114" s="1040"/>
      <c r="BE114" s="1040"/>
      <c r="BF114" s="1040"/>
      <c r="BG114" s="1040"/>
      <c r="BH114" s="1040"/>
      <c r="BI114" s="1040"/>
      <c r="BJ114" s="1040"/>
      <c r="BK114" s="1040"/>
      <c r="BL114" s="1040"/>
      <c r="BM114" s="1040"/>
      <c r="BN114" s="1040"/>
      <c r="BO114" s="1040"/>
      <c r="BP114" s="1041"/>
      <c r="BQ114" s="1009">
        <v>2877182</v>
      </c>
      <c r="BR114" s="1010"/>
      <c r="BS114" s="1010"/>
      <c r="BT114" s="1010"/>
      <c r="BU114" s="1010"/>
      <c r="BV114" s="1010">
        <v>2026504</v>
      </c>
      <c r="BW114" s="1010"/>
      <c r="BX114" s="1010"/>
      <c r="BY114" s="1010"/>
      <c r="BZ114" s="1010"/>
      <c r="CA114" s="1010">
        <v>1970691</v>
      </c>
      <c r="CB114" s="1010"/>
      <c r="CC114" s="1010"/>
      <c r="CD114" s="1010"/>
      <c r="CE114" s="1010"/>
      <c r="CF114" s="1004">
        <v>11.9</v>
      </c>
      <c r="CG114" s="1005"/>
      <c r="CH114" s="1005"/>
      <c r="CI114" s="1005"/>
      <c r="CJ114" s="1005"/>
      <c r="CK114" s="1035"/>
      <c r="CL114" s="1036"/>
      <c r="CM114" s="1006" t="s">
        <v>462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448</v>
      </c>
      <c r="DH114" s="1049"/>
      <c r="DI114" s="1049"/>
      <c r="DJ114" s="1049"/>
      <c r="DK114" s="1050"/>
      <c r="DL114" s="1051" t="s">
        <v>130</v>
      </c>
      <c r="DM114" s="1049"/>
      <c r="DN114" s="1049"/>
      <c r="DO114" s="1049"/>
      <c r="DP114" s="1050"/>
      <c r="DQ114" s="1051" t="s">
        <v>130</v>
      </c>
      <c r="DR114" s="1049"/>
      <c r="DS114" s="1049"/>
      <c r="DT114" s="1049"/>
      <c r="DU114" s="1050"/>
      <c r="DV114" s="1052" t="s">
        <v>446</v>
      </c>
      <c r="DW114" s="1053"/>
      <c r="DX114" s="1053"/>
      <c r="DY114" s="1053"/>
      <c r="DZ114" s="1054"/>
    </row>
    <row r="115" spans="1:130" s="246" customFormat="1" ht="26.25" customHeight="1" x14ac:dyDescent="0.15">
      <c r="A115" s="1044"/>
      <c r="B115" s="1045"/>
      <c r="C115" s="1040" t="s">
        <v>463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3602</v>
      </c>
      <c r="AB115" s="1024"/>
      <c r="AC115" s="1024"/>
      <c r="AD115" s="1024"/>
      <c r="AE115" s="1025"/>
      <c r="AF115" s="1026">
        <v>1304</v>
      </c>
      <c r="AG115" s="1024"/>
      <c r="AH115" s="1024"/>
      <c r="AI115" s="1024"/>
      <c r="AJ115" s="1025"/>
      <c r="AK115" s="1026">
        <v>480</v>
      </c>
      <c r="AL115" s="1024"/>
      <c r="AM115" s="1024"/>
      <c r="AN115" s="1024"/>
      <c r="AO115" s="1025"/>
      <c r="AP115" s="1027">
        <v>0</v>
      </c>
      <c r="AQ115" s="1028"/>
      <c r="AR115" s="1028"/>
      <c r="AS115" s="1028"/>
      <c r="AT115" s="1029"/>
      <c r="AU115" s="990"/>
      <c r="AV115" s="991"/>
      <c r="AW115" s="991"/>
      <c r="AX115" s="991"/>
      <c r="AY115" s="991"/>
      <c r="AZ115" s="1039" t="s">
        <v>464</v>
      </c>
      <c r="BA115" s="1040"/>
      <c r="BB115" s="1040"/>
      <c r="BC115" s="1040"/>
      <c r="BD115" s="1040"/>
      <c r="BE115" s="1040"/>
      <c r="BF115" s="1040"/>
      <c r="BG115" s="1040"/>
      <c r="BH115" s="1040"/>
      <c r="BI115" s="1040"/>
      <c r="BJ115" s="1040"/>
      <c r="BK115" s="1040"/>
      <c r="BL115" s="1040"/>
      <c r="BM115" s="1040"/>
      <c r="BN115" s="1040"/>
      <c r="BO115" s="1040"/>
      <c r="BP115" s="1041"/>
      <c r="BQ115" s="1009">
        <v>18570</v>
      </c>
      <c r="BR115" s="1010"/>
      <c r="BS115" s="1010"/>
      <c r="BT115" s="1010"/>
      <c r="BU115" s="1010"/>
      <c r="BV115" s="1010">
        <v>18570</v>
      </c>
      <c r="BW115" s="1010"/>
      <c r="BX115" s="1010"/>
      <c r="BY115" s="1010"/>
      <c r="BZ115" s="1010"/>
      <c r="CA115" s="1010">
        <v>2693</v>
      </c>
      <c r="CB115" s="1010"/>
      <c r="CC115" s="1010"/>
      <c r="CD115" s="1010"/>
      <c r="CE115" s="1010"/>
      <c r="CF115" s="1004">
        <v>0</v>
      </c>
      <c r="CG115" s="1005"/>
      <c r="CH115" s="1005"/>
      <c r="CI115" s="1005"/>
      <c r="CJ115" s="1005"/>
      <c r="CK115" s="1035"/>
      <c r="CL115" s="1036"/>
      <c r="CM115" s="1039" t="s">
        <v>465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445</v>
      </c>
      <c r="DH115" s="1049"/>
      <c r="DI115" s="1049"/>
      <c r="DJ115" s="1049"/>
      <c r="DK115" s="1050"/>
      <c r="DL115" s="1051" t="s">
        <v>444</v>
      </c>
      <c r="DM115" s="1049"/>
      <c r="DN115" s="1049"/>
      <c r="DO115" s="1049"/>
      <c r="DP115" s="1050"/>
      <c r="DQ115" s="1051" t="s">
        <v>445</v>
      </c>
      <c r="DR115" s="1049"/>
      <c r="DS115" s="1049"/>
      <c r="DT115" s="1049"/>
      <c r="DU115" s="1050"/>
      <c r="DV115" s="1052" t="s">
        <v>130</v>
      </c>
      <c r="DW115" s="1053"/>
      <c r="DX115" s="1053"/>
      <c r="DY115" s="1053"/>
      <c r="DZ115" s="1054"/>
    </row>
    <row r="116" spans="1:130" s="246" customFormat="1" ht="26.25" customHeight="1" x14ac:dyDescent="0.15">
      <c r="A116" s="1046"/>
      <c r="B116" s="1047"/>
      <c r="C116" s="1055" t="s">
        <v>466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467</v>
      </c>
      <c r="AB116" s="1049"/>
      <c r="AC116" s="1049"/>
      <c r="AD116" s="1049"/>
      <c r="AE116" s="1050"/>
      <c r="AF116" s="1051" t="s">
        <v>130</v>
      </c>
      <c r="AG116" s="1049"/>
      <c r="AH116" s="1049"/>
      <c r="AI116" s="1049"/>
      <c r="AJ116" s="1050"/>
      <c r="AK116" s="1051" t="s">
        <v>445</v>
      </c>
      <c r="AL116" s="1049"/>
      <c r="AM116" s="1049"/>
      <c r="AN116" s="1049"/>
      <c r="AO116" s="1050"/>
      <c r="AP116" s="1052" t="s">
        <v>445</v>
      </c>
      <c r="AQ116" s="1053"/>
      <c r="AR116" s="1053"/>
      <c r="AS116" s="1053"/>
      <c r="AT116" s="1054"/>
      <c r="AU116" s="990"/>
      <c r="AV116" s="991"/>
      <c r="AW116" s="991"/>
      <c r="AX116" s="991"/>
      <c r="AY116" s="991"/>
      <c r="AZ116" s="1057" t="s">
        <v>468</v>
      </c>
      <c r="BA116" s="1058"/>
      <c r="BB116" s="1058"/>
      <c r="BC116" s="1058"/>
      <c r="BD116" s="1058"/>
      <c r="BE116" s="1058"/>
      <c r="BF116" s="1058"/>
      <c r="BG116" s="1058"/>
      <c r="BH116" s="1058"/>
      <c r="BI116" s="1058"/>
      <c r="BJ116" s="1058"/>
      <c r="BK116" s="1058"/>
      <c r="BL116" s="1058"/>
      <c r="BM116" s="1058"/>
      <c r="BN116" s="1058"/>
      <c r="BO116" s="1058"/>
      <c r="BP116" s="1059"/>
      <c r="BQ116" s="1009" t="s">
        <v>444</v>
      </c>
      <c r="BR116" s="1010"/>
      <c r="BS116" s="1010"/>
      <c r="BT116" s="1010"/>
      <c r="BU116" s="1010"/>
      <c r="BV116" s="1010" t="s">
        <v>409</v>
      </c>
      <c r="BW116" s="1010"/>
      <c r="BX116" s="1010"/>
      <c r="BY116" s="1010"/>
      <c r="BZ116" s="1010"/>
      <c r="CA116" s="1010" t="s">
        <v>130</v>
      </c>
      <c r="CB116" s="1010"/>
      <c r="CC116" s="1010"/>
      <c r="CD116" s="1010"/>
      <c r="CE116" s="1010"/>
      <c r="CF116" s="1004" t="s">
        <v>409</v>
      </c>
      <c r="CG116" s="1005"/>
      <c r="CH116" s="1005"/>
      <c r="CI116" s="1005"/>
      <c r="CJ116" s="1005"/>
      <c r="CK116" s="1035"/>
      <c r="CL116" s="1036"/>
      <c r="CM116" s="1006" t="s">
        <v>469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409</v>
      </c>
      <c r="DH116" s="1049"/>
      <c r="DI116" s="1049"/>
      <c r="DJ116" s="1049"/>
      <c r="DK116" s="1050"/>
      <c r="DL116" s="1051" t="s">
        <v>409</v>
      </c>
      <c r="DM116" s="1049"/>
      <c r="DN116" s="1049"/>
      <c r="DO116" s="1049"/>
      <c r="DP116" s="1050"/>
      <c r="DQ116" s="1051" t="s">
        <v>409</v>
      </c>
      <c r="DR116" s="1049"/>
      <c r="DS116" s="1049"/>
      <c r="DT116" s="1049"/>
      <c r="DU116" s="1050"/>
      <c r="DV116" s="1052" t="s">
        <v>130</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470</v>
      </c>
      <c r="Z117" s="976"/>
      <c r="AA117" s="1066">
        <v>3819949</v>
      </c>
      <c r="AB117" s="1067"/>
      <c r="AC117" s="1067"/>
      <c r="AD117" s="1067"/>
      <c r="AE117" s="1068"/>
      <c r="AF117" s="1069">
        <v>3800120</v>
      </c>
      <c r="AG117" s="1067"/>
      <c r="AH117" s="1067"/>
      <c r="AI117" s="1067"/>
      <c r="AJ117" s="1068"/>
      <c r="AK117" s="1069">
        <v>3825516</v>
      </c>
      <c r="AL117" s="1067"/>
      <c r="AM117" s="1067"/>
      <c r="AN117" s="1067"/>
      <c r="AO117" s="1068"/>
      <c r="AP117" s="1070"/>
      <c r="AQ117" s="1071"/>
      <c r="AR117" s="1071"/>
      <c r="AS117" s="1071"/>
      <c r="AT117" s="1072"/>
      <c r="AU117" s="990"/>
      <c r="AV117" s="991"/>
      <c r="AW117" s="991"/>
      <c r="AX117" s="991"/>
      <c r="AY117" s="991"/>
      <c r="AZ117" s="1057" t="s">
        <v>471</v>
      </c>
      <c r="BA117" s="1058"/>
      <c r="BB117" s="1058"/>
      <c r="BC117" s="1058"/>
      <c r="BD117" s="1058"/>
      <c r="BE117" s="1058"/>
      <c r="BF117" s="1058"/>
      <c r="BG117" s="1058"/>
      <c r="BH117" s="1058"/>
      <c r="BI117" s="1058"/>
      <c r="BJ117" s="1058"/>
      <c r="BK117" s="1058"/>
      <c r="BL117" s="1058"/>
      <c r="BM117" s="1058"/>
      <c r="BN117" s="1058"/>
      <c r="BO117" s="1058"/>
      <c r="BP117" s="1059"/>
      <c r="BQ117" s="1009" t="s">
        <v>444</v>
      </c>
      <c r="BR117" s="1010"/>
      <c r="BS117" s="1010"/>
      <c r="BT117" s="1010"/>
      <c r="BU117" s="1010"/>
      <c r="BV117" s="1010" t="s">
        <v>444</v>
      </c>
      <c r="BW117" s="1010"/>
      <c r="BX117" s="1010"/>
      <c r="BY117" s="1010"/>
      <c r="BZ117" s="1010"/>
      <c r="CA117" s="1010" t="s">
        <v>409</v>
      </c>
      <c r="CB117" s="1010"/>
      <c r="CC117" s="1010"/>
      <c r="CD117" s="1010"/>
      <c r="CE117" s="1010"/>
      <c r="CF117" s="1004" t="s">
        <v>412</v>
      </c>
      <c r="CG117" s="1005"/>
      <c r="CH117" s="1005"/>
      <c r="CI117" s="1005"/>
      <c r="CJ117" s="1005"/>
      <c r="CK117" s="1035"/>
      <c r="CL117" s="1036"/>
      <c r="CM117" s="1006" t="s">
        <v>472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455</v>
      </c>
      <c r="DH117" s="1049"/>
      <c r="DI117" s="1049"/>
      <c r="DJ117" s="1049"/>
      <c r="DK117" s="1050"/>
      <c r="DL117" s="1051" t="s">
        <v>448</v>
      </c>
      <c r="DM117" s="1049"/>
      <c r="DN117" s="1049"/>
      <c r="DO117" s="1049"/>
      <c r="DP117" s="1050"/>
      <c r="DQ117" s="1051" t="s">
        <v>455</v>
      </c>
      <c r="DR117" s="1049"/>
      <c r="DS117" s="1049"/>
      <c r="DT117" s="1049"/>
      <c r="DU117" s="1050"/>
      <c r="DV117" s="1052" t="s">
        <v>444</v>
      </c>
      <c r="DW117" s="1053"/>
      <c r="DX117" s="1053"/>
      <c r="DY117" s="1053"/>
      <c r="DZ117" s="1054"/>
    </row>
    <row r="118" spans="1:130" s="246" customFormat="1" ht="26.25" customHeight="1" x14ac:dyDescent="0.15">
      <c r="A118" s="994" t="s">
        <v>439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437</v>
      </c>
      <c r="AB118" s="975"/>
      <c r="AC118" s="975"/>
      <c r="AD118" s="975"/>
      <c r="AE118" s="976"/>
      <c r="AF118" s="974" t="s">
        <v>304</v>
      </c>
      <c r="AG118" s="975"/>
      <c r="AH118" s="975"/>
      <c r="AI118" s="975"/>
      <c r="AJ118" s="976"/>
      <c r="AK118" s="974" t="s">
        <v>303</v>
      </c>
      <c r="AL118" s="975"/>
      <c r="AM118" s="975"/>
      <c r="AN118" s="975"/>
      <c r="AO118" s="976"/>
      <c r="AP118" s="1061" t="s">
        <v>438</v>
      </c>
      <c r="AQ118" s="1062"/>
      <c r="AR118" s="1062"/>
      <c r="AS118" s="1062"/>
      <c r="AT118" s="1063"/>
      <c r="AU118" s="990"/>
      <c r="AV118" s="991"/>
      <c r="AW118" s="991"/>
      <c r="AX118" s="991"/>
      <c r="AY118" s="991"/>
      <c r="AZ118" s="1064" t="s">
        <v>473</v>
      </c>
      <c r="BA118" s="1055"/>
      <c r="BB118" s="1055"/>
      <c r="BC118" s="1055"/>
      <c r="BD118" s="1055"/>
      <c r="BE118" s="1055"/>
      <c r="BF118" s="1055"/>
      <c r="BG118" s="1055"/>
      <c r="BH118" s="1055"/>
      <c r="BI118" s="1055"/>
      <c r="BJ118" s="1055"/>
      <c r="BK118" s="1055"/>
      <c r="BL118" s="1055"/>
      <c r="BM118" s="1055"/>
      <c r="BN118" s="1055"/>
      <c r="BO118" s="1055"/>
      <c r="BP118" s="1056"/>
      <c r="BQ118" s="1087" t="s">
        <v>444</v>
      </c>
      <c r="BR118" s="1088"/>
      <c r="BS118" s="1088"/>
      <c r="BT118" s="1088"/>
      <c r="BU118" s="1088"/>
      <c r="BV118" s="1088" t="s">
        <v>130</v>
      </c>
      <c r="BW118" s="1088"/>
      <c r="BX118" s="1088"/>
      <c r="BY118" s="1088"/>
      <c r="BZ118" s="1088"/>
      <c r="CA118" s="1088" t="s">
        <v>455</v>
      </c>
      <c r="CB118" s="1088"/>
      <c r="CC118" s="1088"/>
      <c r="CD118" s="1088"/>
      <c r="CE118" s="1088"/>
      <c r="CF118" s="1004" t="s">
        <v>412</v>
      </c>
      <c r="CG118" s="1005"/>
      <c r="CH118" s="1005"/>
      <c r="CI118" s="1005"/>
      <c r="CJ118" s="1005"/>
      <c r="CK118" s="1035"/>
      <c r="CL118" s="1036"/>
      <c r="CM118" s="1006" t="s">
        <v>474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412</v>
      </c>
      <c r="DH118" s="1049"/>
      <c r="DI118" s="1049"/>
      <c r="DJ118" s="1049"/>
      <c r="DK118" s="1050"/>
      <c r="DL118" s="1051" t="s">
        <v>444</v>
      </c>
      <c r="DM118" s="1049"/>
      <c r="DN118" s="1049"/>
      <c r="DO118" s="1049"/>
      <c r="DP118" s="1050"/>
      <c r="DQ118" s="1051" t="s">
        <v>455</v>
      </c>
      <c r="DR118" s="1049"/>
      <c r="DS118" s="1049"/>
      <c r="DT118" s="1049"/>
      <c r="DU118" s="1050"/>
      <c r="DV118" s="1052" t="s">
        <v>412</v>
      </c>
      <c r="DW118" s="1053"/>
      <c r="DX118" s="1053"/>
      <c r="DY118" s="1053"/>
      <c r="DZ118" s="1054"/>
    </row>
    <row r="119" spans="1:130" s="246" customFormat="1" ht="26.25" customHeight="1" x14ac:dyDescent="0.15">
      <c r="A119" s="1148" t="s">
        <v>442</v>
      </c>
      <c r="B119" s="1034"/>
      <c r="C119" s="1013" t="s">
        <v>443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475</v>
      </c>
      <c r="AB119" s="982"/>
      <c r="AC119" s="982"/>
      <c r="AD119" s="982"/>
      <c r="AE119" s="983"/>
      <c r="AF119" s="984" t="s">
        <v>409</v>
      </c>
      <c r="AG119" s="982"/>
      <c r="AH119" s="982"/>
      <c r="AI119" s="982"/>
      <c r="AJ119" s="983"/>
      <c r="AK119" s="984" t="s">
        <v>455</v>
      </c>
      <c r="AL119" s="982"/>
      <c r="AM119" s="982"/>
      <c r="AN119" s="982"/>
      <c r="AO119" s="983"/>
      <c r="AP119" s="985" t="s">
        <v>130</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476</v>
      </c>
      <c r="BP119" s="1096"/>
      <c r="BQ119" s="1087">
        <v>42174813</v>
      </c>
      <c r="BR119" s="1088"/>
      <c r="BS119" s="1088"/>
      <c r="BT119" s="1088"/>
      <c r="BU119" s="1088"/>
      <c r="BV119" s="1088">
        <v>42188264</v>
      </c>
      <c r="BW119" s="1088"/>
      <c r="BX119" s="1088"/>
      <c r="BY119" s="1088"/>
      <c r="BZ119" s="1088"/>
      <c r="CA119" s="1088">
        <v>43655897</v>
      </c>
      <c r="CB119" s="1088"/>
      <c r="CC119" s="1088"/>
      <c r="CD119" s="1088"/>
      <c r="CE119" s="1088"/>
      <c r="CF119" s="1089"/>
      <c r="CG119" s="1090"/>
      <c r="CH119" s="1090"/>
      <c r="CI119" s="1090"/>
      <c r="CJ119" s="1091"/>
      <c r="CK119" s="1037"/>
      <c r="CL119" s="1038"/>
      <c r="CM119" s="1092" t="s">
        <v>477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1443</v>
      </c>
      <c r="DH119" s="1074"/>
      <c r="DI119" s="1074"/>
      <c r="DJ119" s="1074"/>
      <c r="DK119" s="1075"/>
      <c r="DL119" s="1073">
        <v>1100</v>
      </c>
      <c r="DM119" s="1074"/>
      <c r="DN119" s="1074"/>
      <c r="DO119" s="1074"/>
      <c r="DP119" s="1075"/>
      <c r="DQ119" s="1073">
        <v>1100</v>
      </c>
      <c r="DR119" s="1074"/>
      <c r="DS119" s="1074"/>
      <c r="DT119" s="1074"/>
      <c r="DU119" s="1075"/>
      <c r="DV119" s="1076">
        <v>0</v>
      </c>
      <c r="DW119" s="1077"/>
      <c r="DX119" s="1077"/>
      <c r="DY119" s="1077"/>
      <c r="DZ119" s="1078"/>
    </row>
    <row r="120" spans="1:130" s="246" customFormat="1" ht="26.25" customHeight="1" x14ac:dyDescent="0.15">
      <c r="A120" s="1149"/>
      <c r="B120" s="1036"/>
      <c r="C120" s="1006" t="s">
        <v>450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455</v>
      </c>
      <c r="AB120" s="1049"/>
      <c r="AC120" s="1049"/>
      <c r="AD120" s="1049"/>
      <c r="AE120" s="1050"/>
      <c r="AF120" s="1051" t="s">
        <v>444</v>
      </c>
      <c r="AG120" s="1049"/>
      <c r="AH120" s="1049"/>
      <c r="AI120" s="1049"/>
      <c r="AJ120" s="1050"/>
      <c r="AK120" s="1051" t="s">
        <v>419</v>
      </c>
      <c r="AL120" s="1049"/>
      <c r="AM120" s="1049"/>
      <c r="AN120" s="1049"/>
      <c r="AO120" s="1050"/>
      <c r="AP120" s="1052" t="s">
        <v>419</v>
      </c>
      <c r="AQ120" s="1053"/>
      <c r="AR120" s="1053"/>
      <c r="AS120" s="1053"/>
      <c r="AT120" s="1054"/>
      <c r="AU120" s="1079" t="s">
        <v>478</v>
      </c>
      <c r="AV120" s="1080"/>
      <c r="AW120" s="1080"/>
      <c r="AX120" s="1080"/>
      <c r="AY120" s="1081"/>
      <c r="AZ120" s="1030" t="s">
        <v>479</v>
      </c>
      <c r="BA120" s="979"/>
      <c r="BB120" s="979"/>
      <c r="BC120" s="979"/>
      <c r="BD120" s="979"/>
      <c r="BE120" s="979"/>
      <c r="BF120" s="979"/>
      <c r="BG120" s="979"/>
      <c r="BH120" s="979"/>
      <c r="BI120" s="979"/>
      <c r="BJ120" s="979"/>
      <c r="BK120" s="979"/>
      <c r="BL120" s="979"/>
      <c r="BM120" s="979"/>
      <c r="BN120" s="979"/>
      <c r="BO120" s="979"/>
      <c r="BP120" s="980"/>
      <c r="BQ120" s="1016">
        <v>12171155</v>
      </c>
      <c r="BR120" s="1017"/>
      <c r="BS120" s="1017"/>
      <c r="BT120" s="1017"/>
      <c r="BU120" s="1017"/>
      <c r="BV120" s="1017">
        <v>10078992</v>
      </c>
      <c r="BW120" s="1017"/>
      <c r="BX120" s="1017"/>
      <c r="BY120" s="1017"/>
      <c r="BZ120" s="1017"/>
      <c r="CA120" s="1017">
        <v>11263213</v>
      </c>
      <c r="CB120" s="1017"/>
      <c r="CC120" s="1017"/>
      <c r="CD120" s="1017"/>
      <c r="CE120" s="1017"/>
      <c r="CF120" s="1031">
        <v>67.900000000000006</v>
      </c>
      <c r="CG120" s="1032"/>
      <c r="CH120" s="1032"/>
      <c r="CI120" s="1032"/>
      <c r="CJ120" s="1032"/>
      <c r="CK120" s="1097" t="s">
        <v>480</v>
      </c>
      <c r="CL120" s="1098"/>
      <c r="CM120" s="1098"/>
      <c r="CN120" s="1098"/>
      <c r="CO120" s="1099"/>
      <c r="CP120" s="1105" t="s">
        <v>481</v>
      </c>
      <c r="CQ120" s="1106"/>
      <c r="CR120" s="1106"/>
      <c r="CS120" s="1106"/>
      <c r="CT120" s="1106"/>
      <c r="CU120" s="1106"/>
      <c r="CV120" s="1106"/>
      <c r="CW120" s="1106"/>
      <c r="CX120" s="1106"/>
      <c r="CY120" s="1106"/>
      <c r="CZ120" s="1106"/>
      <c r="DA120" s="1106"/>
      <c r="DB120" s="1106"/>
      <c r="DC120" s="1106"/>
      <c r="DD120" s="1106"/>
      <c r="DE120" s="1106"/>
      <c r="DF120" s="1107"/>
      <c r="DG120" s="1016">
        <v>2050395</v>
      </c>
      <c r="DH120" s="1017"/>
      <c r="DI120" s="1017"/>
      <c r="DJ120" s="1017"/>
      <c r="DK120" s="1017"/>
      <c r="DL120" s="1017">
        <v>2359405</v>
      </c>
      <c r="DM120" s="1017"/>
      <c r="DN120" s="1017"/>
      <c r="DO120" s="1017"/>
      <c r="DP120" s="1017"/>
      <c r="DQ120" s="1017">
        <v>2319034</v>
      </c>
      <c r="DR120" s="1017"/>
      <c r="DS120" s="1017"/>
      <c r="DT120" s="1017"/>
      <c r="DU120" s="1017"/>
      <c r="DV120" s="1018">
        <v>14</v>
      </c>
      <c r="DW120" s="1018"/>
      <c r="DX120" s="1018"/>
      <c r="DY120" s="1018"/>
      <c r="DZ120" s="1019"/>
    </row>
    <row r="121" spans="1:130" s="246" customFormat="1" ht="26.25" customHeight="1" x14ac:dyDescent="0.15">
      <c r="A121" s="1149"/>
      <c r="B121" s="1036"/>
      <c r="C121" s="1057" t="s">
        <v>482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455</v>
      </c>
      <c r="AB121" s="1049"/>
      <c r="AC121" s="1049"/>
      <c r="AD121" s="1049"/>
      <c r="AE121" s="1050"/>
      <c r="AF121" s="1051" t="s">
        <v>475</v>
      </c>
      <c r="AG121" s="1049"/>
      <c r="AH121" s="1049"/>
      <c r="AI121" s="1049"/>
      <c r="AJ121" s="1050"/>
      <c r="AK121" s="1051" t="s">
        <v>446</v>
      </c>
      <c r="AL121" s="1049"/>
      <c r="AM121" s="1049"/>
      <c r="AN121" s="1049"/>
      <c r="AO121" s="1050"/>
      <c r="AP121" s="1052" t="s">
        <v>130</v>
      </c>
      <c r="AQ121" s="1053"/>
      <c r="AR121" s="1053"/>
      <c r="AS121" s="1053"/>
      <c r="AT121" s="1054"/>
      <c r="AU121" s="1082"/>
      <c r="AV121" s="1083"/>
      <c r="AW121" s="1083"/>
      <c r="AX121" s="1083"/>
      <c r="AY121" s="1084"/>
      <c r="AZ121" s="1039" t="s">
        <v>483</v>
      </c>
      <c r="BA121" s="1040"/>
      <c r="BB121" s="1040"/>
      <c r="BC121" s="1040"/>
      <c r="BD121" s="1040"/>
      <c r="BE121" s="1040"/>
      <c r="BF121" s="1040"/>
      <c r="BG121" s="1040"/>
      <c r="BH121" s="1040"/>
      <c r="BI121" s="1040"/>
      <c r="BJ121" s="1040"/>
      <c r="BK121" s="1040"/>
      <c r="BL121" s="1040"/>
      <c r="BM121" s="1040"/>
      <c r="BN121" s="1040"/>
      <c r="BO121" s="1040"/>
      <c r="BP121" s="1041"/>
      <c r="BQ121" s="1009">
        <v>1327831</v>
      </c>
      <c r="BR121" s="1010"/>
      <c r="BS121" s="1010"/>
      <c r="BT121" s="1010"/>
      <c r="BU121" s="1010"/>
      <c r="BV121" s="1010">
        <v>1112125</v>
      </c>
      <c r="BW121" s="1010"/>
      <c r="BX121" s="1010"/>
      <c r="BY121" s="1010"/>
      <c r="BZ121" s="1010"/>
      <c r="CA121" s="1010">
        <v>1047156</v>
      </c>
      <c r="CB121" s="1010"/>
      <c r="CC121" s="1010"/>
      <c r="CD121" s="1010"/>
      <c r="CE121" s="1010"/>
      <c r="CF121" s="1004">
        <v>6.3</v>
      </c>
      <c r="CG121" s="1005"/>
      <c r="CH121" s="1005"/>
      <c r="CI121" s="1005"/>
      <c r="CJ121" s="1005"/>
      <c r="CK121" s="1100"/>
      <c r="CL121" s="1101"/>
      <c r="CM121" s="1101"/>
      <c r="CN121" s="1101"/>
      <c r="CO121" s="1102"/>
      <c r="CP121" s="1110" t="s">
        <v>484</v>
      </c>
      <c r="CQ121" s="1111"/>
      <c r="CR121" s="1111"/>
      <c r="CS121" s="1111"/>
      <c r="CT121" s="1111"/>
      <c r="CU121" s="1111"/>
      <c r="CV121" s="1111"/>
      <c r="CW121" s="1111"/>
      <c r="CX121" s="1111"/>
      <c r="CY121" s="1111"/>
      <c r="CZ121" s="1111"/>
      <c r="DA121" s="1111"/>
      <c r="DB121" s="1111"/>
      <c r="DC121" s="1111"/>
      <c r="DD121" s="1111"/>
      <c r="DE121" s="1111"/>
      <c r="DF121" s="1112"/>
      <c r="DG121" s="1009">
        <v>261723</v>
      </c>
      <c r="DH121" s="1010"/>
      <c r="DI121" s="1010"/>
      <c r="DJ121" s="1010"/>
      <c r="DK121" s="1010"/>
      <c r="DL121" s="1010">
        <v>386560</v>
      </c>
      <c r="DM121" s="1010"/>
      <c r="DN121" s="1010"/>
      <c r="DO121" s="1010"/>
      <c r="DP121" s="1010"/>
      <c r="DQ121" s="1010">
        <v>322128</v>
      </c>
      <c r="DR121" s="1010"/>
      <c r="DS121" s="1010"/>
      <c r="DT121" s="1010"/>
      <c r="DU121" s="1010"/>
      <c r="DV121" s="1011">
        <v>1.9</v>
      </c>
      <c r="DW121" s="1011"/>
      <c r="DX121" s="1011"/>
      <c r="DY121" s="1011"/>
      <c r="DZ121" s="1012"/>
    </row>
    <row r="122" spans="1:130" s="246" customFormat="1" ht="26.25" customHeight="1" x14ac:dyDescent="0.15">
      <c r="A122" s="1149"/>
      <c r="B122" s="1036"/>
      <c r="C122" s="1006" t="s">
        <v>462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409</v>
      </c>
      <c r="AB122" s="1049"/>
      <c r="AC122" s="1049"/>
      <c r="AD122" s="1049"/>
      <c r="AE122" s="1050"/>
      <c r="AF122" s="1051" t="s">
        <v>130</v>
      </c>
      <c r="AG122" s="1049"/>
      <c r="AH122" s="1049"/>
      <c r="AI122" s="1049"/>
      <c r="AJ122" s="1050"/>
      <c r="AK122" s="1051" t="s">
        <v>455</v>
      </c>
      <c r="AL122" s="1049"/>
      <c r="AM122" s="1049"/>
      <c r="AN122" s="1049"/>
      <c r="AO122" s="1050"/>
      <c r="AP122" s="1052" t="s">
        <v>475</v>
      </c>
      <c r="AQ122" s="1053"/>
      <c r="AR122" s="1053"/>
      <c r="AS122" s="1053"/>
      <c r="AT122" s="1054"/>
      <c r="AU122" s="1082"/>
      <c r="AV122" s="1083"/>
      <c r="AW122" s="1083"/>
      <c r="AX122" s="1083"/>
      <c r="AY122" s="1084"/>
      <c r="AZ122" s="1064" t="s">
        <v>485</v>
      </c>
      <c r="BA122" s="1055"/>
      <c r="BB122" s="1055"/>
      <c r="BC122" s="1055"/>
      <c r="BD122" s="1055"/>
      <c r="BE122" s="1055"/>
      <c r="BF122" s="1055"/>
      <c r="BG122" s="1055"/>
      <c r="BH122" s="1055"/>
      <c r="BI122" s="1055"/>
      <c r="BJ122" s="1055"/>
      <c r="BK122" s="1055"/>
      <c r="BL122" s="1055"/>
      <c r="BM122" s="1055"/>
      <c r="BN122" s="1055"/>
      <c r="BO122" s="1055"/>
      <c r="BP122" s="1056"/>
      <c r="BQ122" s="1087">
        <v>26837797</v>
      </c>
      <c r="BR122" s="1088"/>
      <c r="BS122" s="1088"/>
      <c r="BT122" s="1088"/>
      <c r="BU122" s="1088"/>
      <c r="BV122" s="1088">
        <v>27190351</v>
      </c>
      <c r="BW122" s="1088"/>
      <c r="BX122" s="1088"/>
      <c r="BY122" s="1088"/>
      <c r="BZ122" s="1088"/>
      <c r="CA122" s="1088">
        <v>28764504</v>
      </c>
      <c r="CB122" s="1088"/>
      <c r="CC122" s="1088"/>
      <c r="CD122" s="1088"/>
      <c r="CE122" s="1088"/>
      <c r="CF122" s="1108">
        <v>173.5</v>
      </c>
      <c r="CG122" s="1109"/>
      <c r="CH122" s="1109"/>
      <c r="CI122" s="1109"/>
      <c r="CJ122" s="1109"/>
      <c r="CK122" s="1100"/>
      <c r="CL122" s="1101"/>
      <c r="CM122" s="1101"/>
      <c r="CN122" s="1101"/>
      <c r="CO122" s="1102"/>
      <c r="CP122" s="1110" t="s">
        <v>486</v>
      </c>
      <c r="CQ122" s="1111"/>
      <c r="CR122" s="1111"/>
      <c r="CS122" s="1111"/>
      <c r="CT122" s="1111"/>
      <c r="CU122" s="1111"/>
      <c r="CV122" s="1111"/>
      <c r="CW122" s="1111"/>
      <c r="CX122" s="1111"/>
      <c r="CY122" s="1111"/>
      <c r="CZ122" s="1111"/>
      <c r="DA122" s="1111"/>
      <c r="DB122" s="1111"/>
      <c r="DC122" s="1111"/>
      <c r="DD122" s="1111"/>
      <c r="DE122" s="1111"/>
      <c r="DF122" s="1112"/>
      <c r="DG122" s="1009">
        <v>245659</v>
      </c>
      <c r="DH122" s="1010"/>
      <c r="DI122" s="1010"/>
      <c r="DJ122" s="1010"/>
      <c r="DK122" s="1010"/>
      <c r="DL122" s="1010">
        <v>228540</v>
      </c>
      <c r="DM122" s="1010"/>
      <c r="DN122" s="1010"/>
      <c r="DO122" s="1010"/>
      <c r="DP122" s="1010"/>
      <c r="DQ122" s="1010">
        <v>218922</v>
      </c>
      <c r="DR122" s="1010"/>
      <c r="DS122" s="1010"/>
      <c r="DT122" s="1010"/>
      <c r="DU122" s="1010"/>
      <c r="DV122" s="1011">
        <v>1.3</v>
      </c>
      <c r="DW122" s="1011"/>
      <c r="DX122" s="1011"/>
      <c r="DY122" s="1011"/>
      <c r="DZ122" s="1012"/>
    </row>
    <row r="123" spans="1:130" s="246" customFormat="1" ht="26.25" customHeight="1" x14ac:dyDescent="0.15">
      <c r="A123" s="1149"/>
      <c r="B123" s="1036"/>
      <c r="C123" s="1006" t="s">
        <v>469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409</v>
      </c>
      <c r="AB123" s="1049"/>
      <c r="AC123" s="1049"/>
      <c r="AD123" s="1049"/>
      <c r="AE123" s="1050"/>
      <c r="AF123" s="1051" t="s">
        <v>444</v>
      </c>
      <c r="AG123" s="1049"/>
      <c r="AH123" s="1049"/>
      <c r="AI123" s="1049"/>
      <c r="AJ123" s="1050"/>
      <c r="AK123" s="1051" t="s">
        <v>475</v>
      </c>
      <c r="AL123" s="1049"/>
      <c r="AM123" s="1049"/>
      <c r="AN123" s="1049"/>
      <c r="AO123" s="1050"/>
      <c r="AP123" s="1052" t="s">
        <v>475</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487</v>
      </c>
      <c r="BP123" s="1096"/>
      <c r="BQ123" s="1155">
        <v>40336783</v>
      </c>
      <c r="BR123" s="1156"/>
      <c r="BS123" s="1156"/>
      <c r="BT123" s="1156"/>
      <c r="BU123" s="1156"/>
      <c r="BV123" s="1156">
        <v>38381468</v>
      </c>
      <c r="BW123" s="1156"/>
      <c r="BX123" s="1156"/>
      <c r="BY123" s="1156"/>
      <c r="BZ123" s="1156"/>
      <c r="CA123" s="1156">
        <v>41074873</v>
      </c>
      <c r="CB123" s="1156"/>
      <c r="CC123" s="1156"/>
      <c r="CD123" s="1156"/>
      <c r="CE123" s="1156"/>
      <c r="CF123" s="1089"/>
      <c r="CG123" s="1090"/>
      <c r="CH123" s="1090"/>
      <c r="CI123" s="1090"/>
      <c r="CJ123" s="1091"/>
      <c r="CK123" s="1100"/>
      <c r="CL123" s="1101"/>
      <c r="CM123" s="1101"/>
      <c r="CN123" s="1101"/>
      <c r="CO123" s="1102"/>
      <c r="CP123" s="1110" t="s">
        <v>488</v>
      </c>
      <c r="CQ123" s="1111"/>
      <c r="CR123" s="1111"/>
      <c r="CS123" s="1111"/>
      <c r="CT123" s="1111"/>
      <c r="CU123" s="1111"/>
      <c r="CV123" s="1111"/>
      <c r="CW123" s="1111"/>
      <c r="CX123" s="1111"/>
      <c r="CY123" s="1111"/>
      <c r="CZ123" s="1111"/>
      <c r="DA123" s="1111"/>
      <c r="DB123" s="1111"/>
      <c r="DC123" s="1111"/>
      <c r="DD123" s="1111"/>
      <c r="DE123" s="1111"/>
      <c r="DF123" s="1112"/>
      <c r="DG123" s="1048" t="s">
        <v>130</v>
      </c>
      <c r="DH123" s="1049"/>
      <c r="DI123" s="1049"/>
      <c r="DJ123" s="1049"/>
      <c r="DK123" s="1050"/>
      <c r="DL123" s="1051" t="s">
        <v>130</v>
      </c>
      <c r="DM123" s="1049"/>
      <c r="DN123" s="1049"/>
      <c r="DO123" s="1049"/>
      <c r="DP123" s="1050"/>
      <c r="DQ123" s="1051">
        <v>128100</v>
      </c>
      <c r="DR123" s="1049"/>
      <c r="DS123" s="1049"/>
      <c r="DT123" s="1049"/>
      <c r="DU123" s="1050"/>
      <c r="DV123" s="1052">
        <v>0.8</v>
      </c>
      <c r="DW123" s="1053"/>
      <c r="DX123" s="1053"/>
      <c r="DY123" s="1053"/>
      <c r="DZ123" s="1054"/>
    </row>
    <row r="124" spans="1:130" s="246" customFormat="1" ht="26.25" customHeight="1" thickBot="1" x14ac:dyDescent="0.2">
      <c r="A124" s="1149"/>
      <c r="B124" s="1036"/>
      <c r="C124" s="1006" t="s">
        <v>472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448</v>
      </c>
      <c r="AB124" s="1049"/>
      <c r="AC124" s="1049"/>
      <c r="AD124" s="1049"/>
      <c r="AE124" s="1050"/>
      <c r="AF124" s="1051" t="s">
        <v>467</v>
      </c>
      <c r="AG124" s="1049"/>
      <c r="AH124" s="1049"/>
      <c r="AI124" s="1049"/>
      <c r="AJ124" s="1050"/>
      <c r="AK124" s="1051" t="s">
        <v>467</v>
      </c>
      <c r="AL124" s="1049"/>
      <c r="AM124" s="1049"/>
      <c r="AN124" s="1049"/>
      <c r="AO124" s="1050"/>
      <c r="AP124" s="1052" t="s">
        <v>130</v>
      </c>
      <c r="AQ124" s="1053"/>
      <c r="AR124" s="1053"/>
      <c r="AS124" s="1053"/>
      <c r="AT124" s="1054"/>
      <c r="AU124" s="1151" t="s">
        <v>489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10.7</v>
      </c>
      <c r="BR124" s="1118"/>
      <c r="BS124" s="1118"/>
      <c r="BT124" s="1118"/>
      <c r="BU124" s="1118"/>
      <c r="BV124" s="1118">
        <v>22.4</v>
      </c>
      <c r="BW124" s="1118"/>
      <c r="BX124" s="1118"/>
      <c r="BY124" s="1118"/>
      <c r="BZ124" s="1118"/>
      <c r="CA124" s="1118">
        <v>15.5</v>
      </c>
      <c r="CB124" s="1118"/>
      <c r="CC124" s="1118"/>
      <c r="CD124" s="1118"/>
      <c r="CE124" s="1118"/>
      <c r="CF124" s="1119"/>
      <c r="CG124" s="1120"/>
      <c r="CH124" s="1120"/>
      <c r="CI124" s="1120"/>
      <c r="CJ124" s="1121"/>
      <c r="CK124" s="1103"/>
      <c r="CL124" s="1103"/>
      <c r="CM124" s="1103"/>
      <c r="CN124" s="1103"/>
      <c r="CO124" s="1104"/>
      <c r="CP124" s="1110" t="s">
        <v>490</v>
      </c>
      <c r="CQ124" s="1111"/>
      <c r="CR124" s="1111"/>
      <c r="CS124" s="1111"/>
      <c r="CT124" s="1111"/>
      <c r="CU124" s="1111"/>
      <c r="CV124" s="1111"/>
      <c r="CW124" s="1111"/>
      <c r="CX124" s="1111"/>
      <c r="CY124" s="1111"/>
      <c r="CZ124" s="1111"/>
      <c r="DA124" s="1111"/>
      <c r="DB124" s="1111"/>
      <c r="DC124" s="1111"/>
      <c r="DD124" s="1111"/>
      <c r="DE124" s="1111"/>
      <c r="DF124" s="1112"/>
      <c r="DG124" s="1095">
        <v>8994</v>
      </c>
      <c r="DH124" s="1074"/>
      <c r="DI124" s="1074"/>
      <c r="DJ124" s="1074"/>
      <c r="DK124" s="1075"/>
      <c r="DL124" s="1073">
        <v>91447</v>
      </c>
      <c r="DM124" s="1074"/>
      <c r="DN124" s="1074"/>
      <c r="DO124" s="1074"/>
      <c r="DP124" s="1075"/>
      <c r="DQ124" s="1073">
        <v>114803</v>
      </c>
      <c r="DR124" s="1074"/>
      <c r="DS124" s="1074"/>
      <c r="DT124" s="1074"/>
      <c r="DU124" s="1075"/>
      <c r="DV124" s="1076">
        <v>0.7</v>
      </c>
      <c r="DW124" s="1077"/>
      <c r="DX124" s="1077"/>
      <c r="DY124" s="1077"/>
      <c r="DZ124" s="1078"/>
    </row>
    <row r="125" spans="1:130" s="246" customFormat="1" ht="26.25" customHeight="1" x14ac:dyDescent="0.15">
      <c r="A125" s="1149"/>
      <c r="B125" s="1036"/>
      <c r="C125" s="1006" t="s">
        <v>474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446</v>
      </c>
      <c r="AB125" s="1049"/>
      <c r="AC125" s="1049"/>
      <c r="AD125" s="1049"/>
      <c r="AE125" s="1050"/>
      <c r="AF125" s="1051" t="s">
        <v>409</v>
      </c>
      <c r="AG125" s="1049"/>
      <c r="AH125" s="1049"/>
      <c r="AI125" s="1049"/>
      <c r="AJ125" s="1050"/>
      <c r="AK125" s="1051" t="s">
        <v>446</v>
      </c>
      <c r="AL125" s="1049"/>
      <c r="AM125" s="1049"/>
      <c r="AN125" s="1049"/>
      <c r="AO125" s="1050"/>
      <c r="AP125" s="1052" t="s">
        <v>130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491</v>
      </c>
      <c r="CL125" s="1098"/>
      <c r="CM125" s="1098"/>
      <c r="CN125" s="1098"/>
      <c r="CO125" s="1099"/>
      <c r="CP125" s="1030" t="s">
        <v>492</v>
      </c>
      <c r="CQ125" s="979"/>
      <c r="CR125" s="979"/>
      <c r="CS125" s="979"/>
      <c r="CT125" s="979"/>
      <c r="CU125" s="979"/>
      <c r="CV125" s="979"/>
      <c r="CW125" s="979"/>
      <c r="CX125" s="979"/>
      <c r="CY125" s="979"/>
      <c r="CZ125" s="979"/>
      <c r="DA125" s="979"/>
      <c r="DB125" s="979"/>
      <c r="DC125" s="979"/>
      <c r="DD125" s="979"/>
      <c r="DE125" s="979"/>
      <c r="DF125" s="980"/>
      <c r="DG125" s="1016" t="s">
        <v>130</v>
      </c>
      <c r="DH125" s="1017"/>
      <c r="DI125" s="1017"/>
      <c r="DJ125" s="1017"/>
      <c r="DK125" s="1017"/>
      <c r="DL125" s="1017" t="s">
        <v>130</v>
      </c>
      <c r="DM125" s="1017"/>
      <c r="DN125" s="1017"/>
      <c r="DO125" s="1017"/>
      <c r="DP125" s="1017"/>
      <c r="DQ125" s="1017" t="s">
        <v>448</v>
      </c>
      <c r="DR125" s="1017"/>
      <c r="DS125" s="1017"/>
      <c r="DT125" s="1017"/>
      <c r="DU125" s="1017"/>
      <c r="DV125" s="1018" t="s">
        <v>446</v>
      </c>
      <c r="DW125" s="1018"/>
      <c r="DX125" s="1018"/>
      <c r="DY125" s="1018"/>
      <c r="DZ125" s="1019"/>
    </row>
    <row r="126" spans="1:130" s="246" customFormat="1" ht="26.25" customHeight="1" thickBot="1" x14ac:dyDescent="0.2">
      <c r="A126" s="1149"/>
      <c r="B126" s="1036"/>
      <c r="C126" s="1006" t="s">
        <v>477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3602</v>
      </c>
      <c r="AB126" s="1049"/>
      <c r="AC126" s="1049"/>
      <c r="AD126" s="1049"/>
      <c r="AE126" s="1050"/>
      <c r="AF126" s="1051">
        <v>1304</v>
      </c>
      <c r="AG126" s="1049"/>
      <c r="AH126" s="1049"/>
      <c r="AI126" s="1049"/>
      <c r="AJ126" s="1050"/>
      <c r="AK126" s="1051">
        <v>480</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493</v>
      </c>
      <c r="CQ126" s="1040"/>
      <c r="CR126" s="1040"/>
      <c r="CS126" s="1040"/>
      <c r="CT126" s="1040"/>
      <c r="CU126" s="1040"/>
      <c r="CV126" s="1040"/>
      <c r="CW126" s="1040"/>
      <c r="CX126" s="1040"/>
      <c r="CY126" s="1040"/>
      <c r="CZ126" s="1040"/>
      <c r="DA126" s="1040"/>
      <c r="DB126" s="1040"/>
      <c r="DC126" s="1040"/>
      <c r="DD126" s="1040"/>
      <c r="DE126" s="1040"/>
      <c r="DF126" s="1041"/>
      <c r="DG126" s="1009" t="s">
        <v>446</v>
      </c>
      <c r="DH126" s="1010"/>
      <c r="DI126" s="1010"/>
      <c r="DJ126" s="1010"/>
      <c r="DK126" s="1010"/>
      <c r="DL126" s="1010" t="s">
        <v>446</v>
      </c>
      <c r="DM126" s="1010"/>
      <c r="DN126" s="1010"/>
      <c r="DO126" s="1010"/>
      <c r="DP126" s="1010"/>
      <c r="DQ126" s="1010" t="s">
        <v>446</v>
      </c>
      <c r="DR126" s="1010"/>
      <c r="DS126" s="1010"/>
      <c r="DT126" s="1010"/>
      <c r="DU126" s="1010"/>
      <c r="DV126" s="1011" t="s">
        <v>446</v>
      </c>
      <c r="DW126" s="1011"/>
      <c r="DX126" s="1011"/>
      <c r="DY126" s="1011"/>
      <c r="DZ126" s="1012"/>
    </row>
    <row r="127" spans="1:130" s="246" customFormat="1" ht="26.25" customHeight="1" x14ac:dyDescent="0.15">
      <c r="A127" s="1150"/>
      <c r="B127" s="1038"/>
      <c r="C127" s="1092" t="s">
        <v>494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444</v>
      </c>
      <c r="AB127" s="1049"/>
      <c r="AC127" s="1049"/>
      <c r="AD127" s="1049"/>
      <c r="AE127" s="1050"/>
      <c r="AF127" s="1051" t="s">
        <v>448</v>
      </c>
      <c r="AG127" s="1049"/>
      <c r="AH127" s="1049"/>
      <c r="AI127" s="1049"/>
      <c r="AJ127" s="1050"/>
      <c r="AK127" s="1051" t="s">
        <v>446</v>
      </c>
      <c r="AL127" s="1049"/>
      <c r="AM127" s="1049"/>
      <c r="AN127" s="1049"/>
      <c r="AO127" s="1050"/>
      <c r="AP127" s="1052" t="s">
        <v>409</v>
      </c>
      <c r="AQ127" s="1053"/>
      <c r="AR127" s="1053"/>
      <c r="AS127" s="1053"/>
      <c r="AT127" s="1054"/>
      <c r="AU127" s="282"/>
      <c r="AV127" s="282"/>
      <c r="AW127" s="282"/>
      <c r="AX127" s="1122" t="s">
        <v>495</v>
      </c>
      <c r="AY127" s="1123"/>
      <c r="AZ127" s="1123"/>
      <c r="BA127" s="1123"/>
      <c r="BB127" s="1123"/>
      <c r="BC127" s="1123"/>
      <c r="BD127" s="1123"/>
      <c r="BE127" s="1124"/>
      <c r="BF127" s="1125" t="s">
        <v>496</v>
      </c>
      <c r="BG127" s="1123"/>
      <c r="BH127" s="1123"/>
      <c r="BI127" s="1123"/>
      <c r="BJ127" s="1123"/>
      <c r="BK127" s="1123"/>
      <c r="BL127" s="1124"/>
      <c r="BM127" s="1125" t="s">
        <v>497</v>
      </c>
      <c r="BN127" s="1123"/>
      <c r="BO127" s="1123"/>
      <c r="BP127" s="1123"/>
      <c r="BQ127" s="1123"/>
      <c r="BR127" s="1123"/>
      <c r="BS127" s="1124"/>
      <c r="BT127" s="1125" t="s">
        <v>498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499</v>
      </c>
      <c r="CQ127" s="1040"/>
      <c r="CR127" s="1040"/>
      <c r="CS127" s="1040"/>
      <c r="CT127" s="1040"/>
      <c r="CU127" s="1040"/>
      <c r="CV127" s="1040"/>
      <c r="CW127" s="1040"/>
      <c r="CX127" s="1040"/>
      <c r="CY127" s="1040"/>
      <c r="CZ127" s="1040"/>
      <c r="DA127" s="1040"/>
      <c r="DB127" s="1040"/>
      <c r="DC127" s="1040"/>
      <c r="DD127" s="1040"/>
      <c r="DE127" s="1040"/>
      <c r="DF127" s="1041"/>
      <c r="DG127" s="1009" t="s">
        <v>130</v>
      </c>
      <c r="DH127" s="1010"/>
      <c r="DI127" s="1010"/>
      <c r="DJ127" s="1010"/>
      <c r="DK127" s="1010"/>
      <c r="DL127" s="1010" t="s">
        <v>130</v>
      </c>
      <c r="DM127" s="1010"/>
      <c r="DN127" s="1010"/>
      <c r="DO127" s="1010"/>
      <c r="DP127" s="1010"/>
      <c r="DQ127" s="1010" t="s">
        <v>446</v>
      </c>
      <c r="DR127" s="1010"/>
      <c r="DS127" s="1010"/>
      <c r="DT127" s="1010"/>
      <c r="DU127" s="1010"/>
      <c r="DV127" s="1011" t="s">
        <v>130</v>
      </c>
      <c r="DW127" s="1011"/>
      <c r="DX127" s="1011"/>
      <c r="DY127" s="1011"/>
      <c r="DZ127" s="1012"/>
    </row>
    <row r="128" spans="1:130" s="246" customFormat="1" ht="26.25" customHeight="1" thickBot="1" x14ac:dyDescent="0.2">
      <c r="A128" s="1133" t="s">
        <v>500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501</v>
      </c>
      <c r="X128" s="1135"/>
      <c r="Y128" s="1135"/>
      <c r="Z128" s="1136"/>
      <c r="AA128" s="1137">
        <v>173663</v>
      </c>
      <c r="AB128" s="1138"/>
      <c r="AC128" s="1138"/>
      <c r="AD128" s="1138"/>
      <c r="AE128" s="1139"/>
      <c r="AF128" s="1140">
        <v>210544</v>
      </c>
      <c r="AG128" s="1138"/>
      <c r="AH128" s="1138"/>
      <c r="AI128" s="1138"/>
      <c r="AJ128" s="1139"/>
      <c r="AK128" s="1140">
        <v>198394</v>
      </c>
      <c r="AL128" s="1138"/>
      <c r="AM128" s="1138"/>
      <c r="AN128" s="1138"/>
      <c r="AO128" s="1139"/>
      <c r="AP128" s="1141"/>
      <c r="AQ128" s="1142"/>
      <c r="AR128" s="1142"/>
      <c r="AS128" s="1142"/>
      <c r="AT128" s="1143"/>
      <c r="AU128" s="282"/>
      <c r="AV128" s="282"/>
      <c r="AW128" s="282"/>
      <c r="AX128" s="978" t="s">
        <v>502</v>
      </c>
      <c r="AY128" s="979"/>
      <c r="AZ128" s="979"/>
      <c r="BA128" s="979"/>
      <c r="BB128" s="979"/>
      <c r="BC128" s="979"/>
      <c r="BD128" s="979"/>
      <c r="BE128" s="980"/>
      <c r="BF128" s="1144" t="s">
        <v>130</v>
      </c>
      <c r="BG128" s="1145"/>
      <c r="BH128" s="1145"/>
      <c r="BI128" s="1145"/>
      <c r="BJ128" s="1145"/>
      <c r="BK128" s="1145"/>
      <c r="BL128" s="1146"/>
      <c r="BM128" s="1144">
        <v>12.54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503</v>
      </c>
      <c r="CQ128" s="1127"/>
      <c r="CR128" s="1127"/>
      <c r="CS128" s="1127"/>
      <c r="CT128" s="1127"/>
      <c r="CU128" s="1127"/>
      <c r="CV128" s="1127"/>
      <c r="CW128" s="1127"/>
      <c r="CX128" s="1127"/>
      <c r="CY128" s="1127"/>
      <c r="CZ128" s="1127"/>
      <c r="DA128" s="1127"/>
      <c r="DB128" s="1127"/>
      <c r="DC128" s="1127"/>
      <c r="DD128" s="1127"/>
      <c r="DE128" s="1127"/>
      <c r="DF128" s="1128"/>
      <c r="DG128" s="1129">
        <v>18570</v>
      </c>
      <c r="DH128" s="1130"/>
      <c r="DI128" s="1130"/>
      <c r="DJ128" s="1130"/>
      <c r="DK128" s="1130"/>
      <c r="DL128" s="1130">
        <v>18570</v>
      </c>
      <c r="DM128" s="1130"/>
      <c r="DN128" s="1130"/>
      <c r="DO128" s="1130"/>
      <c r="DP128" s="1130"/>
      <c r="DQ128" s="1130">
        <v>2693</v>
      </c>
      <c r="DR128" s="1130"/>
      <c r="DS128" s="1130"/>
      <c r="DT128" s="1130"/>
      <c r="DU128" s="1130"/>
      <c r="DV128" s="1131">
        <v>0</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504</v>
      </c>
      <c r="X129" s="1164"/>
      <c r="Y129" s="1164"/>
      <c r="Z129" s="1165"/>
      <c r="AA129" s="1048">
        <v>19565742</v>
      </c>
      <c r="AB129" s="1049"/>
      <c r="AC129" s="1049"/>
      <c r="AD129" s="1049"/>
      <c r="AE129" s="1050"/>
      <c r="AF129" s="1051">
        <v>19339998</v>
      </c>
      <c r="AG129" s="1049"/>
      <c r="AH129" s="1049"/>
      <c r="AI129" s="1049"/>
      <c r="AJ129" s="1050"/>
      <c r="AK129" s="1051">
        <v>19017894</v>
      </c>
      <c r="AL129" s="1049"/>
      <c r="AM129" s="1049"/>
      <c r="AN129" s="1049"/>
      <c r="AO129" s="1050"/>
      <c r="AP129" s="1166"/>
      <c r="AQ129" s="1167"/>
      <c r="AR129" s="1167"/>
      <c r="AS129" s="1167"/>
      <c r="AT129" s="1168"/>
      <c r="AU129" s="284"/>
      <c r="AV129" s="284"/>
      <c r="AW129" s="284"/>
      <c r="AX129" s="1157" t="s">
        <v>505</v>
      </c>
      <c r="AY129" s="1040"/>
      <c r="AZ129" s="1040"/>
      <c r="BA129" s="1040"/>
      <c r="BB129" s="1040"/>
      <c r="BC129" s="1040"/>
      <c r="BD129" s="1040"/>
      <c r="BE129" s="1041"/>
      <c r="BF129" s="1158" t="s">
        <v>506</v>
      </c>
      <c r="BG129" s="1159"/>
      <c r="BH129" s="1159"/>
      <c r="BI129" s="1159"/>
      <c r="BJ129" s="1159"/>
      <c r="BK129" s="1159"/>
      <c r="BL129" s="1160"/>
      <c r="BM129" s="1158">
        <v>17.54</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508</v>
      </c>
      <c r="X130" s="1164"/>
      <c r="Y130" s="1164"/>
      <c r="Z130" s="1165"/>
      <c r="AA130" s="1048">
        <v>2405294</v>
      </c>
      <c r="AB130" s="1049"/>
      <c r="AC130" s="1049"/>
      <c r="AD130" s="1049"/>
      <c r="AE130" s="1050"/>
      <c r="AF130" s="1051">
        <v>2404858</v>
      </c>
      <c r="AG130" s="1049"/>
      <c r="AH130" s="1049"/>
      <c r="AI130" s="1049"/>
      <c r="AJ130" s="1050"/>
      <c r="AK130" s="1051">
        <v>2437278</v>
      </c>
      <c r="AL130" s="1049"/>
      <c r="AM130" s="1049"/>
      <c r="AN130" s="1049"/>
      <c r="AO130" s="1050"/>
      <c r="AP130" s="1166"/>
      <c r="AQ130" s="1167"/>
      <c r="AR130" s="1167"/>
      <c r="AS130" s="1167"/>
      <c r="AT130" s="1168"/>
      <c r="AU130" s="284"/>
      <c r="AV130" s="284"/>
      <c r="AW130" s="284"/>
      <c r="AX130" s="1157" t="s">
        <v>509</v>
      </c>
      <c r="AY130" s="1040"/>
      <c r="AZ130" s="1040"/>
      <c r="BA130" s="1040"/>
      <c r="BB130" s="1040"/>
      <c r="BC130" s="1040"/>
      <c r="BD130" s="1040"/>
      <c r="BE130" s="1041"/>
      <c r="BF130" s="1194">
        <v>7.1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510</v>
      </c>
      <c r="X131" s="1202"/>
      <c r="Y131" s="1202"/>
      <c r="Z131" s="1203"/>
      <c r="AA131" s="1095">
        <v>17160448</v>
      </c>
      <c r="AB131" s="1074"/>
      <c r="AC131" s="1074"/>
      <c r="AD131" s="1074"/>
      <c r="AE131" s="1075"/>
      <c r="AF131" s="1073">
        <v>16935140</v>
      </c>
      <c r="AG131" s="1074"/>
      <c r="AH131" s="1074"/>
      <c r="AI131" s="1074"/>
      <c r="AJ131" s="1075"/>
      <c r="AK131" s="1073">
        <v>16580616</v>
      </c>
      <c r="AL131" s="1074"/>
      <c r="AM131" s="1074"/>
      <c r="AN131" s="1074"/>
      <c r="AO131" s="1075"/>
      <c r="AP131" s="1204"/>
      <c r="AQ131" s="1205"/>
      <c r="AR131" s="1205"/>
      <c r="AS131" s="1205"/>
      <c r="AT131" s="1206"/>
      <c r="AU131" s="284"/>
      <c r="AV131" s="284"/>
      <c r="AW131" s="284"/>
      <c r="AX131" s="1176" t="s">
        <v>511</v>
      </c>
      <c r="AY131" s="1127"/>
      <c r="AZ131" s="1127"/>
      <c r="BA131" s="1127"/>
      <c r="BB131" s="1127"/>
      <c r="BC131" s="1127"/>
      <c r="BD131" s="1127"/>
      <c r="BE131" s="1128"/>
      <c r="BF131" s="1177">
        <v>15.5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512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513</v>
      </c>
      <c r="W132" s="1187"/>
      <c r="X132" s="1187"/>
      <c r="Y132" s="1187"/>
      <c r="Z132" s="1188"/>
      <c r="AA132" s="1189">
        <v>7.2316993119999999</v>
      </c>
      <c r="AB132" s="1190"/>
      <c r="AC132" s="1190"/>
      <c r="AD132" s="1190"/>
      <c r="AE132" s="1191"/>
      <c r="AF132" s="1192">
        <v>6.9956197590000002</v>
      </c>
      <c r="AG132" s="1190"/>
      <c r="AH132" s="1190"/>
      <c r="AI132" s="1190"/>
      <c r="AJ132" s="1191"/>
      <c r="AK132" s="1192">
        <v>7.1761145669999999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514</v>
      </c>
      <c r="W133" s="1170"/>
      <c r="X133" s="1170"/>
      <c r="Y133" s="1170"/>
      <c r="Z133" s="1171"/>
      <c r="AA133" s="1172">
        <v>7.3</v>
      </c>
      <c r="AB133" s="1173"/>
      <c r="AC133" s="1173"/>
      <c r="AD133" s="1173"/>
      <c r="AE133" s="1174"/>
      <c r="AF133" s="1172">
        <v>7.1</v>
      </c>
      <c r="AG133" s="1173"/>
      <c r="AH133" s="1173"/>
      <c r="AI133" s="1173"/>
      <c r="AJ133" s="1174"/>
      <c r="AK133" s="1172">
        <v>7.1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6z/Zs//MJKldCBjcnn2XwreX2sbcQSIL7lbe2Js7EySYZgU89EAcAkSN/dK4cpUWiQzq1he76RJfM5XRIYeUg==" saltValue="A5OM/fqQRxTT5m/q7jL0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5" zoomScale="85" zoomScaleNormal="85" zoomScaleSheetLayoutView="85" workbookViewId="0">
      <selection activeCell="AW94" sqref="AW9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dSqm6ViRX0PHnVFD5DWBxLrth6Rrgro9bWPEUCq2t0a4g6ycSnJ8Sg2yt5aVBRZdjFHmpORx4WCxHC4DA3SQg==" saltValue="1oboK267NMY467tOEh2T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13" zoomScale="70" zoomScaleNormal="70" zoomScaleSheetLayoutView="55" workbookViewId="0">
      <selection activeCell="AW94" sqref="AW94"/>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195f7cqdJsN7O+FJqwYgMWNQ/4gc6A+zM4aj+YWindvbgIRH6r82K0YamebwxsWEp+HI1HfZnz8ra7hB9gEiQ==" saltValue="9UodOsip9XUqDAtpfK4v4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AW94" sqref="AW94"/>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518</v>
      </c>
      <c r="AP7" s="303"/>
      <c r="AQ7" s="304" t="s">
        <v>519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520</v>
      </c>
      <c r="AQ8" s="310" t="s">
        <v>521</v>
      </c>
      <c r="AR8" s="311" t="s">
        <v>522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523</v>
      </c>
      <c r="AL9" s="1213"/>
      <c r="AM9" s="1213"/>
      <c r="AN9" s="1214"/>
      <c r="AO9" s="312">
        <v>5664033</v>
      </c>
      <c r="AP9" s="312">
        <v>103689</v>
      </c>
      <c r="AQ9" s="313">
        <v>72852</v>
      </c>
      <c r="AR9" s="314">
        <v>42.3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524</v>
      </c>
      <c r="AL10" s="1213"/>
      <c r="AM10" s="1213"/>
      <c r="AN10" s="1214"/>
      <c r="AO10" s="315">
        <v>707494</v>
      </c>
      <c r="AP10" s="315">
        <v>12952</v>
      </c>
      <c r="AQ10" s="316">
        <v>5779</v>
      </c>
      <c r="AR10" s="317">
        <v>124.1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525</v>
      </c>
      <c r="AL11" s="1213"/>
      <c r="AM11" s="1213"/>
      <c r="AN11" s="1214"/>
      <c r="AO11" s="315">
        <v>6013</v>
      </c>
      <c r="AP11" s="315">
        <v>110</v>
      </c>
      <c r="AQ11" s="316">
        <v>5205</v>
      </c>
      <c r="AR11" s="317">
        <v>-97.9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526</v>
      </c>
      <c r="AL12" s="1213"/>
      <c r="AM12" s="1213"/>
      <c r="AN12" s="1214"/>
      <c r="AO12" s="315" t="s">
        <v>527</v>
      </c>
      <c r="AP12" s="315" t="s">
        <v>527</v>
      </c>
      <c r="AQ12" s="316">
        <v>1186</v>
      </c>
      <c r="AR12" s="317" t="s">
        <v>527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528</v>
      </c>
      <c r="AL13" s="1213"/>
      <c r="AM13" s="1213"/>
      <c r="AN13" s="1214"/>
      <c r="AO13" s="315" t="s">
        <v>527</v>
      </c>
      <c r="AP13" s="315" t="s">
        <v>527</v>
      </c>
      <c r="AQ13" s="316">
        <v>2</v>
      </c>
      <c r="AR13" s="317" t="s">
        <v>527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529</v>
      </c>
      <c r="AL14" s="1213"/>
      <c r="AM14" s="1213"/>
      <c r="AN14" s="1214"/>
      <c r="AO14" s="315">
        <v>365222</v>
      </c>
      <c r="AP14" s="315">
        <v>6686</v>
      </c>
      <c r="AQ14" s="316">
        <v>3005</v>
      </c>
      <c r="AR14" s="317">
        <v>122.5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530</v>
      </c>
      <c r="AL15" s="1213"/>
      <c r="AM15" s="1213"/>
      <c r="AN15" s="1214"/>
      <c r="AO15" s="315" t="s">
        <v>527</v>
      </c>
      <c r="AP15" s="315" t="s">
        <v>527</v>
      </c>
      <c r="AQ15" s="316">
        <v>1720</v>
      </c>
      <c r="AR15" s="317" t="s">
        <v>527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531</v>
      </c>
      <c r="AL16" s="1216"/>
      <c r="AM16" s="1216"/>
      <c r="AN16" s="1217"/>
      <c r="AO16" s="315">
        <v>-716795</v>
      </c>
      <c r="AP16" s="315">
        <v>-13122</v>
      </c>
      <c r="AQ16" s="316">
        <v>-6900</v>
      </c>
      <c r="AR16" s="317">
        <v>90.2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6025967</v>
      </c>
      <c r="AP17" s="315">
        <v>110315</v>
      </c>
      <c r="AQ17" s="316">
        <v>82850</v>
      </c>
      <c r="AR17" s="317">
        <v>33.200000000000003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533</v>
      </c>
      <c r="AP20" s="323" t="s">
        <v>534</v>
      </c>
      <c r="AQ20" s="324" t="s">
        <v>535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536</v>
      </c>
      <c r="AL21" s="1208"/>
      <c r="AM21" s="1208"/>
      <c r="AN21" s="1209"/>
      <c r="AO21" s="327">
        <v>11.51</v>
      </c>
      <c r="AP21" s="328">
        <v>8.1999999999999993</v>
      </c>
      <c r="AQ21" s="329">
        <v>3.31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537</v>
      </c>
      <c r="AL22" s="1208"/>
      <c r="AM22" s="1208"/>
      <c r="AN22" s="1209"/>
      <c r="AO22" s="332">
        <v>93.9</v>
      </c>
      <c r="AP22" s="333">
        <v>97.9</v>
      </c>
      <c r="AQ22" s="334">
        <v>-4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518</v>
      </c>
      <c r="AP30" s="303"/>
      <c r="AQ30" s="304" t="s">
        <v>519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520</v>
      </c>
      <c r="AQ31" s="310" t="s">
        <v>521</v>
      </c>
      <c r="AR31" s="311" t="s">
        <v>522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541</v>
      </c>
      <c r="AL32" s="1224"/>
      <c r="AM32" s="1224"/>
      <c r="AN32" s="1225"/>
      <c r="AO32" s="342">
        <v>3634535</v>
      </c>
      <c r="AP32" s="342">
        <v>66536</v>
      </c>
      <c r="AQ32" s="343">
        <v>53769</v>
      </c>
      <c r="AR32" s="344">
        <v>23.7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542</v>
      </c>
      <c r="AL33" s="1224"/>
      <c r="AM33" s="1224"/>
      <c r="AN33" s="1225"/>
      <c r="AO33" s="342" t="s">
        <v>527</v>
      </c>
      <c r="AP33" s="342" t="s">
        <v>527</v>
      </c>
      <c r="AQ33" s="343" t="s">
        <v>527</v>
      </c>
      <c r="AR33" s="344" t="s">
        <v>527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543</v>
      </c>
      <c r="AL34" s="1224"/>
      <c r="AM34" s="1224"/>
      <c r="AN34" s="1225"/>
      <c r="AO34" s="342" t="s">
        <v>527</v>
      </c>
      <c r="AP34" s="342" t="s">
        <v>527</v>
      </c>
      <c r="AQ34" s="343">
        <v>30</v>
      </c>
      <c r="AR34" s="344" t="s">
        <v>527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544</v>
      </c>
      <c r="AL35" s="1224"/>
      <c r="AM35" s="1224"/>
      <c r="AN35" s="1225"/>
      <c r="AO35" s="342">
        <v>190501</v>
      </c>
      <c r="AP35" s="342">
        <v>3487</v>
      </c>
      <c r="AQ35" s="343">
        <v>13935</v>
      </c>
      <c r="AR35" s="344">
        <v>-75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545</v>
      </c>
      <c r="AL36" s="1224"/>
      <c r="AM36" s="1224"/>
      <c r="AN36" s="1225"/>
      <c r="AO36" s="342" t="s">
        <v>527</v>
      </c>
      <c r="AP36" s="342" t="s">
        <v>527</v>
      </c>
      <c r="AQ36" s="343">
        <v>1254</v>
      </c>
      <c r="AR36" s="344" t="s">
        <v>527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546</v>
      </c>
      <c r="AL37" s="1224"/>
      <c r="AM37" s="1224"/>
      <c r="AN37" s="1225"/>
      <c r="AO37" s="342">
        <v>480</v>
      </c>
      <c r="AP37" s="342">
        <v>9</v>
      </c>
      <c r="AQ37" s="343">
        <v>601</v>
      </c>
      <c r="AR37" s="344">
        <v>-98.5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547</v>
      </c>
      <c r="AL38" s="1227"/>
      <c r="AM38" s="1227"/>
      <c r="AN38" s="1228"/>
      <c r="AO38" s="345" t="s">
        <v>527</v>
      </c>
      <c r="AP38" s="345" t="s">
        <v>527</v>
      </c>
      <c r="AQ38" s="346">
        <v>1</v>
      </c>
      <c r="AR38" s="334" t="s">
        <v>527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548</v>
      </c>
      <c r="AL39" s="1227"/>
      <c r="AM39" s="1227"/>
      <c r="AN39" s="1228"/>
      <c r="AO39" s="342">
        <v>-198394</v>
      </c>
      <c r="AP39" s="342">
        <v>-3632</v>
      </c>
      <c r="AQ39" s="343">
        <v>-4013</v>
      </c>
      <c r="AR39" s="344">
        <v>-9.5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549</v>
      </c>
      <c r="AL40" s="1224"/>
      <c r="AM40" s="1224"/>
      <c r="AN40" s="1225"/>
      <c r="AO40" s="342">
        <v>-2437278</v>
      </c>
      <c r="AP40" s="342">
        <v>-44618</v>
      </c>
      <c r="AQ40" s="343">
        <v>-48341</v>
      </c>
      <c r="AR40" s="344">
        <v>-7.7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1189844</v>
      </c>
      <c r="AP41" s="342">
        <v>21782</v>
      </c>
      <c r="AQ41" s="343">
        <v>17235</v>
      </c>
      <c r="AR41" s="344">
        <v>26.4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518</v>
      </c>
      <c r="AN49" s="1220" t="s">
        <v>553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554</v>
      </c>
      <c r="AO50" s="359" t="s">
        <v>555</v>
      </c>
      <c r="AP50" s="360" t="s">
        <v>556</v>
      </c>
      <c r="AQ50" s="361" t="s">
        <v>557</v>
      </c>
      <c r="AR50" s="362" t="s">
        <v>558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559</v>
      </c>
      <c r="AL51" s="355"/>
      <c r="AM51" s="363">
        <v>8045816</v>
      </c>
      <c r="AN51" s="364">
        <v>147074</v>
      </c>
      <c r="AO51" s="365">
        <v>-17.2</v>
      </c>
      <c r="AP51" s="366">
        <v>66255</v>
      </c>
      <c r="AQ51" s="367">
        <v>3.6</v>
      </c>
      <c r="AR51" s="368">
        <v>-20.8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560</v>
      </c>
      <c r="AM52" s="371">
        <v>1039136</v>
      </c>
      <c r="AN52" s="372">
        <v>18995</v>
      </c>
      <c r="AO52" s="373">
        <v>56.1</v>
      </c>
      <c r="AP52" s="374">
        <v>31822</v>
      </c>
      <c r="AQ52" s="375">
        <v>8.8000000000000007</v>
      </c>
      <c r="AR52" s="376">
        <v>47.3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561</v>
      </c>
      <c r="AL53" s="355"/>
      <c r="AM53" s="363">
        <v>11253528</v>
      </c>
      <c r="AN53" s="364">
        <v>206415</v>
      </c>
      <c r="AO53" s="365">
        <v>40.299999999999997</v>
      </c>
      <c r="AP53" s="366">
        <v>92247</v>
      </c>
      <c r="AQ53" s="367">
        <v>39.200000000000003</v>
      </c>
      <c r="AR53" s="368">
        <v>1.1000000000000001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560</v>
      </c>
      <c r="AM54" s="371">
        <v>1236540</v>
      </c>
      <c r="AN54" s="372">
        <v>22681</v>
      </c>
      <c r="AO54" s="373">
        <v>19.399999999999999</v>
      </c>
      <c r="AP54" s="374">
        <v>37204</v>
      </c>
      <c r="AQ54" s="375">
        <v>16.899999999999999</v>
      </c>
      <c r="AR54" s="376">
        <v>2.5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562</v>
      </c>
      <c r="AL55" s="355"/>
      <c r="AM55" s="363">
        <v>10306058</v>
      </c>
      <c r="AN55" s="364">
        <v>189659</v>
      </c>
      <c r="AO55" s="365">
        <v>-8.1</v>
      </c>
      <c r="AP55" s="366">
        <v>67319</v>
      </c>
      <c r="AQ55" s="367">
        <v>-27</v>
      </c>
      <c r="AR55" s="368">
        <v>18.899999999999999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560</v>
      </c>
      <c r="AM56" s="371">
        <v>1893555</v>
      </c>
      <c r="AN56" s="372">
        <v>34846</v>
      </c>
      <c r="AO56" s="373">
        <v>53.6</v>
      </c>
      <c r="AP56" s="374">
        <v>38101</v>
      </c>
      <c r="AQ56" s="375">
        <v>2.4</v>
      </c>
      <c r="AR56" s="376">
        <v>51.2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563</v>
      </c>
      <c r="AL57" s="355"/>
      <c r="AM57" s="363">
        <v>8649669</v>
      </c>
      <c r="AN57" s="364">
        <v>158879</v>
      </c>
      <c r="AO57" s="365">
        <v>-16.2</v>
      </c>
      <c r="AP57" s="366">
        <v>70615</v>
      </c>
      <c r="AQ57" s="367">
        <v>4.9000000000000004</v>
      </c>
      <c r="AR57" s="368">
        <v>-21.1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560</v>
      </c>
      <c r="AM58" s="371">
        <v>1174101</v>
      </c>
      <c r="AN58" s="372">
        <v>21566</v>
      </c>
      <c r="AO58" s="373">
        <v>-38.1</v>
      </c>
      <c r="AP58" s="374">
        <v>37382</v>
      </c>
      <c r="AQ58" s="375">
        <v>-1.9</v>
      </c>
      <c r="AR58" s="376">
        <v>-36.200000000000003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564</v>
      </c>
      <c r="AL59" s="355"/>
      <c r="AM59" s="363">
        <v>8994891</v>
      </c>
      <c r="AN59" s="364">
        <v>164666</v>
      </c>
      <c r="AO59" s="365">
        <v>3.6</v>
      </c>
      <c r="AP59" s="366">
        <v>69185</v>
      </c>
      <c r="AQ59" s="367">
        <v>-2</v>
      </c>
      <c r="AR59" s="368">
        <v>5.6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560</v>
      </c>
      <c r="AM60" s="371">
        <v>3114138</v>
      </c>
      <c r="AN60" s="372">
        <v>57009</v>
      </c>
      <c r="AO60" s="373">
        <v>164.3</v>
      </c>
      <c r="AP60" s="374">
        <v>38519</v>
      </c>
      <c r="AQ60" s="375">
        <v>3</v>
      </c>
      <c r="AR60" s="376">
        <v>161.30000000000001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565</v>
      </c>
      <c r="AL61" s="377"/>
      <c r="AM61" s="378">
        <v>9449992</v>
      </c>
      <c r="AN61" s="379">
        <v>173339</v>
      </c>
      <c r="AO61" s="380">
        <v>0.5</v>
      </c>
      <c r="AP61" s="381">
        <v>73124</v>
      </c>
      <c r="AQ61" s="382">
        <v>3.7</v>
      </c>
      <c r="AR61" s="368">
        <v>-3.2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560</v>
      </c>
      <c r="AM62" s="371">
        <v>1691494</v>
      </c>
      <c r="AN62" s="372">
        <v>31019</v>
      </c>
      <c r="AO62" s="373">
        <v>51.1</v>
      </c>
      <c r="AP62" s="374">
        <v>36606</v>
      </c>
      <c r="AQ62" s="375">
        <v>5.8</v>
      </c>
      <c r="AR62" s="376">
        <v>45.3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t0XoW/Or7JdXDbSo0vZ+eFLrhliyzO6KccoAiX3SFomegca9c/mt1sPz9CssuAT2bB3Ezh5M4KIXb6UUbgVfQ==" saltValue="Gb3A7aVqCXtJiTZ1Ukpq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F65" zoomScale="55" zoomScaleNormal="55" zoomScaleSheetLayoutView="55" workbookViewId="0">
      <selection activeCell="AW94" sqref="AW94"/>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jDmCmOAJ94lovvBjGIiy+/pIhfmoso6FDbi7hCCvDaOHs6A1KsdkaMKRGpYmiZfwiOtgRk9riZo+gd4IAF/sg==" saltValue="w3d05JIrs1RH+L3d9LmB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F76" zoomScale="55" zoomScaleNormal="55" zoomScaleSheetLayoutView="55" workbookViewId="0">
      <selection activeCell="AW94" sqref="AW94"/>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Ft98QhOxytoOBbXCpPgwk8EY9v+5P8A+ZsAgZkWJ90vHCE4OFXQPYsisiBMN++AiBGVBA2oOxJVHETP4CUCIg==" saltValue="x8yZmIqgj9nXFtDiuepj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70" zoomScaleNormal="70" zoomScaleSheetLayoutView="100" workbookViewId="0">
      <selection activeCell="AW94" sqref="AW9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2" t="s">
        <v>3</v>
      </c>
      <c r="D47" s="1232"/>
      <c r="E47" s="1233"/>
      <c r="F47" s="11">
        <v>34.119999999999997</v>
      </c>
      <c r="G47" s="12">
        <v>36.99</v>
      </c>
      <c r="H47" s="12">
        <v>41.48</v>
      </c>
      <c r="I47" s="12">
        <v>47.35</v>
      </c>
      <c r="J47" s="13">
        <v>53.86</v>
      </c>
    </row>
    <row r="48" spans="2:10" ht="57.75" customHeight="1" x14ac:dyDescent="0.15">
      <c r="B48" s="14"/>
      <c r="C48" s="1234" t="s">
        <v>4</v>
      </c>
      <c r="D48" s="1234"/>
      <c r="E48" s="1235"/>
      <c r="F48" s="15">
        <v>7.54</v>
      </c>
      <c r="G48" s="16">
        <v>6.56</v>
      </c>
      <c r="H48" s="16">
        <v>10.6</v>
      </c>
      <c r="I48" s="16">
        <v>11.1</v>
      </c>
      <c r="J48" s="17">
        <v>8.6199999999999992</v>
      </c>
    </row>
    <row r="49" spans="2:10" ht="57.75" customHeight="1" thickBot="1" x14ac:dyDescent="0.2">
      <c r="B49" s="18"/>
      <c r="C49" s="1236" t="s">
        <v>5</v>
      </c>
      <c r="D49" s="1236"/>
      <c r="E49" s="1237"/>
      <c r="F49" s="19">
        <v>1.9</v>
      </c>
      <c r="G49" s="20">
        <v>2.88</v>
      </c>
      <c r="H49" s="20">
        <v>8.73</v>
      </c>
      <c r="I49" s="20">
        <v>5.76</v>
      </c>
      <c r="J49" s="21">
        <v>3.03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ePPcCH/zhKd63u3jE8wgqL9aHmbE2+KTzx+3TAatqyPAAYyQzvJrSPLBEFKkyWIq0qlz/2J+xCQMooBX6i/WA==" saltValue="5iXLj7ahvYy+uS/Vj6Cf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2020-09-23T00:55:54Z</cp:lastPrinted>
  <dcterms:created xsi:type="dcterms:W3CDTF">2020-02-10T06:38:06Z</dcterms:created>
  <dcterms:modified xsi:type="dcterms:W3CDTF">2020-09-23T00:58:05Z</dcterms:modified>
  <cp:category/>
</cp:coreProperties>
</file>