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filesv\PriItoman\総務部\財政課\03 財政係\11 調査・通知・法令外負担金等審議会・事務研関係\01 調査\02_沖縄県市町村課\02 財政状況資料集\平成30年度決算分\200829【9／23〆】 【作業依頼】平成30年度財政状況資料集の作成について（2回目：公会計分）\03　市　→　県\"/>
    </mc:Choice>
  </mc:AlternateContent>
  <xr:revisionPtr revIDLastSave="0" documentId="13_ncr:1_{643DFF41-73A4-4BB5-933C-BBA4A6309051}" xr6:coauthVersionLast="36" xr6:coauthVersionMax="36" xr10:uidLastSave="{00000000-0000-0000-0000-000000000000}"/>
  <bookViews>
    <workbookView xWindow="0" yWindow="0" windowWidth="15360" windowHeight="7635" tabRatio="601"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37" i="10"/>
  <c r="CO36" i="10"/>
  <c r="BW36" i="10"/>
  <c r="AM36" i="10"/>
  <c r="CO35" i="10"/>
  <c r="BW35" i="10"/>
  <c r="AM35" i="10"/>
  <c r="BW34" i="10"/>
  <c r="CO34"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c r="BE35" i="10" s="1"/>
  <c r="BE36" i="10" s="1"/>
  <c r="BE37" i="10" s="1"/>
</calcChain>
</file>

<file path=xl/sharedStrings.xml><?xml version="1.0" encoding="utf-8"?>
<sst xmlns="http://schemas.openxmlformats.org/spreadsheetml/2006/main" count="1124" uniqueCount="627">
  <si>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</si>
  <si>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</si>
  <si>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</si>
  <si>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</si>
  <si>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</si>
  <si>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</si>
  <si>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</si>
  <si>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</si>
  <si>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</si>
  <si>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</si>
  <si>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</si>
  <si>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</si>
  <si>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</si>
  <si>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</si>
  <si>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</si>
  <si>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</si>
  <si>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</si>
  <si>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</si>
  <si>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</si>
  <si>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</si>
  <si>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</si>
  <si>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</si>
  <si>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</si>
  <si>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</si>
  <si>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</si>
  <si>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</si>
  <si>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</si>
  <si>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</si>
  <si>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</si>
  <si>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</si>
  <si>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</si>
  <si>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</si>
  <si>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</si>
  <si>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</si>
  <si>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</si>
  <si>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</si>
  <si>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</si>
  <si>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</si>
  <si>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</si>
  <si>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</si>
  <si>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</si>
  <si>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</si>
  <si>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</si>
  <si>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</si>
  <si>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</si>
  <si>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</si>
  <si>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</si>
  <si>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</si>
  <si>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</si>
  <si>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</si>
  <si>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</si>
  <si>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</si>
  <si>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</si>
  <si>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</si>
  <si>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</si>
  <si>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</si>
  <si>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</si>
  <si>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</si>
  <si>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</si>
  <si>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</si>
  <si>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</si>
  <si>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</si>
  <si>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</si>
  <si>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</si>
  <si>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</si>
  <si>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</si>
  <si>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</si>
  <si>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</si>
  <si>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</si>
  <si>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</si>
  <si>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</si>
  <si>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</si>
  <si>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</si>
  <si>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</si>
  <si>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</si>
  <si>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</si>
  <si>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</si>
  <si>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</si>
  <si>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</si>
  <si>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</si>
  <si>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</si>
  <si>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</si>
  <si>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</si>
  <si>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</si>
  <si>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</si>
  <si>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</si>
  <si>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</si>
  <si>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</si>
  <si>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</si>
  <si>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</si>
  <si>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</si>
  <si>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</si>
  <si>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</si>
  <si>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</si>
  <si>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</si>
  <si>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</si>
  <si>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</si>
  <si>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</si>
  <si>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糸満市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</si>
  <si>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</si>
  <si>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</si>
  <si>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</si>
  <si>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</si>
  <si>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</si>
  <si>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</si>
  <si>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</si>
  <si>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</si>
  <si>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</si>
  <si>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</si>
  <si>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</si>
  <si>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</si>
  <si>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</si>
  <si>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</si>
  <si>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</si>
  <si>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</si>
  <si>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</si>
  <si>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</si>
  <si>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</si>
  <si>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</si>
  <si>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</si>
  <si>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</si>
  <si>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</si>
  <si>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</si>
  <si>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</si>
  <si>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</si>
  <si>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</si>
  <si>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</si>
  <si>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</si>
  <si>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</si>
  <si>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</si>
  <si>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</si>
  <si>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</si>
  <si>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</si>
  <si>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</si>
  <si>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</si>
  <si>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</si>
  <si>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</si>
  <si>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</si>
  <si>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</si>
  <si>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</si>
  <si>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</si>
  <si>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</si>
  <si>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</si>
  <si>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</si>
  <si>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</si>
  <si>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</si>
  <si>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</si>
  <si>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</si>
  <si>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</si>
  <si>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</si>
  <si>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</si>
  <si>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</si>
  <si>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</si>
  <si>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</si>
  <si>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</si>
  <si>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</si>
  <si>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</si>
  <si>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</si>
  <si>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</si>
  <si>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</si>
  <si>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</si>
  <si>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</si>
  <si>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</si>
  <si>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</si>
  <si>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</si>
  <si>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</si>
  <si>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</si>
  <si>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</si>
  <si>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</si>
  <si>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</si>
  <si>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</si>
  <si>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</si>
  <si>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</si>
  <si>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</si>
  <si>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</si>
  <si>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</si>
  <si>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</si>
  <si>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</si>
  <si>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</si>
  <si>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</si>
  <si>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</si>
  <si>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</si>
  <si>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</si>
  <si>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</si>
  <si>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</si>
  <si>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</si>
  <si>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</si>
  <si>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</si>
  <si>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</si>
  <si>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</si>
  <si>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</si>
  <si>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</si>
  <si>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</si>
  <si>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</si>
  <si>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</si>
  <si>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</si>
  <si>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</si>
  <si>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</si>
  <si>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</si>
  <si>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</si>
  <si>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</si>
  <si>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</si>
  <si>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</si>
  <si>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</si>
  <si>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</si>
  <si>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</si>
  <si>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</si>
  <si>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</si>
  <si>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</si>
  <si>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</si>
  <si>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</si>
  <si>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</si>
  <si>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</si>
  <si>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沖縄県糸満市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</si>
  <si>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</si>
  <si>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</si>
  <si>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</si>
  <si>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</si>
  <si>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</si>
  <si>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</si>
  <si>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</si>
  <si>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</si>
  <si>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</si>
  <si>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</si>
  <si>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</si>
  <si>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</si>
  <si>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</si>
  <si>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</si>
  <si>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</si>
  <si>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</si>
  <si>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</si>
  <si>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</si>
  <si>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</si>
  <si>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</si>
  <si>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</si>
  <si>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</si>
  <si>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</si>
  <si>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</si>
  <si>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</si>
  <si>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</si>
  <si>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</si>
  <si>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</si>
  <si>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</si>
  <si>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</si>
  <si>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</si>
  <si>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</si>
  <si>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</si>
  <si>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</si>
  <si>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</si>
  <si>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</si>
  <si>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</si>
  <si>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</si>
  <si>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</si>
  <si>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</si>
  <si>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</si>
  <si>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</si>
  <si>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</si>
  <si>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</si>
  <si>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</si>
  <si>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</si>
  <si>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</si>
  <si>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</si>
  <si>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</si>
  <si>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</si>
  <si>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</si>
  <si>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</si>
  <si>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</si>
  <si>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</si>
  <si>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</si>
  <si>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</si>
  <si>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</si>
  <si>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</si>
  <si>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</si>
  <si>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</si>
  <si>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</si>
  <si>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</si>
  <si>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</si>
  <si>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</si>
  <si>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</si>
  <si>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</si>
  <si>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</si>
  <si>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</si>
  <si>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</si>
  <si>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</si>
  <si>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</si>
  <si>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</si>
  <si>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</si>
  <si>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</si>
  <si>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</si>
  <si>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</si>
  <si>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</si>
  <si>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</si>
  <si>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</si>
  <si>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</si>
  <si>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</si>
  <si>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</si>
  <si>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</si>
  <si>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</si>
  <si>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</si>
  <si>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</si>
  <si>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</si>
  <si>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</si>
  <si>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</si>
  <si>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</si>
  <si>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</si>
  <si>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</si>
  <si>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</si>
  <si>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</si>
  <si>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</si>
  <si>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</si>
  <si>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</si>
  <si>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</si>
  <si>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</si>
  <si>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</si>
  <si>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</si>
  <si>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</si>
  <si>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</si>
  <si>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</si>
  <si>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</si>
  <si>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</si>
  <si>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</si>
  <si>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</si>
  <si>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</si>
  <si>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</si>
  <si>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</si>
  <si>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</si>
  <si>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</si>
  <si>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</si>
  <si>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</si>
  <si>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</si>
  <si>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</si>
  <si>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</si>
  <si>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</si>
  <si>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</si>
  <si>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</si>
  <si>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</si>
  <si>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</si>
  <si>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</si>
  <si>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</si>
  <si>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</si>
  <si>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</si>
  <si>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</si>
  <si>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</si>
  <si>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</si>
  <si>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</si>
  <si>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</si>
  <si>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</si>
  <si>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</si>
  <si>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</si>
  <si>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</si>
  <si>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</si>
  <si>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</si>
  <si>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</si>
  <si>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</si>
  <si>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</si>
  <si>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</si>
  <si>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</si>
  <si>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</si>
  <si>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</si>
  <si>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</si>
  <si>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</si>
  <si>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</si>
  <si>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沖縄県糸満市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</si>
  <si>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</si>
  <si>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</si>
  <si>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</si>
  <si>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</si>
  <si>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</si>
  <si>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</si>
  <si>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</si>
  <si>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</si>
  <si>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</si>
  <si>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</si>
  <si>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</si>
  <si>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</si>
  <si>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</si>
  <si>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</si>
  <si>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</si>
  <si>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</si>
  <si>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</si>
  <si>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</si>
  <si>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</si>
  <si>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</si>
  <si>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人材育成事業特別会計</t>
    <phoneticPr fontId="5"/>
  </si>
  <si>
    <t>区画整理特別会計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</si>
  <si>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</si>
  <si>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</si>
  <si>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</si>
  <si>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</si>
  <si>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</si>
  <si>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</si>
  <si>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</si>
  <si>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</si>
  <si>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</si>
  <si>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</si>
  <si>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</si>
  <si>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</si>
  <si>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</si>
  <si>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</si>
  <si>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</si>
  <si>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</si>
  <si>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</si>
  <si>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</si>
  <si>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</si>
  <si>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</si>
  <si>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</si>
  <si>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</si>
  <si>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</si>
  <si>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糸満漁港ふれあい公園事業特別会計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</si>
  <si>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</si>
  <si>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</si>
  <si>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</si>
  <si>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</si>
  <si>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</si>
  <si>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</si>
  <si>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</si>
  <si>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</si>
  <si>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</si>
  <si>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</si>
  <si>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</si>
  <si>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</si>
  <si>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</si>
  <si>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</si>
  <si>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</si>
  <si>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</si>
  <si>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</si>
  <si>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</si>
  <si>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</si>
  <si>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</si>
  <si>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</si>
  <si>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</si>
  <si>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</si>
  <si>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</si>
  <si>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</si>
  <si>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</si>
  <si>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</si>
  <si>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</si>
  <si>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</si>
  <si>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</si>
  <si>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</si>
  <si>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</si>
  <si>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</si>
  <si>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</si>
  <si>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</si>
  <si>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</si>
  <si>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</si>
  <si>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</si>
  <si>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</si>
  <si>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</si>
  <si>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</si>
  <si>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</si>
  <si>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</si>
  <si>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</si>
  <si>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</si>
  <si>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</si>
  <si>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</si>
  <si>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</si>
  <si>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</si>
  <si>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</si>
  <si>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</si>
  <si>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</si>
  <si>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</si>
  <si>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</si>
  <si>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</si>
  <si>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</si>
  <si>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</si>
  <si>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</si>
  <si>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</si>
  <si>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</si>
  <si>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</si>
  <si>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</si>
  <si>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</si>
  <si>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</si>
  <si>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</si>
  <si>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</si>
  <si>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</si>
  <si>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</si>
  <si>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</si>
  <si>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</si>
  <si>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</si>
  <si>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</si>
  <si>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</si>
  <si>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</si>
  <si>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</si>
  <si>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</si>
  <si>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</si>
  <si>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</si>
  <si>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</si>
  <si>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</si>
  <si>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</si>
  <si>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</si>
  <si>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</si>
  <si>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</si>
  <si>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</si>
  <si>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</si>
  <si>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</si>
  <si>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</si>
  <si>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</si>
  <si>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</si>
  <si>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</si>
  <si>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</si>
  <si>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</si>
  <si>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</si>
  <si>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</si>
  <si>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</si>
  <si>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</si>
  <si>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</si>
  <si>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</si>
  <si>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</si>
  <si>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</si>
  <si>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</si>
  <si>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</si>
  <si>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</si>
  <si>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</si>
  <si>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</si>
  <si>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</si>
  <si>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</si>
  <si>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</si>
  <si>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</si>
  <si>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</si>
  <si>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</si>
  <si>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</si>
  <si>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</si>
  <si>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</si>
  <si>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</si>
  <si>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</si>
  <si>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</si>
  <si>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</si>
  <si>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</si>
  <si>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</si>
  <si>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</si>
  <si>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</si>
  <si>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</si>
  <si>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</si>
  <si>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</si>
  <si>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</si>
  <si>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</si>
  <si>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</si>
  <si>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</si>
  <si>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</si>
  <si>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</si>
  <si>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</si>
  <si>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</si>
  <si>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</si>
  <si>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</si>
  <si>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</si>
  <si>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</si>
  <si>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</si>
  <si>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</si>
  <si>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</si>
  <si>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</si>
  <si>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</si>
  <si>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</si>
  <si>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</si>
  <si>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</si>
  <si>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</si>
  <si>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</si>
  <si>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</si>
  <si>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</si>
  <si>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</si>
  <si>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</si>
  <si>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</si>
  <si>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</si>
  <si>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</si>
  <si>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</si>
  <si>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</si>
  <si>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</si>
  <si>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</si>
  <si>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4.80</t>
  </si>
  <si>
    <t>▲ 4.76</t>
  </si>
  <si>
    <t>▲ 1.85</t>
  </si>
  <si>
    <t>▲ 2.61</t>
  </si>
  <si>
    <t>水道事業会計</t>
  </si>
  <si>
    <t>一般会計</t>
  </si>
  <si>
    <t>国民健康保険事業特別会計</t>
  </si>
  <si>
    <t>▲ 7.04</t>
  </si>
  <si>
    <t>▲ 8.43</t>
  </si>
  <si>
    <t>▲ 8.81</t>
  </si>
  <si>
    <t>▲ 7.35</t>
  </si>
  <si>
    <t>介護保険特別会計</t>
  </si>
  <si>
    <t>土地区画整理事業特別会計</t>
  </si>
  <si>
    <t>糸満漁港ふれあい公園事業特別会計</t>
  </si>
  <si>
    <t>農業集落排水事業特別会計</t>
  </si>
  <si>
    <t>人材育成事業特別会計</t>
  </si>
  <si>
    <t>その他会計（赤字）</t>
  </si>
  <si>
    <t>▲ 0.02</t>
  </si>
  <si>
    <t>▲ 0.00</t>
  </si>
  <si>
    <t>その他会計（黒字）</t>
  </si>
  <si>
    <t>H25末</t>
    <phoneticPr fontId="5"/>
  </si>
  <si>
    <t>H26末</t>
    <phoneticPr fontId="5"/>
  </si>
  <si>
    <t>H27末</t>
    <phoneticPr fontId="5"/>
  </si>
  <si>
    <t>H28末</t>
    <phoneticPr fontId="5"/>
  </si>
  <si>
    <t>H29末</t>
    <phoneticPr fontId="5"/>
  </si>
  <si>
    <t>糸満市土地開発公社</t>
    <rPh sb="0" eb="3">
      <t>イトマンシ</t>
    </rPh>
    <rPh sb="3" eb="7">
      <t>トチカイハツ</t>
    </rPh>
    <rPh sb="7" eb="9">
      <t>コウシャ</t>
    </rPh>
    <phoneticPr fontId="2"/>
  </si>
  <si>
    <t>‐</t>
    <phoneticPr fontId="2"/>
  </si>
  <si>
    <t>南部広域市町村圏事務組合（一般会計）</t>
    <rPh sb="0" eb="4">
      <t>ナンブコウイキ</t>
    </rPh>
    <rPh sb="4" eb="7">
      <t>シチョウソン</t>
    </rPh>
    <rPh sb="7" eb="8">
      <t>ケン</t>
    </rPh>
    <rPh sb="8" eb="10">
      <t>ジム</t>
    </rPh>
    <rPh sb="10" eb="12">
      <t>クミアイ</t>
    </rPh>
    <rPh sb="13" eb="17">
      <t>イッパンカイケイ</t>
    </rPh>
    <phoneticPr fontId="2"/>
  </si>
  <si>
    <t>南部広域市町村圏事務組合（ふるさと市町村圏基金特別会計）</t>
    <rPh sb="0" eb="4">
      <t>ナンブコウイキ</t>
    </rPh>
    <rPh sb="4" eb="7">
      <t>シチョウソン</t>
    </rPh>
    <rPh sb="7" eb="8">
      <t>ケン</t>
    </rPh>
    <rPh sb="8" eb="10">
      <t>ジム</t>
    </rPh>
    <rPh sb="10" eb="12">
      <t>クミアイ</t>
    </rPh>
    <rPh sb="17" eb="20">
      <t>シチョウソン</t>
    </rPh>
    <rPh sb="20" eb="21">
      <t>ケン</t>
    </rPh>
    <rPh sb="21" eb="23">
      <t>キキン</t>
    </rPh>
    <rPh sb="23" eb="27">
      <t>トクベツカイケイ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</si>
  <si>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2"/>
  </si>
  <si>
    <t>南部広域市町村圏事務組合（南斎場特別会計）</t>
    <rPh sb="0" eb="8">
      <t>ナンブコウイキシチョウソンケン</t>
    </rPh>
    <rPh sb="8" eb="12">
      <t>ジムクミアイ</t>
    </rPh>
    <rPh sb="13" eb="16">
      <t>ミナミサイジョウ</t>
    </rPh>
    <rPh sb="16" eb="20">
      <t>トクベツカイケイ</t>
    </rPh>
    <phoneticPr fontId="2"/>
  </si>
  <si>
    <t>南部広域行政組合（一般会計）</t>
    <rPh sb="0" eb="4">
      <t>ナンブコウイキ</t>
    </rPh>
    <rPh sb="4" eb="6">
      <t>ギョウセイ</t>
    </rPh>
    <rPh sb="6" eb="8">
      <t>クミアイ</t>
    </rPh>
    <rPh sb="9" eb="13">
      <t>イッパンカイケイ</t>
    </rPh>
    <phoneticPr fontId="2"/>
  </si>
  <si>
    <t>南部広域行政組合（公共用地先行取得事業特別会計）</t>
    <rPh sb="0" eb="4">
      <t>ナンブコウイキ</t>
    </rPh>
    <rPh sb="4" eb="8">
      <t>ギョウセイクミアイ</t>
    </rPh>
    <rPh sb="9" eb="11">
      <t>コウキョウ</t>
    </rPh>
    <rPh sb="11" eb="13">
      <t>ヨウチ</t>
    </rPh>
    <rPh sb="13" eb="15">
      <t>センコウ</t>
    </rPh>
    <rPh sb="15" eb="17">
      <t>シュトク</t>
    </rPh>
    <rPh sb="17" eb="19">
      <t>ジギョウ</t>
    </rPh>
    <rPh sb="19" eb="23">
      <t>トクベツカイケイ</t>
    </rPh>
    <phoneticPr fontId="2"/>
  </si>
  <si>
    <t>南部広域行政組合（糸豊環境衛生事業特別会計）</t>
    <rPh sb="0" eb="2">
      <t>ナンブ</t>
    </rPh>
    <rPh sb="2" eb="4">
      <t>コウイキ</t>
    </rPh>
    <rPh sb="4" eb="6">
      <t>ギョウセイ</t>
    </rPh>
    <rPh sb="6" eb="8">
      <t>クミアイ</t>
    </rPh>
    <rPh sb="9" eb="10">
      <t>イト</t>
    </rPh>
    <rPh sb="10" eb="11">
      <t>トヨ</t>
    </rPh>
    <rPh sb="11" eb="13">
      <t>カンキョウ</t>
    </rPh>
    <rPh sb="13" eb="15">
      <t>エイセイ</t>
    </rPh>
    <rPh sb="15" eb="17">
      <t>ジギョウ</t>
    </rPh>
    <rPh sb="17" eb="19">
      <t>トクベツ</t>
    </rPh>
    <rPh sb="19" eb="21">
      <t>カイケイ</t>
    </rPh>
    <phoneticPr fontId="2"/>
  </si>
  <si>
    <t>沖縄県後期高齢者医療広域連合（一般会計）</t>
    <rPh sb="0" eb="3">
      <t>オキナワケン</t>
    </rPh>
    <rPh sb="3" eb="8">
      <t>コウキコウレイシャ</t>
    </rPh>
    <rPh sb="8" eb="10">
      <t>イリョウ</t>
    </rPh>
    <rPh sb="10" eb="14">
      <t>コウイキレンゴウ</t>
    </rPh>
    <rPh sb="15" eb="19">
      <t>イッパンカイケイ</t>
    </rPh>
    <phoneticPr fontId="2"/>
  </si>
  <si>
    <t>沖縄県後期高齢者医療広域連合（特別会計）</t>
    <rPh sb="0" eb="3">
      <t>オキナワケン</t>
    </rPh>
    <rPh sb="3" eb="8">
      <t>コウキコウレイシャ</t>
    </rPh>
    <rPh sb="8" eb="10">
      <t>イリョウ</t>
    </rPh>
    <rPh sb="10" eb="14">
      <t>コウイキレンゴウ</t>
    </rPh>
    <rPh sb="15" eb="17">
      <t>トクベツ</t>
    </rPh>
    <rPh sb="17" eb="19">
      <t>カイケイ</t>
    </rPh>
    <phoneticPr fontId="2"/>
  </si>
  <si>
    <t>沖縄県市町村総合事務組合</t>
    <rPh sb="0" eb="3">
      <t>オキナワケン</t>
    </rPh>
    <rPh sb="3" eb="6">
      <t>シチョウソン</t>
    </rPh>
    <rPh sb="6" eb="8">
      <t>ソウゴウ</t>
    </rPh>
    <rPh sb="8" eb="10">
      <t>ジム</t>
    </rPh>
    <rPh sb="10" eb="12">
      <t>クミアイ</t>
    </rPh>
    <phoneticPr fontId="2"/>
  </si>
  <si>
    <t>沖縄県市町村自治会館管理組合</t>
    <rPh sb="0" eb="3">
      <t>オキナワケン</t>
    </rPh>
    <rPh sb="3" eb="6">
      <t>シチョウソン</t>
    </rPh>
    <rPh sb="6" eb="10">
      <t>ジチカイカン</t>
    </rPh>
    <rPh sb="10" eb="12">
      <t>カンリ</t>
    </rPh>
    <rPh sb="12" eb="14">
      <t>クミアイ</t>
    </rPh>
    <phoneticPr fontId="2"/>
  </si>
  <si>
    <t>〇</t>
    <phoneticPr fontId="2"/>
  </si>
  <si>
    <t>人材育成基金</t>
    <phoneticPr fontId="18"/>
  </si>
  <si>
    <t>市民会館建設基金</t>
    <phoneticPr fontId="18"/>
  </si>
  <si>
    <t>ふるさと応援基金</t>
    <phoneticPr fontId="18"/>
  </si>
  <si>
    <t>福祉振興基金</t>
    <phoneticPr fontId="18"/>
  </si>
  <si>
    <t>公共施設整備基金</t>
    <rPh sb="0" eb="4">
      <t>コウキョウシセツ</t>
    </rPh>
    <rPh sb="4" eb="6">
      <t>セイビ</t>
    </rPh>
    <rPh sb="6" eb="8">
      <t>キキン</t>
    </rPh>
    <phoneticPr fontId="18"/>
  </si>
  <si>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</si>
  <si>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</si>
  <si>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</si>
  <si>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</si>
  <si>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</si>
  <si>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</si>
  <si>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</si>
  <si>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</si>
  <si>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</si>
  <si>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</si>
  <si>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</si>
  <si>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</si>
  <si>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も将来負担比率も、近年減少傾向が続いている。これは学校建設など大規模施設整備事業の償還が終了したことが主な要因として挙げられるが、今後新たに観光振興センターなどの大規模施設整備を控えているため、高率補助事業を活用することで引き続き改善を図る。</t>
    <rPh sb="1" eb="3">
      <t>ジッシツ</t>
    </rPh>
    <rPh sb="3" eb="5">
      <t>コウサイ</t>
    </rPh>
    <rPh sb="5" eb="6">
      <t>ヒ</t>
    </rPh>
    <rPh sb="6" eb="8">
      <t>ヒリツ</t>
    </rPh>
    <rPh sb="9" eb="11">
      <t>ショウライ</t>
    </rPh>
    <rPh sb="11" eb="13">
      <t>フタン</t>
    </rPh>
    <rPh sb="13" eb="15">
      <t>ヒリツ</t>
    </rPh>
    <rPh sb="17" eb="19">
      <t>キンネン</t>
    </rPh>
    <rPh sb="19" eb="21">
      <t>ゲンショウ</t>
    </rPh>
    <rPh sb="21" eb="23">
      <t>ケイコウ</t>
    </rPh>
    <rPh sb="24" eb="25">
      <t>ツヅ</t>
    </rPh>
    <rPh sb="33" eb="35">
      <t>ガッコウ</t>
    </rPh>
    <rPh sb="35" eb="37">
      <t>ケンセツ</t>
    </rPh>
    <rPh sb="39" eb="42">
      <t>ダイキボ</t>
    </rPh>
    <rPh sb="42" eb="44">
      <t>シセツ</t>
    </rPh>
    <rPh sb="44" eb="46">
      <t>セイビ</t>
    </rPh>
    <rPh sb="46" eb="48">
      <t>ジギョウ</t>
    </rPh>
    <rPh sb="49" eb="51">
      <t>ショウカン</t>
    </rPh>
    <rPh sb="52" eb="54">
      <t>シュウリョウ</t>
    </rPh>
    <rPh sb="59" eb="60">
      <t>オモ</t>
    </rPh>
    <rPh sb="61" eb="63">
      <t>ヨウイン</t>
    </rPh>
    <rPh sb="66" eb="67">
      <t>ア</t>
    </rPh>
    <rPh sb="73" eb="75">
      <t>コンゴ</t>
    </rPh>
    <rPh sb="75" eb="76">
      <t>アラ</t>
    </rPh>
    <rPh sb="78" eb="82">
      <t>カンコウシンコウ</t>
    </rPh>
    <rPh sb="89" eb="92">
      <t>ダイキボ</t>
    </rPh>
    <rPh sb="92" eb="94">
      <t>シセツ</t>
    </rPh>
    <rPh sb="94" eb="96">
      <t>セイビ</t>
    </rPh>
    <rPh sb="97" eb="98">
      <t>ヒカ</t>
    </rPh>
    <rPh sb="105" eb="107">
      <t>コウリツ</t>
    </rPh>
    <rPh sb="107" eb="109">
      <t>ホジョ</t>
    </rPh>
    <rPh sb="109" eb="111">
      <t>ジギョウ</t>
    </rPh>
    <rPh sb="112" eb="114">
      <t>カツヨウ</t>
    </rPh>
    <rPh sb="119" eb="120">
      <t>ヒ</t>
    </rPh>
    <rPh sb="121" eb="122">
      <t>ツヅ</t>
    </rPh>
    <rPh sb="123" eb="125">
      <t>カイゼン</t>
    </rPh>
    <rPh sb="126" eb="127">
      <t>ハカ</t>
    </rPh>
    <phoneticPr fontId="5"/>
  </si>
  <si>
    <t>実質公債費比率</t>
    <phoneticPr fontId="5"/>
  </si>
  <si>
    <r>
      <t>　将来負担比率は</t>
    </r>
    <r>
      <rPr>
        <sz val="11"/>
        <color theme="1"/>
        <rFont val="ＭＳ Ｐゴシック"/>
        <family val="3"/>
        <charset val="128"/>
      </rPr>
      <t>大規模事業の地方債償還が終了した影響</t>
    </r>
    <r>
      <rPr>
        <sz val="11"/>
        <color indexed="8"/>
        <rFont val="ＭＳ Ｐゴシック"/>
        <family val="3"/>
        <charset val="128"/>
      </rPr>
      <t>などにより、H29→68.1、H30→55.9と減少傾向にあるが、有形固定資産減価償却率はほぼ横ばいの状況である。一般的に施設更新など投資的事業の抑制によって、将来負担比率は改善し有形固定資産減価償却率が上昇するが、本市においては、沖縄振興特別推進交付金など高率補助を活用した更新が進められていることから、有形固定資産減価償却率が横ばいのまま将来負担比率が改善していると考えられる。
　今後も高率補助事業を活用し施設の老朽化対策に積極的に取り組んでいく。</t>
    </r>
    <rPh sb="1" eb="3">
      <t>ショウライ</t>
    </rPh>
    <rPh sb="3" eb="5">
      <t>フタン</t>
    </rPh>
    <rPh sb="5" eb="7">
      <t>ヒリツ</t>
    </rPh>
    <rPh sb="8" eb="11">
      <t>ダイキボ</t>
    </rPh>
    <rPh sb="50" eb="52">
      <t>ゲンショウ</t>
    </rPh>
    <rPh sb="52" eb="54">
      <t>ケイコウ</t>
    </rPh>
    <rPh sb="59" eb="65">
      <t>ユウケイコテイシサン</t>
    </rPh>
    <rPh sb="65" eb="70">
      <t>ゲンカショウキャクリツ</t>
    </rPh>
    <rPh sb="73" eb="74">
      <t>ヨコ</t>
    </rPh>
    <rPh sb="77" eb="79">
      <t>ジョウキョウ</t>
    </rPh>
    <rPh sb="83" eb="86">
      <t>イッパンテキ</t>
    </rPh>
    <rPh sb="87" eb="89">
      <t>シセツ</t>
    </rPh>
    <rPh sb="89" eb="91">
      <t>コウシン</t>
    </rPh>
    <rPh sb="93" eb="95">
      <t>トウシ</t>
    </rPh>
    <rPh sb="95" eb="96">
      <t>テキ</t>
    </rPh>
    <rPh sb="96" eb="98">
      <t>ジギョウ</t>
    </rPh>
    <rPh sb="99" eb="101">
      <t>ヨクセイ</t>
    </rPh>
    <rPh sb="113" eb="115">
      <t>カイゼン</t>
    </rPh>
    <rPh sb="116" eb="122">
      <t>ユウケイコテイシサン</t>
    </rPh>
    <rPh sb="122" eb="124">
      <t>ゲンカ</t>
    </rPh>
    <rPh sb="124" eb="126">
      <t>ショウキャク</t>
    </rPh>
    <rPh sb="126" eb="127">
      <t>リツ</t>
    </rPh>
    <rPh sb="128" eb="130">
      <t>ジョウショウ</t>
    </rPh>
    <rPh sb="142" eb="144">
      <t>オキナワ</t>
    </rPh>
    <rPh sb="144" eb="146">
      <t>シンコウ</t>
    </rPh>
    <rPh sb="146" eb="148">
      <t>トクベツ</t>
    </rPh>
    <rPh sb="148" eb="150">
      <t>スイシン</t>
    </rPh>
    <rPh sb="150" eb="153">
      <t>コウフキン</t>
    </rPh>
    <rPh sb="155" eb="157">
      <t>コウリツ</t>
    </rPh>
    <rPh sb="157" eb="159">
      <t>ホジョ</t>
    </rPh>
    <rPh sb="160" eb="162">
      <t>カツヨウ</t>
    </rPh>
    <rPh sb="164" eb="166">
      <t>コウシン</t>
    </rPh>
    <rPh sb="167" eb="168">
      <t>スス</t>
    </rPh>
    <rPh sb="179" eb="190">
      <t>ユウケイコテイシサンゲンカショウキャクリツ</t>
    </rPh>
    <rPh sb="191" eb="192">
      <t>ヨコ</t>
    </rPh>
    <rPh sb="211" eb="212">
      <t>カンガ</t>
    </rPh>
    <rPh sb="219" eb="221">
      <t>コンゴ</t>
    </rPh>
    <rPh sb="222" eb="224">
      <t>コウリツ</t>
    </rPh>
    <rPh sb="224" eb="226">
      <t>ホジョ</t>
    </rPh>
    <rPh sb="226" eb="228">
      <t>ジギョウ</t>
    </rPh>
    <rPh sb="229" eb="231">
      <t>カツヨウ</t>
    </rPh>
    <rPh sb="232" eb="234">
      <t>シセツ</t>
    </rPh>
    <rPh sb="235" eb="238">
      <t>ロウキュウカ</t>
    </rPh>
    <rPh sb="238" eb="240">
      <t>タイサク</t>
    </rPh>
    <rPh sb="241" eb="244">
      <t>セッキョクテキ</t>
    </rPh>
    <rPh sb="245" eb="246">
      <t>ト</t>
    </rPh>
    <rPh sb="247" eb="24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</si>
</sst>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AC70CA0-3121-4325-801B-2456E34BB9B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44504</c:v>
                </c:pt>
                <c:pt idx="3">
                  <c:v>47820</c:v>
                </c:pt>
                <c:pt idx="4">
                  <c:v>41934</c:v>
                </c:pt>
              </c:numCache>
            </c:numRef>
          </c:val>
          <c:smooth val="0"/>
          <c:extLst>
            <c:ext xmlns:c16="http://schemas.microsoft.com/office/drawing/2014/chart" uri="{C3380CC4-5D6E-409C-BE32-E72D297353CC}">
              <c16:uniqueId val="{00000000-453D-46DA-8E3A-46D71DC11B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52282</c:v>
                </c:pt>
                <c:pt idx="1">
                  <c:v>38007</c:v>
                </c:pt>
                <c:pt idx="2">
                  <c:v>79491</c:v>
                </c:pt>
                <c:pt idx="3">
                  <c:v>68025</c:v>
                </c:pt>
                <c:pt idx="4">
                  <c:v>46203</c:v>
                </c:pt>
              </c:numCache>
            </c:numRef>
          </c:val>
          <c:smooth val="0"/>
          <c:extLst>
            <c:ext xmlns:c16="http://schemas.microsoft.com/office/drawing/2014/chart" uri="{C3380CC4-5D6E-409C-BE32-E72D297353CC}">
              <c16:uniqueId val="{00000001-453D-46DA-8E3A-46D71DC11B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2.5099999999999998</c:v>
                </c:pt>
                <c:pt idx="1">
                  <c:v>4.82</c:v>
                </c:pt>
                <c:pt idx="2">
                  <c:v>2.54</c:v>
                </c:pt>
                <c:pt idx="3">
                  <c:v>3.48</c:v>
                </c:pt>
                <c:pt idx="4">
                  <c:v>4.08</c:v>
                </c:pt>
              </c:numCache>
            </c:numRef>
          </c:val>
          <c:extLst>
            <c:ext xmlns:c16="http://schemas.microsoft.com/office/drawing/2014/chart" uri="{C3380CC4-5D6E-409C-BE32-E72D297353CC}">
              <c16:uniqueId val="{00000000-199E-494E-81CF-BA342ABDB0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5.7</c:v>
                </c:pt>
                <c:pt idx="1">
                  <c:v>6.74</c:v>
                </c:pt>
                <c:pt idx="2">
                  <c:v>7.16</c:v>
                </c:pt>
                <c:pt idx="3">
                  <c:v>6.01</c:v>
                </c:pt>
                <c:pt idx="4">
                  <c:v>5.2</c:v>
                </c:pt>
              </c:numCache>
            </c:numRef>
          </c:val>
          <c:extLst>
            <c:ext xmlns:c16="http://schemas.microsoft.com/office/drawing/2014/chart" uri="{C3380CC4-5D6E-409C-BE32-E72D297353CC}">
              <c16:uniqueId val="{00000001-199E-494E-81CF-BA342ABDB0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-4.8</c:v>
                </c:pt>
                <c:pt idx="1">
                  <c:v>2.39</c:v>
                </c:pt>
                <c:pt idx="2">
                  <c:v>-4.76</c:v>
                </c:pt>
                <c:pt idx="3">
                  <c:v>-1.85</c:v>
                </c:pt>
                <c:pt idx="4">
                  <c:v>-2.61</c:v>
                </c:pt>
              </c:numCache>
            </c:numRef>
          </c:val>
          <c:smooth val="0"/>
          <c:extLst>
            <c:ext xmlns:c16="http://schemas.microsoft.com/office/drawing/2014/chart" uri="{C3380CC4-5D6E-409C-BE32-E72D297353CC}">
              <c16:uniqueId val="{00000002-199E-494E-81CF-BA342ABDB0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0.32</c:v>
                </c:pt>
                <c:pt idx="2">
                  <c:v>#N/A</c:v>
                </c:pt>
                <c:pt idx="3">
                  <c:v>0.44</c:v>
                </c:pt>
                <c:pt idx="4">
                  <c:v>#N/A</c:v>
                </c:pt>
                <c:pt idx="5">
                  <c:v>0.38</c:v>
                </c:pt>
                <c:pt idx="6">
                  <c:v>#N/A</c:v>
                </c:pt>
                <c:pt idx="7">
                  <c:v>0.2</c:v>
                </c:pt>
                <c:pt idx="8">
                  <c:v>#N/A</c:v>
                </c:pt>
                <c:pt idx="9">
                  <c:v>0.01</c:v>
                </c:pt>
              </c:numCache>
            </c:numRef>
          </c:val>
          <c:extLst>
            <c:ext xmlns:c16="http://schemas.microsoft.com/office/drawing/2014/chart" uri="{C3380CC4-5D6E-409C-BE32-E72D297353CC}">
              <c16:uniqueId val="{00000000-B8D5-4E61-95E2-2E28750545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0.02</c:v>
                </c:pt>
                <c:pt idx="1">
                  <c:v>#N/A</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D5-4E61-95E2-2E2875054541}"/>
            </c:ext>
          </c:extLst>
        </c:ser>
        <c:ser>
          <c:idx val="2"/>
          <c:order val="2"/>
          <c:tx>
            <c:strRef>
              <c:f>データシート!$A$29</c:f>
              <c:strCache>
                <c:ptCount val="1"/>
                <c:pt idx="0">
                  <c:v>人材育成事業特別会計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0.06</c:v>
                </c:pt>
                <c:pt idx="4">
                  <c:v>#N/A</c:v>
                </c:pt>
                <c:pt idx="5">
                  <c:v>0.03</c:v>
                </c:pt>
                <c:pt idx="6">
                  <c:v>#N/A</c:v>
                </c:pt>
                <c:pt idx="7">
                  <c:v>7.0000000000000007E-2</c:v>
                </c:pt>
                <c:pt idx="8">
                  <c:v>#N/A</c:v>
                </c:pt>
                <c:pt idx="9">
                  <c:v>0.02</c:v>
                </c:pt>
              </c:numCache>
            </c:numRef>
          </c:val>
          <c:extLst>
            <c:ext xmlns:c16="http://schemas.microsoft.com/office/drawing/2014/chart" uri="{C3380CC4-5D6E-409C-BE32-E72D297353CC}">
              <c16:uniqueId val="{00000002-B8D5-4E61-95E2-2E287505454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0.05</c:v>
                </c:pt>
                <c:pt idx="4">
                  <c:v>#N/A</c:v>
                </c:pt>
                <c:pt idx="5">
                  <c:v>0.06</c:v>
                </c:pt>
                <c:pt idx="6">
                  <c:v>#N/A</c:v>
                </c:pt>
                <c:pt idx="7">
                  <c:v>7.0000000000000007E-2</c:v>
                </c:pt>
                <c:pt idx="8">
                  <c:v>#N/A</c:v>
                </c:pt>
                <c:pt idx="9">
                  <c:v>0.03</c:v>
                </c:pt>
              </c:numCache>
            </c:numRef>
          </c:val>
          <c:extLst>
            <c:ext xmlns:c16="http://schemas.microsoft.com/office/drawing/2014/chart" uri="{C3380CC4-5D6E-409C-BE32-E72D297353CC}">
              <c16:uniqueId val="{00000003-B8D5-4E61-95E2-2E2875054541}"/>
            </c:ext>
          </c:extLst>
        </c:ser>
        <c:ser>
          <c:idx val="4"/>
          <c:order val="4"/>
          <c:tx>
            <c:strRef>
              <c:f>データシート!$A$31</c:f>
              <c:strCache>
                <c:ptCount val="1"/>
                <c:pt idx="0">
                  <c:v>糸満漁港ふれあい公園事業特別会計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0.04</c:v>
                </c:pt>
                <c:pt idx="4">
                  <c:v>#N/A</c:v>
                </c:pt>
                <c:pt idx="5">
                  <c:v>0.05</c:v>
                </c:pt>
                <c:pt idx="6">
                  <c:v>#N/A</c:v>
                </c:pt>
                <c:pt idx="7">
                  <c:v>0</c:v>
                </c:pt>
                <c:pt idx="8">
                  <c:v>#N/A</c:v>
                </c:pt>
                <c:pt idx="9">
                  <c:v>0.08</c:v>
                </c:pt>
              </c:numCache>
            </c:numRef>
          </c:val>
          <c:extLst>
            <c:ext xmlns:c16="http://schemas.microsoft.com/office/drawing/2014/chart" uri="{C3380CC4-5D6E-409C-BE32-E72D297353CC}">
              <c16:uniqueId val="{00000004-B8D5-4E61-95E2-2E2875054541}"/>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0.84</c:v>
                </c:pt>
                <c:pt idx="2">
                  <c:v>#N/A</c:v>
                </c:pt>
                <c:pt idx="3">
                  <c:v>0.59</c:v>
                </c:pt>
                <c:pt idx="4">
                  <c:v>#N/A</c:v>
                </c:pt>
                <c:pt idx="5">
                  <c:v>0.56000000000000005</c:v>
                </c:pt>
                <c:pt idx="6">
                  <c:v>#N/A</c:v>
                </c:pt>
                <c:pt idx="7">
                  <c:v>0.25</c:v>
                </c:pt>
                <c:pt idx="8">
                  <c:v>#N/A</c:v>
                </c:pt>
                <c:pt idx="9">
                  <c:v>0.1</c:v>
                </c:pt>
              </c:numCache>
            </c:numRef>
          </c:val>
          <c:extLst>
            <c:ext xmlns:c16="http://schemas.microsoft.com/office/drawing/2014/chart" uri="{C3380CC4-5D6E-409C-BE32-E72D297353CC}">
              <c16:uniqueId val="{00000005-B8D5-4E61-95E2-2E287505454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1.19</c:v>
                </c:pt>
                <c:pt idx="2">
                  <c:v>#N/A</c:v>
                </c:pt>
                <c:pt idx="3">
                  <c:v>0.38</c:v>
                </c:pt>
                <c:pt idx="4">
                  <c:v>#N/A</c:v>
                </c:pt>
                <c:pt idx="5">
                  <c:v>0.36</c:v>
                </c:pt>
                <c:pt idx="6">
                  <c:v>#N/A</c:v>
                </c:pt>
                <c:pt idx="7">
                  <c:v>0.48</c:v>
                </c:pt>
                <c:pt idx="8">
                  <c:v>#N/A</c:v>
                </c:pt>
                <c:pt idx="9">
                  <c:v>0.1</c:v>
                </c:pt>
              </c:numCache>
            </c:numRef>
          </c:val>
          <c:extLst>
            <c:ext xmlns:c16="http://schemas.microsoft.com/office/drawing/2014/chart" uri="{C3380CC4-5D6E-409C-BE32-E72D297353CC}">
              <c16:uniqueId val="{00000006-B8D5-4E61-95E2-2E287505454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7.04</c:v>
                </c:pt>
                <c:pt idx="1">
                  <c:v>#N/A</c:v>
                </c:pt>
                <c:pt idx="2">
                  <c:v>8.43</c:v>
                </c:pt>
                <c:pt idx="3">
                  <c:v>#N/A</c:v>
                </c:pt>
                <c:pt idx="4">
                  <c:v>8.81</c:v>
                </c:pt>
                <c:pt idx="5">
                  <c:v>#N/A</c:v>
                </c:pt>
                <c:pt idx="6">
                  <c:v>7.35</c:v>
                </c:pt>
                <c:pt idx="7">
                  <c:v>#N/A</c:v>
                </c:pt>
                <c:pt idx="8">
                  <c:v>#N/A</c:v>
                </c:pt>
                <c:pt idx="9">
                  <c:v>1.94</c:v>
                </c:pt>
              </c:numCache>
            </c:numRef>
          </c:val>
          <c:extLst>
            <c:ext xmlns:c16="http://schemas.microsoft.com/office/drawing/2014/chart" uri="{C3380CC4-5D6E-409C-BE32-E72D297353CC}">
              <c16:uniqueId val="{00000007-B8D5-4E61-95E2-2E28750545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2.46</c:v>
                </c:pt>
                <c:pt idx="2">
                  <c:v>#N/A</c:v>
                </c:pt>
                <c:pt idx="3">
                  <c:v>4.75</c:v>
                </c:pt>
                <c:pt idx="4">
                  <c:v>#N/A</c:v>
                </c:pt>
                <c:pt idx="5">
                  <c:v>2.5</c:v>
                </c:pt>
                <c:pt idx="6">
                  <c:v>#N/A</c:v>
                </c:pt>
                <c:pt idx="7">
                  <c:v>3.39</c:v>
                </c:pt>
                <c:pt idx="8">
                  <c:v>#N/A</c:v>
                </c:pt>
                <c:pt idx="9">
                  <c:v>4.04</c:v>
                </c:pt>
              </c:numCache>
            </c:numRef>
          </c:val>
          <c:extLst>
            <c:ext xmlns:c16="http://schemas.microsoft.com/office/drawing/2014/chart" uri="{C3380CC4-5D6E-409C-BE32-E72D297353CC}">
              <c16:uniqueId val="{00000008-B8D5-4E61-95E2-2E28750545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16.489999999999998</c:v>
                </c:pt>
                <c:pt idx="2">
                  <c:v>#N/A</c:v>
                </c:pt>
                <c:pt idx="3">
                  <c:v>17.63</c:v>
                </c:pt>
                <c:pt idx="4">
                  <c:v>#N/A</c:v>
                </c:pt>
                <c:pt idx="5">
                  <c:v>19</c:v>
                </c:pt>
                <c:pt idx="6">
                  <c:v>#N/A</c:v>
                </c:pt>
                <c:pt idx="7">
                  <c:v>20.12</c:v>
                </c:pt>
                <c:pt idx="8">
                  <c:v>#N/A</c:v>
                </c:pt>
                <c:pt idx="9">
                  <c:v>10.35</c:v>
                </c:pt>
              </c:numCache>
            </c:numRef>
          </c:val>
          <c:extLst>
            <c:ext xmlns:c16="http://schemas.microsoft.com/office/drawing/2014/chart" uri="{C3380CC4-5D6E-409C-BE32-E72D297353CC}">
              <c16:uniqueId val="{00000009-B8D5-4E61-95E2-2E28750545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1646</c:v>
                </c:pt>
                <c:pt idx="5">
                  <c:v>1626</c:v>
                </c:pt>
                <c:pt idx="8">
                  <c:v>1548</c:v>
                </c:pt>
                <c:pt idx="11">
                  <c:v>1473</c:v>
                </c:pt>
                <c:pt idx="14">
                  <c:v>1421</c:v>
                </c:pt>
              </c:numCache>
            </c:numRef>
          </c:val>
          <c:extLst>
            <c:ext xmlns:c16="http://schemas.microsoft.com/office/drawing/2014/chart" uri="{C3380CC4-5D6E-409C-BE32-E72D297353CC}">
              <c16:uniqueId val="{00000000-0856-4E71-86E2-EF752A278E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2</c:v>
                </c:pt>
                <c:pt idx="6">
                  <c:v>1</c:v>
                </c:pt>
                <c:pt idx="9">
                  <c:v>0</c:v>
                </c:pt>
                <c:pt idx="12">
                  <c:v>1</c:v>
                </c:pt>
              </c:numCache>
            </c:numRef>
          </c:val>
          <c:extLst>
            <c:ext xmlns:c16="http://schemas.microsoft.com/office/drawing/2014/chart" uri="{C3380CC4-5D6E-409C-BE32-E72D297353CC}">
              <c16:uniqueId val="{00000001-0856-4E71-86E2-EF752A278E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c:v>
                </c:pt>
                <c:pt idx="3">
                  <c:v>27</c:v>
                </c:pt>
                <c:pt idx="6">
                  <c:v>27</c:v>
                </c:pt>
                <c:pt idx="9">
                  <c:v>27</c:v>
                </c:pt>
                <c:pt idx="12">
                  <c:v>27</c:v>
                </c:pt>
              </c:numCache>
            </c:numRef>
          </c:val>
          <c:extLst>
            <c:ext xmlns:c16="http://schemas.microsoft.com/office/drawing/2014/chart" uri="{C3380CC4-5D6E-409C-BE32-E72D297353CC}">
              <c16:uniqueId val="{00000002-0856-4E71-86E2-EF752A278E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c:v>
                </c:pt>
                <c:pt idx="3">
                  <c:v>46</c:v>
                </c:pt>
                <c:pt idx="6">
                  <c:v>65</c:v>
                </c:pt>
                <c:pt idx="9">
                  <c:v>72</c:v>
                </c:pt>
                <c:pt idx="12">
                  <c:v>67</c:v>
                </c:pt>
              </c:numCache>
            </c:numRef>
          </c:val>
          <c:extLst>
            <c:ext xmlns:c16="http://schemas.microsoft.com/office/drawing/2014/chart" uri="{C3380CC4-5D6E-409C-BE32-E72D297353CC}">
              <c16:uniqueId val="{00000003-0856-4E71-86E2-EF752A278E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248</c:v>
                </c:pt>
                <c:pt idx="3">
                  <c:v>232</c:v>
                </c:pt>
                <c:pt idx="6">
                  <c:v>230</c:v>
                </c:pt>
                <c:pt idx="9">
                  <c:v>259</c:v>
                </c:pt>
                <c:pt idx="12">
                  <c:v>261</c:v>
                </c:pt>
              </c:numCache>
            </c:numRef>
          </c:val>
          <c:extLst>
            <c:ext xmlns:c16="http://schemas.microsoft.com/office/drawing/2014/chart" uri="{C3380CC4-5D6E-409C-BE32-E72D297353CC}">
              <c16:uniqueId val="{00000004-0856-4E71-86E2-EF752A278E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56-4E71-86E2-EF752A278E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56-4E71-86E2-EF752A278E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2266</c:v>
                </c:pt>
                <c:pt idx="3">
                  <c:v>2203</c:v>
                </c:pt>
                <c:pt idx="6">
                  <c:v>2094</c:v>
                </c:pt>
                <c:pt idx="9">
                  <c:v>2037</c:v>
                </c:pt>
                <c:pt idx="12">
                  <c:v>1973</c:v>
                </c:pt>
              </c:numCache>
            </c:numRef>
          </c:val>
          <c:extLst>
            <c:ext xmlns:c16="http://schemas.microsoft.com/office/drawing/2014/chart" uri="{C3380CC4-5D6E-409C-BE32-E72D297353CC}">
              <c16:uniqueId val="{00000007-0856-4E71-86E2-EF752A278E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935</c:v>
                </c:pt>
                <c:pt idx="2">
                  <c:v>#N/A</c:v>
                </c:pt>
                <c:pt idx="3">
                  <c:v>#N/A</c:v>
                </c:pt>
                <c:pt idx="4">
                  <c:v>884</c:v>
                </c:pt>
                <c:pt idx="5">
                  <c:v>#N/A</c:v>
                </c:pt>
                <c:pt idx="6">
                  <c:v>#N/A</c:v>
                </c:pt>
                <c:pt idx="7">
                  <c:v>869</c:v>
                </c:pt>
                <c:pt idx="8">
                  <c:v>#N/A</c:v>
                </c:pt>
                <c:pt idx="9">
                  <c:v>#N/A</c:v>
                </c:pt>
                <c:pt idx="10">
                  <c:v>922</c:v>
                </c:pt>
                <c:pt idx="11">
                  <c:v>#N/A</c:v>
                </c:pt>
                <c:pt idx="12">
                  <c:v>#N/A</c:v>
                </c:pt>
                <c:pt idx="13">
                  <c:v>908</c:v>
                </c:pt>
                <c:pt idx="14">
                  <c:v>#N/A</c:v>
                </c:pt>
              </c:numCache>
            </c:numRef>
          </c:val>
          <c:smooth val="0"/>
          <c:extLst>
            <c:ext xmlns:c16="http://schemas.microsoft.com/office/drawing/2014/chart" uri="{C3380CC4-5D6E-409C-BE32-E72D297353CC}">
              <c16:uniqueId val="{00000008-0856-4E71-86E2-EF752A278E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15484</c:v>
                </c:pt>
                <c:pt idx="5">
                  <c:v>14420</c:v>
                </c:pt>
                <c:pt idx="8">
                  <c:v>14131</c:v>
                </c:pt>
                <c:pt idx="11">
                  <c:v>13759</c:v>
                </c:pt>
                <c:pt idx="14">
                  <c:v>13990</c:v>
                </c:pt>
              </c:numCache>
            </c:numRef>
          </c:val>
          <c:extLst>
            <c:ext xmlns:c16="http://schemas.microsoft.com/office/drawing/2014/chart" uri="{C3380CC4-5D6E-409C-BE32-E72D297353CC}">
              <c16:uniqueId val="{00000000-0711-43F6-8089-F61FBA49C2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c:v>
                </c:pt>
                <c:pt idx="5">
                  <c:v>5</c:v>
                </c:pt>
                <c:pt idx="8">
                  <c:v>78</c:v>
                </c:pt>
                <c:pt idx="11">
                  <c:v>388</c:v>
                </c:pt>
                <c:pt idx="14">
                  <c:v>416</c:v>
                </c:pt>
              </c:numCache>
            </c:numRef>
          </c:val>
          <c:extLst>
            <c:ext xmlns:c16="http://schemas.microsoft.com/office/drawing/2014/chart" uri="{C3380CC4-5D6E-409C-BE32-E72D297353CC}">
              <c16:uniqueId val="{00000001-0711-43F6-8089-F61FBA49C2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1957</c:v>
                </c:pt>
                <c:pt idx="5">
                  <c:v>2865</c:v>
                </c:pt>
                <c:pt idx="8">
                  <c:v>2582</c:v>
                </c:pt>
                <c:pt idx="11">
                  <c:v>2482</c:v>
                </c:pt>
                <c:pt idx="14">
                  <c:v>2283</c:v>
                </c:pt>
              </c:numCache>
            </c:numRef>
          </c:val>
          <c:extLst>
            <c:ext xmlns:c16="http://schemas.microsoft.com/office/drawing/2014/chart" uri="{C3380CC4-5D6E-409C-BE32-E72D297353CC}">
              <c16:uniqueId val="{00000002-0711-43F6-8089-F61FBA49C2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11-43F6-8089-F61FBA49C2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11-43F6-8089-F61FBA49C2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11-43F6-8089-F61FBA49C2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1462</c:v>
                </c:pt>
                <c:pt idx="3">
                  <c:v>1173</c:v>
                </c:pt>
                <c:pt idx="6">
                  <c:v>1303</c:v>
                </c:pt>
                <c:pt idx="9">
                  <c:v>1028</c:v>
                </c:pt>
                <c:pt idx="12">
                  <c:v>919</c:v>
                </c:pt>
              </c:numCache>
            </c:numRef>
          </c:val>
          <c:extLst>
            <c:ext xmlns:c16="http://schemas.microsoft.com/office/drawing/2014/chart" uri="{C3380CC4-5D6E-409C-BE32-E72D297353CC}">
              <c16:uniqueId val="{00000006-0711-43F6-8089-F61FBA49C2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920</c:v>
                </c:pt>
                <c:pt idx="3">
                  <c:v>901</c:v>
                </c:pt>
                <c:pt idx="6">
                  <c:v>992</c:v>
                </c:pt>
                <c:pt idx="9">
                  <c:v>1068</c:v>
                </c:pt>
                <c:pt idx="12">
                  <c:v>1038</c:v>
                </c:pt>
              </c:numCache>
            </c:numRef>
          </c:val>
          <c:extLst>
            <c:ext xmlns:c16="http://schemas.microsoft.com/office/drawing/2014/chart" uri="{C3380CC4-5D6E-409C-BE32-E72D297353CC}">
              <c16:uniqueId val="{00000007-0711-43F6-8089-F61FBA49C2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2565</c:v>
                </c:pt>
                <c:pt idx="3">
                  <c:v>2453</c:v>
                </c:pt>
                <c:pt idx="6">
                  <c:v>2291</c:v>
                </c:pt>
                <c:pt idx="9">
                  <c:v>2833</c:v>
                </c:pt>
                <c:pt idx="12">
                  <c:v>2462</c:v>
                </c:pt>
              </c:numCache>
            </c:numRef>
          </c:val>
          <c:extLst>
            <c:ext xmlns:c16="http://schemas.microsoft.com/office/drawing/2014/chart" uri="{C3380CC4-5D6E-409C-BE32-E72D297353CC}">
              <c16:uniqueId val="{00000008-0711-43F6-8089-F61FBA49C2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219</c:v>
                </c:pt>
                <c:pt idx="3">
                  <c:v>192</c:v>
                </c:pt>
                <c:pt idx="6">
                  <c:v>164</c:v>
                </c:pt>
                <c:pt idx="9">
                  <c:v>137</c:v>
                </c:pt>
                <c:pt idx="12">
                  <c:v>110</c:v>
                </c:pt>
              </c:numCache>
            </c:numRef>
          </c:val>
          <c:extLst>
            <c:ext xmlns:c16="http://schemas.microsoft.com/office/drawing/2014/chart" uri="{C3380CC4-5D6E-409C-BE32-E72D297353CC}">
              <c16:uniqueId val="{00000009-0711-43F6-8089-F61FBA49C2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20231</c:v>
                </c:pt>
                <c:pt idx="3">
                  <c:v>19699</c:v>
                </c:pt>
                <c:pt idx="6">
                  <c:v>19351</c:v>
                </c:pt>
                <c:pt idx="9">
                  <c:v>19027</c:v>
                </c:pt>
                <c:pt idx="12">
                  <c:v>18331</c:v>
                </c:pt>
              </c:numCache>
            </c:numRef>
          </c:val>
          <c:extLst>
            <c:ext xmlns:c16="http://schemas.microsoft.com/office/drawing/2014/chart" uri="{C3380CC4-5D6E-409C-BE32-E72D297353CC}">
              <c16:uniqueId val="{0000000A-0711-43F6-8089-F61FBA49C2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7946</c:v>
                </c:pt>
                <c:pt idx="2">
                  <c:v>#N/A</c:v>
                </c:pt>
                <c:pt idx="3">
                  <c:v>#N/A</c:v>
                </c:pt>
                <c:pt idx="4">
                  <c:v>7128</c:v>
                </c:pt>
                <c:pt idx="5">
                  <c:v>#N/A</c:v>
                </c:pt>
                <c:pt idx="6">
                  <c:v>#N/A</c:v>
                </c:pt>
                <c:pt idx="7">
                  <c:v>7311</c:v>
                </c:pt>
                <c:pt idx="8">
                  <c:v>#N/A</c:v>
                </c:pt>
                <c:pt idx="9">
                  <c:v>#N/A</c:v>
                </c:pt>
                <c:pt idx="10">
                  <c:v>7464</c:v>
                </c:pt>
                <c:pt idx="11">
                  <c:v>#N/A</c:v>
                </c:pt>
                <c:pt idx="12">
                  <c:v>#N/A</c:v>
                </c:pt>
                <c:pt idx="13">
                  <c:v>6170</c:v>
                </c:pt>
                <c:pt idx="14">
                  <c:v>#N/A</c:v>
                </c:pt>
              </c:numCache>
            </c:numRef>
          </c:val>
          <c:smooth val="0"/>
          <c:extLst>
            <c:ext xmlns:c16="http://schemas.microsoft.com/office/drawing/2014/chart" uri="{C3380CC4-5D6E-409C-BE32-E72D297353CC}">
              <c16:uniqueId val="{0000000B-0711-43F6-8089-F61FBA49C2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867</c:v>
                </c:pt>
                <c:pt idx="1">
                  <c:v>747</c:v>
                </c:pt>
                <c:pt idx="2">
                  <c:v>647</c:v>
                </c:pt>
              </c:numCache>
            </c:numRef>
          </c:val>
          <c:extLst>
            <c:ext xmlns:c16="http://schemas.microsoft.com/office/drawing/2014/chart" uri="{C3380CC4-5D6E-409C-BE32-E72D297353CC}">
              <c16:uniqueId val="{00000000-F438-47CE-AF7B-7E09DFA363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307</c:v>
                </c:pt>
                <c:pt idx="1">
                  <c:v>307</c:v>
                </c:pt>
                <c:pt idx="2">
                  <c:v>307</c:v>
                </c:pt>
              </c:numCache>
            </c:numRef>
          </c:val>
          <c:extLst>
            <c:ext xmlns:c16="http://schemas.microsoft.com/office/drawing/2014/chart" uri="{C3380CC4-5D6E-409C-BE32-E72D297353CC}">
              <c16:uniqueId val="{00000001-F438-47CE-AF7B-7E09DFA363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1380</c:v>
                </c:pt>
                <c:pt idx="1">
                  <c:v>1426</c:v>
                </c:pt>
                <c:pt idx="2">
                  <c:v>1302</c:v>
                </c:pt>
              </c:numCache>
            </c:numRef>
          </c:val>
          <c:extLst>
            <c:ext xmlns:c16="http://schemas.microsoft.com/office/drawing/2014/chart" uri="{C3380CC4-5D6E-409C-BE32-E72D297353CC}">
              <c16:uniqueId val="{00000002-F438-47CE-AF7B-7E09DFA363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{38717852-85C8-49ED-A471-5FFE26C2C6F5}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B95-4DB6-BB78-8BC944F4E7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{7DD02AE8-A111-4C5D-BE58-28869670B086}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95-4DB6-BB78-8BC944F4E7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{D9F84BE6-119B-442D-848C-A6EE346E22CE}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95-4DB6-BB78-8BC944F4E7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{8D235399-28EF-4E54-B178-109170069F43}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95-4DB6-BB78-8BC944F4E7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{07691079-DAFF-4859-B937-32F1D94B12F0}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95-4DB6-BB78-8BC944F4E7B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{2E69014F-3431-49A1-8FE7-0A66440FB44C}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B95-4DB6-BB78-8BC944F4E7B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{246F99B8-262B-4996-A679-C92B3BA592D6}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B95-4DB6-BB78-8BC944F4E7B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{8107FEBD-7710-4F8A-9134-7664E9E027C9}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B95-4DB6-BB78-8BC944F4E7B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{92300448-08C7-47E3-8154-227621F7BE32}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B95-4DB6-BB78-8BC944F4E7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49.9</c:v>
                </c:pt>
                <c:pt idx="24">
                  <c:v>51.2</c:v>
                </c:pt>
                <c:pt idx="32">
                  <c:v>52</c:v>
                </c:pt>
              </c:numCache>
            </c:numRef>
          </c:xVal>
          <c:yVal>
            <c:numRef>
              <c:f>公会計指標分析・財政指標組合せ分析表!$BP$51:$DC$51</c:f>
              <c:numCache>
                <c:formatCode>#,##0.0;"▲ "#,##0.0</c:formatCode>
                <c:ptCount val="40"/>
                <c:pt idx="8">
                  <c:v>67.8</c:v>
                </c:pt>
                <c:pt idx="24">
                  <c:v>68.099999999999994</c:v>
                </c:pt>
                <c:pt idx="32">
                  <c:v>55.9</c:v>
                </c:pt>
              </c:numCache>
            </c:numRef>
          </c:yVal>
          <c:smooth val="0"/>
          <c:extLst>
            <c:ext xmlns:c16="http://schemas.microsoft.com/office/drawing/2014/chart" uri="{C3380CC4-5D6E-409C-BE32-E72D297353CC}">
              <c16:uniqueId val="{00000009-3B95-4DB6-BB78-8BC944F4E7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{018280EB-7176-4BD2-84C1-0A7A9FD5CA77}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B95-4DB6-BB78-8BC944F4E7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{9A84F764-CE2A-470D-8A6B-F10AD38559A5}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95-4DB6-BB78-8BC944F4E7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{2F9593DF-B864-4FFA-AEEE-F6A2F4A421D7}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95-4DB6-BB78-8BC944F4E7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{79812C65-6C38-40A3-99BB-A4426BDA0A30}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95-4DB6-BB78-8BC944F4E7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{3E51F5DA-D339-4423-A9F9-901D6F3B8CEA}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95-4DB6-BB78-8BC944F4E7B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{11541937-5171-4399-90E0-AC05DC9ED8B9}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B95-4DB6-BB78-8BC944F4E7B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{09972B8D-A50C-4130-AF10-9241DEED213D}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B95-4DB6-BB78-8BC944F4E7B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{B9F438E5-183F-402C-9288-3E95047E46CA}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B95-4DB6-BB78-8BC944F4E7B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{52E809AE-3307-47B3-841F-687CA7B32807}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B95-4DB6-BB78-8BC944F4E7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24">
                  <c:v>59.3</c:v>
                </c:pt>
                <c:pt idx="32">
                  <c:v>59.8</c:v>
                </c:pt>
              </c:numCache>
            </c:numRef>
          </c:xVal>
          <c:yVal>
            <c:numRef>
              <c:f>公会計指標分析・財政指標組合せ分析表!$BP$55:$DC$55</c:f>
              <c:numCache>
                <c:formatCode>#,##0.0;"▲ "#,##0.0</c:formatCode>
                <c:ptCount val="40"/>
                <c:pt idx="8">
                  <c:v>39</c:v>
                </c:pt>
                <c:pt idx="24">
                  <c:v>31.9</c:v>
                </c:pt>
                <c:pt idx="32">
                  <c:v>24.2</c:v>
                </c:pt>
              </c:numCache>
            </c:numRef>
          </c:yVal>
          <c:smooth val="0"/>
          <c:extLst>
            <c:ext xmlns:c16="http://schemas.microsoft.com/office/drawing/2014/chart" uri="{C3380CC4-5D6E-409C-BE32-E72D297353CC}">
              <c16:uniqueId val="{00000013-3B95-4DB6-BB78-8BC944F4E7BF}"/>
            </c:ext>
          </c:extLst>
        </c:ser>
        <c:dLbls>
          <c:showLegendKey val="0"/>
          <c:showVal val="1"/>
          <c:showCatName val="0"/>
          <c:showSerName val="0"/>
          <c:showPercent val="0"/>
          <c:showBubbleSize val="0"/>
        </c:dLbls>
        <c:axId val="46179840"/>
        <c:axId val="46181760"/>
      </c:scatterChart>
      <c:valAx>
        <c:axId val="46179840"/>
        <c:scaling>
          <c:orientation val="minMax"/>
          <c:max val="60.7"/>
          <c:min val="49.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6"/>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{E5F474BF-B18B-4EC2-8AF8-9F0E3D28EADA}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CDD-4182-8BA0-9C4E15B552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{A570C1B0-2986-4C93-A69B-3F7B45149C6D}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DD-4182-8BA0-9C4E15B552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{58D873E7-4039-4EB9-A35F-E4ED5CA3C6AE}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DD-4182-8BA0-9C4E15B552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{5BE5C5F4-C6F8-47C4-AB55-75F5A4BA9C3C}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DD-4182-8BA0-9C4E15B552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{593C4ACF-311A-40F5-A8D0-9BB7CB9A7504}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DD-4182-8BA0-9C4E15B5524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{70F2F574-A944-4763-83A0-6D0F5C10DC33}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CDD-4182-8BA0-9C4E15B5524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{090C787C-0E20-4443-A4B9-DA32849CE68A}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CDD-4182-8BA0-9C4E15B5524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{80A20C6F-3F9E-4F6A-890C-9C37EB6BC3FF}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CDD-4182-8BA0-9C4E15B5524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{9B9FDB08-8163-43BC-9301-2D725AB3AF9A}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CDD-4182-8BA0-9C4E15B552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c:v>
                </c:pt>
                <c:pt idx="16">
                  <c:v>8.6</c:v>
                </c:pt>
                <c:pt idx="24">
                  <c:v>8.3000000000000007</c:v>
                </c:pt>
                <c:pt idx="32">
                  <c:v>8.3000000000000007</c:v>
                </c:pt>
              </c:numCache>
            </c:numRef>
          </c:xVal>
          <c:yVal>
            <c:numRef>
              <c:f>公会計指標分析・財政指標組合せ分析表!$BP$73:$DC$73</c:f>
              <c:numCache>
                <c:formatCode>#,##0.0;"▲ "#,##0.0</c:formatCode>
                <c:ptCount val="40"/>
                <c:pt idx="0">
                  <c:v>79</c:v>
                </c:pt>
                <c:pt idx="8">
                  <c:v>67.8</c:v>
                </c:pt>
                <c:pt idx="16">
                  <c:v>69.099999999999994</c:v>
                </c:pt>
                <c:pt idx="24">
                  <c:v>68.099999999999994</c:v>
                </c:pt>
                <c:pt idx="32">
                  <c:v>55.9</c:v>
                </c:pt>
              </c:numCache>
            </c:numRef>
          </c:yVal>
          <c:smooth val="0"/>
          <c:extLst>
            <c:ext xmlns:c16="http://schemas.microsoft.com/office/drawing/2014/chart" uri="{C3380CC4-5D6E-409C-BE32-E72D297353CC}">
              <c16:uniqueId val="{00000009-DCDD-4182-8BA0-9C4E15B552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{2BE383AC-C276-4FBE-AC2B-D9F20604B0B3}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CDD-4182-8BA0-9C4E15B552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{4897AE73-CD68-4619-B118-CA6270CA420F}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DD-4182-8BA0-9C4E15B552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{DA876169-01D1-4A0D-8114-6ED9EBDFA1FA}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DD-4182-8BA0-9C4E15B552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{F826A754-BC12-42CD-B042-77844512EC72}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DD-4182-8BA0-9C4E15B552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{5D409572-A875-4742-AB4A-3F82E3D48020}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DD-4182-8BA0-9C4E15B5524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{BD7A68BF-A650-44E7-AF08-9B73EA80ED2E}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CDD-4182-8BA0-9C4E15B5524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{03D9AA47-44A9-41EB-8980-184CE0CDD818}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CDD-4182-8BA0-9C4E15B5524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{2B495487-5F68-4957-A638-B3DDAE0E3FB6}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CDD-4182-8BA0-9C4E15B5524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{AEA09FEF-6D3A-4A38-8B07-3C83D2E9BAE3}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CDD-4182-8BA0-9C4E15B552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6.9</c:v>
                </c:pt>
                <c:pt idx="24">
                  <c:v>6.6</c:v>
                </c:pt>
                <c:pt idx="32">
                  <c:v>6.4</c:v>
                </c:pt>
              </c:numCache>
            </c:numRef>
          </c:xVal>
          <c:yVal>
            <c:numRef>
              <c:f>公会計指標分析・財政指標組合せ分析表!$BP$77:$DC$77</c:f>
              <c:numCache>
                <c:formatCode>#,##0.0;"▲ "#,##0.0</c:formatCode>
                <c:ptCount val="40"/>
                <c:pt idx="0">
                  <c:v>45.9</c:v>
                </c:pt>
                <c:pt idx="8">
                  <c:v>39</c:v>
                </c:pt>
                <c:pt idx="16">
                  <c:v>35.299999999999997</c:v>
                </c:pt>
                <c:pt idx="24">
                  <c:v>31.9</c:v>
                </c:pt>
                <c:pt idx="32">
                  <c:v>24.2</c:v>
                </c:pt>
              </c:numCache>
            </c:numRef>
          </c:yVal>
          <c:smooth val="0"/>
          <c:extLst>
            <c:ext xmlns:c16="http://schemas.microsoft.com/office/drawing/2014/chart" uri="{C3380CC4-5D6E-409C-BE32-E72D297353CC}">
              <c16:uniqueId val="{00000013-DCDD-4182-8BA0-9C4E15B55247}"/>
            </c:ext>
          </c:extLst>
        </c:ser>
        <c:dLbls>
          <c:showLegendKey val="0"/>
          <c:showVal val="1"/>
          <c:showCatName val="0"/>
          <c:showSerName val="0"/>
          <c:showPercent val="0"/>
          <c:showBubbleSize val="0"/>
        </c:dLbls>
        <c:axId val="84219776"/>
        <c:axId val="84234240"/>
      </c:scatterChart>
      <c:valAx>
        <c:axId val="84219776"/>
        <c:scaling>
          <c:orientation val="minMax"/>
          <c:max val="10.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年度以降新規発行を抑制してきたことにより元利償還金は減少傾向にあり、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それに伴う算入公債費等も減少傾向にあるため、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前年度と同率（</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）で推移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焼却施設の老朽化に伴う組合等が起こした地方債の元利償還金に対する負担金の増加や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沖縄振興特別推進交付金事業に伴う地方債発行の増加が懸念されるため、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地方債の償還に要する資金を計画的に積み立てる等、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更なる改善に取り組む必要がある。</a:t>
          </a:r>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満期一括償還地方債について発行していないため、満期一括償還地方債に係る積立ルール（</a:t>
          </a:r>
          <a:r>
            <a:rPr kumimoji="1" lang="en-US" altLang="ja-JP" sz="1000">
              <a:latin typeface="ＭＳ ゴシック" pitchFamily="49" charset="-128"/>
              <a:ea typeface="ＭＳ ゴシック" pitchFamily="49" charset="-128"/>
            </a:rPr>
            <a:t>3.3%</a:t>
          </a:r>
          <a:r>
            <a:rPr kumimoji="1" lang="ja-JP" altLang="en-US" sz="1000">
              <a:latin typeface="ＭＳ ゴシック" pitchFamily="49" charset="-128"/>
              <a:ea typeface="ＭＳ ゴシック" pitchFamily="49" charset="-128"/>
            </a:rPr>
            <a:t>）に基づく積立てを行っていない。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充当可能財源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概ね横ばいで推移して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いる一方で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額が減少傾向であるため、将来負担比率は改善している。団塊の世代の退職による退職手当負担見込額の増傾向はピークを越えたが、今後は農業集落排水事業の工事費増に伴う公営企業債等繰入見込額の増加が見込まれる。また、一般会計等に係る地方債の現在高についても減少傾向ではあるものの、沖縄振興特別推進交付金事業に伴う地方債発行の必要性が高まることが予想されており、将来負担比率の増加が懸念される。</a:t>
          </a:r>
          <a:endParaRPr kumimoji="1" lang="ja-JP" altLang="en-US" sz="16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沖縄県糸満市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積み立てたことにより増となった。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財政調整基金が積立額を上回る繰入のため減となり、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公共施設整備基金が公共施設整備費に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百万円充当したことにより減となったため、基金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的財政見通しの推計結果から計画的財政運営の必要性は明らかであり、将来に向けた財政健全化を推進するために、歳入の確保と歳出の圧縮に加え、基金運用の適正な管理計画を立てる必要がある。特に財政調整基金、減債基金及び公共施設整備基金については、無秩序な運用を控え、適切な運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・人材育成基金　　：人材育成に寄与する事業の資金</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・公共施設整備基金：下水道及びその他公共施設等の整備資金</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・市民会館建設基金：糸満市民会館の建設資金</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・ふるさと応援基金：夢のある個性豊かなふるさとづくりに資する事業の資金</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・福祉振興基金　　：地域における福祉活動の促進等を図る事業の推進資金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・人材育成基金　　：債権（地方公共団体金融機構債（</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百万円）、日本高速道路保有・債務返還機構債（</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百万円））購入により増加</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・公共施設整備基金：公共施設整備費に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百万円を充当したことにより減少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・市民会館建設基金：増減なし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・ふるさと応援基金：いとまん平和トリムマラソン等の事業に約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百万円を充当した一方で、糸満市ふるさと応援寄附金を約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・福祉振興基金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・人材育成基金　　：近年の低利率推移から、当分の間、基金への積立ては行わず、寄附金、債権等の運用益を事業費として活用していく。</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・公共施設整備基金：糸満のくらし体感施設等の公共施設整備費として活用していく。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・市民会館建設基金：糸満市民会館の建設資金として活用していく。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・ふるさと応援基金：毎年度、糸満市ふるさと応援寄附金を全額積み立て、寄附者の意向が反映されるような事業に充当する。また、糸満市ふるさと</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応援寄附金に同調して増加するふるさと応援寄附制度推進事業費の一部に充てる。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・福祉振興基金　　：これまでの実績として、生活支援事業補助金、社会福祉大会補助金、健康福祉まつり補助金があり、今後も基金の趣旨に沿う事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業に補助金を交付していく。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百万円を積み立てた一方で、扶助費等の増加に対応する為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度、歳入総額から歳出総額を差し引いた剰余金を想定しているが、財政状況の厳しい現状では当分の間、剰余金の発生は少ないものと見込んでおり、積立ては厳しいものと考えられ、極力現在の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度、歳入総額から歳出総額を差し引いた剰余金を想定しているが、財政状況の厳しい現状では当分の間、剰余金の発生は少ないものと見込んでおり、積立ては厳しいものと考えられ、財政調整基金と同様に極力現在の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0D6180E-E919-4709-927A-56D9C88B33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31E4114-52A5-4A1E-8B7D-C3915442A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71E323C-FA37-4F40-8904-B5A2CB5339A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6F73AE6-BECF-49B0-BC7B-3C4FEE0991F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60FDEA2-5FF4-4AB4-8629-D7475FBF034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3D49B8C-A60C-4998-96A9-711EE5498CE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04A1DB4-1D61-4562-82A5-768E899C534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63A24D-46E4-40F1-9073-D9F08E774E1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984CC04-CF85-4377-9502-50B56CB7E28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9D54B01-6006-4C59-BAA7-B1700CE59D2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1171860-8C4D-4ABB-ADE1-FFC35ABFE6F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3824AFE-778B-42E6-8E86-CE3FF2DC3DF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61,811
61,095
46.63
27,108,334
26,425,980
506,970
12,440,308
18,330,956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10FC48F-A17F-458B-82A5-B1254307CDA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B6DEE88-DB39-4F0F-B850-C0A4F23C27D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B6DDCAA-C24C-4BAF-9656-892680B14A6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449F643-CB55-487D-8B8F-3858C42475B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89A268C-D54E-447A-A35A-25DF38568B2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31D869D-EA77-4A8E-B278-FA96D475C6F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8BC23B3-E214-44E0-8E0C-C5B21BA036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5D001E2-2659-4D03-9824-87B9CEDE272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FB17828-721A-4EB2-AD5F-DF2AEDA6971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57460CC-391B-4203-A73A-7B9005E6524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B188D87-A9DB-4CCE-B0D2-20FF68F986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59BB6CB-C76B-422B-B48C-275836A2E3A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A44752B-C835-4D05-874B-BC66717879F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8E59640-C74E-487E-9DC1-49FE1F6EE01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C8A97A0-CA4E-4356-A23E-0ACB1C902BB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383C443-6B90-4D57-A9CE-696F82071B1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883524C-5911-4737-8E80-B2904C8EA8F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6EC25C0F-07EF-40D1-B512-3637FBAF2E8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265277A-12D2-4226-BAD4-592656D2605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E63FDC88-F151-431A-8ECE-4E10C114A85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9C9C4411-8632-4546-9585-67651B6E66ED}"/>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113953E-4F28-4619-A260-7A987EF05BC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1218550-732D-44F1-BD5D-A4C6EF4B849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341FBD59-802E-4817-9425-22E03E5BAFD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E58D6FA-59BF-4999-B839-30B18485D5C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75C069BE-6F91-4E04-A88C-73935DBF2E9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91FBF8DE-25C0-4F8F-9A64-6AACBC57618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6ACC8B17-FEAE-492A-BFCD-C1980EBA907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894D275-D9B2-469E-BD78-016D53A2974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EA5A5B36-4C02-473F-A984-32E3A6AD948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2E6708E-3415-4F9B-9CAA-3730557D3CB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CAB370D-F1B0-4495-8CFC-F9EE8059342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5ACCF42F-7F41-4254-A1B5-5DD90421BB9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245F25E-1811-47F5-9C82-073FC5216BD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％であり、類似団体より低く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県内平均より高い水準となっている。</a:t>
          </a:r>
          <a:r>
            <a:rPr kumimoji="1" lang="ja-JP" altLang="ja-JP" sz="1100" u="none">
              <a:solidFill>
                <a:schemeClr val="tx1"/>
              </a:solidFill>
              <a:effectLst/>
              <a:latin typeface="ＭＳ ゴシック" panose="020B0609070205080204" pitchFamily="49" charset="-128"/>
              <a:ea typeface="ＭＳ ゴシック" panose="020B0609070205080204" pitchFamily="49" charset="-128"/>
              <a:cs typeface="+mn-cs"/>
            </a:rPr>
            <a:t>現在高嶺小中学校や観光振興センターといった大規模施設の建設を控えていることから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今後は減少することが見込まれる。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9E0488C-E2B0-4FCD-9476-77E542FB01C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7D9638B8-43F2-477D-B69A-9DFD66BF12D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79EE7C26-B4B9-4BDE-9720-F93AA0C3D37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BAEC4E59-E2C4-434F-A166-0BA6873C395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8225F527-AB9B-4A38-8CEB-165D759E349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790E4629-DEBD-42FD-A820-E75B300E3F6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5BF73E86-E65B-470B-AE2C-858BC9695D6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322B8243-0F74-4AE3-8611-EB6F85CF062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D3825C3A-5BB2-4F83-A65A-9FD59675BC7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66694CA1-199F-4D62-BCA6-05B1B6AF810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E69312AD-BB4B-48C1-A42B-B9E49D53B98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437E7247-2A6D-4C38-99C0-EC16E4AF4F4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1CF1A12F-538D-4EB4-A250-42DA766C2D8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8EF7C622-FC59-4CB2-92A9-DC5EB4DE9B2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B0E1E3B4-A0B0-41BE-9564-6ED9104242A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DC6641F4-5F6A-4BF1-A668-9B4823EC651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A13B48D4-C8AC-414D-9456-8BBF90EAB54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38A34A2F-8D8D-4084-BFF2-BC7D08A6C42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76E7C800-6411-4833-9BD0-372A39CBF8B7}"/>
            </a:ext>
          </a:extLst>
        </xdr:cNvPr>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a:extLst>
            <a:ext uri="{FF2B5EF4-FFF2-40B4-BE49-F238E27FC236}">
              <a16:creationId xmlns:a16="http://schemas.microsoft.com/office/drawing/2014/main" id="{1154E4A7-B308-4012-9C41-21309816D422}"/>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7A57AC4E-D2CB-4367-9C1C-CBFC72C38555}"/>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a:extLst>
            <a:ext uri="{FF2B5EF4-FFF2-40B4-BE49-F238E27FC236}">
              <a16:creationId xmlns:a16="http://schemas.microsoft.com/office/drawing/2014/main" id="{5BD49FE4-B014-445D-8FE8-1EF8A2F7C5B7}"/>
            </a:ext>
          </a:extLst>
        </xdr:cNvPr>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a:extLst>
            <a:ext uri="{FF2B5EF4-FFF2-40B4-BE49-F238E27FC236}">
              <a16:creationId xmlns:a16="http://schemas.microsoft.com/office/drawing/2014/main" id="{81C14094-7AA9-4099-8AA1-D5865C166513}"/>
            </a:ext>
          </a:extLst>
        </xdr:cNvPr>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a:extLst>
            <a:ext uri="{FF2B5EF4-FFF2-40B4-BE49-F238E27FC236}">
              <a16:creationId xmlns:a16="http://schemas.microsoft.com/office/drawing/2014/main" id="{434526B8-8D55-4659-A4EF-7271E4657616}"/>
            </a:ext>
          </a:extLst>
        </xdr:cNvPr>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962AC5E4-3023-4798-BD7E-608616FC017C}"/>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a:extLst>
            <a:ext uri="{FF2B5EF4-FFF2-40B4-BE49-F238E27FC236}">
              <a16:creationId xmlns:a16="http://schemas.microsoft.com/office/drawing/2014/main" id="{C8C29448-00EE-4955-B778-805989091D8D}"/>
            </a:ext>
          </a:extLst>
        </xdr:cNvPr>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a:extLst>
            <a:ext uri="{FF2B5EF4-FFF2-40B4-BE49-F238E27FC236}">
              <a16:creationId xmlns:a16="http://schemas.microsoft.com/office/drawing/2014/main" id="{D22D4FA3-EDB8-41FA-B5D6-9CD1E68112F1}"/>
            </a:ext>
          </a:extLst>
        </xdr:cNvPr>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75" name="フローチャート: 判断 74">
          <a:extLst>
            <a:ext uri="{FF2B5EF4-FFF2-40B4-BE49-F238E27FC236}">
              <a16:creationId xmlns:a16="http://schemas.microsoft.com/office/drawing/2014/main" id="{3268E3CF-787F-4948-8F3E-A17E0B01B0B3}"/>
            </a:ext>
          </a:extLst>
        </xdr:cNvPr>
        <xdr:cNvSpPr/>
      </xdr:nvSpPr>
      <xdr:spPr>
        <a:xfrm>
          <a:off x="2476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22B0834-BAF6-44C7-953A-05963D19638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C2A6C04-C301-4DA8-A194-387F3A5DE09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CE68096-7FFE-48E0-810C-E46BEFB79B5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EBA2130-E2C1-42A6-8D78-05CC3A5EBA6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2807826-7DA7-4828-BE73-804019613EF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159203</xdr:rowOff>
    </xdr:from>
    <xdr:to>
      <xdr:col>23</xdr:col>
      <xdr:colOff>136525</xdr:colOff>
      <xdr:row>31</xdr:row>
      <xdr:rowOff>89353</xdr:rowOff>
    </xdr:to>
    <xdr:sp macro="" textlink="">
      <xdr:nvSpPr>
        <xdr:cNvPr id="81" name="楕円 80">
          <a:extLst>
            <a:ext uri="{FF2B5EF4-FFF2-40B4-BE49-F238E27FC236}">
              <a16:creationId xmlns:a16="http://schemas.microsoft.com/office/drawing/2014/main" id="{0F1F99B1-1F49-4FF4-BDB6-61A4777C656D}"/>
            </a:ext>
          </a:extLst>
        </xdr:cNvPr>
        <xdr:cNvSpPr/>
      </xdr:nvSpPr>
      <xdr:spPr>
        <a:xfrm>
          <a:off x="4711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137630</xdr:rowOff>
    </xdr:from>
    <xdr:ext cx="405111" cy="259045"/>
    <xdr:sp macro="" textlink="">
      <xdr:nvSpPr>
        <xdr:cNvPr id="82" name="有形固定資産減価償却率該当値テキスト">
          <a:extLst>
            <a:ext uri="{FF2B5EF4-FFF2-40B4-BE49-F238E27FC236}">
              <a16:creationId xmlns:a16="http://schemas.microsoft.com/office/drawing/2014/main" id="{6D21D2B5-A575-44AA-B665-D495111F171A}"/>
            </a:ext>
          </a:extLst>
        </xdr:cNvPr>
        <xdr:cNvSpPr txBox="1"/>
      </xdr:nvSpPr>
      <xdr:spPr>
        <a:xfrm>
          <a:off x="4813300" y="6052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12428</xdr:rowOff>
    </xdr:from>
    <xdr:to>
      <xdr:col>19</xdr:col>
      <xdr:colOff>187325</xdr:colOff>
      <xdr:row>31</xdr:row>
      <xdr:rowOff>114028</xdr:rowOff>
    </xdr:to>
    <xdr:sp macro="" textlink="">
      <xdr:nvSpPr>
        <xdr:cNvPr id="83" name="楕円 82">
          <a:extLst>
            <a:ext uri="{FF2B5EF4-FFF2-40B4-BE49-F238E27FC236}">
              <a16:creationId xmlns:a16="http://schemas.microsoft.com/office/drawing/2014/main" id="{ED4272F1-A783-407F-B2CA-5D3BE29500D4}"/>
            </a:ext>
          </a:extLst>
        </xdr:cNvPr>
        <xdr:cNvSpPr/>
      </xdr:nvSpPr>
      <xdr:spPr>
        <a:xfrm>
          <a:off x="4000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38553</xdr:rowOff>
    </xdr:from>
    <xdr:to>
      <xdr:col>23</xdr:col>
      <xdr:colOff>85725</xdr:colOff>
      <xdr:row>31</xdr:row>
      <xdr:rowOff>63228</xdr:rowOff>
    </xdr:to>
    <xdr:cxnSp macro="">
      <xdr:nvCxnSpPr>
        <xdr:cNvPr id="84" name="直線コネクタ 83">
          <a:extLst>
            <a:ext uri="{FF2B5EF4-FFF2-40B4-BE49-F238E27FC236}">
              <a16:creationId xmlns:a16="http://schemas.microsoft.com/office/drawing/2014/main" id="{E681FF65-BAE8-4168-BE15-98EFFA429DA2}"/>
            </a:ext>
          </a:extLst>
        </xdr:cNvPr>
        <xdr:cNvCxnSpPr/>
      </xdr:nvCxnSpPr>
      <xdr:spPr>
        <a:xfrm flipV="1">
          <a:off x="4051300" y="6125028"/>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52524</xdr:rowOff>
    </xdr:from>
    <xdr:to>
      <xdr:col>11</xdr:col>
      <xdr:colOff>187325</xdr:colOff>
      <xdr:row>31</xdr:row>
      <xdr:rowOff>154124</xdr:rowOff>
    </xdr:to>
    <xdr:sp macro="" textlink="">
      <xdr:nvSpPr>
        <xdr:cNvPr id="85" name="楕円 84">
          <a:extLst>
            <a:ext uri="{FF2B5EF4-FFF2-40B4-BE49-F238E27FC236}">
              <a16:creationId xmlns:a16="http://schemas.microsoft.com/office/drawing/2014/main" id="{263105C3-66CA-429E-AF48-67C93077E1F8}"/>
            </a:ext>
          </a:extLst>
        </xdr:cNvPr>
        <xdr:cNvSpPr/>
      </xdr:nvSpPr>
      <xdr:spPr>
        <a:xfrm>
          <a:off x="2476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52178</xdr:rowOff>
    </xdr:from>
    <xdr:ext cx="405111" cy="259045"/>
    <xdr:sp macro="" textlink="">
      <xdr:nvSpPr>
        <xdr:cNvPr id="86" name="n_1aveValue有形固定資産減価償却率">
          <a:extLst>
            <a:ext uri="{FF2B5EF4-FFF2-40B4-BE49-F238E27FC236}">
              <a16:creationId xmlns:a16="http://schemas.microsoft.com/office/drawing/2014/main" id="{56AF322A-E392-4C95-880F-4EE42C88A9AB}"/>
            </a:ext>
          </a:extLst>
        </xdr:cNvPr>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87" name="n_2aveValue有形固定資産減価償却率">
          <a:extLst>
            <a:ext uri="{FF2B5EF4-FFF2-40B4-BE49-F238E27FC236}">
              <a16:creationId xmlns:a16="http://schemas.microsoft.com/office/drawing/2014/main" id="{0874A2A2-2D96-4534-B8FB-3D621898FDA6}"/>
            </a:ext>
          </a:extLst>
        </xdr:cNvPr>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1015</xdr:rowOff>
    </xdr:from>
    <xdr:ext cx="405111" cy="259045"/>
    <xdr:sp macro="" textlink="">
      <xdr:nvSpPr>
        <xdr:cNvPr id="88" name="n_3aveValue有形固定資産減価償却率">
          <a:extLst>
            <a:ext uri="{FF2B5EF4-FFF2-40B4-BE49-F238E27FC236}">
              <a16:creationId xmlns:a16="http://schemas.microsoft.com/office/drawing/2014/main" id="{56897791-B8BC-4289-8E7D-0348D726ACA0}"/>
            </a:ext>
          </a:extLst>
        </xdr:cNvPr>
        <xdr:cNvSpPr txBox="1"/>
      </xdr:nvSpPr>
      <xdr:spPr>
        <a:xfrm>
          <a:off x="2324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105155</xdr:rowOff>
    </xdr:from>
    <xdr:ext cx="405111" cy="259045"/>
    <xdr:sp macro="" textlink="">
      <xdr:nvSpPr>
        <xdr:cNvPr id="89" name="n_1mainValue有形固定資産減価償却率">
          <a:extLst>
            <a:ext uri="{FF2B5EF4-FFF2-40B4-BE49-F238E27FC236}">
              <a16:creationId xmlns:a16="http://schemas.microsoft.com/office/drawing/2014/main" id="{7707E87B-8323-4F6A-800A-56F8552D2789}"/>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145251</xdr:rowOff>
    </xdr:from>
    <xdr:ext cx="405111" cy="259045"/>
    <xdr:sp macro="" textlink="">
      <xdr:nvSpPr>
        <xdr:cNvPr id="90" name="n_3mainValue有形固定資産減価償却率">
          <a:extLst>
            <a:ext uri="{FF2B5EF4-FFF2-40B4-BE49-F238E27FC236}">
              <a16:creationId xmlns:a16="http://schemas.microsoft.com/office/drawing/2014/main" id="{D48E601F-65C8-4444-8821-A9C460758794}"/>
            </a:ext>
          </a:extLst>
        </xdr:cNvPr>
        <xdr:cNvSpPr txBox="1"/>
      </xdr:nvSpPr>
      <xdr:spPr>
        <a:xfrm>
          <a:off x="2324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C01A4459-7AB5-4BE0-A1FF-3F728B00E9C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909D48D9-B097-4C3A-865B-1EE50339705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924F8676-2001-40E3-A64B-6B515DB61D9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1D6863AC-34D3-4F6A-8457-14DAC5362F0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EDFEE3F8-2EE7-4444-A18D-4788849683C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98F98D75-6A6B-4337-BAF6-63F90077453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E2EF38C5-7F22-45FD-9581-CAF94C9B534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07EDFC6D-2751-4FEE-AA4A-EB7877D0455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AAC19962-004A-49AC-B8D6-FA6F8C0F813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B31DDCAA-5499-478C-9143-E2C78562B9C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41945FD6-101A-46B8-8789-B2CF434203D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E7DE4ABE-61BA-4FF6-8B52-4C97E2F7375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DB16DB87-8628-4E98-B43F-EF10176353F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償還比率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県内平均より高い水準となっている。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これは、大規模事業の地方債償還の終了などの影響により将来負担額が減少傾向にあるものの、充当可能基金残高が少ないことが要因となっている。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計画的に基金積立をし安定的財政運営に取り組んでいく。</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03AC99CB-714C-43BA-B9AD-6B7488F8ADF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32B7AD6D-1315-4C57-A69B-44ACD943670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8CDD2841-F11E-41C3-9B5D-FFF619DF363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4D9DBB7D-8AD8-4052-A213-53744572E804}"/>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A2930940-4691-4DFD-9205-65532A0499F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9945E042-0F79-4320-9718-01ED6345DF7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9CDBFF1F-023E-41F2-9753-1A99BA2EC0A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FEA205C7-E3C1-4773-85B8-4FAD9E74620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F9C5AACE-1E75-4437-94E4-4B3389BBB7B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06979884-C963-45F0-9B98-2C6EE86FAB7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E2B79F48-0147-4B2D-820C-1B162DDE8BB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819E9AC6-C154-4CE3-A136-BD4939C44B7F}"/>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8AEBDEE2-62A9-4B49-BE26-DC4C8025412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342F2D78-EA3B-4285-AA12-49437EDD1C7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BE65747E-E855-48A0-8AD7-A4C402EA73B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19" name="直線コネクタ 118">
          <a:extLst>
            <a:ext uri="{FF2B5EF4-FFF2-40B4-BE49-F238E27FC236}">
              <a16:creationId xmlns:a16="http://schemas.microsoft.com/office/drawing/2014/main" id="{B2080653-6227-440A-8BB4-195246E38856}"/>
            </a:ext>
          </a:extLst>
        </xdr:cNvPr>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a16="http://schemas.microsoft.com/office/drawing/2014/main" id="{CB41ED4C-C1E6-45E8-83A0-2FDA20AE959C}"/>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a16="http://schemas.microsoft.com/office/drawing/2014/main" id="{368113FB-F9B4-44BC-ADF9-152E6BAC2A05}"/>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2" name="債務償還比率最大値テキスト">
          <a:extLst>
            <a:ext uri="{FF2B5EF4-FFF2-40B4-BE49-F238E27FC236}">
              <a16:creationId xmlns:a16="http://schemas.microsoft.com/office/drawing/2014/main" id="{BDD71581-E5A7-4A49-AC72-266A87EFB553}"/>
            </a:ext>
          </a:extLst>
        </xdr:cNvPr>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3" name="直線コネクタ 122">
          <a:extLst>
            <a:ext uri="{FF2B5EF4-FFF2-40B4-BE49-F238E27FC236}">
              <a16:creationId xmlns:a16="http://schemas.microsoft.com/office/drawing/2014/main" id="{ADDA3E38-1A17-4442-A679-C01B317780EB}"/>
            </a:ext>
          </a:extLst>
        </xdr:cNvPr>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4" name="債務償還比率平均値テキスト">
          <a:extLst>
            <a:ext uri="{FF2B5EF4-FFF2-40B4-BE49-F238E27FC236}">
              <a16:creationId xmlns:a16="http://schemas.microsoft.com/office/drawing/2014/main" id="{61B220DF-D56B-46C7-95DE-FDA0ACAA6FA7}"/>
            </a:ext>
          </a:extLst>
        </xdr:cNvPr>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5" name="フローチャート: 判断 124">
          <a:extLst>
            <a:ext uri="{FF2B5EF4-FFF2-40B4-BE49-F238E27FC236}">
              <a16:creationId xmlns:a16="http://schemas.microsoft.com/office/drawing/2014/main" id="{FF4255F1-51FE-47D9-B731-2A9BCCF121E3}"/>
            </a:ext>
          </a:extLst>
        </xdr:cNvPr>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6" name="フローチャート: 判断 125">
          <a:extLst>
            <a:ext uri="{FF2B5EF4-FFF2-40B4-BE49-F238E27FC236}">
              <a16:creationId xmlns:a16="http://schemas.microsoft.com/office/drawing/2014/main" id="{22C5267B-25D6-4557-9E13-0C9BC2153172}"/>
            </a:ext>
          </a:extLst>
        </xdr:cNvPr>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3F632700-0148-4E4E-B0D7-A9205087808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42753501-62B4-4A2D-8FF3-ECFE0E49D49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3F2AD5D-35C3-4933-B43A-8B2EBA66688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8CBC4096-A930-42F2-A353-6BC77F583BF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48F5E3-BF81-439E-BD3A-F2A38010AEB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132574</xdr:rowOff>
    </xdr:from>
    <xdr:to>
      <xdr:col>76</xdr:col>
      <xdr:colOff>73025</xdr:colOff>
      <xdr:row>30</xdr:row>
      <xdr:rowOff>62724</xdr:rowOff>
    </xdr:to>
    <xdr:sp macro="" textlink="">
      <xdr:nvSpPr>
        <xdr:cNvPr id="132" name="楕円 131">
          <a:extLst>
            <a:ext uri="{FF2B5EF4-FFF2-40B4-BE49-F238E27FC236}">
              <a16:creationId xmlns:a16="http://schemas.microsoft.com/office/drawing/2014/main" id="{10F7D39F-9B38-4789-99D7-7246518EC2EB}"/>
            </a:ext>
          </a:extLst>
        </xdr:cNvPr>
        <xdr:cNvSpPr/>
      </xdr:nvSpPr>
      <xdr:spPr>
        <a:xfrm>
          <a:off x="14744700" y="587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155451</xdr:rowOff>
    </xdr:from>
    <xdr:ext cx="469744" cy="259045"/>
    <xdr:sp macro="" textlink="">
      <xdr:nvSpPr>
        <xdr:cNvPr id="133" name="債務償還比率該当値テキスト">
          <a:extLst>
            <a:ext uri="{FF2B5EF4-FFF2-40B4-BE49-F238E27FC236}">
              <a16:creationId xmlns:a16="http://schemas.microsoft.com/office/drawing/2014/main" id="{22DE98E0-AE09-4FD6-9ACC-50B862C1E38D}"/>
            </a:ext>
          </a:extLst>
        </xdr:cNvPr>
        <xdr:cNvSpPr txBox="1"/>
      </xdr:nvSpPr>
      <xdr:spPr>
        <a:xfrm>
          <a:off x="14846300" y="572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47964</xdr:rowOff>
    </xdr:from>
    <xdr:to>
      <xdr:col>72</xdr:col>
      <xdr:colOff>123825</xdr:colOff>
      <xdr:row>30</xdr:row>
      <xdr:rowOff>149564</xdr:rowOff>
    </xdr:to>
    <xdr:sp macro="" textlink="">
      <xdr:nvSpPr>
        <xdr:cNvPr id="134" name="楕円 133">
          <a:extLst>
            <a:ext uri="{FF2B5EF4-FFF2-40B4-BE49-F238E27FC236}">
              <a16:creationId xmlns:a16="http://schemas.microsoft.com/office/drawing/2014/main" id="{AD25BE4C-2A3A-403C-9C7B-B39F421AC87C}"/>
            </a:ext>
          </a:extLst>
        </xdr:cNvPr>
        <xdr:cNvSpPr/>
      </xdr:nvSpPr>
      <xdr:spPr>
        <a:xfrm>
          <a:off x="14033500" y="59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11924</xdr:rowOff>
    </xdr:from>
    <xdr:to>
      <xdr:col>76</xdr:col>
      <xdr:colOff>22225</xdr:colOff>
      <xdr:row>30</xdr:row>
      <xdr:rowOff>98764</xdr:rowOff>
    </xdr:to>
    <xdr:cxnSp macro="">
      <xdr:nvCxnSpPr>
        <xdr:cNvPr id="135" name="直線コネクタ 134">
          <a:extLst>
            <a:ext uri="{FF2B5EF4-FFF2-40B4-BE49-F238E27FC236}">
              <a16:creationId xmlns:a16="http://schemas.microsoft.com/office/drawing/2014/main" id="{187C20BF-207F-4873-A51F-0F3058716484}"/>
            </a:ext>
          </a:extLst>
        </xdr:cNvPr>
        <xdr:cNvCxnSpPr/>
      </xdr:nvCxnSpPr>
      <xdr:spPr>
        <a:xfrm flipV="1">
          <a:off x="14084300" y="5926949"/>
          <a:ext cx="711200" cy="8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36" name="n_1aveValue債務償還比率">
          <a:extLst>
            <a:ext uri="{FF2B5EF4-FFF2-40B4-BE49-F238E27FC236}">
              <a16:creationId xmlns:a16="http://schemas.microsoft.com/office/drawing/2014/main" id="{65F46CD0-E741-4AB3-A68B-D2943C927892}"/>
            </a:ext>
          </a:extLst>
        </xdr:cNvPr>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140691</xdr:rowOff>
    </xdr:from>
    <xdr:ext cx="469744" cy="259045"/>
    <xdr:sp macro="" textlink="">
      <xdr:nvSpPr>
        <xdr:cNvPr id="137" name="n_1mainValue債務償還比率">
          <a:extLst>
            <a:ext uri="{FF2B5EF4-FFF2-40B4-BE49-F238E27FC236}">
              <a16:creationId xmlns:a16="http://schemas.microsoft.com/office/drawing/2014/main" id="{9D99ABAE-0940-4B51-8525-925D07273335}"/>
            </a:ext>
          </a:extLst>
        </xdr:cNvPr>
        <xdr:cNvSpPr txBox="1"/>
      </xdr:nvSpPr>
      <xdr:spPr>
        <a:xfrm>
          <a:off x="13836727" y="60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C3FDF728-DE9A-4625-8847-B4F4D035554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63DC2192-9FE2-433C-BDB0-D93E0AF4C8B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4E07ECB4-D922-47DF-A18B-ED20CF410A1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69FA20FB-CF54-4434-9F79-CFEBA5E0B5B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20430C1C-EFA9-496D-B6F1-A204D6814AD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C025BAFE-ECCF-4366-9994-D008E257806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92028B1-16E1-4255-A927-9C461969D5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E7E2EC7-F450-477A-A92C-4143901111D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248B055-D77D-493C-9FD9-AFE22C1B133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22A397-36E1-4BC6-A653-4B3A1E8B8D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233990-1D7E-44F5-8279-21DE79408AF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0A0C1C-AF1E-47C2-B308-3A830A744C2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30D9D0-C787-4D69-ADEB-31DF923C3D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1E8436-2B0F-4598-97A0-63C94FECF0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C299AE-B051-40D9-93CB-3AE5D6FD83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91D3BC-4731-425E-ABBA-A5F1A1B27AA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61,811
61,095
46.63
27,108,334
26,425,980
506,970
12,440,308
18,330,956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D8D082-6D46-41ED-8C03-487E8A38B58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42BBCE-BCDA-488C-8702-96E0363813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7619F2-D557-4067-AFB9-9624DBC565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6DEBC6-567D-4BA7-AB4D-FB25DAA251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B2E9986-2AC9-4C21-A7B4-F1AAEC9034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5B61CFD-363C-477C-BAAB-AC2F6FE2AF2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63B8A95-56DD-47FA-93A9-4DDE3D59BC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0D5CC0-099B-41B3-B082-CFDFFEFEA6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83352D-4A16-42DE-BADA-81EC96835AE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7B9C2EB-4C35-41B7-9DBD-E8AC16EBE6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4F3E72-0F77-40F5-AD1A-CF38A1CDFF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DACE6C-38BA-419D-9DC9-94EAFEDDAD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7B2E11D-1692-4A00-A038-7FA7868D5E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4C64B0D-0DAE-4E92-B18D-EC7DC0547A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432EBF-CE58-42AB-A2A5-FF93734628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0A7A21-8868-47E9-B38D-EA5883225A2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5BD7B7-52F8-480A-9541-3E53D010A8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C297F1F-1507-49C7-AEF9-20BDE4ADFF0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4D64DA-A418-4379-AD62-ADF369119D5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046B9C2-2DA1-416A-8C14-E848387E2B1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0887F61-E359-4C9D-8EF6-BF9CC08D3D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93E35A0-87E2-4318-8266-D325D5EC891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2FE6A0F-7317-479C-A295-8820900443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D97F9AD-8569-46AD-B9D8-05D3D5A2A9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2677471-F83B-421C-887C-B0F40BCFF15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CFCED8A-6171-414C-8CD1-57019FD6E58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C2B1E1F-616C-40A8-B5CE-76BFDCB0765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04FE227-C6AA-4162-B031-9731D34C25E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A58B3A7-43E1-4F5E-8175-84716C7EB6E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5281147-C911-4CC7-AF94-AD2AAEC862A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D5B4F8F-4DA8-43CB-9818-0C75C7C0AC7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28D8506-B26C-4A1B-BFF3-3DA0DC77EC3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F5BED79-28C0-4C97-9121-30F091BE188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7F4A19C-8C27-4469-A542-88C300BBC98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6DDCF04E-7C72-4FE1-8B8E-A74FC118722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4DF64C65-B08C-490F-9732-5C2A3BDD1FC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926C955-3806-4959-9EA9-C61D149932F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1DC47E2-252E-43D1-9F01-2FDA15DFABC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DAD866D-90C7-43EF-893C-EBF57E198AA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9FCD9617-66C4-4C34-8DCC-03363A7776F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99514C3-F547-4CAB-AE80-76BFC34CC8F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A4916C3-43DA-4097-9A1A-C7EB2E90AE4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E5D6B48-5B21-460E-B6B9-BAD30F8E497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4ACB4D1D-8989-4FFE-9645-588262BD7F8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EEBF4C5-CAF4-4A5A-A6C2-AFAB0FFA18E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88785AA9-A9F7-41FF-87F8-061A9D3C3F63}"/>
            </a:ext>
          </a:extLst>
        </xdr:cNvPr>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7ECD06E9-CF56-429A-B074-03177707D804}"/>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F1F81465-FA14-44EB-B462-F0E612F1664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39CEE901-36D0-4EFC-9BD5-1505139466CC}"/>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573F3A5A-7571-48DC-BDF4-366D64E5287B}"/>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a:extLst>
            <a:ext uri="{FF2B5EF4-FFF2-40B4-BE49-F238E27FC236}">
              <a16:creationId xmlns:a16="http://schemas.microsoft.com/office/drawing/2014/main" id="{2DAF2DED-7E7D-4409-979E-0CD18C0F4BA6}"/>
            </a:ext>
          </a:extLst>
        </xdr:cNvPr>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C93793CF-3BA1-4D25-BEF2-1355E8D6C99E}"/>
            </a:ext>
          </a:extLst>
        </xdr:cNvPr>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6DC216DE-4407-45A2-9D93-3AC6ACA27D46}"/>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1F4D85AF-53AB-402D-A207-BB43C3D1B988}"/>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6" name="フローチャート: 判断 65">
          <a:extLst>
            <a:ext uri="{FF2B5EF4-FFF2-40B4-BE49-F238E27FC236}">
              <a16:creationId xmlns:a16="http://schemas.microsoft.com/office/drawing/2014/main" id="{536C4158-D524-4107-85BF-FF506EEC2C31}"/>
            </a:ext>
          </a:extLst>
        </xdr:cNvPr>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97FF402-CB66-41B4-9E47-A4C415590F1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87DAD5D-D950-4FB1-9AC6-AD82F3D4B5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5627FF9-3575-42FA-9024-95DE8247BB4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20CA8AC-99FD-4B6B-A784-149A72634C1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BA08C7E-20C5-46B1-AAE0-44D260FBE71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72" name="楕円 71">
          <a:extLst>
            <a:ext uri="{FF2B5EF4-FFF2-40B4-BE49-F238E27FC236}">
              <a16:creationId xmlns:a16="http://schemas.microsoft.com/office/drawing/2014/main" id="{BB429B03-6F82-4CC5-8680-9BC3C4FDF9F8}"/>
            </a:ext>
          </a:extLst>
        </xdr:cNvPr>
        <xdr:cNvSpPr/>
      </xdr:nvSpPr>
      <xdr:spPr>
        <a:xfrm>
          <a:off x="45847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119760</xdr:rowOff>
    </xdr:from>
    <xdr:ext cx="405111" cy="259045"/>
    <xdr:sp macro="" textlink="">
      <xdr:nvSpPr>
        <xdr:cNvPr id="73" name="【道路】&#10;有形固定資産減価償却率該当値テキスト">
          <a:extLst>
            <a:ext uri="{FF2B5EF4-FFF2-40B4-BE49-F238E27FC236}">
              <a16:creationId xmlns:a16="http://schemas.microsoft.com/office/drawing/2014/main" id="{FA035FF1-0E39-4907-86DB-8A7110861426}"/>
            </a:ext>
          </a:extLst>
        </xdr:cNvPr>
        <xdr:cNvSpPr txBox="1"/>
      </xdr:nvSpPr>
      <xdr:spPr>
        <a:xfrm>
          <a:off x="4673600" y="629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167458</xdr:rowOff>
    </xdr:from>
    <xdr:to>
      <xdr:col>20</xdr:col>
      <xdr:colOff>38100</xdr:colOff>
      <xdr:row>37</xdr:row>
      <xdr:rowOff>97608</xdr:rowOff>
    </xdr:to>
    <xdr:sp macro="" textlink="">
      <xdr:nvSpPr>
        <xdr:cNvPr id="74" name="楕円 73">
          <a:extLst>
            <a:ext uri="{FF2B5EF4-FFF2-40B4-BE49-F238E27FC236}">
              <a16:creationId xmlns:a16="http://schemas.microsoft.com/office/drawing/2014/main" id="{7067C5DD-3C04-4A5A-BDA5-67883718EDDF}"/>
            </a:ext>
          </a:extLst>
        </xdr:cNvPr>
        <xdr:cNvSpPr/>
      </xdr:nvSpPr>
      <xdr:spPr>
        <a:xfrm>
          <a:off x="3746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20683</xdr:rowOff>
    </xdr:from>
    <xdr:to>
      <xdr:col>24</xdr:col>
      <xdr:colOff>63500</xdr:colOff>
      <xdr:row>37</xdr:row>
      <xdr:rowOff>46808</xdr:rowOff>
    </xdr:to>
    <xdr:cxnSp macro="">
      <xdr:nvCxnSpPr>
        <xdr:cNvPr id="75" name="直線コネクタ 74">
          <a:extLst>
            <a:ext uri="{FF2B5EF4-FFF2-40B4-BE49-F238E27FC236}">
              <a16:creationId xmlns:a16="http://schemas.microsoft.com/office/drawing/2014/main" id="{7D84DA3C-8B22-412D-92DF-FD5F1B7389BD}"/>
            </a:ext>
          </a:extLst>
        </xdr:cNvPr>
        <xdr:cNvCxnSpPr/>
      </xdr:nvCxnSpPr>
      <xdr:spPr>
        <a:xfrm flipV="1">
          <a:off x="3797300" y="636433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53158</xdr:rowOff>
    </xdr:from>
    <xdr:to>
      <xdr:col>10</xdr:col>
      <xdr:colOff>165100</xdr:colOff>
      <xdr:row>37</xdr:row>
      <xdr:rowOff>154758</xdr:rowOff>
    </xdr:to>
    <xdr:sp macro="" textlink="">
      <xdr:nvSpPr>
        <xdr:cNvPr id="76" name="楕円 75">
          <a:extLst>
            <a:ext uri="{FF2B5EF4-FFF2-40B4-BE49-F238E27FC236}">
              <a16:creationId xmlns:a16="http://schemas.microsoft.com/office/drawing/2014/main" id="{3290FFAA-3F56-4CEE-9B41-648B783179F9}"/>
            </a:ext>
          </a:extLst>
        </xdr:cNvPr>
        <xdr:cNvSpPr/>
      </xdr:nvSpPr>
      <xdr:spPr>
        <a:xfrm>
          <a:off x="1968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39024</xdr:rowOff>
    </xdr:from>
    <xdr:ext cx="405111" cy="259045"/>
    <xdr:sp macro="" textlink="">
      <xdr:nvSpPr>
        <xdr:cNvPr id="77" name="n_1aveValue【道路】&#10;有形固定資産減価償却率">
          <a:extLst>
            <a:ext uri="{FF2B5EF4-FFF2-40B4-BE49-F238E27FC236}">
              <a16:creationId xmlns:a16="http://schemas.microsoft.com/office/drawing/2014/main" id="{12EB442D-1E79-4BDE-8E2C-1D959519FD60}"/>
            </a:ext>
          </a:extLst>
        </xdr:cNvPr>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a:extLst>
            <a:ext uri="{FF2B5EF4-FFF2-40B4-BE49-F238E27FC236}">
              <a16:creationId xmlns:a16="http://schemas.microsoft.com/office/drawing/2014/main" id="{51D62A99-568B-4661-A12D-44B5BEED8273}"/>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79" name="n_3aveValue【道路】&#10;有形固定資産減価償却率">
          <a:extLst>
            <a:ext uri="{FF2B5EF4-FFF2-40B4-BE49-F238E27FC236}">
              <a16:creationId xmlns:a16="http://schemas.microsoft.com/office/drawing/2014/main" id="{A56CC454-C253-4472-9C1B-4C6D7778ACB2}"/>
            </a:ext>
          </a:extLst>
        </xdr:cNvPr>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88735</xdr:rowOff>
    </xdr:from>
    <xdr:ext cx="405111" cy="259045"/>
    <xdr:sp macro="" textlink="">
      <xdr:nvSpPr>
        <xdr:cNvPr id="80" name="n_1mainValue【道路】&#10;有形固定資産減価償却率">
          <a:extLst>
            <a:ext uri="{FF2B5EF4-FFF2-40B4-BE49-F238E27FC236}">
              <a16:creationId xmlns:a16="http://schemas.microsoft.com/office/drawing/2014/main" id="{39898EEE-A0A1-4CD3-AAB1-27FBCA087AF1}"/>
            </a:ext>
          </a:extLst>
        </xdr:cNvPr>
        <xdr:cNvSpPr txBox="1"/>
      </xdr:nvSpPr>
      <xdr:spPr>
        <a:xfrm>
          <a:off x="35820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145886</xdr:rowOff>
    </xdr:from>
    <xdr:ext cx="405111" cy="259045"/>
    <xdr:sp macro="" textlink="">
      <xdr:nvSpPr>
        <xdr:cNvPr id="81" name="n_3mainValue【道路】&#10;有形固定資産減価償却率">
          <a:extLst>
            <a:ext uri="{FF2B5EF4-FFF2-40B4-BE49-F238E27FC236}">
              <a16:creationId xmlns:a16="http://schemas.microsoft.com/office/drawing/2014/main" id="{6D80AC00-200A-46BD-ADC6-70DA16A34951}"/>
            </a:ext>
          </a:extLst>
        </xdr:cNvPr>
        <xdr:cNvSpPr txBox="1"/>
      </xdr:nvSpPr>
      <xdr:spPr>
        <a:xfrm>
          <a:off x="1816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482776AF-1D0A-4629-B52A-B7086F6DD8C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248A1A68-A1A5-4BC3-9C2E-A5C97F66289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73E6C031-69D0-4021-9AF2-5D3002E6C23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E35D0726-7735-4D27-997A-D82B096D8B3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C64B687D-6912-4E46-B00C-71A46449EF4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E738A102-9AC4-4F04-B76E-EA2F515BC4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DA54B663-2C98-425D-A867-8F4112635B9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A23F8C94-D73B-418D-9AAC-71310DA3DEC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F56389C1-949D-453F-9FAC-5E84E4BB2DD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B6000C28-0888-47ED-964D-D9BF033F462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36599124-A695-4D98-B53C-E6EBF90DD22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5E358244-119E-4DFE-B4C8-92267FB6ED5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7397A017-EC89-4112-BB96-B74FBEF682C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0B53B26D-382E-430A-A2AA-B44EA4E2B9A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259032CA-F67A-4F44-BC47-3AD3140654A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4716D8AC-E7EA-44A3-A1B5-325F038D0CD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4B4A6EBE-E82F-4B49-BAE1-06CC205D207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9310449D-C69D-4BCD-AB14-F6B77E44B53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47EB61A5-3E9D-45CE-A37C-0180C2B3ADF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2887AB2A-EBAB-4E9E-94D4-BBC8341E6C4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8F8B124F-FD96-421F-AFE5-3ED5821A166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45EB1AE8-0219-4570-A42C-540BD86658C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F6D9E8D7-BC74-4977-A5C6-61638630205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5" name="直線コネクタ 104">
          <a:extLst>
            <a:ext uri="{FF2B5EF4-FFF2-40B4-BE49-F238E27FC236}">
              <a16:creationId xmlns:a16="http://schemas.microsoft.com/office/drawing/2014/main" id="{70E7C12D-1036-4C12-97EB-0185AF024345}"/>
            </a:ext>
          </a:extLst>
        </xdr:cNvPr>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6" name="【道路】&#10;一人当たり延長最小値テキスト">
          <a:extLst>
            <a:ext uri="{FF2B5EF4-FFF2-40B4-BE49-F238E27FC236}">
              <a16:creationId xmlns:a16="http://schemas.microsoft.com/office/drawing/2014/main" id="{A5234B16-B19D-45EE-9F1F-C711B8EB60EF}"/>
            </a:ext>
          </a:extLst>
        </xdr:cNvPr>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7" name="直線コネクタ 106">
          <a:extLst>
            <a:ext uri="{FF2B5EF4-FFF2-40B4-BE49-F238E27FC236}">
              <a16:creationId xmlns:a16="http://schemas.microsoft.com/office/drawing/2014/main" id="{482D35A5-1B32-4F9F-8770-FC094D265C6A}"/>
            </a:ext>
          </a:extLst>
        </xdr:cNvPr>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8" name="【道路】&#10;一人当たり延長最大値テキスト">
          <a:extLst>
            <a:ext uri="{FF2B5EF4-FFF2-40B4-BE49-F238E27FC236}">
              <a16:creationId xmlns:a16="http://schemas.microsoft.com/office/drawing/2014/main" id="{1474435B-5CF5-482D-9AD9-9F91FB6BDFA1}"/>
            </a:ext>
          </a:extLst>
        </xdr:cNvPr>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09" name="直線コネクタ 108">
          <a:extLst>
            <a:ext uri="{FF2B5EF4-FFF2-40B4-BE49-F238E27FC236}">
              <a16:creationId xmlns:a16="http://schemas.microsoft.com/office/drawing/2014/main" id="{213FEFF5-FD3E-4ABB-BD54-680795F5B505}"/>
            </a:ext>
          </a:extLst>
        </xdr:cNvPr>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0" name="【道路】&#10;一人当たり延長平均値テキスト">
          <a:extLst>
            <a:ext uri="{FF2B5EF4-FFF2-40B4-BE49-F238E27FC236}">
              <a16:creationId xmlns:a16="http://schemas.microsoft.com/office/drawing/2014/main" id="{A11B02D9-60EA-4944-BD2C-C0C95D6A64A8}"/>
            </a:ext>
          </a:extLst>
        </xdr:cNvPr>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1" name="フローチャート: 判断 110">
          <a:extLst>
            <a:ext uri="{FF2B5EF4-FFF2-40B4-BE49-F238E27FC236}">
              <a16:creationId xmlns:a16="http://schemas.microsoft.com/office/drawing/2014/main" id="{DB1E63A2-C292-418E-9318-91C92656C679}"/>
            </a:ext>
          </a:extLst>
        </xdr:cNvPr>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2" name="フローチャート: 判断 111">
          <a:extLst>
            <a:ext uri="{FF2B5EF4-FFF2-40B4-BE49-F238E27FC236}">
              <a16:creationId xmlns:a16="http://schemas.microsoft.com/office/drawing/2014/main" id="{980751B2-2A22-4236-A7E7-01B6B6BAF56F}"/>
            </a:ext>
          </a:extLst>
        </xdr:cNvPr>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3" name="フローチャート: 判断 112">
          <a:extLst>
            <a:ext uri="{FF2B5EF4-FFF2-40B4-BE49-F238E27FC236}">
              <a16:creationId xmlns:a16="http://schemas.microsoft.com/office/drawing/2014/main" id="{0A60699F-76F1-410D-B7E6-985FC7CCDDC9}"/>
            </a:ext>
          </a:extLst>
        </xdr:cNvPr>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116421</xdr:rowOff>
    </xdr:from>
    <xdr:to>
      <xdr:col>41</xdr:col>
      <xdr:colOff>101600</xdr:colOff>
      <xdr:row>41</xdr:row>
      <xdr:rowOff>46571</xdr:rowOff>
    </xdr:to>
    <xdr:sp macro="" textlink="">
      <xdr:nvSpPr>
        <xdr:cNvPr id="114" name="フローチャート: 判断 113">
          <a:extLst>
            <a:ext uri="{FF2B5EF4-FFF2-40B4-BE49-F238E27FC236}">
              <a16:creationId xmlns:a16="http://schemas.microsoft.com/office/drawing/2014/main" id="{D226D341-05BB-4658-9995-427C46B5D4D8}"/>
            </a:ext>
          </a:extLst>
        </xdr:cNvPr>
        <xdr:cNvSpPr/>
      </xdr:nvSpPr>
      <xdr:spPr>
        <a:xfrm>
          <a:off x="7810500" y="697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4DC4C2F-745E-40CC-A83E-D6E7DFD0C11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1157F8A-9647-4759-B82B-31A7E25CE41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2440B302-FA8A-4272-A2A2-A9182D79B04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A7CFE285-EBC9-4D9C-A88E-0F3BB012833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3B3CBB6-3CB4-4FA3-9B55-90AB8DF4E13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52235</xdr:rowOff>
    </xdr:from>
    <xdr:to>
      <xdr:col>55</xdr:col>
      <xdr:colOff>50800</xdr:colOff>
      <xdr:row>41</xdr:row>
      <xdr:rowOff>153835</xdr:rowOff>
    </xdr:to>
    <xdr:sp macro="" textlink="">
      <xdr:nvSpPr>
        <xdr:cNvPr id="120" name="楕円 119">
          <a:extLst>
            <a:ext uri="{FF2B5EF4-FFF2-40B4-BE49-F238E27FC236}">
              <a16:creationId xmlns:a16="http://schemas.microsoft.com/office/drawing/2014/main" id="{F9D4532A-81F2-4978-8A3F-28864C2D3CF2}"/>
            </a:ext>
          </a:extLst>
        </xdr:cNvPr>
        <xdr:cNvSpPr/>
      </xdr:nvSpPr>
      <xdr:spPr>
        <a:xfrm>
          <a:off x="10426700" y="70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1" name="【道路】&#10;一人当たり延長該当値テキスト">
          <a:extLst>
            <a:ext uri="{FF2B5EF4-FFF2-40B4-BE49-F238E27FC236}">
              <a16:creationId xmlns:a16="http://schemas.microsoft.com/office/drawing/2014/main" id="{D06C004E-F28D-439F-AF1B-45296379231E}"/>
            </a:ext>
          </a:extLst>
        </xdr:cNvPr>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51905</xdr:rowOff>
    </xdr:from>
    <xdr:to>
      <xdr:col>50</xdr:col>
      <xdr:colOff>165100</xdr:colOff>
      <xdr:row>41</xdr:row>
      <xdr:rowOff>153505</xdr:rowOff>
    </xdr:to>
    <xdr:sp macro="" textlink="">
      <xdr:nvSpPr>
        <xdr:cNvPr id="122" name="楕円 121">
          <a:extLst>
            <a:ext uri="{FF2B5EF4-FFF2-40B4-BE49-F238E27FC236}">
              <a16:creationId xmlns:a16="http://schemas.microsoft.com/office/drawing/2014/main" id="{7B6D88B0-B285-4989-8EAE-242031BF087E}"/>
            </a:ext>
          </a:extLst>
        </xdr:cNvPr>
        <xdr:cNvSpPr/>
      </xdr:nvSpPr>
      <xdr:spPr>
        <a:xfrm>
          <a:off x="9588500" y="70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102705</xdr:rowOff>
    </xdr:from>
    <xdr:to>
      <xdr:col>55</xdr:col>
      <xdr:colOff>0</xdr:colOff>
      <xdr:row>41</xdr:row>
      <xdr:rowOff>103035</xdr:rowOff>
    </xdr:to>
    <xdr:cxnSp macro="">
      <xdr:nvCxnSpPr>
        <xdr:cNvPr id="123" name="直線コネクタ 122">
          <a:extLst>
            <a:ext uri="{FF2B5EF4-FFF2-40B4-BE49-F238E27FC236}">
              <a16:creationId xmlns:a16="http://schemas.microsoft.com/office/drawing/2014/main" id="{44345564-6D08-40EF-80EC-B70FC3A747BF}"/>
            </a:ext>
          </a:extLst>
        </xdr:cNvPr>
        <xdr:cNvCxnSpPr/>
      </xdr:nvCxnSpPr>
      <xdr:spPr>
        <a:xfrm>
          <a:off x="9639300" y="7132155"/>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50927</xdr:rowOff>
    </xdr:from>
    <xdr:to>
      <xdr:col>41</xdr:col>
      <xdr:colOff>101600</xdr:colOff>
      <xdr:row>41</xdr:row>
      <xdr:rowOff>152527</xdr:rowOff>
    </xdr:to>
    <xdr:sp macro="" textlink="">
      <xdr:nvSpPr>
        <xdr:cNvPr id="124" name="楕円 123">
          <a:extLst>
            <a:ext uri="{FF2B5EF4-FFF2-40B4-BE49-F238E27FC236}">
              <a16:creationId xmlns:a16="http://schemas.microsoft.com/office/drawing/2014/main" id="{9FF082CF-AE5A-4DEE-BB1D-3442620EA6E5}"/>
            </a:ext>
          </a:extLst>
        </xdr:cNvPr>
        <xdr:cNvSpPr/>
      </xdr:nvSpPr>
      <xdr:spPr>
        <a:xfrm>
          <a:off x="7810500" y="70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168063</xdr:rowOff>
    </xdr:from>
    <xdr:ext cx="469744" cy="259045"/>
    <xdr:sp macro="" textlink="">
      <xdr:nvSpPr>
        <xdr:cNvPr id="125" name="n_1aveValue【道路】&#10;一人当たり延長">
          <a:extLst>
            <a:ext uri="{FF2B5EF4-FFF2-40B4-BE49-F238E27FC236}">
              <a16:creationId xmlns:a16="http://schemas.microsoft.com/office/drawing/2014/main" id="{39629B95-8A1E-4578-957A-615479541C81}"/>
            </a:ext>
          </a:extLst>
        </xdr:cNvPr>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6" name="n_2aveValue【道路】&#10;一人当たり延長">
          <a:extLst>
            <a:ext uri="{FF2B5EF4-FFF2-40B4-BE49-F238E27FC236}">
              <a16:creationId xmlns:a16="http://schemas.microsoft.com/office/drawing/2014/main" id="{DA03B185-E4B8-479C-B673-A6BC9538683C}"/>
            </a:ext>
          </a:extLst>
        </xdr:cNvPr>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63098</xdr:rowOff>
    </xdr:from>
    <xdr:ext cx="534377" cy="259045"/>
    <xdr:sp macro="" textlink="">
      <xdr:nvSpPr>
        <xdr:cNvPr id="127" name="n_3aveValue【道路】&#10;一人当たり延長">
          <a:extLst>
            <a:ext uri="{FF2B5EF4-FFF2-40B4-BE49-F238E27FC236}">
              <a16:creationId xmlns:a16="http://schemas.microsoft.com/office/drawing/2014/main" id="{8746C52A-4EA5-4DEB-98BD-AED29A7F2EAB}"/>
            </a:ext>
          </a:extLst>
        </xdr:cNvPr>
        <xdr:cNvSpPr txBox="1"/>
      </xdr:nvSpPr>
      <xdr:spPr>
        <a:xfrm>
          <a:off x="7594111" y="67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144632</xdr:rowOff>
    </xdr:from>
    <xdr:ext cx="469744" cy="259045"/>
    <xdr:sp macro="" textlink="">
      <xdr:nvSpPr>
        <xdr:cNvPr id="128" name="n_1mainValue【道路】&#10;一人当たり延長">
          <a:extLst>
            <a:ext uri="{FF2B5EF4-FFF2-40B4-BE49-F238E27FC236}">
              <a16:creationId xmlns:a16="http://schemas.microsoft.com/office/drawing/2014/main" id="{8E63450E-9F60-4C46-A784-F13293F3C3B6}"/>
            </a:ext>
          </a:extLst>
        </xdr:cNvPr>
        <xdr:cNvSpPr txBox="1"/>
      </xdr:nvSpPr>
      <xdr:spPr>
        <a:xfrm>
          <a:off x="9391727" y="7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143654</xdr:rowOff>
    </xdr:from>
    <xdr:ext cx="469744" cy="259045"/>
    <xdr:sp macro="" textlink="">
      <xdr:nvSpPr>
        <xdr:cNvPr id="129" name="n_3mainValue【道路】&#10;一人当たり延長">
          <a:extLst>
            <a:ext uri="{FF2B5EF4-FFF2-40B4-BE49-F238E27FC236}">
              <a16:creationId xmlns:a16="http://schemas.microsoft.com/office/drawing/2014/main" id="{2C287206-3B90-4B95-B2C4-902B9413970C}"/>
            </a:ext>
          </a:extLst>
        </xdr:cNvPr>
        <xdr:cNvSpPr txBox="1"/>
      </xdr:nvSpPr>
      <xdr:spPr>
        <a:xfrm>
          <a:off x="7626427" y="717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299F9B0-CE29-4C1E-84C4-A2E3B818090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E974D440-11FA-4F3E-9CC6-E4F8180BA1F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5EB8B64D-50DC-42E4-A9EC-966F9FA060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267010D-7262-4F3E-9365-A4FC040278E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5E0D76D4-4E6A-4CC6-A544-43EAE1BFDA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6803AA18-B935-461A-A6F0-AC544ADE69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A45ABE9-FED9-4220-9D50-C1EFF7E5126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1E898054-8B19-41C0-8EAA-AAED8EF5F5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9B72B13-12CE-4006-87D4-D3175439087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3A769A5-61FF-41B9-B09B-DF47736FAE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6BAC5552-A012-4D97-BBFE-4A6D96B52FA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a:extLst>
            <a:ext uri="{FF2B5EF4-FFF2-40B4-BE49-F238E27FC236}">
              <a16:creationId xmlns:a16="http://schemas.microsoft.com/office/drawing/2014/main" id="{A7B34E89-3489-42D3-8AD0-A8C4F0B5D6B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3A4D1A63-D121-42B8-9245-69E8530CAE1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C53C45FF-0A1C-4334-A77F-E5E6964A4CA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722C4471-613D-470F-B2C6-4C64D57259C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4FCC40E1-FC7B-4153-9F57-F31EEE320D0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CD2319AD-B16B-44B6-B35E-2FA97F460AE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FCAB9721-BAD6-4D4C-ADFE-4D5AE0AB1FF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D2CB5A23-EC92-4D58-85FB-BDCE6FE5726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9BB163E1-FFA1-46F5-A41D-E63BE249AB6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DBA30638-7BD6-4429-87D4-5B46F14534B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a:extLst>
            <a:ext uri="{FF2B5EF4-FFF2-40B4-BE49-F238E27FC236}">
              <a16:creationId xmlns:a16="http://schemas.microsoft.com/office/drawing/2014/main" id="{6D873F30-E36D-4B9F-82DB-EB24715777C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B4A13BB9-B466-4F04-858D-9302418F6F1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6036A234-3BF7-49FD-AF78-4795F277790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A7EC427D-B331-460A-977A-3B0F92628A7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5" name="直線コネクタ 154">
          <a:extLst>
            <a:ext uri="{FF2B5EF4-FFF2-40B4-BE49-F238E27FC236}">
              <a16:creationId xmlns:a16="http://schemas.microsoft.com/office/drawing/2014/main" id="{13DBC97D-084B-4693-874F-79F42101F47A}"/>
            </a:ext>
          </a:extLst>
        </xdr:cNvPr>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6" name="【橋りょう・トンネル】&#10;有形固定資産減価償却率最小値テキスト">
          <a:extLst>
            <a:ext uri="{FF2B5EF4-FFF2-40B4-BE49-F238E27FC236}">
              <a16:creationId xmlns:a16="http://schemas.microsoft.com/office/drawing/2014/main" id="{135A8291-BCAD-4AF3-A510-F673C623BDC5}"/>
            </a:ext>
          </a:extLst>
        </xdr:cNvPr>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7" name="直線コネクタ 156">
          <a:extLst>
            <a:ext uri="{FF2B5EF4-FFF2-40B4-BE49-F238E27FC236}">
              <a16:creationId xmlns:a16="http://schemas.microsoft.com/office/drawing/2014/main" id="{24839B14-C91E-41D0-B5BC-5E244BF5E222}"/>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F1DA839B-EA39-48A5-8C12-73DD31543CDC}"/>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59" name="直線コネクタ 158">
          <a:extLst>
            <a:ext uri="{FF2B5EF4-FFF2-40B4-BE49-F238E27FC236}">
              <a16:creationId xmlns:a16="http://schemas.microsoft.com/office/drawing/2014/main" id="{7C931AA0-AE31-4824-92C9-FA0A878A6046}"/>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30185CDB-7F69-4207-92E9-87C938254DDC}"/>
            </a:ext>
          </a:extLst>
        </xdr:cNvPr>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1" name="フローチャート: 判断 160">
          <a:extLst>
            <a:ext uri="{FF2B5EF4-FFF2-40B4-BE49-F238E27FC236}">
              <a16:creationId xmlns:a16="http://schemas.microsoft.com/office/drawing/2014/main" id="{5A8116D8-4D7A-4CB3-A62B-59D538F374B0}"/>
            </a:ext>
          </a:extLst>
        </xdr:cNvPr>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2" name="フローチャート: 判断 161">
          <a:extLst>
            <a:ext uri="{FF2B5EF4-FFF2-40B4-BE49-F238E27FC236}">
              <a16:creationId xmlns:a16="http://schemas.microsoft.com/office/drawing/2014/main" id="{1309CE03-F141-452C-8076-807DAB7435C3}"/>
            </a:ext>
          </a:extLst>
        </xdr:cNvPr>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3" name="フローチャート: 判断 162">
          <a:extLst>
            <a:ext uri="{FF2B5EF4-FFF2-40B4-BE49-F238E27FC236}">
              <a16:creationId xmlns:a16="http://schemas.microsoft.com/office/drawing/2014/main" id="{67074AC8-F2F3-48EC-8F49-DFD1CACB51AD}"/>
            </a:ext>
          </a:extLst>
        </xdr:cNvPr>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4" name="フローチャート: 判断 163">
          <a:extLst>
            <a:ext uri="{FF2B5EF4-FFF2-40B4-BE49-F238E27FC236}">
              <a16:creationId xmlns:a16="http://schemas.microsoft.com/office/drawing/2014/main" id="{B7D27A6E-8125-4D79-9F9A-07CD5980FCC1}"/>
            </a:ext>
          </a:extLst>
        </xdr:cNvPr>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4296D86C-F654-4C87-BFF8-4EA5A440258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E595EB4F-3E0B-4783-9513-176E25D61B5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71780F9-4AF0-45DA-B9EC-16EA1682D84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DC9298B-96CF-4EBB-A1CE-93D2498012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95EB6146-CD66-4EEE-9ACC-9BA02387F7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11249</xdr:rowOff>
    </xdr:from>
    <xdr:to>
      <xdr:col>24</xdr:col>
      <xdr:colOff>114300</xdr:colOff>
      <xdr:row>60</xdr:row>
      <xdr:rowOff>112849</xdr:rowOff>
    </xdr:to>
    <xdr:sp macro="" textlink="">
      <xdr:nvSpPr>
        <xdr:cNvPr id="170" name="楕円 169">
          <a:extLst>
            <a:ext uri="{FF2B5EF4-FFF2-40B4-BE49-F238E27FC236}">
              <a16:creationId xmlns:a16="http://schemas.microsoft.com/office/drawing/2014/main" id="{44473CBC-E38D-4A21-A541-4CCCC03E4E16}"/>
            </a:ext>
          </a:extLst>
        </xdr:cNvPr>
        <xdr:cNvSpPr/>
      </xdr:nvSpPr>
      <xdr:spPr>
        <a:xfrm>
          <a:off x="4584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161126</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A2B9B911-8FD5-460D-9122-774A69E55FF9}"/>
            </a:ext>
          </a:extLst>
        </xdr:cNvPr>
        <xdr:cNvSpPr txBox="1"/>
      </xdr:nvSpPr>
      <xdr:spPr>
        <a:xfrm>
          <a:off x="4673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72" name="楕円 171">
          <a:extLst>
            <a:ext uri="{FF2B5EF4-FFF2-40B4-BE49-F238E27FC236}">
              <a16:creationId xmlns:a16="http://schemas.microsoft.com/office/drawing/2014/main" id="{7A781CE7-7FEB-46A9-A097-50599439EEFD}"/>
            </a:ext>
          </a:extLst>
        </xdr:cNvPr>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62049</xdr:rowOff>
    </xdr:from>
    <xdr:to>
      <xdr:col>24</xdr:col>
      <xdr:colOff>63500</xdr:colOff>
      <xdr:row>60</xdr:row>
      <xdr:rowOff>91440</xdr:rowOff>
    </xdr:to>
    <xdr:cxnSp macro="">
      <xdr:nvCxnSpPr>
        <xdr:cNvPr id="173" name="直線コネクタ 172">
          <a:extLst>
            <a:ext uri="{FF2B5EF4-FFF2-40B4-BE49-F238E27FC236}">
              <a16:creationId xmlns:a16="http://schemas.microsoft.com/office/drawing/2014/main" id="{ED152282-ED4E-4978-AB4A-C2CE558DE01C}"/>
            </a:ext>
          </a:extLst>
        </xdr:cNvPr>
        <xdr:cNvCxnSpPr/>
      </xdr:nvCxnSpPr>
      <xdr:spPr>
        <a:xfrm flipV="1">
          <a:off x="3797300" y="1034904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4" name="楕円 173">
          <a:extLst>
            <a:ext uri="{FF2B5EF4-FFF2-40B4-BE49-F238E27FC236}">
              <a16:creationId xmlns:a16="http://schemas.microsoft.com/office/drawing/2014/main" id="{1A100B8F-4208-4BB1-9271-ABB1BFA2687B}"/>
            </a:ext>
          </a:extLst>
        </xdr:cNvPr>
        <xdr:cNvSpPr/>
      </xdr:nvSpPr>
      <xdr:spPr>
        <a:xfrm>
          <a:off x="196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152236</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FA32D03A-1266-4B2B-94FA-69B61CFB05AA}"/>
            </a:ext>
          </a:extLst>
        </xdr:cNvPr>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76843145-A8C3-4131-AAC2-1C2C1395CE86}"/>
            </a:ext>
          </a:extLst>
        </xdr:cNvPr>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0EA0D631-804E-4B1B-9ED6-B21B421F24E6}"/>
            </a:ext>
          </a:extLst>
        </xdr:cNvPr>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133367</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0431127E-82A8-4549-B03F-F8E6132B8ECA}"/>
            </a:ext>
          </a:extLst>
        </xdr:cNvPr>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79" name="n_3mainValue【橋りょう・トンネル】&#10;有形固定資産減価償却率">
          <a:extLst>
            <a:ext uri="{FF2B5EF4-FFF2-40B4-BE49-F238E27FC236}">
              <a16:creationId xmlns:a16="http://schemas.microsoft.com/office/drawing/2014/main" id="{118DA385-D279-4640-B775-5212AD206A0E}"/>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F6BF0737-77FF-4204-A9FF-7CA49421B71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ECE7E7BC-C388-4609-80EA-DF22418099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DBCF88D2-B189-4041-A905-484A7241524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85DAA432-A6B8-4064-93EE-ABE920A930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7A50744B-69B2-4E6B-8D71-E5972A53BE7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AA77E2EB-1A08-4DB4-96BE-87A3C591CA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E0F4BB08-5EF2-4521-A754-4484B3B33A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30D0CBB1-BE55-47E5-8B71-27597C4DB51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4EFB8609-F11F-4525-83CB-354FDB9FD4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CE2835D0-117B-48F1-BB21-7F84644209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D6EC45E6-DF13-4BD9-9983-8E386608CCB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a:extLst>
            <a:ext uri="{FF2B5EF4-FFF2-40B4-BE49-F238E27FC236}">
              <a16:creationId xmlns:a16="http://schemas.microsoft.com/office/drawing/2014/main" id="{21F9AFE5-D9E9-4227-9293-804C74D8CF3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ED1316E2-0C21-4A11-8065-219F1D30D90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a:extLst>
            <a:ext uri="{FF2B5EF4-FFF2-40B4-BE49-F238E27FC236}">
              <a16:creationId xmlns:a16="http://schemas.microsoft.com/office/drawing/2014/main" id="{4C36D0DB-2AAF-4988-BCE8-F5C9E4B11B0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A6D81EE0-A9B2-45F1-961E-1AB97C3D8F4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a:extLst>
            <a:ext uri="{FF2B5EF4-FFF2-40B4-BE49-F238E27FC236}">
              <a16:creationId xmlns:a16="http://schemas.microsoft.com/office/drawing/2014/main" id="{1232EE9A-BEC8-4BE3-95A4-8D574367AA2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C95DD358-0209-4F39-A2B2-E1B2EAD78D8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a:extLst>
            <a:ext uri="{FF2B5EF4-FFF2-40B4-BE49-F238E27FC236}">
              <a16:creationId xmlns:a16="http://schemas.microsoft.com/office/drawing/2014/main" id="{E16F9E90-36FE-491B-86E1-0091E644EF8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E1F225CB-3544-4D52-BE4C-0751BC719F9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9" name="テキスト ボックス 198">
          <a:extLst>
            <a:ext uri="{FF2B5EF4-FFF2-40B4-BE49-F238E27FC236}">
              <a16:creationId xmlns:a16="http://schemas.microsoft.com/office/drawing/2014/main" id="{512B68E8-72A6-45DB-ACB5-B58A498953F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90224A1D-892B-466E-B740-05741A84D23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6D990288-8DCE-49A8-B1B5-632AFB9013F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69423991-66C7-4690-B694-5E3253C58BF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3" name="直線コネクタ 202">
          <a:extLst>
            <a:ext uri="{FF2B5EF4-FFF2-40B4-BE49-F238E27FC236}">
              <a16:creationId xmlns:a16="http://schemas.microsoft.com/office/drawing/2014/main" id="{DC7F2E84-72F4-4734-847C-33035ADC20C4}"/>
            </a:ext>
          </a:extLst>
        </xdr:cNvPr>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4" name="【橋りょう・トンネル】&#10;一人当たり有形固定資産（償却資産）額最小値テキスト">
          <a:extLst>
            <a:ext uri="{FF2B5EF4-FFF2-40B4-BE49-F238E27FC236}">
              <a16:creationId xmlns:a16="http://schemas.microsoft.com/office/drawing/2014/main" id="{AE5AE81F-A736-40CB-8E03-6070309434B7}"/>
            </a:ext>
          </a:extLst>
        </xdr:cNvPr>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5" name="直線コネクタ 204">
          <a:extLst>
            <a:ext uri="{FF2B5EF4-FFF2-40B4-BE49-F238E27FC236}">
              <a16:creationId xmlns:a16="http://schemas.microsoft.com/office/drawing/2014/main" id="{79B74B7E-BD75-4108-85BF-715EEC911639}"/>
            </a:ext>
          </a:extLst>
        </xdr:cNvPr>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9D2E5309-7449-45B6-A560-FF6783056073}"/>
            </a:ext>
          </a:extLst>
        </xdr:cNvPr>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07" name="直線コネクタ 206">
          <a:extLst>
            <a:ext uri="{FF2B5EF4-FFF2-40B4-BE49-F238E27FC236}">
              <a16:creationId xmlns:a16="http://schemas.microsoft.com/office/drawing/2014/main" id="{369BA58C-546A-478A-98AF-B082DDF95602}"/>
            </a:ext>
          </a:extLst>
        </xdr:cNvPr>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F81851AF-9626-4732-9F31-2BB758D8A72F}"/>
            </a:ext>
          </a:extLst>
        </xdr:cNvPr>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09" name="フローチャート: 判断 208">
          <a:extLst>
            <a:ext uri="{FF2B5EF4-FFF2-40B4-BE49-F238E27FC236}">
              <a16:creationId xmlns:a16="http://schemas.microsoft.com/office/drawing/2014/main" id="{974081AA-DC72-4485-8D9B-27399556082E}"/>
            </a:ext>
          </a:extLst>
        </xdr:cNvPr>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0" name="フローチャート: 判断 209">
          <a:extLst>
            <a:ext uri="{FF2B5EF4-FFF2-40B4-BE49-F238E27FC236}">
              <a16:creationId xmlns:a16="http://schemas.microsoft.com/office/drawing/2014/main" id="{17E2EFA4-B379-4D98-8743-D88CDFDB55A4}"/>
            </a:ext>
          </a:extLst>
        </xdr:cNvPr>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1" name="フローチャート: 判断 210">
          <a:extLst>
            <a:ext uri="{FF2B5EF4-FFF2-40B4-BE49-F238E27FC236}">
              <a16:creationId xmlns:a16="http://schemas.microsoft.com/office/drawing/2014/main" id="{A9196D98-9914-4438-A4D4-3E0785EEA4BB}"/>
            </a:ext>
          </a:extLst>
        </xdr:cNvPr>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168494</xdr:rowOff>
    </xdr:from>
    <xdr:to>
      <xdr:col>41</xdr:col>
      <xdr:colOff>101600</xdr:colOff>
      <xdr:row>62</xdr:row>
      <xdr:rowOff>98644</xdr:rowOff>
    </xdr:to>
    <xdr:sp macro="" textlink="">
      <xdr:nvSpPr>
        <xdr:cNvPr id="212" name="フローチャート: 判断 211">
          <a:extLst>
            <a:ext uri="{FF2B5EF4-FFF2-40B4-BE49-F238E27FC236}">
              <a16:creationId xmlns:a16="http://schemas.microsoft.com/office/drawing/2014/main" id="{A7C75574-CAB5-4B7F-9D0B-9FCFD15CB5D7}"/>
            </a:ext>
          </a:extLst>
        </xdr:cNvPr>
        <xdr:cNvSpPr/>
      </xdr:nvSpPr>
      <xdr:spPr>
        <a:xfrm>
          <a:off x="7810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BB888289-D64F-4E4F-A6F6-CAFFFD16D4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B01E78AF-26E4-48E3-A29F-FBB8625EF65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FE0A1299-BB69-46CE-95C9-CDB3EABFF55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3D7619DC-C8D2-4226-BF46-24A1221C272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3EA5CBF7-9BF5-41EC-9361-97F5B24328B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167760</xdr:rowOff>
    </xdr:from>
    <xdr:to>
      <xdr:col>55</xdr:col>
      <xdr:colOff>50800</xdr:colOff>
      <xdr:row>64</xdr:row>
      <xdr:rowOff>97910</xdr:rowOff>
    </xdr:to>
    <xdr:sp macro="" textlink="">
      <xdr:nvSpPr>
        <xdr:cNvPr id="218" name="楕円 217">
          <a:extLst>
            <a:ext uri="{FF2B5EF4-FFF2-40B4-BE49-F238E27FC236}">
              <a16:creationId xmlns:a16="http://schemas.microsoft.com/office/drawing/2014/main" id="{43C0FF6C-0EAF-4A80-A1D7-109DA4B894D4}"/>
            </a:ext>
          </a:extLst>
        </xdr:cNvPr>
        <xdr:cNvSpPr/>
      </xdr:nvSpPr>
      <xdr:spPr>
        <a:xfrm>
          <a:off x="10426700" y="109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82687</xdr:rowOff>
    </xdr:from>
    <xdr:ext cx="534377" cy="259045"/>
    <xdr:sp macro="" textlink="">
      <xdr:nvSpPr>
        <xdr:cNvPr id="219" name="【橋りょう・トンネル】&#10;一人当たり有形固定資産（償却資産）額該当値テキスト">
          <a:extLst>
            <a:ext uri="{FF2B5EF4-FFF2-40B4-BE49-F238E27FC236}">
              <a16:creationId xmlns:a16="http://schemas.microsoft.com/office/drawing/2014/main" id="{3A5AD698-FE2E-40C6-B578-E63F298AB3EC}"/>
            </a:ext>
          </a:extLst>
        </xdr:cNvPr>
        <xdr:cNvSpPr txBox="1"/>
      </xdr:nvSpPr>
      <xdr:spPr>
        <a:xfrm>
          <a:off x="10515600" y="1088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167563</xdr:rowOff>
    </xdr:from>
    <xdr:to>
      <xdr:col>50</xdr:col>
      <xdr:colOff>165100</xdr:colOff>
      <xdr:row>64</xdr:row>
      <xdr:rowOff>97713</xdr:rowOff>
    </xdr:to>
    <xdr:sp macro="" textlink="">
      <xdr:nvSpPr>
        <xdr:cNvPr id="220" name="楕円 219">
          <a:extLst>
            <a:ext uri="{FF2B5EF4-FFF2-40B4-BE49-F238E27FC236}">
              <a16:creationId xmlns:a16="http://schemas.microsoft.com/office/drawing/2014/main" id="{7350484A-0444-4BA2-B636-F85F672C026C}"/>
            </a:ext>
          </a:extLst>
        </xdr:cNvPr>
        <xdr:cNvSpPr/>
      </xdr:nvSpPr>
      <xdr:spPr>
        <a:xfrm>
          <a:off x="9588500" y="1096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46913</xdr:rowOff>
    </xdr:from>
    <xdr:to>
      <xdr:col>55</xdr:col>
      <xdr:colOff>0</xdr:colOff>
      <xdr:row>64</xdr:row>
      <xdr:rowOff>47110</xdr:rowOff>
    </xdr:to>
    <xdr:cxnSp macro="">
      <xdr:nvCxnSpPr>
        <xdr:cNvPr id="221" name="直線コネクタ 220">
          <a:extLst>
            <a:ext uri="{FF2B5EF4-FFF2-40B4-BE49-F238E27FC236}">
              <a16:creationId xmlns:a16="http://schemas.microsoft.com/office/drawing/2014/main" id="{27327042-2347-496A-94A3-C7DF735DF2CF}"/>
            </a:ext>
          </a:extLst>
        </xdr:cNvPr>
        <xdr:cNvCxnSpPr/>
      </xdr:nvCxnSpPr>
      <xdr:spPr>
        <a:xfrm>
          <a:off x="9639300" y="11019713"/>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166984</xdr:rowOff>
    </xdr:from>
    <xdr:to>
      <xdr:col>41</xdr:col>
      <xdr:colOff>101600</xdr:colOff>
      <xdr:row>64</xdr:row>
      <xdr:rowOff>97134</xdr:rowOff>
    </xdr:to>
    <xdr:sp macro="" textlink="">
      <xdr:nvSpPr>
        <xdr:cNvPr id="222" name="楕円 221">
          <a:extLst>
            <a:ext uri="{FF2B5EF4-FFF2-40B4-BE49-F238E27FC236}">
              <a16:creationId xmlns:a16="http://schemas.microsoft.com/office/drawing/2014/main" id="{87603D6E-3C77-4FA9-AB99-983577E7833D}"/>
            </a:ext>
          </a:extLst>
        </xdr:cNvPr>
        <xdr:cNvSpPr/>
      </xdr:nvSpPr>
      <xdr:spPr>
        <a:xfrm>
          <a:off x="7810500" y="1096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8908</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5CFECF62-E262-4799-9101-F2AC8338D254}"/>
            </a:ext>
          </a:extLst>
        </xdr:cNvPr>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77627989-EA27-4C99-99C2-0DC22C1C8A33}"/>
            </a:ext>
          </a:extLst>
        </xdr:cNvPr>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115171</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35DE3CF1-77C1-4CCA-98EF-DC6D456459A0}"/>
            </a:ext>
          </a:extLst>
        </xdr:cNvPr>
        <xdr:cNvSpPr txBox="1"/>
      </xdr:nvSpPr>
      <xdr:spPr>
        <a:xfrm>
          <a:off x="7561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88840</xdr:rowOff>
    </xdr:from>
    <xdr:ext cx="534377" cy="259045"/>
    <xdr:sp macro="" textlink="">
      <xdr:nvSpPr>
        <xdr:cNvPr id="226" name="n_1mainValue【橋りょう・トンネル】&#10;一人当たり有形固定資産（償却資産）額">
          <a:extLst>
            <a:ext uri="{FF2B5EF4-FFF2-40B4-BE49-F238E27FC236}">
              <a16:creationId xmlns:a16="http://schemas.microsoft.com/office/drawing/2014/main" id="{860BDC54-2BE6-4002-80F4-A880B9688D88}"/>
            </a:ext>
          </a:extLst>
        </xdr:cNvPr>
        <xdr:cNvSpPr txBox="1"/>
      </xdr:nvSpPr>
      <xdr:spPr>
        <a:xfrm>
          <a:off x="9359411" y="110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88261</xdr:rowOff>
    </xdr:from>
    <xdr:ext cx="534377" cy="259045"/>
    <xdr:sp macro="" textlink="">
      <xdr:nvSpPr>
        <xdr:cNvPr id="227" name="n_3mainValue【橋りょう・トンネル】&#10;一人当たり有形固定資産（償却資産）額">
          <a:extLst>
            <a:ext uri="{FF2B5EF4-FFF2-40B4-BE49-F238E27FC236}">
              <a16:creationId xmlns:a16="http://schemas.microsoft.com/office/drawing/2014/main" id="{A4970BFB-A9B0-4C3B-BC22-338857D20EC4}"/>
            </a:ext>
          </a:extLst>
        </xdr:cNvPr>
        <xdr:cNvSpPr txBox="1"/>
      </xdr:nvSpPr>
      <xdr:spPr>
        <a:xfrm>
          <a:off x="7594111" y="1106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F76D38D1-97B2-4592-B49F-E8CE921F20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670E7BC3-161C-498E-9CBB-012910D42DE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8C2FFC0A-D925-4660-BE13-5F3E76598C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357A241C-F120-493B-A620-BD424BA3CE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5AB0D56A-F275-4C2F-83FB-5E5A70F290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AF0C12D2-6529-43BE-981C-4EA4D7CDD9D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971EA347-FE8B-4AAA-A815-8CD925CD14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13A1172E-F63B-4B00-B396-0146B188B9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8DB56D9D-53F8-47D7-B456-8E87DEF88C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ED8D11C2-8DB5-4960-9D76-1E54726E126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655995DF-A776-40AD-BA55-69DA08769B0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F370A1B8-102E-48D2-A1D4-5E6901F38AC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2FF06923-6906-4053-AD6D-494B626DA27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8AEB9FC2-C3F8-497A-A928-BF3998D6240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8B972429-3B4C-4060-A890-151720E8B88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E8277E86-9573-4404-96B5-27E29795535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AE177B78-9C74-4349-9887-9AF870D3D4F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706F3A0F-832E-4A40-A811-8C3C56873DF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5EC6527C-23A7-41E6-8A24-2AA5DD8292D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88951776-FBCD-4787-8640-F3772596227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36E3A476-4349-4993-9FD6-84C8361A9B2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2A50DDEC-913A-4BF8-80C6-7747AD3E45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A5864290-2E74-4173-B2FF-7484A085C32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E35F2B4D-6EC4-434E-BCAC-A98CAF05A7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2" name="直線コネクタ 251">
          <a:extLst>
            <a:ext uri="{FF2B5EF4-FFF2-40B4-BE49-F238E27FC236}">
              <a16:creationId xmlns:a16="http://schemas.microsoft.com/office/drawing/2014/main" id="{A23026B2-698C-43CC-AE08-B033F0E0F61D}"/>
            </a:ext>
          </a:extLst>
        </xdr:cNvPr>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7E4B40CD-E722-437B-AC0C-743D3ED6CD39}"/>
            </a:ext>
          </a:extLst>
        </xdr:cNvPr>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4" name="直線コネクタ 253">
          <a:extLst>
            <a:ext uri="{FF2B5EF4-FFF2-40B4-BE49-F238E27FC236}">
              <a16:creationId xmlns:a16="http://schemas.microsoft.com/office/drawing/2014/main" id="{0F9F7F83-D96D-4C14-B88F-15D1A93C9187}"/>
            </a:ext>
          </a:extLst>
        </xdr:cNvPr>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公営住宅】&#10;有形固定資産減価償却率最大値テキスト">
          <a:extLst>
            <a:ext uri="{FF2B5EF4-FFF2-40B4-BE49-F238E27FC236}">
              <a16:creationId xmlns:a16="http://schemas.microsoft.com/office/drawing/2014/main" id="{49912CFF-6BC0-4D9B-954F-D428C84FCF6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a:extLst>
            <a:ext uri="{FF2B5EF4-FFF2-40B4-BE49-F238E27FC236}">
              <a16:creationId xmlns:a16="http://schemas.microsoft.com/office/drawing/2014/main" id="{8F1D63BF-A447-462C-AC0C-269525F0C22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159A651F-22BE-4D4A-97FB-CB201C45E0E1}"/>
            </a:ext>
          </a:extLst>
        </xdr:cNvPr>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58" name="フローチャート: 判断 257">
          <a:extLst>
            <a:ext uri="{FF2B5EF4-FFF2-40B4-BE49-F238E27FC236}">
              <a16:creationId xmlns:a16="http://schemas.microsoft.com/office/drawing/2014/main" id="{2C5999C8-7FB5-43E4-A471-0386B4E28E4A}"/>
            </a:ext>
          </a:extLst>
        </xdr:cNvPr>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59" name="フローチャート: 判断 258">
          <a:extLst>
            <a:ext uri="{FF2B5EF4-FFF2-40B4-BE49-F238E27FC236}">
              <a16:creationId xmlns:a16="http://schemas.microsoft.com/office/drawing/2014/main" id="{259CCF59-A6C9-49B2-8257-737494ADA846}"/>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0" name="フローチャート: 判断 259">
          <a:extLst>
            <a:ext uri="{FF2B5EF4-FFF2-40B4-BE49-F238E27FC236}">
              <a16:creationId xmlns:a16="http://schemas.microsoft.com/office/drawing/2014/main" id="{70E0486B-C468-4DBD-A594-6381E9CF2062}"/>
            </a:ext>
          </a:extLst>
        </xdr:cNvPr>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61" name="フローチャート: 判断 260">
          <a:extLst>
            <a:ext uri="{FF2B5EF4-FFF2-40B4-BE49-F238E27FC236}">
              <a16:creationId xmlns:a16="http://schemas.microsoft.com/office/drawing/2014/main" id="{25EF64BF-A727-4891-8413-A73909FB55C5}"/>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5C427055-A689-449A-B4CB-77348CDE549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97681FD1-99AE-4BA8-9366-F1DEE65AF32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BED29851-C984-449D-A86E-F76DE480C97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68D808DC-B67B-4D53-8D47-227FD74191D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8BB9F60C-2916-48F4-BE6F-33D2D4B4D2E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67" name="楕円 266">
          <a:extLst>
            <a:ext uri="{FF2B5EF4-FFF2-40B4-BE49-F238E27FC236}">
              <a16:creationId xmlns:a16="http://schemas.microsoft.com/office/drawing/2014/main" id="{ED1E4201-72E9-48CE-B787-AB0FA0C1E3DF}"/>
            </a:ext>
          </a:extLst>
        </xdr:cNvPr>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51BF2DA8-0A0C-4283-B90B-BFB21238A03F}"/>
            </a:ext>
          </a:extLst>
        </xdr:cNvPr>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269" name="楕円 268">
          <a:extLst>
            <a:ext uri="{FF2B5EF4-FFF2-40B4-BE49-F238E27FC236}">
              <a16:creationId xmlns:a16="http://schemas.microsoft.com/office/drawing/2014/main" id="{1C2B217B-1FA4-4375-8F6B-8BEC52E7FB8F}"/>
            </a:ext>
          </a:extLst>
        </xdr:cNvPr>
        <xdr:cNvSpPr/>
      </xdr:nvSpPr>
      <xdr:spPr>
        <a:xfrm>
          <a:off x="3746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146686</xdr:rowOff>
    </xdr:from>
    <xdr:to>
      <xdr:col>24</xdr:col>
      <xdr:colOff>63500</xdr:colOff>
      <xdr:row>81</xdr:row>
      <xdr:rowOff>156211</xdr:rowOff>
    </xdr:to>
    <xdr:cxnSp macro="">
      <xdr:nvCxnSpPr>
        <xdr:cNvPr id="270" name="直線コネクタ 269">
          <a:extLst>
            <a:ext uri="{FF2B5EF4-FFF2-40B4-BE49-F238E27FC236}">
              <a16:creationId xmlns:a16="http://schemas.microsoft.com/office/drawing/2014/main" id="{D1A094DA-B9E1-4A13-A443-D1E0BE78C985}"/>
            </a:ext>
          </a:extLst>
        </xdr:cNvPr>
        <xdr:cNvCxnSpPr/>
      </xdr:nvCxnSpPr>
      <xdr:spPr>
        <a:xfrm>
          <a:off x="3797300" y="140341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13970</xdr:rowOff>
    </xdr:from>
    <xdr:to>
      <xdr:col>10</xdr:col>
      <xdr:colOff>165100</xdr:colOff>
      <xdr:row>80</xdr:row>
      <xdr:rowOff>115570</xdr:rowOff>
    </xdr:to>
    <xdr:sp macro="" textlink="">
      <xdr:nvSpPr>
        <xdr:cNvPr id="271" name="楕円 270">
          <a:extLst>
            <a:ext uri="{FF2B5EF4-FFF2-40B4-BE49-F238E27FC236}">
              <a16:creationId xmlns:a16="http://schemas.microsoft.com/office/drawing/2014/main" id="{24145DCF-F292-4E8E-A31E-5948256CD1CE}"/>
            </a:ext>
          </a:extLst>
        </xdr:cNvPr>
        <xdr:cNvSpPr/>
      </xdr:nvSpPr>
      <xdr:spPr>
        <a:xfrm>
          <a:off x="1968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59072</xdr:rowOff>
    </xdr:from>
    <xdr:ext cx="405111" cy="259045"/>
    <xdr:sp macro="" textlink="">
      <xdr:nvSpPr>
        <xdr:cNvPr id="272" name="n_1aveValue【公営住宅】&#10;有形固定資産減価償却率">
          <a:extLst>
            <a:ext uri="{FF2B5EF4-FFF2-40B4-BE49-F238E27FC236}">
              <a16:creationId xmlns:a16="http://schemas.microsoft.com/office/drawing/2014/main" id="{01E406B0-8AF6-4D33-9148-CC73E4902C66}"/>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73" name="n_2aveValue【公営住宅】&#10;有形固定資産減価償却率">
          <a:extLst>
            <a:ext uri="{FF2B5EF4-FFF2-40B4-BE49-F238E27FC236}">
              <a16:creationId xmlns:a16="http://schemas.microsoft.com/office/drawing/2014/main" id="{C519DB6E-5C65-497B-BD3B-4242CEC3E470}"/>
            </a:ext>
          </a:extLst>
        </xdr:cNvPr>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74" name="n_3aveValue【公営住宅】&#10;有形固定資産減価償却率">
          <a:extLst>
            <a:ext uri="{FF2B5EF4-FFF2-40B4-BE49-F238E27FC236}">
              <a16:creationId xmlns:a16="http://schemas.microsoft.com/office/drawing/2014/main" id="{BA454D1D-5CC8-47E6-B2BE-6257545AB23D}"/>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42563</xdr:rowOff>
    </xdr:from>
    <xdr:ext cx="405111" cy="259045"/>
    <xdr:sp macro="" textlink="">
      <xdr:nvSpPr>
        <xdr:cNvPr id="275" name="n_1mainValue【公営住宅】&#10;有形固定資産減価償却率">
          <a:extLst>
            <a:ext uri="{FF2B5EF4-FFF2-40B4-BE49-F238E27FC236}">
              <a16:creationId xmlns:a16="http://schemas.microsoft.com/office/drawing/2014/main" id="{4510398E-2DD9-4A38-9363-69B79036A7C5}"/>
            </a:ext>
          </a:extLst>
        </xdr:cNvPr>
        <xdr:cNvSpPr txBox="1"/>
      </xdr:nvSpPr>
      <xdr:spPr>
        <a:xfrm>
          <a:off x="3582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132097</xdr:rowOff>
    </xdr:from>
    <xdr:ext cx="405111" cy="259045"/>
    <xdr:sp macro="" textlink="">
      <xdr:nvSpPr>
        <xdr:cNvPr id="276" name="n_3mainValue【公営住宅】&#10;有形固定資産減価償却率">
          <a:extLst>
            <a:ext uri="{FF2B5EF4-FFF2-40B4-BE49-F238E27FC236}">
              <a16:creationId xmlns:a16="http://schemas.microsoft.com/office/drawing/2014/main" id="{5C32A818-B91A-465B-874D-3EEED7EDF09F}"/>
            </a:ext>
          </a:extLst>
        </xdr:cNvPr>
        <xdr:cNvSpPr txBox="1"/>
      </xdr:nvSpPr>
      <xdr:spPr>
        <a:xfrm>
          <a:off x="1816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C35072EF-BA4C-45FA-84ED-FCEB880B499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F9085F4F-8D54-49B1-8DFB-B0A9CC64F43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DC7A0B29-0C56-4501-9B14-1C28FC69FBE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146C6E93-E1EB-46B4-9334-7BA52B0D97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5DA2E9D4-DB06-4D4E-868C-D80C9ED6556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267513B7-A354-4D25-945B-BE167BB5AF2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B7031CC5-F129-4209-BDC0-F32E8F95B2D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860FD67D-515A-4F74-948A-3AC492B3955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0D020D14-75E1-41E5-9ECF-65F8A61B84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B931B25E-0306-485B-9326-A486E85CF6D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a:extLst>
            <a:ext uri="{FF2B5EF4-FFF2-40B4-BE49-F238E27FC236}">
              <a16:creationId xmlns:a16="http://schemas.microsoft.com/office/drawing/2014/main" id="{043B692A-2DAE-43EB-AB3C-43BB5ECDCF6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a:extLst>
            <a:ext uri="{FF2B5EF4-FFF2-40B4-BE49-F238E27FC236}">
              <a16:creationId xmlns:a16="http://schemas.microsoft.com/office/drawing/2014/main" id="{945C9618-895F-4CFA-9C33-2EB40C260D0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a:extLst>
            <a:ext uri="{FF2B5EF4-FFF2-40B4-BE49-F238E27FC236}">
              <a16:creationId xmlns:a16="http://schemas.microsoft.com/office/drawing/2014/main" id="{1E723183-C8DD-4A08-920C-94AB22BA13F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a:extLst>
            <a:ext uri="{FF2B5EF4-FFF2-40B4-BE49-F238E27FC236}">
              <a16:creationId xmlns:a16="http://schemas.microsoft.com/office/drawing/2014/main" id="{FC7A7DD9-F7E0-49D5-9DE3-0FE268E79DE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86E90903-5FFF-4E32-9C5D-7C4BDFC6EBD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A50582BB-B250-4DBE-9693-3D92BF7995B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a:extLst>
            <a:ext uri="{FF2B5EF4-FFF2-40B4-BE49-F238E27FC236}">
              <a16:creationId xmlns:a16="http://schemas.microsoft.com/office/drawing/2014/main" id="{040D2E1C-6B3A-4ACA-A3CE-A42B4D271F0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a:extLst>
            <a:ext uri="{FF2B5EF4-FFF2-40B4-BE49-F238E27FC236}">
              <a16:creationId xmlns:a16="http://schemas.microsoft.com/office/drawing/2014/main" id="{5A18C944-AEDB-48D5-9760-D54FDE29F0B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a:extLst>
            <a:ext uri="{FF2B5EF4-FFF2-40B4-BE49-F238E27FC236}">
              <a16:creationId xmlns:a16="http://schemas.microsoft.com/office/drawing/2014/main" id="{2BF42F5E-8E83-4D5E-94B0-36530622F50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a:extLst>
            <a:ext uri="{FF2B5EF4-FFF2-40B4-BE49-F238E27FC236}">
              <a16:creationId xmlns:a16="http://schemas.microsoft.com/office/drawing/2014/main" id="{5E0462C9-7620-4C68-A80C-5BF4D336875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DDD88731-F4AC-4191-80B3-B8B62F539FC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a:extLst>
            <a:ext uri="{FF2B5EF4-FFF2-40B4-BE49-F238E27FC236}">
              <a16:creationId xmlns:a16="http://schemas.microsoft.com/office/drawing/2014/main" id="{B2115D34-42BF-49F3-AF38-90F6480857F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a:extLst>
            <a:ext uri="{FF2B5EF4-FFF2-40B4-BE49-F238E27FC236}">
              <a16:creationId xmlns:a16="http://schemas.microsoft.com/office/drawing/2014/main" id="{BD1D3F52-4271-410A-BD3D-6EDA7C123B7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0" name="直線コネクタ 299">
          <a:extLst>
            <a:ext uri="{FF2B5EF4-FFF2-40B4-BE49-F238E27FC236}">
              <a16:creationId xmlns:a16="http://schemas.microsoft.com/office/drawing/2014/main" id="{0AFC3211-1292-4883-9D4B-406A18A54DB3}"/>
            </a:ext>
          </a:extLst>
        </xdr:cNvPr>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1" name="【公営住宅】&#10;一人当たり面積最小値テキスト">
          <a:extLst>
            <a:ext uri="{FF2B5EF4-FFF2-40B4-BE49-F238E27FC236}">
              <a16:creationId xmlns:a16="http://schemas.microsoft.com/office/drawing/2014/main" id="{E8F595FD-FC90-41CC-A9B5-BC79F67FCA2B}"/>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2" name="直線コネクタ 301">
          <a:extLst>
            <a:ext uri="{FF2B5EF4-FFF2-40B4-BE49-F238E27FC236}">
              <a16:creationId xmlns:a16="http://schemas.microsoft.com/office/drawing/2014/main" id="{4A30E265-B701-4EEE-BB37-78D46E3AA403}"/>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3" name="【公営住宅】&#10;一人当たり面積最大値テキスト">
          <a:extLst>
            <a:ext uri="{FF2B5EF4-FFF2-40B4-BE49-F238E27FC236}">
              <a16:creationId xmlns:a16="http://schemas.microsoft.com/office/drawing/2014/main" id="{4D3ED5A7-9263-49C3-A7E5-49020FC770CF}"/>
            </a:ext>
          </a:extLst>
        </xdr:cNvPr>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4" name="直線コネクタ 303">
          <a:extLst>
            <a:ext uri="{FF2B5EF4-FFF2-40B4-BE49-F238E27FC236}">
              <a16:creationId xmlns:a16="http://schemas.microsoft.com/office/drawing/2014/main" id="{7BDE85D1-AE61-418C-829F-4BBF99954422}"/>
            </a:ext>
          </a:extLst>
        </xdr:cNvPr>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05" name="【公営住宅】&#10;一人当たり面積平均値テキスト">
          <a:extLst>
            <a:ext uri="{FF2B5EF4-FFF2-40B4-BE49-F238E27FC236}">
              <a16:creationId xmlns:a16="http://schemas.microsoft.com/office/drawing/2014/main" id="{FA3BDD6A-8444-4785-B53D-04FF2190F1D3}"/>
            </a:ext>
          </a:extLst>
        </xdr:cNvPr>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06" name="フローチャート: 判断 305">
          <a:extLst>
            <a:ext uri="{FF2B5EF4-FFF2-40B4-BE49-F238E27FC236}">
              <a16:creationId xmlns:a16="http://schemas.microsoft.com/office/drawing/2014/main" id="{32C23A37-4215-478B-95F9-B4524DF78ABE}"/>
            </a:ext>
          </a:extLst>
        </xdr:cNvPr>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07" name="フローチャート: 判断 306">
          <a:extLst>
            <a:ext uri="{FF2B5EF4-FFF2-40B4-BE49-F238E27FC236}">
              <a16:creationId xmlns:a16="http://schemas.microsoft.com/office/drawing/2014/main" id="{28F2CD51-DF99-485C-86F4-B330E041E552}"/>
            </a:ext>
          </a:extLst>
        </xdr:cNvPr>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08" name="フローチャート: 判断 307">
          <a:extLst>
            <a:ext uri="{FF2B5EF4-FFF2-40B4-BE49-F238E27FC236}">
              <a16:creationId xmlns:a16="http://schemas.microsoft.com/office/drawing/2014/main" id="{2905DF54-6827-48C4-9426-923F3ADB839F}"/>
            </a:ext>
          </a:extLst>
        </xdr:cNvPr>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09" name="フローチャート: 判断 308">
          <a:extLst>
            <a:ext uri="{FF2B5EF4-FFF2-40B4-BE49-F238E27FC236}">
              <a16:creationId xmlns:a16="http://schemas.microsoft.com/office/drawing/2014/main" id="{9F29BD0F-DD16-4232-8A33-DC990F8E288B}"/>
            </a:ext>
          </a:extLst>
        </xdr:cNvPr>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2473CA8-C465-4748-8CA2-6A12DA09F3A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C9DAEB51-7E0D-4DF2-AF9E-B404B274505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6BCE7137-36D2-492C-8960-C28E81E8C6A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978B1046-3E93-4C14-957E-B8A419BF203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BD2634FB-D6A1-4C13-AB35-F033BD21C3B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315" name="楕円 314">
          <a:extLst>
            <a:ext uri="{FF2B5EF4-FFF2-40B4-BE49-F238E27FC236}">
              <a16:creationId xmlns:a16="http://schemas.microsoft.com/office/drawing/2014/main" id="{8A0B3435-9672-4384-B0CE-6E86E8D9F2C5}"/>
            </a:ext>
          </a:extLst>
        </xdr:cNvPr>
        <xdr:cNvSpPr/>
      </xdr:nvSpPr>
      <xdr:spPr>
        <a:xfrm>
          <a:off x="10426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146321</xdr:rowOff>
    </xdr:from>
    <xdr:ext cx="469744" cy="259045"/>
    <xdr:sp macro="" textlink="">
      <xdr:nvSpPr>
        <xdr:cNvPr id="316" name="【公営住宅】&#10;一人当たり面積該当値テキスト">
          <a:extLst>
            <a:ext uri="{FF2B5EF4-FFF2-40B4-BE49-F238E27FC236}">
              <a16:creationId xmlns:a16="http://schemas.microsoft.com/office/drawing/2014/main" id="{B4552358-7008-4276-AA17-E4469DA2911E}"/>
            </a:ext>
          </a:extLst>
        </xdr:cNvPr>
        <xdr:cNvSpPr txBox="1"/>
      </xdr:nvSpPr>
      <xdr:spPr>
        <a:xfrm>
          <a:off x="10515600"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146558</xdr:rowOff>
    </xdr:from>
    <xdr:to>
      <xdr:col>50</xdr:col>
      <xdr:colOff>165100</xdr:colOff>
      <xdr:row>85</xdr:row>
      <xdr:rowOff>76708</xdr:rowOff>
    </xdr:to>
    <xdr:sp macro="" textlink="">
      <xdr:nvSpPr>
        <xdr:cNvPr id="317" name="楕円 316">
          <a:extLst>
            <a:ext uri="{FF2B5EF4-FFF2-40B4-BE49-F238E27FC236}">
              <a16:creationId xmlns:a16="http://schemas.microsoft.com/office/drawing/2014/main" id="{D1FDEAB5-7139-4B87-A198-5E4F25D3BA2B}"/>
            </a:ext>
          </a:extLst>
        </xdr:cNvPr>
        <xdr:cNvSpPr/>
      </xdr:nvSpPr>
      <xdr:spPr>
        <a:xfrm>
          <a:off x="9588500" y="145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25908</xdr:rowOff>
    </xdr:from>
    <xdr:to>
      <xdr:col>55</xdr:col>
      <xdr:colOff>0</xdr:colOff>
      <xdr:row>85</xdr:row>
      <xdr:rowOff>47244</xdr:rowOff>
    </xdr:to>
    <xdr:cxnSp macro="">
      <xdr:nvCxnSpPr>
        <xdr:cNvPr id="318" name="直線コネクタ 317">
          <a:extLst>
            <a:ext uri="{FF2B5EF4-FFF2-40B4-BE49-F238E27FC236}">
              <a16:creationId xmlns:a16="http://schemas.microsoft.com/office/drawing/2014/main" id="{E1D936D0-3CA1-4C29-9898-468DE29C28E6}"/>
            </a:ext>
          </a:extLst>
        </xdr:cNvPr>
        <xdr:cNvCxnSpPr/>
      </xdr:nvCxnSpPr>
      <xdr:spPr>
        <a:xfrm>
          <a:off x="9639300" y="14599158"/>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319" name="楕円 318">
          <a:extLst>
            <a:ext uri="{FF2B5EF4-FFF2-40B4-BE49-F238E27FC236}">
              <a16:creationId xmlns:a16="http://schemas.microsoft.com/office/drawing/2014/main" id="{9BEA6A22-06D5-4426-B251-12078CCD63AA}"/>
            </a:ext>
          </a:extLst>
        </xdr:cNvPr>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148862</xdr:rowOff>
    </xdr:from>
    <xdr:ext cx="469744" cy="259045"/>
    <xdr:sp macro="" textlink="">
      <xdr:nvSpPr>
        <xdr:cNvPr id="320" name="n_1aveValue【公営住宅】&#10;一人当たり面積">
          <a:extLst>
            <a:ext uri="{FF2B5EF4-FFF2-40B4-BE49-F238E27FC236}">
              <a16:creationId xmlns:a16="http://schemas.microsoft.com/office/drawing/2014/main" id="{C1B2F63B-8C14-4B2A-ADE5-E2780DE46F6B}"/>
            </a:ext>
          </a:extLst>
        </xdr:cNvPr>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1" name="n_2aveValue【公営住宅】&#10;一人当たり面積">
          <a:extLst>
            <a:ext uri="{FF2B5EF4-FFF2-40B4-BE49-F238E27FC236}">
              <a16:creationId xmlns:a16="http://schemas.microsoft.com/office/drawing/2014/main" id="{0EC1DE2F-7C4A-4052-8F6E-3C842170E072}"/>
            </a:ext>
          </a:extLst>
        </xdr:cNvPr>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2" name="n_3aveValue【公営住宅】&#10;一人当たり面積">
          <a:extLst>
            <a:ext uri="{FF2B5EF4-FFF2-40B4-BE49-F238E27FC236}">
              <a16:creationId xmlns:a16="http://schemas.microsoft.com/office/drawing/2014/main" id="{810D4CE1-EB72-455C-9DCA-5EE98A637ECA}"/>
            </a:ext>
          </a:extLst>
        </xdr:cNvPr>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67835</xdr:rowOff>
    </xdr:from>
    <xdr:ext cx="469744" cy="259045"/>
    <xdr:sp macro="" textlink="">
      <xdr:nvSpPr>
        <xdr:cNvPr id="323" name="n_1mainValue【公営住宅】&#10;一人当たり面積">
          <a:extLst>
            <a:ext uri="{FF2B5EF4-FFF2-40B4-BE49-F238E27FC236}">
              <a16:creationId xmlns:a16="http://schemas.microsoft.com/office/drawing/2014/main" id="{9B06EFB7-5240-4AE4-9D4B-73B74D797826}"/>
            </a:ext>
          </a:extLst>
        </xdr:cNvPr>
        <xdr:cNvSpPr txBox="1"/>
      </xdr:nvSpPr>
      <xdr:spPr>
        <a:xfrm>
          <a:off x="9391727" y="146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24" name="n_3mainValue【公営住宅】&#10;一人当たり面積">
          <a:extLst>
            <a:ext uri="{FF2B5EF4-FFF2-40B4-BE49-F238E27FC236}">
              <a16:creationId xmlns:a16="http://schemas.microsoft.com/office/drawing/2014/main" id="{8F99242A-C9BA-4D25-85E8-3839463A2BF3}"/>
            </a:ext>
          </a:extLst>
        </xdr:cNvPr>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D0BB9C32-C85B-4C44-B512-EA9F4BE7A53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EB46DC20-A4EC-4808-A3AB-5613115C48E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AAA6AFB7-6E71-4D62-8540-3486FA0124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A251AF36-AB8A-4E78-8089-F244FC47A3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9B9AE95F-F0E6-4E0B-923F-9C12E2D6976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62539057-71D5-4851-B5F6-2369B0A62A0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5A2C96A4-A7C6-46C4-936D-C8B058AF8F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2B847030-DBB3-4B83-A8FD-3D76A591242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a:extLst>
            <a:ext uri="{FF2B5EF4-FFF2-40B4-BE49-F238E27FC236}">
              <a16:creationId xmlns:a16="http://schemas.microsoft.com/office/drawing/2014/main" id="{176B91FC-292D-419F-98D2-1BF107E1919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a:extLst>
            <a:ext uri="{FF2B5EF4-FFF2-40B4-BE49-F238E27FC236}">
              <a16:creationId xmlns:a16="http://schemas.microsoft.com/office/drawing/2014/main" id="{F880E489-3487-4710-9861-0CAE5158EB0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5" name="テキスト ボックス 334">
          <a:extLst>
            <a:ext uri="{FF2B5EF4-FFF2-40B4-BE49-F238E27FC236}">
              <a16:creationId xmlns:a16="http://schemas.microsoft.com/office/drawing/2014/main" id="{D3C4D3F4-375B-4E4E-8198-AC13B23EB015}"/>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6" name="直線コネクタ 335">
          <a:extLst>
            <a:ext uri="{FF2B5EF4-FFF2-40B4-BE49-F238E27FC236}">
              <a16:creationId xmlns:a16="http://schemas.microsoft.com/office/drawing/2014/main" id="{6A189387-3785-4711-B8B7-EEBA8E18ACA7}"/>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7" name="テキスト ボックス 336">
          <a:extLst>
            <a:ext uri="{FF2B5EF4-FFF2-40B4-BE49-F238E27FC236}">
              <a16:creationId xmlns:a16="http://schemas.microsoft.com/office/drawing/2014/main" id="{F79FA8B0-5F75-4A27-ABAC-E30121C93F8C}"/>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8" name="直線コネクタ 337">
          <a:extLst>
            <a:ext uri="{FF2B5EF4-FFF2-40B4-BE49-F238E27FC236}">
              <a16:creationId xmlns:a16="http://schemas.microsoft.com/office/drawing/2014/main" id="{98F09C23-B9A5-44FD-9381-4EDBF544DEE6}"/>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9" name="テキスト ボックス 338">
          <a:extLst>
            <a:ext uri="{FF2B5EF4-FFF2-40B4-BE49-F238E27FC236}">
              <a16:creationId xmlns:a16="http://schemas.microsoft.com/office/drawing/2014/main" id="{07290B20-A230-43FE-B004-B66EE18E2E34}"/>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0" name="直線コネクタ 339">
          <a:extLst>
            <a:ext uri="{FF2B5EF4-FFF2-40B4-BE49-F238E27FC236}">
              <a16:creationId xmlns:a16="http://schemas.microsoft.com/office/drawing/2014/main" id="{B3FE8ABA-3CFC-4981-8D1F-7F98BDE6E315}"/>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1" name="テキスト ボックス 340">
          <a:extLst>
            <a:ext uri="{FF2B5EF4-FFF2-40B4-BE49-F238E27FC236}">
              <a16:creationId xmlns:a16="http://schemas.microsoft.com/office/drawing/2014/main" id="{6DEAA3FA-06E3-4966-9BAC-CD6017E1549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2" name="直線コネクタ 341">
          <a:extLst>
            <a:ext uri="{FF2B5EF4-FFF2-40B4-BE49-F238E27FC236}">
              <a16:creationId xmlns:a16="http://schemas.microsoft.com/office/drawing/2014/main" id="{E50112BB-3CDB-43D3-8AAE-9157DB0BABF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43" name="テキスト ボックス 342">
          <a:extLst>
            <a:ext uri="{FF2B5EF4-FFF2-40B4-BE49-F238E27FC236}">
              <a16:creationId xmlns:a16="http://schemas.microsoft.com/office/drawing/2014/main" id="{6B1AA206-1176-4A0D-AE5D-6C69404485FD}"/>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a:extLst>
            <a:ext uri="{FF2B5EF4-FFF2-40B4-BE49-F238E27FC236}">
              <a16:creationId xmlns:a16="http://schemas.microsoft.com/office/drawing/2014/main" id="{7CDB3DD4-2727-4462-A600-E034BBBDD72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a:extLst>
            <a:ext uri="{FF2B5EF4-FFF2-40B4-BE49-F238E27FC236}">
              <a16:creationId xmlns:a16="http://schemas.microsoft.com/office/drawing/2014/main" id="{73441EA3-9901-4983-9BFF-DF7AB98A36C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港湾・漁港】&#10;有形固定資産減価償却率グラフ枠">
          <a:extLst>
            <a:ext uri="{FF2B5EF4-FFF2-40B4-BE49-F238E27FC236}">
              <a16:creationId xmlns:a16="http://schemas.microsoft.com/office/drawing/2014/main" id="{E064E1E9-D4FF-48FD-B57E-EE4D9B781B4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153924</xdr:rowOff>
    </xdr:from>
    <xdr:to>
      <xdr:col>24</xdr:col>
      <xdr:colOff>62865</xdr:colOff>
      <xdr:row>109</xdr:row>
      <xdr:rowOff>5335</xdr:rowOff>
    </xdr:to>
    <xdr:cxnSp macro="">
      <xdr:nvCxnSpPr>
        <xdr:cNvPr id="347" name="直線コネクタ 346">
          <a:extLst>
            <a:ext uri="{FF2B5EF4-FFF2-40B4-BE49-F238E27FC236}">
              <a16:creationId xmlns:a16="http://schemas.microsoft.com/office/drawing/2014/main" id="{984301E5-9560-4E20-A644-AED473DB7D3D}"/>
            </a:ext>
          </a:extLst>
        </xdr:cNvPr>
        <xdr:cNvCxnSpPr/>
      </xdr:nvCxnSpPr>
      <xdr:spPr>
        <a:xfrm flipV="1">
          <a:off x="4634865" y="17470374"/>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9162</xdr:rowOff>
    </xdr:from>
    <xdr:ext cx="405111" cy="259045"/>
    <xdr:sp macro="" textlink="">
      <xdr:nvSpPr>
        <xdr:cNvPr id="348" name="【港湾・漁港】&#10;有形固定資産減価償却率最小値テキスト">
          <a:extLst>
            <a:ext uri="{FF2B5EF4-FFF2-40B4-BE49-F238E27FC236}">
              <a16:creationId xmlns:a16="http://schemas.microsoft.com/office/drawing/2014/main" id="{004F0969-F47F-463E-92B1-B07BEAC7008B}"/>
            </a:ext>
          </a:extLst>
        </xdr:cNvPr>
        <xdr:cNvSpPr txBox="1"/>
      </xdr:nvSpPr>
      <xdr:spPr>
        <a:xfrm>
          <a:off x="4673600" y="186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49" name="直線コネクタ 348">
          <a:extLst>
            <a:ext uri="{FF2B5EF4-FFF2-40B4-BE49-F238E27FC236}">
              <a16:creationId xmlns:a16="http://schemas.microsoft.com/office/drawing/2014/main" id="{E07EE70D-2651-463F-ABA1-DBE2DD5611CB}"/>
            </a:ext>
          </a:extLst>
        </xdr:cNvPr>
        <xdr:cNvCxnSpPr/>
      </xdr:nvCxnSpPr>
      <xdr:spPr>
        <a:xfrm>
          <a:off x="4546600" y="1869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100601</xdr:rowOff>
    </xdr:from>
    <xdr:ext cx="405111" cy="259045"/>
    <xdr:sp macro="" textlink="">
      <xdr:nvSpPr>
        <xdr:cNvPr id="350" name="【港湾・漁港】&#10;有形固定資産減価償却率最大値テキスト">
          <a:extLst>
            <a:ext uri="{FF2B5EF4-FFF2-40B4-BE49-F238E27FC236}">
              <a16:creationId xmlns:a16="http://schemas.microsoft.com/office/drawing/2014/main" id="{31E4BB42-F2AD-4DD6-9A54-1BDADCC8365F}"/>
            </a:ext>
          </a:extLst>
        </xdr:cNvPr>
        <xdr:cNvSpPr txBox="1"/>
      </xdr:nvSpPr>
      <xdr:spPr>
        <a:xfrm>
          <a:off x="4673600" y="172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153924</xdr:rowOff>
    </xdr:from>
    <xdr:to>
      <xdr:col>24</xdr:col>
      <xdr:colOff>152400</xdr:colOff>
      <xdr:row>101</xdr:row>
      <xdr:rowOff>153924</xdr:rowOff>
    </xdr:to>
    <xdr:cxnSp macro="">
      <xdr:nvCxnSpPr>
        <xdr:cNvPr id="351" name="直線コネクタ 350">
          <a:extLst>
            <a:ext uri="{FF2B5EF4-FFF2-40B4-BE49-F238E27FC236}">
              <a16:creationId xmlns:a16="http://schemas.microsoft.com/office/drawing/2014/main" id="{BA22D4BD-1D03-4C27-97B6-B7C53046BCAF}"/>
            </a:ext>
          </a:extLst>
        </xdr:cNvPr>
        <xdr:cNvCxnSpPr/>
      </xdr:nvCxnSpPr>
      <xdr:spPr>
        <a:xfrm>
          <a:off x="4546600" y="1747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163847</xdr:rowOff>
    </xdr:from>
    <xdr:ext cx="405111" cy="259045"/>
    <xdr:sp macro="" textlink="">
      <xdr:nvSpPr>
        <xdr:cNvPr id="352" name="【港湾・漁港】&#10;有形固定資産減価償却率平均値テキスト">
          <a:extLst>
            <a:ext uri="{FF2B5EF4-FFF2-40B4-BE49-F238E27FC236}">
              <a16:creationId xmlns:a16="http://schemas.microsoft.com/office/drawing/2014/main" id="{1483F99D-E2EA-417F-A338-4674C9C2D359}"/>
            </a:ext>
          </a:extLst>
        </xdr:cNvPr>
        <xdr:cNvSpPr txBox="1"/>
      </xdr:nvSpPr>
      <xdr:spPr>
        <a:xfrm>
          <a:off x="4673600" y="18166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53" name="フローチャート: 判断 352">
          <a:extLst>
            <a:ext uri="{FF2B5EF4-FFF2-40B4-BE49-F238E27FC236}">
              <a16:creationId xmlns:a16="http://schemas.microsoft.com/office/drawing/2014/main" id="{223AF625-EAC6-472D-86C7-1755F7BC5D13}"/>
            </a:ext>
          </a:extLst>
        </xdr:cNvPr>
        <xdr:cNvSpPr/>
      </xdr:nvSpPr>
      <xdr:spPr>
        <a:xfrm>
          <a:off x="4584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103124</xdr:rowOff>
    </xdr:from>
    <xdr:to>
      <xdr:col>20</xdr:col>
      <xdr:colOff>38100</xdr:colOff>
      <xdr:row>106</xdr:row>
      <xdr:rowOff>33274</xdr:rowOff>
    </xdr:to>
    <xdr:sp macro="" textlink="">
      <xdr:nvSpPr>
        <xdr:cNvPr id="354" name="フローチャート: 判断 353">
          <a:extLst>
            <a:ext uri="{FF2B5EF4-FFF2-40B4-BE49-F238E27FC236}">
              <a16:creationId xmlns:a16="http://schemas.microsoft.com/office/drawing/2014/main" id="{F532E555-09C4-4337-9860-D4DCDC05C6F5}"/>
            </a:ext>
          </a:extLst>
        </xdr:cNvPr>
        <xdr:cNvSpPr/>
      </xdr:nvSpPr>
      <xdr:spPr>
        <a:xfrm>
          <a:off x="3746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xdr:rowOff>
    </xdr:from>
    <xdr:to>
      <xdr:col>15</xdr:col>
      <xdr:colOff>101600</xdr:colOff>
      <xdr:row>106</xdr:row>
      <xdr:rowOff>110998</xdr:rowOff>
    </xdr:to>
    <xdr:sp macro="" textlink="">
      <xdr:nvSpPr>
        <xdr:cNvPr id="355" name="フローチャート: 判断 354">
          <a:extLst>
            <a:ext uri="{FF2B5EF4-FFF2-40B4-BE49-F238E27FC236}">
              <a16:creationId xmlns:a16="http://schemas.microsoft.com/office/drawing/2014/main" id="{A1DBFF01-38A4-4408-9452-151E4CF1C593}"/>
            </a:ext>
          </a:extLst>
        </xdr:cNvPr>
        <xdr:cNvSpPr/>
      </xdr:nvSpPr>
      <xdr:spPr>
        <a:xfrm>
          <a:off x="28575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45974</xdr:rowOff>
    </xdr:from>
    <xdr:to>
      <xdr:col>10</xdr:col>
      <xdr:colOff>165100</xdr:colOff>
      <xdr:row>106</xdr:row>
      <xdr:rowOff>147574</xdr:rowOff>
    </xdr:to>
    <xdr:sp macro="" textlink="">
      <xdr:nvSpPr>
        <xdr:cNvPr id="356" name="フローチャート: 判断 355">
          <a:extLst>
            <a:ext uri="{FF2B5EF4-FFF2-40B4-BE49-F238E27FC236}">
              <a16:creationId xmlns:a16="http://schemas.microsoft.com/office/drawing/2014/main" id="{795D93C1-FE5D-422C-B70C-7B96A6C544F9}"/>
            </a:ext>
          </a:extLst>
        </xdr:cNvPr>
        <xdr:cNvSpPr/>
      </xdr:nvSpPr>
      <xdr:spPr>
        <a:xfrm>
          <a:off x="1968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DC32FFE2-4BBB-434B-853D-89AB71E5ABB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A96D4F52-0E3D-4B17-9146-185957D99DA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2C186CDF-6360-4F43-967D-A0E067CB930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8B5B842-56BD-4DDF-8395-23A8D4D9588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86AE4DAF-F4CD-4025-809A-3507628CE80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103124</xdr:rowOff>
    </xdr:from>
    <xdr:to>
      <xdr:col>24</xdr:col>
      <xdr:colOff>114300</xdr:colOff>
      <xdr:row>102</xdr:row>
      <xdr:rowOff>33274</xdr:rowOff>
    </xdr:to>
    <xdr:sp macro="" textlink="">
      <xdr:nvSpPr>
        <xdr:cNvPr id="362" name="楕円 361">
          <a:extLst>
            <a:ext uri="{FF2B5EF4-FFF2-40B4-BE49-F238E27FC236}">
              <a16:creationId xmlns:a16="http://schemas.microsoft.com/office/drawing/2014/main" id="{6943F49C-4FFA-4FA6-97BA-2910A013DB69}"/>
            </a:ext>
          </a:extLst>
        </xdr:cNvPr>
        <xdr:cNvSpPr/>
      </xdr:nvSpPr>
      <xdr:spPr>
        <a:xfrm>
          <a:off x="45847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56151</xdr:rowOff>
    </xdr:from>
    <xdr:ext cx="405111" cy="259045"/>
    <xdr:sp macro="" textlink="">
      <xdr:nvSpPr>
        <xdr:cNvPr id="363" name="【港湾・漁港】&#10;有形固定資産減価償却率該当値テキスト">
          <a:extLst>
            <a:ext uri="{FF2B5EF4-FFF2-40B4-BE49-F238E27FC236}">
              <a16:creationId xmlns:a16="http://schemas.microsoft.com/office/drawing/2014/main" id="{48832441-B409-43EF-A90C-E83DE05C07B4}"/>
            </a:ext>
          </a:extLst>
        </xdr:cNvPr>
        <xdr:cNvSpPr txBox="1"/>
      </xdr:nvSpPr>
      <xdr:spPr>
        <a:xfrm>
          <a:off x="4673600" y="1737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148844</xdr:rowOff>
    </xdr:from>
    <xdr:to>
      <xdr:col>20</xdr:col>
      <xdr:colOff>38100</xdr:colOff>
      <xdr:row>102</xdr:row>
      <xdr:rowOff>78994</xdr:rowOff>
    </xdr:to>
    <xdr:sp macro="" textlink="">
      <xdr:nvSpPr>
        <xdr:cNvPr id="364" name="楕円 363">
          <a:extLst>
            <a:ext uri="{FF2B5EF4-FFF2-40B4-BE49-F238E27FC236}">
              <a16:creationId xmlns:a16="http://schemas.microsoft.com/office/drawing/2014/main" id="{3DD3F59E-391A-4105-92DD-992748A77B1B}"/>
            </a:ext>
          </a:extLst>
        </xdr:cNvPr>
        <xdr:cNvSpPr/>
      </xdr:nvSpPr>
      <xdr:spPr>
        <a:xfrm>
          <a:off x="3746500" y="174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153924</xdr:rowOff>
    </xdr:from>
    <xdr:to>
      <xdr:col>24</xdr:col>
      <xdr:colOff>63500</xdr:colOff>
      <xdr:row>102</xdr:row>
      <xdr:rowOff>28194</xdr:rowOff>
    </xdr:to>
    <xdr:cxnSp macro="">
      <xdr:nvCxnSpPr>
        <xdr:cNvPr id="365" name="直線コネクタ 364">
          <a:extLst>
            <a:ext uri="{FF2B5EF4-FFF2-40B4-BE49-F238E27FC236}">
              <a16:creationId xmlns:a16="http://schemas.microsoft.com/office/drawing/2014/main" id="{947C3567-DF7E-4445-AB16-21D688E88DB3}"/>
            </a:ext>
          </a:extLst>
        </xdr:cNvPr>
        <xdr:cNvCxnSpPr/>
      </xdr:nvCxnSpPr>
      <xdr:spPr>
        <a:xfrm flipV="1">
          <a:off x="3797300" y="174703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4826</xdr:rowOff>
    </xdr:from>
    <xdr:to>
      <xdr:col>10</xdr:col>
      <xdr:colOff>165100</xdr:colOff>
      <xdr:row>102</xdr:row>
      <xdr:rowOff>106426</xdr:rowOff>
    </xdr:to>
    <xdr:sp macro="" textlink="">
      <xdr:nvSpPr>
        <xdr:cNvPr id="366" name="楕円 365">
          <a:extLst>
            <a:ext uri="{FF2B5EF4-FFF2-40B4-BE49-F238E27FC236}">
              <a16:creationId xmlns:a16="http://schemas.microsoft.com/office/drawing/2014/main" id="{9E292634-DB99-48C0-923D-03AD9EB1DEEB}"/>
            </a:ext>
          </a:extLst>
        </xdr:cNvPr>
        <xdr:cNvSpPr/>
      </xdr:nvSpPr>
      <xdr:spPr>
        <a:xfrm>
          <a:off x="1968500" y="174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24401</xdr:rowOff>
    </xdr:from>
    <xdr:ext cx="405111" cy="259045"/>
    <xdr:sp macro="" textlink="">
      <xdr:nvSpPr>
        <xdr:cNvPr id="367" name="n_1aveValue【港湾・漁港】&#10;有形固定資産減価償却率">
          <a:extLst>
            <a:ext uri="{FF2B5EF4-FFF2-40B4-BE49-F238E27FC236}">
              <a16:creationId xmlns:a16="http://schemas.microsoft.com/office/drawing/2014/main" id="{2AFCBF01-80EA-4EC4-83AF-99BE00A3C37C}"/>
            </a:ext>
          </a:extLst>
        </xdr:cNvPr>
        <xdr:cNvSpPr txBox="1"/>
      </xdr:nvSpPr>
      <xdr:spPr>
        <a:xfrm>
          <a:off x="3582044"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127525</xdr:rowOff>
    </xdr:from>
    <xdr:ext cx="405111" cy="259045"/>
    <xdr:sp macro="" textlink="">
      <xdr:nvSpPr>
        <xdr:cNvPr id="368" name="n_2aveValue【港湾・漁港】&#10;有形固定資産減価償却率">
          <a:extLst>
            <a:ext uri="{FF2B5EF4-FFF2-40B4-BE49-F238E27FC236}">
              <a16:creationId xmlns:a16="http://schemas.microsoft.com/office/drawing/2014/main" id="{C5FF525D-EFFB-47DE-A1A2-95FC3DE41AFB}"/>
            </a:ext>
          </a:extLst>
        </xdr:cNvPr>
        <xdr:cNvSpPr txBox="1"/>
      </xdr:nvSpPr>
      <xdr:spPr>
        <a:xfrm>
          <a:off x="2705744" y="1795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138701</xdr:rowOff>
    </xdr:from>
    <xdr:ext cx="405111" cy="259045"/>
    <xdr:sp macro="" textlink="">
      <xdr:nvSpPr>
        <xdr:cNvPr id="369" name="n_3aveValue【港湾・漁港】&#10;有形固定資産減価償却率">
          <a:extLst>
            <a:ext uri="{FF2B5EF4-FFF2-40B4-BE49-F238E27FC236}">
              <a16:creationId xmlns:a16="http://schemas.microsoft.com/office/drawing/2014/main" id="{5115071A-EB24-48F0-91FF-FE9980FEBFAB}"/>
            </a:ext>
          </a:extLst>
        </xdr:cNvPr>
        <xdr:cNvSpPr txBox="1"/>
      </xdr:nvSpPr>
      <xdr:spPr>
        <a:xfrm>
          <a:off x="1816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95521</xdr:rowOff>
    </xdr:from>
    <xdr:ext cx="405111" cy="259045"/>
    <xdr:sp macro="" textlink="">
      <xdr:nvSpPr>
        <xdr:cNvPr id="370" name="n_1mainValue【港湾・漁港】&#10;有形固定資産減価償却率">
          <a:extLst>
            <a:ext uri="{FF2B5EF4-FFF2-40B4-BE49-F238E27FC236}">
              <a16:creationId xmlns:a16="http://schemas.microsoft.com/office/drawing/2014/main" id="{82E9B5D9-969C-4814-864B-7F01F16CD130}"/>
            </a:ext>
          </a:extLst>
        </xdr:cNvPr>
        <xdr:cNvSpPr txBox="1"/>
      </xdr:nvSpPr>
      <xdr:spPr>
        <a:xfrm>
          <a:off x="3582044" y="1724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122953</xdr:rowOff>
    </xdr:from>
    <xdr:ext cx="405111" cy="259045"/>
    <xdr:sp macro="" textlink="">
      <xdr:nvSpPr>
        <xdr:cNvPr id="371" name="n_3mainValue【港湾・漁港】&#10;有形固定資産減価償却率">
          <a:extLst>
            <a:ext uri="{FF2B5EF4-FFF2-40B4-BE49-F238E27FC236}">
              <a16:creationId xmlns:a16="http://schemas.microsoft.com/office/drawing/2014/main" id="{80C48672-ECA8-445F-ACF0-404CC47E5C8B}"/>
            </a:ext>
          </a:extLst>
        </xdr:cNvPr>
        <xdr:cNvSpPr txBox="1"/>
      </xdr:nvSpPr>
      <xdr:spPr>
        <a:xfrm>
          <a:off x="1816744" y="1726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CF52D68F-A965-48E3-AF26-7B59FD3CAD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a:extLst>
            <a:ext uri="{FF2B5EF4-FFF2-40B4-BE49-F238E27FC236}">
              <a16:creationId xmlns:a16="http://schemas.microsoft.com/office/drawing/2014/main" id="{061CCEF6-068D-4256-AA3D-164885EBE1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a:extLst>
            <a:ext uri="{FF2B5EF4-FFF2-40B4-BE49-F238E27FC236}">
              <a16:creationId xmlns:a16="http://schemas.microsoft.com/office/drawing/2014/main" id="{D469346F-6C36-43DD-84A1-AB904510CD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a:extLst>
            <a:ext uri="{FF2B5EF4-FFF2-40B4-BE49-F238E27FC236}">
              <a16:creationId xmlns:a16="http://schemas.microsoft.com/office/drawing/2014/main" id="{34CE3585-D44E-4B42-9E59-952BDD25A8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a:extLst>
            <a:ext uri="{FF2B5EF4-FFF2-40B4-BE49-F238E27FC236}">
              <a16:creationId xmlns:a16="http://schemas.microsoft.com/office/drawing/2014/main" id="{B0C2BFB5-FDE6-4F90-84E1-D1FEF65ADBD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a:extLst>
            <a:ext uri="{FF2B5EF4-FFF2-40B4-BE49-F238E27FC236}">
              <a16:creationId xmlns:a16="http://schemas.microsoft.com/office/drawing/2014/main" id="{7834E1A6-99EE-428D-BE95-B09A8A716AE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a:extLst>
            <a:ext uri="{FF2B5EF4-FFF2-40B4-BE49-F238E27FC236}">
              <a16:creationId xmlns:a16="http://schemas.microsoft.com/office/drawing/2014/main" id="{62B30BFD-63BB-4812-AC4A-51FC8BB57A1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a:extLst>
            <a:ext uri="{FF2B5EF4-FFF2-40B4-BE49-F238E27FC236}">
              <a16:creationId xmlns:a16="http://schemas.microsoft.com/office/drawing/2014/main" id="{0CB9CC38-6DAF-40D9-A6ED-9A6E96F855C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a:extLst>
            <a:ext uri="{FF2B5EF4-FFF2-40B4-BE49-F238E27FC236}">
              <a16:creationId xmlns:a16="http://schemas.microsoft.com/office/drawing/2014/main" id="{C40A5B8C-6B10-49A6-9EE5-EBA50284C87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a:extLst>
            <a:ext uri="{FF2B5EF4-FFF2-40B4-BE49-F238E27FC236}">
              <a16:creationId xmlns:a16="http://schemas.microsoft.com/office/drawing/2014/main" id="{5A00B4EA-F3F8-4721-B543-D95A6B64311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2" name="直線コネクタ 381">
          <a:extLst>
            <a:ext uri="{FF2B5EF4-FFF2-40B4-BE49-F238E27FC236}">
              <a16:creationId xmlns:a16="http://schemas.microsoft.com/office/drawing/2014/main" id="{5755331F-EF8D-4831-961A-F5C9F721CEA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3" name="テキスト ボックス 382">
          <a:extLst>
            <a:ext uri="{FF2B5EF4-FFF2-40B4-BE49-F238E27FC236}">
              <a16:creationId xmlns:a16="http://schemas.microsoft.com/office/drawing/2014/main" id="{84D3E56C-D8DF-4298-93EC-8B4457815A75}"/>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4" name="直線コネクタ 383">
          <a:extLst>
            <a:ext uri="{FF2B5EF4-FFF2-40B4-BE49-F238E27FC236}">
              <a16:creationId xmlns:a16="http://schemas.microsoft.com/office/drawing/2014/main" id="{3F9B5FCD-6B4C-4E2F-AA6A-FD992CF741A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5" name="テキスト ボックス 384">
          <a:extLst>
            <a:ext uri="{FF2B5EF4-FFF2-40B4-BE49-F238E27FC236}">
              <a16:creationId xmlns:a16="http://schemas.microsoft.com/office/drawing/2014/main" id="{0446F069-6A9C-4A7F-8513-43B27C4CA363}"/>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6" name="直線コネクタ 385">
          <a:extLst>
            <a:ext uri="{FF2B5EF4-FFF2-40B4-BE49-F238E27FC236}">
              <a16:creationId xmlns:a16="http://schemas.microsoft.com/office/drawing/2014/main" id="{6984F0DE-2C33-46C6-B35F-F9C2F286B84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7" name="テキスト ボックス 386">
          <a:extLst>
            <a:ext uri="{FF2B5EF4-FFF2-40B4-BE49-F238E27FC236}">
              <a16:creationId xmlns:a16="http://schemas.microsoft.com/office/drawing/2014/main" id="{DBC269B3-950C-450F-84CD-FD58E2C836E4}"/>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8" name="直線コネクタ 387">
          <a:extLst>
            <a:ext uri="{FF2B5EF4-FFF2-40B4-BE49-F238E27FC236}">
              <a16:creationId xmlns:a16="http://schemas.microsoft.com/office/drawing/2014/main" id="{072398D1-AA00-487A-9C6F-3F4B748631D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9" name="テキスト ボックス 388">
          <a:extLst>
            <a:ext uri="{FF2B5EF4-FFF2-40B4-BE49-F238E27FC236}">
              <a16:creationId xmlns:a16="http://schemas.microsoft.com/office/drawing/2014/main" id="{1A4D2A3B-DDF3-4877-8796-621B0F247677}"/>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a:extLst>
            <a:ext uri="{FF2B5EF4-FFF2-40B4-BE49-F238E27FC236}">
              <a16:creationId xmlns:a16="http://schemas.microsoft.com/office/drawing/2014/main" id="{88D30B31-F2FC-4600-8B77-D60A7E73EDA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1" name="テキスト ボックス 390">
          <a:extLst>
            <a:ext uri="{FF2B5EF4-FFF2-40B4-BE49-F238E27FC236}">
              <a16:creationId xmlns:a16="http://schemas.microsoft.com/office/drawing/2014/main" id="{001D5A6E-CC9B-4E3B-99C9-7DF198F0F4F3}"/>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港湾・漁港】&#10;一人当たり有形固定資産（償却資産）額グラフ枠">
          <a:extLst>
            <a:ext uri="{FF2B5EF4-FFF2-40B4-BE49-F238E27FC236}">
              <a16:creationId xmlns:a16="http://schemas.microsoft.com/office/drawing/2014/main" id="{B4DDFFFD-C067-4509-9FAD-FD6250939C6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24034</xdr:rowOff>
    </xdr:from>
    <xdr:to>
      <xdr:col>54</xdr:col>
      <xdr:colOff>189865</xdr:colOff>
      <xdr:row>108</xdr:row>
      <xdr:rowOff>47130</xdr:rowOff>
    </xdr:to>
    <xdr:cxnSp macro="">
      <xdr:nvCxnSpPr>
        <xdr:cNvPr id="393" name="直線コネクタ 392">
          <a:extLst>
            <a:ext uri="{FF2B5EF4-FFF2-40B4-BE49-F238E27FC236}">
              <a16:creationId xmlns:a16="http://schemas.microsoft.com/office/drawing/2014/main" id="{8A62E48B-CB39-44D0-ACD6-AFFB49356A46}"/>
            </a:ext>
          </a:extLst>
        </xdr:cNvPr>
        <xdr:cNvCxnSpPr/>
      </xdr:nvCxnSpPr>
      <xdr:spPr>
        <a:xfrm flipV="1">
          <a:off x="10476865" y="17340484"/>
          <a:ext cx="0" cy="122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50957</xdr:rowOff>
    </xdr:from>
    <xdr:ext cx="469744" cy="259045"/>
    <xdr:sp macro="" textlink="">
      <xdr:nvSpPr>
        <xdr:cNvPr id="394" name="【港湾・漁港】&#10;一人当たり有形固定資産（償却資産）額最小値テキスト">
          <a:extLst>
            <a:ext uri="{FF2B5EF4-FFF2-40B4-BE49-F238E27FC236}">
              <a16:creationId xmlns:a16="http://schemas.microsoft.com/office/drawing/2014/main" id="{F38758E9-D02D-4678-9236-13504EACB944}"/>
            </a:ext>
          </a:extLst>
        </xdr:cNvPr>
        <xdr:cNvSpPr txBox="1"/>
      </xdr:nvSpPr>
      <xdr:spPr>
        <a:xfrm>
          <a:off x="10515600" y="1856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47130</xdr:rowOff>
    </xdr:from>
    <xdr:to>
      <xdr:col>55</xdr:col>
      <xdr:colOff>88900</xdr:colOff>
      <xdr:row>108</xdr:row>
      <xdr:rowOff>47130</xdr:rowOff>
    </xdr:to>
    <xdr:cxnSp macro="">
      <xdr:nvCxnSpPr>
        <xdr:cNvPr id="395" name="直線コネクタ 394">
          <a:extLst>
            <a:ext uri="{FF2B5EF4-FFF2-40B4-BE49-F238E27FC236}">
              <a16:creationId xmlns:a16="http://schemas.microsoft.com/office/drawing/2014/main" id="{F99CB7BA-474D-4D1A-B5E3-E28987983BE4}"/>
            </a:ext>
          </a:extLst>
        </xdr:cNvPr>
        <xdr:cNvCxnSpPr/>
      </xdr:nvCxnSpPr>
      <xdr:spPr>
        <a:xfrm>
          <a:off x="10388600" y="185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142161</xdr:rowOff>
    </xdr:from>
    <xdr:ext cx="599010" cy="259045"/>
    <xdr:sp macro="" textlink="">
      <xdr:nvSpPr>
        <xdr:cNvPr id="396" name="【港湾・漁港】&#10;一人当たり有形固定資産（償却資産）額最大値テキスト">
          <a:extLst>
            <a:ext uri="{FF2B5EF4-FFF2-40B4-BE49-F238E27FC236}">
              <a16:creationId xmlns:a16="http://schemas.microsoft.com/office/drawing/2014/main" id="{3EB30809-255B-4337-8111-09099814A22D}"/>
            </a:ext>
          </a:extLst>
        </xdr:cNvPr>
        <xdr:cNvSpPr txBox="1"/>
      </xdr:nvSpPr>
      <xdr:spPr>
        <a:xfrm>
          <a:off x="10515600" y="1711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24034</xdr:rowOff>
    </xdr:from>
    <xdr:to>
      <xdr:col>55</xdr:col>
      <xdr:colOff>88900</xdr:colOff>
      <xdr:row>101</xdr:row>
      <xdr:rowOff>24034</xdr:rowOff>
    </xdr:to>
    <xdr:cxnSp macro="">
      <xdr:nvCxnSpPr>
        <xdr:cNvPr id="397" name="直線コネクタ 396">
          <a:extLst>
            <a:ext uri="{FF2B5EF4-FFF2-40B4-BE49-F238E27FC236}">
              <a16:creationId xmlns:a16="http://schemas.microsoft.com/office/drawing/2014/main" id="{7F559E1C-B0C7-45FE-A172-53B85ED32E25}"/>
            </a:ext>
          </a:extLst>
        </xdr:cNvPr>
        <xdr:cNvCxnSpPr/>
      </xdr:nvCxnSpPr>
      <xdr:spPr>
        <a:xfrm>
          <a:off x="10388600" y="1734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78886</xdr:rowOff>
    </xdr:from>
    <xdr:ext cx="534377" cy="259045"/>
    <xdr:sp macro="" textlink="">
      <xdr:nvSpPr>
        <xdr:cNvPr id="398" name="【港湾・漁港】&#10;一人当たり有形固定資産（償却資産）額平均値テキスト">
          <a:extLst>
            <a:ext uri="{FF2B5EF4-FFF2-40B4-BE49-F238E27FC236}">
              <a16:creationId xmlns:a16="http://schemas.microsoft.com/office/drawing/2014/main" id="{04741061-40F0-446C-9A37-7B02C0E76097}"/>
            </a:ext>
          </a:extLst>
        </xdr:cNvPr>
        <xdr:cNvSpPr txBox="1"/>
      </xdr:nvSpPr>
      <xdr:spPr>
        <a:xfrm>
          <a:off x="10515600" y="1808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56009</xdr:rowOff>
    </xdr:from>
    <xdr:to>
      <xdr:col>55</xdr:col>
      <xdr:colOff>50800</xdr:colOff>
      <xdr:row>106</xdr:row>
      <xdr:rowOff>157609</xdr:rowOff>
    </xdr:to>
    <xdr:sp macro="" textlink="">
      <xdr:nvSpPr>
        <xdr:cNvPr id="399" name="フローチャート: 判断 398">
          <a:extLst>
            <a:ext uri="{FF2B5EF4-FFF2-40B4-BE49-F238E27FC236}">
              <a16:creationId xmlns:a16="http://schemas.microsoft.com/office/drawing/2014/main" id="{93A8FEF3-2063-4D55-88EE-471A3CECDD77}"/>
            </a:ext>
          </a:extLst>
        </xdr:cNvPr>
        <xdr:cNvSpPr/>
      </xdr:nvSpPr>
      <xdr:spPr>
        <a:xfrm>
          <a:off x="10426700" y="1822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160736</xdr:rowOff>
    </xdr:from>
    <xdr:to>
      <xdr:col>50</xdr:col>
      <xdr:colOff>165100</xdr:colOff>
      <xdr:row>106</xdr:row>
      <xdr:rowOff>90886</xdr:rowOff>
    </xdr:to>
    <xdr:sp macro="" textlink="">
      <xdr:nvSpPr>
        <xdr:cNvPr id="400" name="フローチャート: 判断 399">
          <a:extLst>
            <a:ext uri="{FF2B5EF4-FFF2-40B4-BE49-F238E27FC236}">
              <a16:creationId xmlns:a16="http://schemas.microsoft.com/office/drawing/2014/main" id="{6F20F69A-9BD1-444A-88AF-A72AA9299CC6}"/>
            </a:ext>
          </a:extLst>
        </xdr:cNvPr>
        <xdr:cNvSpPr/>
      </xdr:nvSpPr>
      <xdr:spPr>
        <a:xfrm>
          <a:off x="9588500" y="1816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109434</xdr:rowOff>
    </xdr:from>
    <xdr:to>
      <xdr:col>46</xdr:col>
      <xdr:colOff>38100</xdr:colOff>
      <xdr:row>106</xdr:row>
      <xdr:rowOff>39584</xdr:rowOff>
    </xdr:to>
    <xdr:sp macro="" textlink="">
      <xdr:nvSpPr>
        <xdr:cNvPr id="401" name="フローチャート: 判断 400">
          <a:extLst>
            <a:ext uri="{FF2B5EF4-FFF2-40B4-BE49-F238E27FC236}">
              <a16:creationId xmlns:a16="http://schemas.microsoft.com/office/drawing/2014/main" id="{5FB0C490-4CBC-454D-9F11-B4F4E9CFF470}"/>
            </a:ext>
          </a:extLst>
        </xdr:cNvPr>
        <xdr:cNvSpPr/>
      </xdr:nvSpPr>
      <xdr:spPr>
        <a:xfrm>
          <a:off x="8699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59133</xdr:rowOff>
    </xdr:from>
    <xdr:to>
      <xdr:col>41</xdr:col>
      <xdr:colOff>101600</xdr:colOff>
      <xdr:row>103</xdr:row>
      <xdr:rowOff>160733</xdr:rowOff>
    </xdr:to>
    <xdr:sp macro="" textlink="">
      <xdr:nvSpPr>
        <xdr:cNvPr id="402" name="フローチャート: 判断 401">
          <a:extLst>
            <a:ext uri="{FF2B5EF4-FFF2-40B4-BE49-F238E27FC236}">
              <a16:creationId xmlns:a16="http://schemas.microsoft.com/office/drawing/2014/main" id="{B5A4EFFF-1BFC-49B7-A4A8-FE43C55C82EE}"/>
            </a:ext>
          </a:extLst>
        </xdr:cNvPr>
        <xdr:cNvSpPr/>
      </xdr:nvSpPr>
      <xdr:spPr>
        <a:xfrm>
          <a:off x="7810500" y="177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4E0F953E-285C-45BB-A358-607EA68851A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934BAEA7-7AFA-4E9F-898E-ED0AF9F9910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87AD3189-2AFC-4A7F-A3C8-1C38C6C18F8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A54AD81E-E11C-4386-B3EE-259B88864D6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77DA46C2-D7E2-4712-BD0B-7D3FBFCB38E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139860</xdr:rowOff>
    </xdr:from>
    <xdr:to>
      <xdr:col>55</xdr:col>
      <xdr:colOff>50800</xdr:colOff>
      <xdr:row>108</xdr:row>
      <xdr:rowOff>70010</xdr:rowOff>
    </xdr:to>
    <xdr:sp macro="" textlink="">
      <xdr:nvSpPr>
        <xdr:cNvPr id="408" name="楕円 407">
          <a:extLst>
            <a:ext uri="{FF2B5EF4-FFF2-40B4-BE49-F238E27FC236}">
              <a16:creationId xmlns:a16="http://schemas.microsoft.com/office/drawing/2014/main" id="{5605BCE9-9B2B-4D92-A0A6-725BD9290AFA}"/>
            </a:ext>
          </a:extLst>
        </xdr:cNvPr>
        <xdr:cNvSpPr/>
      </xdr:nvSpPr>
      <xdr:spPr>
        <a:xfrm>
          <a:off x="10426700" y="1848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54787</xdr:rowOff>
    </xdr:from>
    <xdr:ext cx="534377" cy="259045"/>
    <xdr:sp macro="" textlink="">
      <xdr:nvSpPr>
        <xdr:cNvPr id="409" name="【港湾・漁港】&#10;一人当たり有形固定資産（償却資産）額該当値テキスト">
          <a:extLst>
            <a:ext uri="{FF2B5EF4-FFF2-40B4-BE49-F238E27FC236}">
              <a16:creationId xmlns:a16="http://schemas.microsoft.com/office/drawing/2014/main" id="{5E9109DE-976F-4DF6-893B-E6931B076CB5}"/>
            </a:ext>
          </a:extLst>
        </xdr:cNvPr>
        <xdr:cNvSpPr txBox="1"/>
      </xdr:nvSpPr>
      <xdr:spPr>
        <a:xfrm>
          <a:off x="10515600" y="1839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139475</xdr:rowOff>
    </xdr:from>
    <xdr:to>
      <xdr:col>50</xdr:col>
      <xdr:colOff>165100</xdr:colOff>
      <xdr:row>108</xdr:row>
      <xdr:rowOff>69625</xdr:rowOff>
    </xdr:to>
    <xdr:sp macro="" textlink="">
      <xdr:nvSpPr>
        <xdr:cNvPr id="410" name="楕円 409">
          <a:extLst>
            <a:ext uri="{FF2B5EF4-FFF2-40B4-BE49-F238E27FC236}">
              <a16:creationId xmlns:a16="http://schemas.microsoft.com/office/drawing/2014/main" id="{C3508AF9-F20B-423D-A36A-227356A4BDB1}"/>
            </a:ext>
          </a:extLst>
        </xdr:cNvPr>
        <xdr:cNvSpPr/>
      </xdr:nvSpPr>
      <xdr:spPr>
        <a:xfrm>
          <a:off x="9588500" y="184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18825</xdr:rowOff>
    </xdr:from>
    <xdr:to>
      <xdr:col>55</xdr:col>
      <xdr:colOff>0</xdr:colOff>
      <xdr:row>108</xdr:row>
      <xdr:rowOff>19210</xdr:rowOff>
    </xdr:to>
    <xdr:cxnSp macro="">
      <xdr:nvCxnSpPr>
        <xdr:cNvPr id="411" name="直線コネクタ 410">
          <a:extLst>
            <a:ext uri="{FF2B5EF4-FFF2-40B4-BE49-F238E27FC236}">
              <a16:creationId xmlns:a16="http://schemas.microsoft.com/office/drawing/2014/main" id="{B8C7A89A-8EA9-4C5E-9B2B-ECAA5D70D703}"/>
            </a:ext>
          </a:extLst>
        </xdr:cNvPr>
        <xdr:cNvCxnSpPr/>
      </xdr:nvCxnSpPr>
      <xdr:spPr>
        <a:xfrm>
          <a:off x="9639300" y="18535425"/>
          <a:ext cx="8382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140939</xdr:rowOff>
    </xdr:from>
    <xdr:to>
      <xdr:col>41</xdr:col>
      <xdr:colOff>101600</xdr:colOff>
      <xdr:row>108</xdr:row>
      <xdr:rowOff>71089</xdr:rowOff>
    </xdr:to>
    <xdr:sp macro="" textlink="">
      <xdr:nvSpPr>
        <xdr:cNvPr id="412" name="楕円 411">
          <a:extLst>
            <a:ext uri="{FF2B5EF4-FFF2-40B4-BE49-F238E27FC236}">
              <a16:creationId xmlns:a16="http://schemas.microsoft.com/office/drawing/2014/main" id="{05B5EFAB-B626-48B8-9817-B0F1A115E00F}"/>
            </a:ext>
          </a:extLst>
        </xdr:cNvPr>
        <xdr:cNvSpPr/>
      </xdr:nvSpPr>
      <xdr:spPr>
        <a:xfrm>
          <a:off x="7810500" y="184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104</xdr:row>
      <xdr:rowOff>107413</xdr:rowOff>
    </xdr:from>
    <xdr:ext cx="534377" cy="259045"/>
    <xdr:sp macro="" textlink="">
      <xdr:nvSpPr>
        <xdr:cNvPr id="413" name="n_1aveValue【港湾・漁港】&#10;一人当たり有形固定資産（償却資産）額">
          <a:extLst>
            <a:ext uri="{FF2B5EF4-FFF2-40B4-BE49-F238E27FC236}">
              <a16:creationId xmlns:a16="http://schemas.microsoft.com/office/drawing/2014/main" id="{85E8EA78-3455-4091-924A-78EB499B18DC}"/>
            </a:ext>
          </a:extLst>
        </xdr:cNvPr>
        <xdr:cNvSpPr txBox="1"/>
      </xdr:nvSpPr>
      <xdr:spPr>
        <a:xfrm>
          <a:off x="9359411" y="179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56111</xdr:rowOff>
    </xdr:from>
    <xdr:ext cx="534377" cy="259045"/>
    <xdr:sp macro="" textlink="">
      <xdr:nvSpPr>
        <xdr:cNvPr id="414" name="n_2aveValue【港湾・漁港】&#10;一人当たり有形固定資産（償却資産）額">
          <a:extLst>
            <a:ext uri="{FF2B5EF4-FFF2-40B4-BE49-F238E27FC236}">
              <a16:creationId xmlns:a16="http://schemas.microsoft.com/office/drawing/2014/main" id="{A69BCB42-FA99-434C-96E6-64A3D199BF69}"/>
            </a:ext>
          </a:extLst>
        </xdr:cNvPr>
        <xdr:cNvSpPr txBox="1"/>
      </xdr:nvSpPr>
      <xdr:spPr>
        <a:xfrm>
          <a:off x="8483111" y="17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5810</xdr:rowOff>
    </xdr:from>
    <xdr:ext cx="599010" cy="259045"/>
    <xdr:sp macro="" textlink="">
      <xdr:nvSpPr>
        <xdr:cNvPr id="415" name="n_3aveValue【港湾・漁港】&#10;一人当たり有形固定資産（償却資産）額">
          <a:extLst>
            <a:ext uri="{FF2B5EF4-FFF2-40B4-BE49-F238E27FC236}">
              <a16:creationId xmlns:a16="http://schemas.microsoft.com/office/drawing/2014/main" id="{1E9CCBA4-2724-49D2-9091-C6C6CFBD145E}"/>
            </a:ext>
          </a:extLst>
        </xdr:cNvPr>
        <xdr:cNvSpPr txBox="1"/>
      </xdr:nvSpPr>
      <xdr:spPr>
        <a:xfrm>
          <a:off x="7561795" y="1749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60752</xdr:rowOff>
    </xdr:from>
    <xdr:ext cx="534377" cy="259045"/>
    <xdr:sp macro="" textlink="">
      <xdr:nvSpPr>
        <xdr:cNvPr id="416" name="n_1mainValue【港湾・漁港】&#10;一人当たり有形固定資産（償却資産）額">
          <a:extLst>
            <a:ext uri="{FF2B5EF4-FFF2-40B4-BE49-F238E27FC236}">
              <a16:creationId xmlns:a16="http://schemas.microsoft.com/office/drawing/2014/main" id="{DB0A87DA-7F64-4ED9-97D1-190DC3F880C1}"/>
            </a:ext>
          </a:extLst>
        </xdr:cNvPr>
        <xdr:cNvSpPr txBox="1"/>
      </xdr:nvSpPr>
      <xdr:spPr>
        <a:xfrm>
          <a:off x="9359411" y="185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62216</xdr:rowOff>
    </xdr:from>
    <xdr:ext cx="534377" cy="259045"/>
    <xdr:sp macro="" textlink="">
      <xdr:nvSpPr>
        <xdr:cNvPr id="417" name="n_3mainValue【港湾・漁港】&#10;一人当たり有形固定資産（償却資産）額">
          <a:extLst>
            <a:ext uri="{FF2B5EF4-FFF2-40B4-BE49-F238E27FC236}">
              <a16:creationId xmlns:a16="http://schemas.microsoft.com/office/drawing/2014/main" id="{52A6A85C-E164-4471-A75B-0660CE0A5D1D}"/>
            </a:ext>
          </a:extLst>
        </xdr:cNvPr>
        <xdr:cNvSpPr txBox="1"/>
      </xdr:nvSpPr>
      <xdr:spPr>
        <a:xfrm>
          <a:off x="7594111" y="1857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a:extLst>
            <a:ext uri="{FF2B5EF4-FFF2-40B4-BE49-F238E27FC236}">
              <a16:creationId xmlns:a16="http://schemas.microsoft.com/office/drawing/2014/main" id="{0AB19ACD-7C3E-4D5B-A85D-8DE0EEA150B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a:extLst>
            <a:ext uri="{FF2B5EF4-FFF2-40B4-BE49-F238E27FC236}">
              <a16:creationId xmlns:a16="http://schemas.microsoft.com/office/drawing/2014/main" id="{BF4377D5-58B2-42BF-8D02-E1D797DD56F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a:extLst>
            <a:ext uri="{FF2B5EF4-FFF2-40B4-BE49-F238E27FC236}">
              <a16:creationId xmlns:a16="http://schemas.microsoft.com/office/drawing/2014/main" id="{0F637664-C28B-46F5-A95D-09128B15E77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a:extLst>
            <a:ext uri="{FF2B5EF4-FFF2-40B4-BE49-F238E27FC236}">
              <a16:creationId xmlns:a16="http://schemas.microsoft.com/office/drawing/2014/main" id="{A809B61E-2884-4862-A7D2-685DBCA59AC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a:extLst>
            <a:ext uri="{FF2B5EF4-FFF2-40B4-BE49-F238E27FC236}">
              <a16:creationId xmlns:a16="http://schemas.microsoft.com/office/drawing/2014/main" id="{6728DE9B-4639-4DB7-AB92-A05B047E9F3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a:extLst>
            <a:ext uri="{FF2B5EF4-FFF2-40B4-BE49-F238E27FC236}">
              <a16:creationId xmlns:a16="http://schemas.microsoft.com/office/drawing/2014/main" id="{CDCC011E-FCF6-46EE-8EB8-FA5C648864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a:extLst>
            <a:ext uri="{FF2B5EF4-FFF2-40B4-BE49-F238E27FC236}">
              <a16:creationId xmlns:a16="http://schemas.microsoft.com/office/drawing/2014/main" id="{6F42CC6E-D537-4E75-8036-046F42406E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a:extLst>
            <a:ext uri="{FF2B5EF4-FFF2-40B4-BE49-F238E27FC236}">
              <a16:creationId xmlns:a16="http://schemas.microsoft.com/office/drawing/2014/main" id="{7EAAF8D8-103E-4285-BE17-8B60E83A0F9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6" name="テキスト ボックス 425">
          <a:extLst>
            <a:ext uri="{FF2B5EF4-FFF2-40B4-BE49-F238E27FC236}">
              <a16:creationId xmlns:a16="http://schemas.microsoft.com/office/drawing/2014/main" id="{7D76A281-799D-42D0-801E-19B951E76F5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7" name="直線コネクタ 426">
          <a:extLst>
            <a:ext uri="{FF2B5EF4-FFF2-40B4-BE49-F238E27FC236}">
              <a16:creationId xmlns:a16="http://schemas.microsoft.com/office/drawing/2014/main" id="{5B0014B5-507E-4039-B70C-DF3439A8278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8" name="テキスト ボックス 427">
          <a:extLst>
            <a:ext uri="{FF2B5EF4-FFF2-40B4-BE49-F238E27FC236}">
              <a16:creationId xmlns:a16="http://schemas.microsoft.com/office/drawing/2014/main" id="{E7D949FD-0629-43C8-9E50-3771E387C552}"/>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9" name="直線コネクタ 428">
          <a:extLst>
            <a:ext uri="{FF2B5EF4-FFF2-40B4-BE49-F238E27FC236}">
              <a16:creationId xmlns:a16="http://schemas.microsoft.com/office/drawing/2014/main" id="{5E449D93-F5BE-45CE-BD74-304D4367898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0" name="テキスト ボックス 429">
          <a:extLst>
            <a:ext uri="{FF2B5EF4-FFF2-40B4-BE49-F238E27FC236}">
              <a16:creationId xmlns:a16="http://schemas.microsoft.com/office/drawing/2014/main" id="{A3C9FFC9-E55A-4F50-B83E-0D74236C37C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1" name="直線コネクタ 430">
          <a:extLst>
            <a:ext uri="{FF2B5EF4-FFF2-40B4-BE49-F238E27FC236}">
              <a16:creationId xmlns:a16="http://schemas.microsoft.com/office/drawing/2014/main" id="{75110BBA-4E23-4885-8047-301B833E39A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2" name="テキスト ボックス 431">
          <a:extLst>
            <a:ext uri="{FF2B5EF4-FFF2-40B4-BE49-F238E27FC236}">
              <a16:creationId xmlns:a16="http://schemas.microsoft.com/office/drawing/2014/main" id="{B4975BBA-F179-46AD-A602-AF8B82B0AC2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3" name="直線コネクタ 432">
          <a:extLst>
            <a:ext uri="{FF2B5EF4-FFF2-40B4-BE49-F238E27FC236}">
              <a16:creationId xmlns:a16="http://schemas.microsoft.com/office/drawing/2014/main" id="{F7FC9388-868F-445D-892A-06C895F061D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4" name="テキスト ボックス 433">
          <a:extLst>
            <a:ext uri="{FF2B5EF4-FFF2-40B4-BE49-F238E27FC236}">
              <a16:creationId xmlns:a16="http://schemas.microsoft.com/office/drawing/2014/main" id="{15FEF250-61C1-46AA-A2BE-23560CB6D83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5" name="直線コネクタ 434">
          <a:extLst>
            <a:ext uri="{FF2B5EF4-FFF2-40B4-BE49-F238E27FC236}">
              <a16:creationId xmlns:a16="http://schemas.microsoft.com/office/drawing/2014/main" id="{8558E9A1-5776-4F32-B9DB-1838B567D6F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6" name="テキスト ボックス 435">
          <a:extLst>
            <a:ext uri="{FF2B5EF4-FFF2-40B4-BE49-F238E27FC236}">
              <a16:creationId xmlns:a16="http://schemas.microsoft.com/office/drawing/2014/main" id="{EE68E2B9-06F7-45D9-AB77-05A294F39C7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7" name="直線コネクタ 436">
          <a:extLst>
            <a:ext uri="{FF2B5EF4-FFF2-40B4-BE49-F238E27FC236}">
              <a16:creationId xmlns:a16="http://schemas.microsoft.com/office/drawing/2014/main" id="{88DE88BB-F730-41B4-AD3E-2EDFFCF0548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8" name="テキスト ボックス 437">
          <a:extLst>
            <a:ext uri="{FF2B5EF4-FFF2-40B4-BE49-F238E27FC236}">
              <a16:creationId xmlns:a16="http://schemas.microsoft.com/office/drawing/2014/main" id="{64802DBA-82BC-4FFB-A6B9-75CB1A95108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a:extLst>
            <a:ext uri="{FF2B5EF4-FFF2-40B4-BE49-F238E27FC236}">
              <a16:creationId xmlns:a16="http://schemas.microsoft.com/office/drawing/2014/main" id="{83E30E41-41B1-40C0-AB09-D9C3D779E7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F605CFAD-E7CB-4F12-9E65-FA675E6B6E8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認定こども園・幼稚園・保育所】&#10;有形固定資産減価償却率グラフ枠">
          <a:extLst>
            <a:ext uri="{FF2B5EF4-FFF2-40B4-BE49-F238E27FC236}">
              <a16:creationId xmlns:a16="http://schemas.microsoft.com/office/drawing/2014/main" id="{41E52D69-74FD-40A2-BF1A-FF5947B44C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442" name="直線コネクタ 441">
          <a:extLst>
            <a:ext uri="{FF2B5EF4-FFF2-40B4-BE49-F238E27FC236}">
              <a16:creationId xmlns:a16="http://schemas.microsoft.com/office/drawing/2014/main" id="{38E92524-9694-41FB-BE32-37ED29EF5D26}"/>
            </a:ext>
          </a:extLst>
        </xdr:cNvPr>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443" name="【認定こども園・幼稚園・保育所】&#10;有形固定資産減価償却率最小値テキスト">
          <a:extLst>
            <a:ext uri="{FF2B5EF4-FFF2-40B4-BE49-F238E27FC236}">
              <a16:creationId xmlns:a16="http://schemas.microsoft.com/office/drawing/2014/main" id="{31B16AF3-7B1C-4A00-9948-7A5867B6E467}"/>
            </a:ext>
          </a:extLst>
        </xdr:cNvPr>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444" name="直線コネクタ 443">
          <a:extLst>
            <a:ext uri="{FF2B5EF4-FFF2-40B4-BE49-F238E27FC236}">
              <a16:creationId xmlns:a16="http://schemas.microsoft.com/office/drawing/2014/main" id="{EDA48B6F-2196-4A73-9DCB-61693073E1B9}"/>
            </a:ext>
          </a:extLst>
        </xdr:cNvPr>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45" name="【認定こども園・幼稚園・保育所】&#10;有形固定資産減価償却率最大値テキスト">
          <a:extLst>
            <a:ext uri="{FF2B5EF4-FFF2-40B4-BE49-F238E27FC236}">
              <a16:creationId xmlns:a16="http://schemas.microsoft.com/office/drawing/2014/main" id="{754366A9-853F-4F04-AD7F-5FE77D341CCF}"/>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46" name="直線コネクタ 445">
          <a:extLst>
            <a:ext uri="{FF2B5EF4-FFF2-40B4-BE49-F238E27FC236}">
              <a16:creationId xmlns:a16="http://schemas.microsoft.com/office/drawing/2014/main" id="{243475D5-0D02-41FC-9165-ABC710DA01FD}"/>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447" name="【認定こども園・幼稚園・保育所】&#10;有形固定資産減価償却率平均値テキスト">
          <a:extLst>
            <a:ext uri="{FF2B5EF4-FFF2-40B4-BE49-F238E27FC236}">
              <a16:creationId xmlns:a16="http://schemas.microsoft.com/office/drawing/2014/main" id="{BAFB9EE2-3CA0-4487-844B-05CD7E5B72B0}"/>
            </a:ext>
          </a:extLst>
        </xdr:cNvPr>
        <xdr:cNvSpPr txBox="1"/>
      </xdr:nvSpPr>
      <xdr:spPr>
        <a:xfrm>
          <a:off x="163576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48" name="フローチャート: 判断 447">
          <a:extLst>
            <a:ext uri="{FF2B5EF4-FFF2-40B4-BE49-F238E27FC236}">
              <a16:creationId xmlns:a16="http://schemas.microsoft.com/office/drawing/2014/main" id="{B9DC0325-7718-4419-864F-50A551E70B24}"/>
            </a:ext>
          </a:extLst>
        </xdr:cNvPr>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449" name="フローチャート: 判断 448">
          <a:extLst>
            <a:ext uri="{FF2B5EF4-FFF2-40B4-BE49-F238E27FC236}">
              <a16:creationId xmlns:a16="http://schemas.microsoft.com/office/drawing/2014/main" id="{91BCAD23-882E-4162-9655-8970E0C59A16}"/>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50" name="フローチャート: 判断 449">
          <a:extLst>
            <a:ext uri="{FF2B5EF4-FFF2-40B4-BE49-F238E27FC236}">
              <a16:creationId xmlns:a16="http://schemas.microsoft.com/office/drawing/2014/main" id="{26EF0862-7D40-477B-A976-CF926B71E6E1}"/>
            </a:ext>
          </a:extLst>
        </xdr:cNvPr>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51" name="フローチャート: 判断 450">
          <a:extLst>
            <a:ext uri="{FF2B5EF4-FFF2-40B4-BE49-F238E27FC236}">
              <a16:creationId xmlns:a16="http://schemas.microsoft.com/office/drawing/2014/main" id="{BE2FE4DE-0D84-451E-9774-035589F5AF61}"/>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E66BA68-E127-45F0-A4C6-08A712A562E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8C54EA78-47AD-4C39-9E34-2D9C3C7085C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6F24E0EF-77A4-43EF-8A15-8CB2D1E2246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331BB7CE-6138-4CC3-AD5F-29228711900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D4F706F2-856C-4105-B6D5-CE196A51E2D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57" name="楕円 456">
          <a:extLst>
            <a:ext uri="{FF2B5EF4-FFF2-40B4-BE49-F238E27FC236}">
              <a16:creationId xmlns:a16="http://schemas.microsoft.com/office/drawing/2014/main" id="{2F9E81EA-8533-438E-8B82-232F5559CB93}"/>
            </a:ext>
          </a:extLst>
        </xdr:cNvPr>
        <xdr:cNvSpPr/>
      </xdr:nvSpPr>
      <xdr:spPr>
        <a:xfrm>
          <a:off x="16268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70502</xdr:rowOff>
    </xdr:from>
    <xdr:ext cx="405111" cy="259045"/>
    <xdr:sp macro="" textlink="">
      <xdr:nvSpPr>
        <xdr:cNvPr id="458" name="【認定こども園・幼稚園・保育所】&#10;有形固定資産減価償却率該当値テキスト">
          <a:extLst>
            <a:ext uri="{FF2B5EF4-FFF2-40B4-BE49-F238E27FC236}">
              <a16:creationId xmlns:a16="http://schemas.microsoft.com/office/drawing/2014/main" id="{32424263-34E9-4CC1-A44F-9D4264983652}"/>
            </a:ext>
          </a:extLst>
        </xdr:cNvPr>
        <xdr:cNvSpPr txBox="1"/>
      </xdr:nvSpPr>
      <xdr:spPr>
        <a:xfrm>
          <a:off x="16357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109220</xdr:rowOff>
    </xdr:from>
    <xdr:to>
      <xdr:col>81</xdr:col>
      <xdr:colOff>101600</xdr:colOff>
      <xdr:row>39</xdr:row>
      <xdr:rowOff>39370</xdr:rowOff>
    </xdr:to>
    <xdr:sp macro="" textlink="">
      <xdr:nvSpPr>
        <xdr:cNvPr id="459" name="楕円 458">
          <a:extLst>
            <a:ext uri="{FF2B5EF4-FFF2-40B4-BE49-F238E27FC236}">
              <a16:creationId xmlns:a16="http://schemas.microsoft.com/office/drawing/2014/main" id="{F14292FE-14C4-48AB-965A-4F256C79321A}"/>
            </a:ext>
          </a:extLst>
        </xdr:cNvPr>
        <xdr:cNvSpPr/>
      </xdr:nvSpPr>
      <xdr:spPr>
        <a:xfrm>
          <a:off x="1543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142875</xdr:rowOff>
    </xdr:from>
    <xdr:to>
      <xdr:col>85</xdr:col>
      <xdr:colOff>127000</xdr:colOff>
      <xdr:row>38</xdr:row>
      <xdr:rowOff>160020</xdr:rowOff>
    </xdr:to>
    <xdr:cxnSp macro="">
      <xdr:nvCxnSpPr>
        <xdr:cNvPr id="460" name="直線コネクタ 459">
          <a:extLst>
            <a:ext uri="{FF2B5EF4-FFF2-40B4-BE49-F238E27FC236}">
              <a16:creationId xmlns:a16="http://schemas.microsoft.com/office/drawing/2014/main" id="{CD276BBE-C5E3-43C3-A7BA-E375562374C9}"/>
            </a:ext>
          </a:extLst>
        </xdr:cNvPr>
        <xdr:cNvCxnSpPr/>
      </xdr:nvCxnSpPr>
      <xdr:spPr>
        <a:xfrm flipV="1">
          <a:off x="15481300" y="66579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33020</xdr:rowOff>
    </xdr:from>
    <xdr:to>
      <xdr:col>72</xdr:col>
      <xdr:colOff>38100</xdr:colOff>
      <xdr:row>38</xdr:row>
      <xdr:rowOff>134620</xdr:rowOff>
    </xdr:to>
    <xdr:sp macro="" textlink="">
      <xdr:nvSpPr>
        <xdr:cNvPr id="461" name="楕円 460">
          <a:extLst>
            <a:ext uri="{FF2B5EF4-FFF2-40B4-BE49-F238E27FC236}">
              <a16:creationId xmlns:a16="http://schemas.microsoft.com/office/drawing/2014/main" id="{630353C3-B53F-4BEF-9389-E62D6451DD77}"/>
            </a:ext>
          </a:extLst>
        </xdr:cNvPr>
        <xdr:cNvSpPr/>
      </xdr:nvSpPr>
      <xdr:spPr>
        <a:xfrm>
          <a:off x="1365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92092</xdr:rowOff>
    </xdr:from>
    <xdr:ext cx="405111" cy="259045"/>
    <xdr:sp macro="" textlink="">
      <xdr:nvSpPr>
        <xdr:cNvPr id="462" name="n_1aveValue【認定こども園・幼稚園・保育所】&#10;有形固定資産減価償却率">
          <a:extLst>
            <a:ext uri="{FF2B5EF4-FFF2-40B4-BE49-F238E27FC236}">
              <a16:creationId xmlns:a16="http://schemas.microsoft.com/office/drawing/2014/main" id="{7ACD3A3B-9EC7-4C38-81E2-4046C7A1D8C8}"/>
            </a:ext>
          </a:extLst>
        </xdr:cNvPr>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63" name="n_2aveValue【認定こども園・幼稚園・保育所】&#10;有形固定資産減価償却率">
          <a:extLst>
            <a:ext uri="{FF2B5EF4-FFF2-40B4-BE49-F238E27FC236}">
              <a16:creationId xmlns:a16="http://schemas.microsoft.com/office/drawing/2014/main" id="{3A604603-D946-45D7-BE8C-3DABAC45D50C}"/>
            </a:ext>
          </a:extLst>
        </xdr:cNvPr>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64" name="n_3aveValue【認定こども園・幼稚園・保育所】&#10;有形固定資産減価償却率">
          <a:extLst>
            <a:ext uri="{FF2B5EF4-FFF2-40B4-BE49-F238E27FC236}">
              <a16:creationId xmlns:a16="http://schemas.microsoft.com/office/drawing/2014/main" id="{7AD12D1E-E3DF-4FD3-B96B-AA557E61AB93}"/>
            </a:ext>
          </a:extLst>
        </xdr:cNvPr>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30497</xdr:rowOff>
    </xdr:from>
    <xdr:ext cx="405111" cy="259045"/>
    <xdr:sp macro="" textlink="">
      <xdr:nvSpPr>
        <xdr:cNvPr id="465" name="n_1mainValue【認定こども園・幼稚園・保育所】&#10;有形固定資産減価償却率">
          <a:extLst>
            <a:ext uri="{FF2B5EF4-FFF2-40B4-BE49-F238E27FC236}">
              <a16:creationId xmlns:a16="http://schemas.microsoft.com/office/drawing/2014/main" id="{34E610B6-B0DD-4014-8BD5-FB5669DF0EEE}"/>
            </a:ext>
          </a:extLst>
        </xdr:cNvPr>
        <xdr:cNvSpPr txBox="1"/>
      </xdr:nvSpPr>
      <xdr:spPr>
        <a:xfrm>
          <a:off x="15266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125747</xdr:rowOff>
    </xdr:from>
    <xdr:ext cx="405111" cy="259045"/>
    <xdr:sp macro="" textlink="">
      <xdr:nvSpPr>
        <xdr:cNvPr id="466" name="n_3mainValue【認定こども園・幼稚園・保育所】&#10;有形固定資産減価償却率">
          <a:extLst>
            <a:ext uri="{FF2B5EF4-FFF2-40B4-BE49-F238E27FC236}">
              <a16:creationId xmlns:a16="http://schemas.microsoft.com/office/drawing/2014/main" id="{BF8B28A5-D60B-466E-A0D5-EAAED65C9244}"/>
            </a:ext>
          </a:extLst>
        </xdr:cNvPr>
        <xdr:cNvSpPr txBox="1"/>
      </xdr:nvSpPr>
      <xdr:spPr>
        <a:xfrm>
          <a:off x="13500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a:extLst>
            <a:ext uri="{FF2B5EF4-FFF2-40B4-BE49-F238E27FC236}">
              <a16:creationId xmlns:a16="http://schemas.microsoft.com/office/drawing/2014/main" id="{CB1A60E7-94E2-497D-B629-9C223CD175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a:extLst>
            <a:ext uri="{FF2B5EF4-FFF2-40B4-BE49-F238E27FC236}">
              <a16:creationId xmlns:a16="http://schemas.microsoft.com/office/drawing/2014/main" id="{ED597C29-12A0-4EFD-8891-62C73ABD319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a:extLst>
            <a:ext uri="{FF2B5EF4-FFF2-40B4-BE49-F238E27FC236}">
              <a16:creationId xmlns:a16="http://schemas.microsoft.com/office/drawing/2014/main" id="{750098F3-16C0-45A2-B0E7-304BEBA4399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a:extLst>
            <a:ext uri="{FF2B5EF4-FFF2-40B4-BE49-F238E27FC236}">
              <a16:creationId xmlns:a16="http://schemas.microsoft.com/office/drawing/2014/main" id="{BC83ADE9-0EC5-44D3-B635-977A271421B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a:extLst>
            <a:ext uri="{FF2B5EF4-FFF2-40B4-BE49-F238E27FC236}">
              <a16:creationId xmlns:a16="http://schemas.microsoft.com/office/drawing/2014/main" id="{E4474593-F09E-4015-920F-8F9D0EED61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a:extLst>
            <a:ext uri="{FF2B5EF4-FFF2-40B4-BE49-F238E27FC236}">
              <a16:creationId xmlns:a16="http://schemas.microsoft.com/office/drawing/2014/main" id="{1424B447-F317-4C7A-8AD9-F2F05AB398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a:extLst>
            <a:ext uri="{FF2B5EF4-FFF2-40B4-BE49-F238E27FC236}">
              <a16:creationId xmlns:a16="http://schemas.microsoft.com/office/drawing/2014/main" id="{C8DB6665-8EAB-43F3-A14F-E338BFBE04D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a:extLst>
            <a:ext uri="{FF2B5EF4-FFF2-40B4-BE49-F238E27FC236}">
              <a16:creationId xmlns:a16="http://schemas.microsoft.com/office/drawing/2014/main" id="{B4335BB1-3C53-4003-BDCE-E9CC77DB524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5" name="テキスト ボックス 474">
          <a:extLst>
            <a:ext uri="{FF2B5EF4-FFF2-40B4-BE49-F238E27FC236}">
              <a16:creationId xmlns:a16="http://schemas.microsoft.com/office/drawing/2014/main" id="{457F376A-94ED-4BFD-B74C-FE2DD805B3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a:extLst>
            <a:ext uri="{FF2B5EF4-FFF2-40B4-BE49-F238E27FC236}">
              <a16:creationId xmlns:a16="http://schemas.microsoft.com/office/drawing/2014/main" id="{151DFB0E-6082-4CD2-BF84-C0CC911A6D9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7" name="直線コネクタ 476">
          <a:extLst>
            <a:ext uri="{FF2B5EF4-FFF2-40B4-BE49-F238E27FC236}">
              <a16:creationId xmlns:a16="http://schemas.microsoft.com/office/drawing/2014/main" id="{DC09A77C-AD96-4E53-82C1-B0ECD8F9269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8" name="テキスト ボックス 477">
          <a:extLst>
            <a:ext uri="{FF2B5EF4-FFF2-40B4-BE49-F238E27FC236}">
              <a16:creationId xmlns:a16="http://schemas.microsoft.com/office/drawing/2014/main" id="{DDEA1F9A-5E4F-4028-9449-FC2C6452E38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9" name="直線コネクタ 478">
          <a:extLst>
            <a:ext uri="{FF2B5EF4-FFF2-40B4-BE49-F238E27FC236}">
              <a16:creationId xmlns:a16="http://schemas.microsoft.com/office/drawing/2014/main" id="{82BBD6A6-1CC0-49BB-8A4C-340025518D4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0" name="テキスト ボックス 479">
          <a:extLst>
            <a:ext uri="{FF2B5EF4-FFF2-40B4-BE49-F238E27FC236}">
              <a16:creationId xmlns:a16="http://schemas.microsoft.com/office/drawing/2014/main" id="{B1FB26BF-8809-4D9E-8A9D-E5A8F0F9F71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1" name="直線コネクタ 480">
          <a:extLst>
            <a:ext uri="{FF2B5EF4-FFF2-40B4-BE49-F238E27FC236}">
              <a16:creationId xmlns:a16="http://schemas.microsoft.com/office/drawing/2014/main" id="{43AF220B-3B38-4BD7-A3FE-BA310A6DB30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2" name="テキスト ボックス 481">
          <a:extLst>
            <a:ext uri="{FF2B5EF4-FFF2-40B4-BE49-F238E27FC236}">
              <a16:creationId xmlns:a16="http://schemas.microsoft.com/office/drawing/2014/main" id="{12389A40-4B89-412F-A578-926BE2E7CB1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3" name="直線コネクタ 482">
          <a:extLst>
            <a:ext uri="{FF2B5EF4-FFF2-40B4-BE49-F238E27FC236}">
              <a16:creationId xmlns:a16="http://schemas.microsoft.com/office/drawing/2014/main" id="{C21CC89C-EE52-42B9-AC78-812E9C1A914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84" name="テキスト ボックス 483">
          <a:extLst>
            <a:ext uri="{FF2B5EF4-FFF2-40B4-BE49-F238E27FC236}">
              <a16:creationId xmlns:a16="http://schemas.microsoft.com/office/drawing/2014/main" id="{F6442D5E-A7FB-462F-924D-188471E511D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a:extLst>
            <a:ext uri="{FF2B5EF4-FFF2-40B4-BE49-F238E27FC236}">
              <a16:creationId xmlns:a16="http://schemas.microsoft.com/office/drawing/2014/main" id="{0123E4E0-D84D-4470-AF0F-129E040F81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6" name="テキスト ボックス 485">
          <a:extLst>
            <a:ext uri="{FF2B5EF4-FFF2-40B4-BE49-F238E27FC236}">
              <a16:creationId xmlns:a16="http://schemas.microsoft.com/office/drawing/2014/main" id="{46816DBF-D81C-42E2-9819-A862CED1F80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認定こども園・幼稚園・保育所】&#10;一人当たり面積グラフ枠">
          <a:extLst>
            <a:ext uri="{FF2B5EF4-FFF2-40B4-BE49-F238E27FC236}">
              <a16:creationId xmlns:a16="http://schemas.microsoft.com/office/drawing/2014/main" id="{4776A1A7-F8DE-4A6A-97EF-BD6E08458A6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88" name="直線コネクタ 487">
          <a:extLst>
            <a:ext uri="{FF2B5EF4-FFF2-40B4-BE49-F238E27FC236}">
              <a16:creationId xmlns:a16="http://schemas.microsoft.com/office/drawing/2014/main" id="{52311B22-9D5C-4B98-8A6B-6FAFB3C129A4}"/>
            </a:ext>
          </a:extLst>
        </xdr:cNvPr>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89" name="【認定こども園・幼稚園・保育所】&#10;一人当たり面積最小値テキスト">
          <a:extLst>
            <a:ext uri="{FF2B5EF4-FFF2-40B4-BE49-F238E27FC236}">
              <a16:creationId xmlns:a16="http://schemas.microsoft.com/office/drawing/2014/main" id="{7339D234-8E54-4477-AD5D-2B7B658B45BA}"/>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90" name="直線コネクタ 489">
          <a:extLst>
            <a:ext uri="{FF2B5EF4-FFF2-40B4-BE49-F238E27FC236}">
              <a16:creationId xmlns:a16="http://schemas.microsoft.com/office/drawing/2014/main" id="{12F841AE-22B6-4203-A8BC-E1A42F408D24}"/>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91" name="【認定こども園・幼稚園・保育所】&#10;一人当たり面積最大値テキスト">
          <a:extLst>
            <a:ext uri="{FF2B5EF4-FFF2-40B4-BE49-F238E27FC236}">
              <a16:creationId xmlns:a16="http://schemas.microsoft.com/office/drawing/2014/main" id="{84F0BB89-B191-43AE-838D-14076A8647FE}"/>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92" name="直線コネクタ 491">
          <a:extLst>
            <a:ext uri="{FF2B5EF4-FFF2-40B4-BE49-F238E27FC236}">
              <a16:creationId xmlns:a16="http://schemas.microsoft.com/office/drawing/2014/main" id="{9D0F2B56-D806-4964-812D-55BBC990E2DC}"/>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93" name="【認定こども園・幼稚園・保育所】&#10;一人当たり面積平均値テキスト">
          <a:extLst>
            <a:ext uri="{FF2B5EF4-FFF2-40B4-BE49-F238E27FC236}">
              <a16:creationId xmlns:a16="http://schemas.microsoft.com/office/drawing/2014/main" id="{DA94DCCC-D63C-437F-951F-6705888EE4F3}"/>
            </a:ext>
          </a:extLst>
        </xdr:cNvPr>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94" name="フローチャート: 判断 493">
          <a:extLst>
            <a:ext uri="{FF2B5EF4-FFF2-40B4-BE49-F238E27FC236}">
              <a16:creationId xmlns:a16="http://schemas.microsoft.com/office/drawing/2014/main" id="{3107EE75-CBE1-4FE8-B095-3840315A5847}"/>
            </a:ext>
          </a:extLst>
        </xdr:cNvPr>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95" name="フローチャート: 判断 494">
          <a:extLst>
            <a:ext uri="{FF2B5EF4-FFF2-40B4-BE49-F238E27FC236}">
              <a16:creationId xmlns:a16="http://schemas.microsoft.com/office/drawing/2014/main" id="{21D4E35A-AD87-4855-A664-E276AF0725E2}"/>
            </a:ext>
          </a:extLst>
        </xdr:cNvPr>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96" name="フローチャート: 判断 495">
          <a:extLst>
            <a:ext uri="{FF2B5EF4-FFF2-40B4-BE49-F238E27FC236}">
              <a16:creationId xmlns:a16="http://schemas.microsoft.com/office/drawing/2014/main" id="{9F9C1F3D-2D02-427B-B0D3-CA4986526B7D}"/>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97" name="フローチャート: 判断 496">
          <a:extLst>
            <a:ext uri="{FF2B5EF4-FFF2-40B4-BE49-F238E27FC236}">
              <a16:creationId xmlns:a16="http://schemas.microsoft.com/office/drawing/2014/main" id="{A7A4FC89-B21A-4F12-8E83-48CC8F0757CD}"/>
            </a:ext>
          </a:extLst>
        </xdr:cNvPr>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F7318BA2-AD4E-4FAE-8256-D96F3F246B2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BAAB5730-FCB4-4792-A4FE-3648F6E937C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9E238858-24F3-4E56-8699-528CAC71CB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E5293E26-195D-4662-99D9-1EC10B21F3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9E0A83EB-5E4F-486E-8E43-B349E900FD0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114554</xdr:rowOff>
    </xdr:from>
    <xdr:to>
      <xdr:col>116</xdr:col>
      <xdr:colOff>114300</xdr:colOff>
      <xdr:row>38</xdr:row>
      <xdr:rowOff>44704</xdr:rowOff>
    </xdr:to>
    <xdr:sp macro="" textlink="">
      <xdr:nvSpPr>
        <xdr:cNvPr id="503" name="楕円 502">
          <a:extLst>
            <a:ext uri="{FF2B5EF4-FFF2-40B4-BE49-F238E27FC236}">
              <a16:creationId xmlns:a16="http://schemas.microsoft.com/office/drawing/2014/main" id="{A7BE7987-409C-47A3-9B6E-A7D22E64616A}"/>
            </a:ext>
          </a:extLst>
        </xdr:cNvPr>
        <xdr:cNvSpPr/>
      </xdr:nvSpPr>
      <xdr:spPr>
        <a:xfrm>
          <a:off x="221107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137431</xdr:rowOff>
    </xdr:from>
    <xdr:ext cx="469744" cy="259045"/>
    <xdr:sp macro="" textlink="">
      <xdr:nvSpPr>
        <xdr:cNvPr id="504" name="【認定こども園・幼稚園・保育所】&#10;一人当たり面積該当値テキスト">
          <a:extLst>
            <a:ext uri="{FF2B5EF4-FFF2-40B4-BE49-F238E27FC236}">
              <a16:creationId xmlns:a16="http://schemas.microsoft.com/office/drawing/2014/main" id="{4CCA2EA6-5BAB-497D-84D7-0D69745E1E54}"/>
            </a:ext>
          </a:extLst>
        </xdr:cNvPr>
        <xdr:cNvSpPr txBox="1"/>
      </xdr:nvSpPr>
      <xdr:spPr>
        <a:xfrm>
          <a:off x="22199600"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109982</xdr:rowOff>
    </xdr:from>
    <xdr:to>
      <xdr:col>112</xdr:col>
      <xdr:colOff>38100</xdr:colOff>
      <xdr:row>38</xdr:row>
      <xdr:rowOff>40132</xdr:rowOff>
    </xdr:to>
    <xdr:sp macro="" textlink="">
      <xdr:nvSpPr>
        <xdr:cNvPr id="505" name="楕円 504">
          <a:extLst>
            <a:ext uri="{FF2B5EF4-FFF2-40B4-BE49-F238E27FC236}">
              <a16:creationId xmlns:a16="http://schemas.microsoft.com/office/drawing/2014/main" id="{673E871C-216A-427F-A58D-34C3825DEF57}"/>
            </a:ext>
          </a:extLst>
        </xdr:cNvPr>
        <xdr:cNvSpPr/>
      </xdr:nvSpPr>
      <xdr:spPr>
        <a:xfrm>
          <a:off x="2127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160782</xdr:rowOff>
    </xdr:from>
    <xdr:to>
      <xdr:col>116</xdr:col>
      <xdr:colOff>63500</xdr:colOff>
      <xdr:row>37</xdr:row>
      <xdr:rowOff>165354</xdr:rowOff>
    </xdr:to>
    <xdr:cxnSp macro="">
      <xdr:nvCxnSpPr>
        <xdr:cNvPr id="506" name="直線コネクタ 505">
          <a:extLst>
            <a:ext uri="{FF2B5EF4-FFF2-40B4-BE49-F238E27FC236}">
              <a16:creationId xmlns:a16="http://schemas.microsoft.com/office/drawing/2014/main" id="{6B079355-9A3A-439D-874F-D195E60F0962}"/>
            </a:ext>
          </a:extLst>
        </xdr:cNvPr>
        <xdr:cNvCxnSpPr/>
      </xdr:nvCxnSpPr>
      <xdr:spPr>
        <a:xfrm>
          <a:off x="21323300" y="65044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109982</xdr:rowOff>
    </xdr:from>
    <xdr:to>
      <xdr:col>102</xdr:col>
      <xdr:colOff>165100</xdr:colOff>
      <xdr:row>38</xdr:row>
      <xdr:rowOff>40132</xdr:rowOff>
    </xdr:to>
    <xdr:sp macro="" textlink="">
      <xdr:nvSpPr>
        <xdr:cNvPr id="507" name="楕円 506">
          <a:extLst>
            <a:ext uri="{FF2B5EF4-FFF2-40B4-BE49-F238E27FC236}">
              <a16:creationId xmlns:a16="http://schemas.microsoft.com/office/drawing/2014/main" id="{A34D94FC-1CA1-417E-A2F2-DEE0D5AB7A44}"/>
            </a:ext>
          </a:extLst>
        </xdr:cNvPr>
        <xdr:cNvSpPr/>
      </xdr:nvSpPr>
      <xdr:spPr>
        <a:xfrm>
          <a:off x="19494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124985</xdr:rowOff>
    </xdr:from>
    <xdr:ext cx="469744" cy="259045"/>
    <xdr:sp macro="" textlink="">
      <xdr:nvSpPr>
        <xdr:cNvPr id="508" name="n_1aveValue【認定こども園・幼稚園・保育所】&#10;一人当たり面積">
          <a:extLst>
            <a:ext uri="{FF2B5EF4-FFF2-40B4-BE49-F238E27FC236}">
              <a16:creationId xmlns:a16="http://schemas.microsoft.com/office/drawing/2014/main" id="{18223526-CB7F-4D3E-B7F1-DD9C0F710F05}"/>
            </a:ext>
          </a:extLst>
        </xdr:cNvPr>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9" name="n_2aveValue【認定こども園・幼稚園・保育所】&#10;一人当たり面積">
          <a:extLst>
            <a:ext uri="{FF2B5EF4-FFF2-40B4-BE49-F238E27FC236}">
              <a16:creationId xmlns:a16="http://schemas.microsoft.com/office/drawing/2014/main" id="{E3D9B1FA-F304-4542-9F2C-D33AACFF0A4D}"/>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99839</xdr:rowOff>
    </xdr:from>
    <xdr:ext cx="469744" cy="259045"/>
    <xdr:sp macro="" textlink="">
      <xdr:nvSpPr>
        <xdr:cNvPr id="510" name="n_3aveValue【認定こども園・幼稚園・保育所】&#10;一人当たり面積">
          <a:extLst>
            <a:ext uri="{FF2B5EF4-FFF2-40B4-BE49-F238E27FC236}">
              <a16:creationId xmlns:a16="http://schemas.microsoft.com/office/drawing/2014/main" id="{C6FBB966-A62D-4366-BAA9-5C630C2D4331}"/>
            </a:ext>
          </a:extLst>
        </xdr:cNvPr>
        <xdr:cNvSpPr txBox="1"/>
      </xdr:nvSpPr>
      <xdr:spPr>
        <a:xfrm>
          <a:off x="19310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56659</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99464846-3887-4C86-8722-B0A78F170CDF}"/>
            </a:ext>
          </a:extLst>
        </xdr:cNvPr>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56659</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B42D7CA2-03BB-4D13-A90A-616F20560B9C}"/>
            </a:ext>
          </a:extLst>
        </xdr:cNvPr>
        <xdr:cNvSpPr txBox="1"/>
      </xdr:nvSpPr>
      <xdr:spPr>
        <a:xfrm>
          <a:off x="19310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40C9C8E6-7AED-4F75-90F0-5526CF8FDBF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3E5614F4-57CF-4420-B149-2232ABF566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66FDC0DD-97AB-4861-AAEC-7639522CE13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64B10AE5-8A0A-4FA5-BC02-73407ABFA6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DA61795B-382C-4F2A-BEAC-9CF1C96440E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F74D4B8F-1169-4A31-B355-2C3574EB527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6398BB94-FFCA-464A-96AE-87F86FFD08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212076A8-0805-4EA8-BB17-5CD1676CF5C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193FF34A-FEA8-4729-80D6-B880890CA6A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34A38DCC-6AAB-48E0-A637-5477A4332FA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3" name="テキスト ボックス 522">
          <a:extLst>
            <a:ext uri="{FF2B5EF4-FFF2-40B4-BE49-F238E27FC236}">
              <a16:creationId xmlns:a16="http://schemas.microsoft.com/office/drawing/2014/main" id="{85F7DC73-BC6C-4BE7-89E0-2A655D2DCF3C}"/>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4" name="直線コネクタ 523">
          <a:extLst>
            <a:ext uri="{FF2B5EF4-FFF2-40B4-BE49-F238E27FC236}">
              <a16:creationId xmlns:a16="http://schemas.microsoft.com/office/drawing/2014/main" id="{86407703-B618-46A3-AAB7-33CDA9BADA1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5" name="テキスト ボックス 524">
          <a:extLst>
            <a:ext uri="{FF2B5EF4-FFF2-40B4-BE49-F238E27FC236}">
              <a16:creationId xmlns:a16="http://schemas.microsoft.com/office/drawing/2014/main" id="{0E444442-05C9-41D8-B2C6-36CE8B618D6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6" name="直線コネクタ 525">
          <a:extLst>
            <a:ext uri="{FF2B5EF4-FFF2-40B4-BE49-F238E27FC236}">
              <a16:creationId xmlns:a16="http://schemas.microsoft.com/office/drawing/2014/main" id="{978EDD37-CA20-4FCC-941D-0B2BC5F1265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7" name="テキスト ボックス 526">
          <a:extLst>
            <a:ext uri="{FF2B5EF4-FFF2-40B4-BE49-F238E27FC236}">
              <a16:creationId xmlns:a16="http://schemas.microsoft.com/office/drawing/2014/main" id="{174B2AFD-F004-4683-A772-F037D8DF8ED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8" name="直線コネクタ 527">
          <a:extLst>
            <a:ext uri="{FF2B5EF4-FFF2-40B4-BE49-F238E27FC236}">
              <a16:creationId xmlns:a16="http://schemas.microsoft.com/office/drawing/2014/main" id="{26BA390B-87D8-48FE-9F58-844BF341245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9" name="テキスト ボックス 528">
          <a:extLst>
            <a:ext uri="{FF2B5EF4-FFF2-40B4-BE49-F238E27FC236}">
              <a16:creationId xmlns:a16="http://schemas.microsoft.com/office/drawing/2014/main" id="{8C90B329-C231-4176-B4B2-CDC7367A651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0" name="直線コネクタ 529">
          <a:extLst>
            <a:ext uri="{FF2B5EF4-FFF2-40B4-BE49-F238E27FC236}">
              <a16:creationId xmlns:a16="http://schemas.microsoft.com/office/drawing/2014/main" id="{FF9F0142-030C-45EB-808C-28612E4DB27F}"/>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31" name="テキスト ボックス 530">
          <a:extLst>
            <a:ext uri="{FF2B5EF4-FFF2-40B4-BE49-F238E27FC236}">
              <a16:creationId xmlns:a16="http://schemas.microsoft.com/office/drawing/2014/main" id="{17035EC3-ADF5-45DF-8BF8-9FBA46AD298F}"/>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C44E058-5F4E-4573-B250-B3B32AECC33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3" name="テキスト ボックス 532">
          <a:extLst>
            <a:ext uri="{FF2B5EF4-FFF2-40B4-BE49-F238E27FC236}">
              <a16:creationId xmlns:a16="http://schemas.microsoft.com/office/drawing/2014/main" id="{B8E50CB2-1C13-4AEB-8BD6-82BF085DD24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C075C41-506A-40A1-A62A-E0CABDE8820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535" name="直線コネクタ 534">
          <a:extLst>
            <a:ext uri="{FF2B5EF4-FFF2-40B4-BE49-F238E27FC236}">
              <a16:creationId xmlns:a16="http://schemas.microsoft.com/office/drawing/2014/main" id="{1D5D2416-3031-42C6-95A0-B52ED4F69BE9}"/>
            </a:ext>
          </a:extLst>
        </xdr:cNvPr>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DF3CF17F-8A8B-47EC-BDD7-3B38BD36ADD4}"/>
            </a:ext>
          </a:extLst>
        </xdr:cNvPr>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537" name="直線コネクタ 536">
          <a:extLst>
            <a:ext uri="{FF2B5EF4-FFF2-40B4-BE49-F238E27FC236}">
              <a16:creationId xmlns:a16="http://schemas.microsoft.com/office/drawing/2014/main" id="{BBAB2997-4569-4BFB-8EA7-AE372A7FAB3A}"/>
            </a:ext>
          </a:extLst>
        </xdr:cNvPr>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AF5D5D93-9B14-41F8-891B-0F2EC0CCCA38}"/>
            </a:ext>
          </a:extLst>
        </xdr:cNvPr>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539" name="直線コネクタ 538">
          <a:extLst>
            <a:ext uri="{FF2B5EF4-FFF2-40B4-BE49-F238E27FC236}">
              <a16:creationId xmlns:a16="http://schemas.microsoft.com/office/drawing/2014/main" id="{0DD78272-5B4A-4F6E-9060-716EE21573D5}"/>
            </a:ext>
          </a:extLst>
        </xdr:cNvPr>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5B5CA26C-9BC1-48AA-B56D-3A6D0AFD5EB3}"/>
            </a:ext>
          </a:extLst>
        </xdr:cNvPr>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541" name="フローチャート: 判断 540">
          <a:extLst>
            <a:ext uri="{FF2B5EF4-FFF2-40B4-BE49-F238E27FC236}">
              <a16:creationId xmlns:a16="http://schemas.microsoft.com/office/drawing/2014/main" id="{1EFE48AF-55CD-4349-99DE-602F5DA940AC}"/>
            </a:ext>
          </a:extLst>
        </xdr:cNvPr>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542" name="フローチャート: 判断 541">
          <a:extLst>
            <a:ext uri="{FF2B5EF4-FFF2-40B4-BE49-F238E27FC236}">
              <a16:creationId xmlns:a16="http://schemas.microsoft.com/office/drawing/2014/main" id="{BF528ACB-AE03-4BF6-8B38-82D500732CA2}"/>
            </a:ext>
          </a:extLst>
        </xdr:cNvPr>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543" name="フローチャート: 判断 542">
          <a:extLst>
            <a:ext uri="{FF2B5EF4-FFF2-40B4-BE49-F238E27FC236}">
              <a16:creationId xmlns:a16="http://schemas.microsoft.com/office/drawing/2014/main" id="{4B010461-B1CA-4BA1-8D17-9D9036F70325}"/>
            </a:ext>
          </a:extLst>
        </xdr:cNvPr>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74930</xdr:rowOff>
    </xdr:from>
    <xdr:to>
      <xdr:col>72</xdr:col>
      <xdr:colOff>38100</xdr:colOff>
      <xdr:row>62</xdr:row>
      <xdr:rowOff>5080</xdr:rowOff>
    </xdr:to>
    <xdr:sp macro="" textlink="">
      <xdr:nvSpPr>
        <xdr:cNvPr id="544" name="フローチャート: 判断 543">
          <a:extLst>
            <a:ext uri="{FF2B5EF4-FFF2-40B4-BE49-F238E27FC236}">
              <a16:creationId xmlns:a16="http://schemas.microsoft.com/office/drawing/2014/main" id="{800F877D-24DD-426E-AEBD-16FEE83B4426}"/>
            </a:ext>
          </a:extLst>
        </xdr:cNvPr>
        <xdr:cNvSpPr/>
      </xdr:nvSpPr>
      <xdr:spPr>
        <a:xfrm>
          <a:off x="1365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A02E9B6-038B-4AD4-ADE4-E17BD99287E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8B438C1-AC78-4725-B4CA-B5BFCE4D3D2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A45336E-EFBE-466B-8673-FC5577730D3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5733B35-08C8-4D98-A98C-6B4A03B0C6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E347AD9-9C38-482F-9BEE-75C11ED1BC7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74930</xdr:rowOff>
    </xdr:from>
    <xdr:to>
      <xdr:col>85</xdr:col>
      <xdr:colOff>177800</xdr:colOff>
      <xdr:row>64</xdr:row>
      <xdr:rowOff>5080</xdr:rowOff>
    </xdr:to>
    <xdr:sp macro="" textlink="">
      <xdr:nvSpPr>
        <xdr:cNvPr id="550" name="楕円 549">
          <a:extLst>
            <a:ext uri="{FF2B5EF4-FFF2-40B4-BE49-F238E27FC236}">
              <a16:creationId xmlns:a16="http://schemas.microsoft.com/office/drawing/2014/main" id="{46791A70-23E5-4ACF-B4C5-DC17E232239D}"/>
            </a:ext>
          </a:extLst>
        </xdr:cNvPr>
        <xdr:cNvSpPr/>
      </xdr:nvSpPr>
      <xdr:spPr>
        <a:xfrm>
          <a:off x="16268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53357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25C743E7-7AEE-4A1E-BD05-8516E049B005}"/>
            </a:ext>
          </a:extLst>
        </xdr:cNvPr>
        <xdr:cNvSpPr txBox="1"/>
      </xdr:nvSpPr>
      <xdr:spPr>
        <a:xfrm>
          <a:off x="1635760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49784</xdr:rowOff>
    </xdr:from>
    <xdr:to>
      <xdr:col>81</xdr:col>
      <xdr:colOff>101600</xdr:colOff>
      <xdr:row>63</xdr:row>
      <xdr:rowOff>151384</xdr:rowOff>
    </xdr:to>
    <xdr:sp macro="" textlink="">
      <xdr:nvSpPr>
        <xdr:cNvPr id="552" name="楕円 551">
          <a:extLst>
            <a:ext uri="{FF2B5EF4-FFF2-40B4-BE49-F238E27FC236}">
              <a16:creationId xmlns:a16="http://schemas.microsoft.com/office/drawing/2014/main" id="{09B309CF-24AC-4126-8AE6-46A17404D45A}"/>
            </a:ext>
          </a:extLst>
        </xdr:cNvPr>
        <xdr:cNvSpPr/>
      </xdr:nvSpPr>
      <xdr:spPr>
        <a:xfrm>
          <a:off x="15430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100584</xdr:rowOff>
    </xdr:from>
    <xdr:to>
      <xdr:col>85</xdr:col>
      <xdr:colOff>127000</xdr:colOff>
      <xdr:row>63</xdr:row>
      <xdr:rowOff>125730</xdr:rowOff>
    </xdr:to>
    <xdr:cxnSp macro="">
      <xdr:nvCxnSpPr>
        <xdr:cNvPr id="553" name="直線コネクタ 552">
          <a:extLst>
            <a:ext uri="{FF2B5EF4-FFF2-40B4-BE49-F238E27FC236}">
              <a16:creationId xmlns:a16="http://schemas.microsoft.com/office/drawing/2014/main" id="{B8C719E8-37E1-49B9-946F-3D716EF9614F}"/>
            </a:ext>
          </a:extLst>
        </xdr:cNvPr>
        <xdr:cNvCxnSpPr/>
      </xdr:nvCxnSpPr>
      <xdr:spPr>
        <a:xfrm>
          <a:off x="15481300" y="1090193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129794</xdr:rowOff>
    </xdr:from>
    <xdr:to>
      <xdr:col>72</xdr:col>
      <xdr:colOff>38100</xdr:colOff>
      <xdr:row>64</xdr:row>
      <xdr:rowOff>59944</xdr:rowOff>
    </xdr:to>
    <xdr:sp macro="" textlink="">
      <xdr:nvSpPr>
        <xdr:cNvPr id="554" name="楕円 553">
          <a:extLst>
            <a:ext uri="{FF2B5EF4-FFF2-40B4-BE49-F238E27FC236}">
              <a16:creationId xmlns:a16="http://schemas.microsoft.com/office/drawing/2014/main" id="{9E3E5C7E-3F85-4803-86DF-0B29BF30CD4E}"/>
            </a:ext>
          </a:extLst>
        </xdr:cNvPr>
        <xdr:cNvSpPr/>
      </xdr:nvSpPr>
      <xdr:spPr>
        <a:xfrm>
          <a:off x="13652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30751</xdr:rowOff>
    </xdr:from>
    <xdr:ext cx="405111" cy="259045"/>
    <xdr:sp macro="" textlink="">
      <xdr:nvSpPr>
        <xdr:cNvPr id="555" name="n_1aveValue【学校施設】&#10;有形固定資産減価償却率">
          <a:extLst>
            <a:ext uri="{FF2B5EF4-FFF2-40B4-BE49-F238E27FC236}">
              <a16:creationId xmlns:a16="http://schemas.microsoft.com/office/drawing/2014/main" id="{4A2AC54C-DD24-49F4-9325-38BA5006C04A}"/>
            </a:ext>
          </a:extLst>
        </xdr:cNvPr>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56" name="n_2aveValue【学校施設】&#10;有形固定資産減価償却率">
          <a:extLst>
            <a:ext uri="{FF2B5EF4-FFF2-40B4-BE49-F238E27FC236}">
              <a16:creationId xmlns:a16="http://schemas.microsoft.com/office/drawing/2014/main" id="{78CBF242-D082-4423-89FF-CB6D0257BB79}"/>
            </a:ext>
          </a:extLst>
        </xdr:cNvPr>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21607</xdr:rowOff>
    </xdr:from>
    <xdr:ext cx="405111" cy="259045"/>
    <xdr:sp macro="" textlink="">
      <xdr:nvSpPr>
        <xdr:cNvPr id="557" name="n_3aveValue【学校施設】&#10;有形固定資産減価償却率">
          <a:extLst>
            <a:ext uri="{FF2B5EF4-FFF2-40B4-BE49-F238E27FC236}">
              <a16:creationId xmlns:a16="http://schemas.microsoft.com/office/drawing/2014/main" id="{6E56FC66-D7A3-46A2-BEF3-82566812BAC5}"/>
            </a:ext>
          </a:extLst>
        </xdr:cNvPr>
        <xdr:cNvSpPr txBox="1"/>
      </xdr:nvSpPr>
      <xdr:spPr>
        <a:xfrm>
          <a:off x="13500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142511</xdr:rowOff>
    </xdr:from>
    <xdr:ext cx="405111" cy="259045"/>
    <xdr:sp macro="" textlink="">
      <xdr:nvSpPr>
        <xdr:cNvPr id="558" name="n_1mainValue【学校施設】&#10;有形固定資産減価償却率">
          <a:extLst>
            <a:ext uri="{FF2B5EF4-FFF2-40B4-BE49-F238E27FC236}">
              <a16:creationId xmlns:a16="http://schemas.microsoft.com/office/drawing/2014/main" id="{8E7F163D-C1D4-46F3-BCA2-1ED754699CF4}"/>
            </a:ext>
          </a:extLst>
        </xdr:cNvPr>
        <xdr:cNvSpPr txBox="1"/>
      </xdr:nvSpPr>
      <xdr:spPr>
        <a:xfrm>
          <a:off x="15266044" y="1094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51071</xdr:rowOff>
    </xdr:from>
    <xdr:ext cx="405111" cy="259045"/>
    <xdr:sp macro="" textlink="">
      <xdr:nvSpPr>
        <xdr:cNvPr id="559" name="n_3mainValue【学校施設】&#10;有形固定資産減価償却率">
          <a:extLst>
            <a:ext uri="{FF2B5EF4-FFF2-40B4-BE49-F238E27FC236}">
              <a16:creationId xmlns:a16="http://schemas.microsoft.com/office/drawing/2014/main" id="{ACDC3371-6399-431F-BF5D-8C4AB1A46BB3}"/>
            </a:ext>
          </a:extLst>
        </xdr:cNvPr>
        <xdr:cNvSpPr txBox="1"/>
      </xdr:nvSpPr>
      <xdr:spPr>
        <a:xfrm>
          <a:off x="13500744" y="1102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BDA18D99-6199-4F1D-A8A9-9F912F178B6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6717DCE4-54B0-4C74-B89E-291E851F6B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B3924836-29F0-4BDA-A427-46FCE78A5B7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72502521-42EA-4CAF-A554-81AB15DC4E9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8EF4D0B7-787A-43BA-9421-061DD86F44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5EE47282-E36C-473D-B97A-3991366BE25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948898E1-8F1C-4048-83A5-B95272CFB09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7DF1BE3E-B4DD-4603-BEFE-D594E5B9E54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FC9C900F-A13B-4E09-9AC0-A9BD770F998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5D82C4B6-684D-4FE6-8B13-DBD1183D25F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a:extLst>
            <a:ext uri="{FF2B5EF4-FFF2-40B4-BE49-F238E27FC236}">
              <a16:creationId xmlns:a16="http://schemas.microsoft.com/office/drawing/2014/main" id="{7346A5A9-74A1-4793-AF7B-0A1ADD46B4E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1" name="直線コネクタ 570">
          <a:extLst>
            <a:ext uri="{FF2B5EF4-FFF2-40B4-BE49-F238E27FC236}">
              <a16:creationId xmlns:a16="http://schemas.microsoft.com/office/drawing/2014/main" id="{C859BC6C-1B1B-4ACB-ACAD-D1D6903FAE9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a:extLst>
            <a:ext uri="{FF2B5EF4-FFF2-40B4-BE49-F238E27FC236}">
              <a16:creationId xmlns:a16="http://schemas.microsoft.com/office/drawing/2014/main" id="{A0F9A364-6369-4781-96AD-DFB28A207BD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a:extLst>
            <a:ext uri="{FF2B5EF4-FFF2-40B4-BE49-F238E27FC236}">
              <a16:creationId xmlns:a16="http://schemas.microsoft.com/office/drawing/2014/main" id="{842ACFD4-2343-482C-B3F6-88612131421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a:extLst>
            <a:ext uri="{FF2B5EF4-FFF2-40B4-BE49-F238E27FC236}">
              <a16:creationId xmlns:a16="http://schemas.microsoft.com/office/drawing/2014/main" id="{B2A38010-6967-4A94-B273-7986275FB19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a:extLst>
            <a:ext uri="{FF2B5EF4-FFF2-40B4-BE49-F238E27FC236}">
              <a16:creationId xmlns:a16="http://schemas.microsoft.com/office/drawing/2014/main" id="{82C9A437-EE57-4533-BF42-242F2F4D074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a:extLst>
            <a:ext uri="{FF2B5EF4-FFF2-40B4-BE49-F238E27FC236}">
              <a16:creationId xmlns:a16="http://schemas.microsoft.com/office/drawing/2014/main" id="{2D875FF2-08EF-4550-B2F3-BBD9C049AB6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a:extLst>
            <a:ext uri="{FF2B5EF4-FFF2-40B4-BE49-F238E27FC236}">
              <a16:creationId xmlns:a16="http://schemas.microsoft.com/office/drawing/2014/main" id="{A0F924F6-C90E-4BCF-BEF3-94A375B783B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a:extLst>
            <a:ext uri="{FF2B5EF4-FFF2-40B4-BE49-F238E27FC236}">
              <a16:creationId xmlns:a16="http://schemas.microsoft.com/office/drawing/2014/main" id="{F0E31313-7575-4F4D-927C-9BA0E5A3060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BFE1FEFB-F891-4641-8B95-D67E19C87C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499F50F5-3C65-4717-AED4-65B5B1A99B1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26177D28-5757-4502-B6E7-A243E686C51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82" name="直線コネクタ 581">
          <a:extLst>
            <a:ext uri="{FF2B5EF4-FFF2-40B4-BE49-F238E27FC236}">
              <a16:creationId xmlns:a16="http://schemas.microsoft.com/office/drawing/2014/main" id="{2F7210DF-0994-412B-B153-6740054AC230}"/>
            </a:ext>
          </a:extLst>
        </xdr:cNvPr>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83" name="【学校施設】&#10;一人当たり面積最小値テキスト">
          <a:extLst>
            <a:ext uri="{FF2B5EF4-FFF2-40B4-BE49-F238E27FC236}">
              <a16:creationId xmlns:a16="http://schemas.microsoft.com/office/drawing/2014/main" id="{9C6ABAB0-1C6D-43C3-AA0F-6199EC18A23D}"/>
            </a:ext>
          </a:extLst>
        </xdr:cNvPr>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84" name="直線コネクタ 583">
          <a:extLst>
            <a:ext uri="{FF2B5EF4-FFF2-40B4-BE49-F238E27FC236}">
              <a16:creationId xmlns:a16="http://schemas.microsoft.com/office/drawing/2014/main" id="{1F11A33B-A9BB-4EF9-82DE-0843D114CAD8}"/>
            </a:ext>
          </a:extLst>
        </xdr:cNvPr>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85" name="【学校施設】&#10;一人当たり面積最大値テキスト">
          <a:extLst>
            <a:ext uri="{FF2B5EF4-FFF2-40B4-BE49-F238E27FC236}">
              <a16:creationId xmlns:a16="http://schemas.microsoft.com/office/drawing/2014/main" id="{6D0B72E1-DB73-43F2-A034-06E87AE4FD13}"/>
            </a:ext>
          </a:extLst>
        </xdr:cNvPr>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86" name="直線コネクタ 585">
          <a:extLst>
            <a:ext uri="{FF2B5EF4-FFF2-40B4-BE49-F238E27FC236}">
              <a16:creationId xmlns:a16="http://schemas.microsoft.com/office/drawing/2014/main" id="{16A53E98-FDE8-4AED-9B1F-73D83148E98C}"/>
            </a:ext>
          </a:extLst>
        </xdr:cNvPr>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87" name="【学校施設】&#10;一人当たり面積平均値テキスト">
          <a:extLst>
            <a:ext uri="{FF2B5EF4-FFF2-40B4-BE49-F238E27FC236}">
              <a16:creationId xmlns:a16="http://schemas.microsoft.com/office/drawing/2014/main" id="{70A629A5-CA5F-45CD-B268-F01A7F826074}"/>
            </a:ext>
          </a:extLst>
        </xdr:cNvPr>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88" name="フローチャート: 判断 587">
          <a:extLst>
            <a:ext uri="{FF2B5EF4-FFF2-40B4-BE49-F238E27FC236}">
              <a16:creationId xmlns:a16="http://schemas.microsoft.com/office/drawing/2014/main" id="{0047700D-6150-4F9F-B549-AD1C6008C696}"/>
            </a:ext>
          </a:extLst>
        </xdr:cNvPr>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89" name="フローチャート: 判断 588">
          <a:extLst>
            <a:ext uri="{FF2B5EF4-FFF2-40B4-BE49-F238E27FC236}">
              <a16:creationId xmlns:a16="http://schemas.microsoft.com/office/drawing/2014/main" id="{4179F4B1-123A-454E-8426-6E31460A3C6F}"/>
            </a:ext>
          </a:extLst>
        </xdr:cNvPr>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90" name="フローチャート: 判断 589">
          <a:extLst>
            <a:ext uri="{FF2B5EF4-FFF2-40B4-BE49-F238E27FC236}">
              <a16:creationId xmlns:a16="http://schemas.microsoft.com/office/drawing/2014/main" id="{6387D635-68A4-4177-91D2-E52B7246D6E7}"/>
            </a:ext>
          </a:extLst>
        </xdr:cNvPr>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91" name="フローチャート: 判断 590">
          <a:extLst>
            <a:ext uri="{FF2B5EF4-FFF2-40B4-BE49-F238E27FC236}">
              <a16:creationId xmlns:a16="http://schemas.microsoft.com/office/drawing/2014/main" id="{27660C5E-27B2-45BE-9B1E-0E847190C2FD}"/>
            </a:ext>
          </a:extLst>
        </xdr:cNvPr>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737448CA-33C4-44B1-9A95-ED1DEF386C8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37DB9806-361A-4960-A58E-40AC207A5B9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A38A567E-1CA0-4C20-8275-64E33D3310A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6A731F68-5947-442F-B44F-D3C401059AC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F0D13588-BD75-4B59-8EF1-A499ACFC6D8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141681</xdr:rowOff>
    </xdr:from>
    <xdr:to>
      <xdr:col>116</xdr:col>
      <xdr:colOff>114300</xdr:colOff>
      <xdr:row>62</xdr:row>
      <xdr:rowOff>71831</xdr:rowOff>
    </xdr:to>
    <xdr:sp macro="" textlink="">
      <xdr:nvSpPr>
        <xdr:cNvPr id="597" name="楕円 596">
          <a:extLst>
            <a:ext uri="{FF2B5EF4-FFF2-40B4-BE49-F238E27FC236}">
              <a16:creationId xmlns:a16="http://schemas.microsoft.com/office/drawing/2014/main" id="{7FAF65E5-6544-4F46-B465-45A8932B2458}"/>
            </a:ext>
          </a:extLst>
        </xdr:cNvPr>
        <xdr:cNvSpPr/>
      </xdr:nvSpPr>
      <xdr:spPr>
        <a:xfrm>
          <a:off x="22110700" y="106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164558</xdr:rowOff>
    </xdr:from>
    <xdr:ext cx="469744" cy="259045"/>
    <xdr:sp macro="" textlink="">
      <xdr:nvSpPr>
        <xdr:cNvPr id="598" name="【学校施設】&#10;一人当たり面積該当値テキスト">
          <a:extLst>
            <a:ext uri="{FF2B5EF4-FFF2-40B4-BE49-F238E27FC236}">
              <a16:creationId xmlns:a16="http://schemas.microsoft.com/office/drawing/2014/main" id="{D084C94A-6693-4BDE-A83D-ECDF540B3613}"/>
            </a:ext>
          </a:extLst>
        </xdr:cNvPr>
        <xdr:cNvSpPr txBox="1"/>
      </xdr:nvSpPr>
      <xdr:spPr>
        <a:xfrm>
          <a:off x="22199600" y="1045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6807</xdr:rowOff>
    </xdr:from>
    <xdr:to>
      <xdr:col>112</xdr:col>
      <xdr:colOff>38100</xdr:colOff>
      <xdr:row>62</xdr:row>
      <xdr:rowOff>108407</xdr:rowOff>
    </xdr:to>
    <xdr:sp macro="" textlink="">
      <xdr:nvSpPr>
        <xdr:cNvPr id="599" name="楕円 598">
          <a:extLst>
            <a:ext uri="{FF2B5EF4-FFF2-40B4-BE49-F238E27FC236}">
              <a16:creationId xmlns:a16="http://schemas.microsoft.com/office/drawing/2014/main" id="{65879C26-6AC3-45F1-8C5A-81C1042624FE}"/>
            </a:ext>
          </a:extLst>
        </xdr:cNvPr>
        <xdr:cNvSpPr/>
      </xdr:nvSpPr>
      <xdr:spPr>
        <a:xfrm>
          <a:off x="21272500" y="106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21031</xdr:rowOff>
    </xdr:from>
    <xdr:to>
      <xdr:col>116</xdr:col>
      <xdr:colOff>63500</xdr:colOff>
      <xdr:row>62</xdr:row>
      <xdr:rowOff>57607</xdr:rowOff>
    </xdr:to>
    <xdr:cxnSp macro="">
      <xdr:nvCxnSpPr>
        <xdr:cNvPr id="600" name="直線コネクタ 599">
          <a:extLst>
            <a:ext uri="{FF2B5EF4-FFF2-40B4-BE49-F238E27FC236}">
              <a16:creationId xmlns:a16="http://schemas.microsoft.com/office/drawing/2014/main" id="{880FA904-CD01-4336-A1E7-E8B56838C3E4}"/>
            </a:ext>
          </a:extLst>
        </xdr:cNvPr>
        <xdr:cNvCxnSpPr/>
      </xdr:nvCxnSpPr>
      <xdr:spPr>
        <a:xfrm flipV="1">
          <a:off x="21323300" y="1065093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154025</xdr:rowOff>
    </xdr:from>
    <xdr:to>
      <xdr:col>102</xdr:col>
      <xdr:colOff>165100</xdr:colOff>
      <xdr:row>62</xdr:row>
      <xdr:rowOff>84175</xdr:rowOff>
    </xdr:to>
    <xdr:sp macro="" textlink="">
      <xdr:nvSpPr>
        <xdr:cNvPr id="601" name="楕円 600">
          <a:extLst>
            <a:ext uri="{FF2B5EF4-FFF2-40B4-BE49-F238E27FC236}">
              <a16:creationId xmlns:a16="http://schemas.microsoft.com/office/drawing/2014/main" id="{F8CB0AD2-FD46-42CE-8909-E1DC23F438F6}"/>
            </a:ext>
          </a:extLst>
        </xdr:cNvPr>
        <xdr:cNvSpPr/>
      </xdr:nvSpPr>
      <xdr:spPr>
        <a:xfrm>
          <a:off x="19494500" y="106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170401</xdr:rowOff>
    </xdr:from>
    <xdr:ext cx="469744" cy="259045"/>
    <xdr:sp macro="" textlink="">
      <xdr:nvSpPr>
        <xdr:cNvPr id="602" name="n_1aveValue【学校施設】&#10;一人当たり面積">
          <a:extLst>
            <a:ext uri="{FF2B5EF4-FFF2-40B4-BE49-F238E27FC236}">
              <a16:creationId xmlns:a16="http://schemas.microsoft.com/office/drawing/2014/main" id="{B28EB821-85C1-4240-AFAC-6EF79DFCA3A2}"/>
            </a:ext>
          </a:extLst>
        </xdr:cNvPr>
        <xdr:cNvSpPr txBox="1"/>
      </xdr:nvSpPr>
      <xdr:spPr>
        <a:xfrm>
          <a:off x="210757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603" name="n_2aveValue【学校施設】&#10;一人当たり面積">
          <a:extLst>
            <a:ext uri="{FF2B5EF4-FFF2-40B4-BE49-F238E27FC236}">
              <a16:creationId xmlns:a16="http://schemas.microsoft.com/office/drawing/2014/main" id="{F0C66909-34EC-45C0-B6D4-9A34BAC8C928}"/>
            </a:ext>
          </a:extLst>
        </xdr:cNvPr>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604" name="n_3aveValue【学校施設】&#10;一人当たり面積">
          <a:extLst>
            <a:ext uri="{FF2B5EF4-FFF2-40B4-BE49-F238E27FC236}">
              <a16:creationId xmlns:a16="http://schemas.microsoft.com/office/drawing/2014/main" id="{AF9126B7-3776-4D0A-8EF1-8B27F43DFA83}"/>
            </a:ext>
          </a:extLst>
        </xdr:cNvPr>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124934</xdr:rowOff>
    </xdr:from>
    <xdr:ext cx="469744" cy="259045"/>
    <xdr:sp macro="" textlink="">
      <xdr:nvSpPr>
        <xdr:cNvPr id="605" name="n_1mainValue【学校施設】&#10;一人当たり面積">
          <a:extLst>
            <a:ext uri="{FF2B5EF4-FFF2-40B4-BE49-F238E27FC236}">
              <a16:creationId xmlns:a16="http://schemas.microsoft.com/office/drawing/2014/main" id="{CE55A2D7-1368-4972-9244-545A8DC96092}"/>
            </a:ext>
          </a:extLst>
        </xdr:cNvPr>
        <xdr:cNvSpPr txBox="1"/>
      </xdr:nvSpPr>
      <xdr:spPr>
        <a:xfrm>
          <a:off x="21075727" y="1041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75302</xdr:rowOff>
    </xdr:from>
    <xdr:ext cx="469744" cy="259045"/>
    <xdr:sp macro="" textlink="">
      <xdr:nvSpPr>
        <xdr:cNvPr id="606" name="n_3mainValue【学校施設】&#10;一人当たり面積">
          <a:extLst>
            <a:ext uri="{FF2B5EF4-FFF2-40B4-BE49-F238E27FC236}">
              <a16:creationId xmlns:a16="http://schemas.microsoft.com/office/drawing/2014/main" id="{61DDC104-071D-4306-87DD-090B38DEE5DB}"/>
            </a:ext>
          </a:extLst>
        </xdr:cNvPr>
        <xdr:cNvSpPr txBox="1"/>
      </xdr:nvSpPr>
      <xdr:spPr>
        <a:xfrm>
          <a:off x="19310427" y="107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a:extLst>
            <a:ext uri="{FF2B5EF4-FFF2-40B4-BE49-F238E27FC236}">
              <a16:creationId xmlns:a16="http://schemas.microsoft.com/office/drawing/2014/main" id="{ACFBBFAF-431D-401C-A2A9-F500F35240B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a:extLst>
            <a:ext uri="{FF2B5EF4-FFF2-40B4-BE49-F238E27FC236}">
              <a16:creationId xmlns:a16="http://schemas.microsoft.com/office/drawing/2014/main" id="{B997F671-5910-457C-9F5A-133D5BBB59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a:extLst>
            <a:ext uri="{FF2B5EF4-FFF2-40B4-BE49-F238E27FC236}">
              <a16:creationId xmlns:a16="http://schemas.microsoft.com/office/drawing/2014/main" id="{1AE1DA00-7662-48AE-B4C7-73A48CDF98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a:extLst>
            <a:ext uri="{FF2B5EF4-FFF2-40B4-BE49-F238E27FC236}">
              <a16:creationId xmlns:a16="http://schemas.microsoft.com/office/drawing/2014/main" id="{30B60F30-606C-4918-9FF7-80563980023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a:extLst>
            <a:ext uri="{FF2B5EF4-FFF2-40B4-BE49-F238E27FC236}">
              <a16:creationId xmlns:a16="http://schemas.microsoft.com/office/drawing/2014/main" id="{148365F1-E35B-47C4-8168-6EAB63BC60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a:extLst>
            <a:ext uri="{FF2B5EF4-FFF2-40B4-BE49-F238E27FC236}">
              <a16:creationId xmlns:a16="http://schemas.microsoft.com/office/drawing/2014/main" id="{FF0D1B2E-9394-4A13-8322-5170A47AC7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a:extLst>
            <a:ext uri="{FF2B5EF4-FFF2-40B4-BE49-F238E27FC236}">
              <a16:creationId xmlns:a16="http://schemas.microsoft.com/office/drawing/2014/main" id="{B0B5B7CF-967B-410C-90B0-BB4C329DBC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a:extLst>
            <a:ext uri="{FF2B5EF4-FFF2-40B4-BE49-F238E27FC236}">
              <a16:creationId xmlns:a16="http://schemas.microsoft.com/office/drawing/2014/main" id="{CA7C3E3E-4DF4-4497-AE79-E739EB6A922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a:extLst>
            <a:ext uri="{FF2B5EF4-FFF2-40B4-BE49-F238E27FC236}">
              <a16:creationId xmlns:a16="http://schemas.microsoft.com/office/drawing/2014/main" id="{0F9BC0B4-A198-4DA3-8068-1222EBADFCE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a:extLst>
            <a:ext uri="{FF2B5EF4-FFF2-40B4-BE49-F238E27FC236}">
              <a16:creationId xmlns:a16="http://schemas.microsoft.com/office/drawing/2014/main" id="{A6E27D79-1192-4F29-B5BC-6178D4F5113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7" name="直線コネクタ 616">
          <a:extLst>
            <a:ext uri="{FF2B5EF4-FFF2-40B4-BE49-F238E27FC236}">
              <a16:creationId xmlns:a16="http://schemas.microsoft.com/office/drawing/2014/main" id="{D4288574-C49D-4955-AD5F-E82C49C14BB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8" name="テキスト ボックス 617">
          <a:extLst>
            <a:ext uri="{FF2B5EF4-FFF2-40B4-BE49-F238E27FC236}">
              <a16:creationId xmlns:a16="http://schemas.microsoft.com/office/drawing/2014/main" id="{24A2E742-A1AF-4D88-AE20-9444F6267E6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9" name="直線コネクタ 618">
          <a:extLst>
            <a:ext uri="{FF2B5EF4-FFF2-40B4-BE49-F238E27FC236}">
              <a16:creationId xmlns:a16="http://schemas.microsoft.com/office/drawing/2014/main" id="{B141E329-4A5A-4C05-B9C5-B6E6902C5A0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0" name="テキスト ボックス 619">
          <a:extLst>
            <a:ext uri="{FF2B5EF4-FFF2-40B4-BE49-F238E27FC236}">
              <a16:creationId xmlns:a16="http://schemas.microsoft.com/office/drawing/2014/main" id="{DB092D7D-1827-4AE9-8EF9-DEF46962841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1" name="直線コネクタ 620">
          <a:extLst>
            <a:ext uri="{FF2B5EF4-FFF2-40B4-BE49-F238E27FC236}">
              <a16:creationId xmlns:a16="http://schemas.microsoft.com/office/drawing/2014/main" id="{8712CE70-7725-4F2D-B3B4-A63DF163643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2" name="テキスト ボックス 621">
          <a:extLst>
            <a:ext uri="{FF2B5EF4-FFF2-40B4-BE49-F238E27FC236}">
              <a16:creationId xmlns:a16="http://schemas.microsoft.com/office/drawing/2014/main" id="{B1B125A7-DF69-4908-A863-43B507D2D8C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3" name="直線コネクタ 622">
          <a:extLst>
            <a:ext uri="{FF2B5EF4-FFF2-40B4-BE49-F238E27FC236}">
              <a16:creationId xmlns:a16="http://schemas.microsoft.com/office/drawing/2014/main" id="{B2299C2B-7A76-4B5D-88E0-3D9740DB3AF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4" name="テキスト ボックス 623">
          <a:extLst>
            <a:ext uri="{FF2B5EF4-FFF2-40B4-BE49-F238E27FC236}">
              <a16:creationId xmlns:a16="http://schemas.microsoft.com/office/drawing/2014/main" id="{15050A2D-FCAA-4E3B-B7AA-6E1D1F0D569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5" name="直線コネクタ 624">
          <a:extLst>
            <a:ext uri="{FF2B5EF4-FFF2-40B4-BE49-F238E27FC236}">
              <a16:creationId xmlns:a16="http://schemas.microsoft.com/office/drawing/2014/main" id="{B605B0CC-DD7F-40CB-93D1-908FFEB291D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6" name="テキスト ボックス 625">
          <a:extLst>
            <a:ext uri="{FF2B5EF4-FFF2-40B4-BE49-F238E27FC236}">
              <a16:creationId xmlns:a16="http://schemas.microsoft.com/office/drawing/2014/main" id="{8AB8E3C5-2B20-4854-A1BB-A9FD7DC04C5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7" name="直線コネクタ 626">
          <a:extLst>
            <a:ext uri="{FF2B5EF4-FFF2-40B4-BE49-F238E27FC236}">
              <a16:creationId xmlns:a16="http://schemas.microsoft.com/office/drawing/2014/main" id="{EEF5877D-7D2E-42C7-BB0F-F4CDE294BF2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8" name="テキスト ボックス 627">
          <a:extLst>
            <a:ext uri="{FF2B5EF4-FFF2-40B4-BE49-F238E27FC236}">
              <a16:creationId xmlns:a16="http://schemas.microsoft.com/office/drawing/2014/main" id="{A061DA4A-508B-4808-9FAF-04C8643FB42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a:extLst>
            <a:ext uri="{FF2B5EF4-FFF2-40B4-BE49-F238E27FC236}">
              <a16:creationId xmlns:a16="http://schemas.microsoft.com/office/drawing/2014/main" id="{0DDB2D64-45E8-48DA-96C4-84B5FFF2B0B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0" name="テキスト ボックス 629">
          <a:extLst>
            <a:ext uri="{FF2B5EF4-FFF2-40B4-BE49-F238E27FC236}">
              <a16:creationId xmlns:a16="http://schemas.microsoft.com/office/drawing/2014/main" id="{99A8CA75-902E-4DFD-AE57-840E9694CF1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児童館】&#10;有形固定資産減価償却率グラフ枠">
          <a:extLst>
            <a:ext uri="{FF2B5EF4-FFF2-40B4-BE49-F238E27FC236}">
              <a16:creationId xmlns:a16="http://schemas.microsoft.com/office/drawing/2014/main" id="{1A0F05D7-EEA4-4295-A0C8-1A7F2C21F7E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632" name="直線コネクタ 631">
          <a:extLst>
            <a:ext uri="{FF2B5EF4-FFF2-40B4-BE49-F238E27FC236}">
              <a16:creationId xmlns:a16="http://schemas.microsoft.com/office/drawing/2014/main" id="{5E41B41F-6752-4FFC-834F-1399255C9DF5}"/>
            </a:ext>
          </a:extLst>
        </xdr:cNvPr>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33" name="【児童館】&#10;有形固定資産減価償却率最小値テキスト">
          <a:extLst>
            <a:ext uri="{FF2B5EF4-FFF2-40B4-BE49-F238E27FC236}">
              <a16:creationId xmlns:a16="http://schemas.microsoft.com/office/drawing/2014/main" id="{E548AE8C-7035-4653-A01D-3DAA0F55A2E1}"/>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34" name="直線コネクタ 633">
          <a:extLst>
            <a:ext uri="{FF2B5EF4-FFF2-40B4-BE49-F238E27FC236}">
              <a16:creationId xmlns:a16="http://schemas.microsoft.com/office/drawing/2014/main" id="{0526191F-8F2B-43F6-8726-01B4D1B4D0B9}"/>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35" name="【児童館】&#10;有形固定資産減価償却率最大値テキスト">
          <a:extLst>
            <a:ext uri="{FF2B5EF4-FFF2-40B4-BE49-F238E27FC236}">
              <a16:creationId xmlns:a16="http://schemas.microsoft.com/office/drawing/2014/main" id="{F3B023AA-2D14-462D-A116-41044AFC37D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36" name="直線コネクタ 635">
          <a:extLst>
            <a:ext uri="{FF2B5EF4-FFF2-40B4-BE49-F238E27FC236}">
              <a16:creationId xmlns:a16="http://schemas.microsoft.com/office/drawing/2014/main" id="{B2B4047A-0CAE-4134-8B13-E5F5B001689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637" name="【児童館】&#10;有形固定資産減価償却率平均値テキスト">
          <a:extLst>
            <a:ext uri="{FF2B5EF4-FFF2-40B4-BE49-F238E27FC236}">
              <a16:creationId xmlns:a16="http://schemas.microsoft.com/office/drawing/2014/main" id="{B9AA8D45-ECAA-49FE-A57A-590437A0CFB2}"/>
            </a:ext>
          </a:extLst>
        </xdr:cNvPr>
        <xdr:cNvSpPr txBox="1"/>
      </xdr:nvSpPr>
      <xdr:spPr>
        <a:xfrm>
          <a:off x="16357600" y="1381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38" name="フローチャート: 判断 637">
          <a:extLst>
            <a:ext uri="{FF2B5EF4-FFF2-40B4-BE49-F238E27FC236}">
              <a16:creationId xmlns:a16="http://schemas.microsoft.com/office/drawing/2014/main" id="{1EAB4901-F9AC-48DC-9F46-15DF48D9134D}"/>
            </a:ext>
          </a:extLst>
        </xdr:cNvPr>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39" name="フローチャート: 判断 638">
          <a:extLst>
            <a:ext uri="{FF2B5EF4-FFF2-40B4-BE49-F238E27FC236}">
              <a16:creationId xmlns:a16="http://schemas.microsoft.com/office/drawing/2014/main" id="{33BD0494-C527-4F11-B89F-DC91F01D6E8B}"/>
            </a:ext>
          </a:extLst>
        </xdr:cNvPr>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40" name="フローチャート: 判断 639">
          <a:extLst>
            <a:ext uri="{FF2B5EF4-FFF2-40B4-BE49-F238E27FC236}">
              <a16:creationId xmlns:a16="http://schemas.microsoft.com/office/drawing/2014/main" id="{EB1FF499-FFD0-4967-BCB8-351D2FD7D619}"/>
            </a:ext>
          </a:extLst>
        </xdr:cNvPr>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155484</xdr:rowOff>
    </xdr:from>
    <xdr:to>
      <xdr:col>72</xdr:col>
      <xdr:colOff>38100</xdr:colOff>
      <xdr:row>81</xdr:row>
      <xdr:rowOff>85634</xdr:rowOff>
    </xdr:to>
    <xdr:sp macro="" textlink="">
      <xdr:nvSpPr>
        <xdr:cNvPr id="641" name="フローチャート: 判断 640">
          <a:extLst>
            <a:ext uri="{FF2B5EF4-FFF2-40B4-BE49-F238E27FC236}">
              <a16:creationId xmlns:a16="http://schemas.microsoft.com/office/drawing/2014/main" id="{49057FBC-DF7B-4988-944A-A2D12AB01CCA}"/>
            </a:ext>
          </a:extLst>
        </xdr:cNvPr>
        <xdr:cNvSpPr/>
      </xdr:nvSpPr>
      <xdr:spPr>
        <a:xfrm>
          <a:off x="13652500" y="13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59E82253-0E16-47C2-9CF2-89DC3804786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B0AD9E05-B6BA-4118-8876-018922E2159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71C6870D-7A04-4042-8E4F-1BA74A639C5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BD16D7B2-9552-4E83-B040-6A25D6F6AA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17DE8EBC-ACB4-4E92-AB3E-AD73D82FC6D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647" name="楕円 646">
          <a:extLst>
            <a:ext uri="{FF2B5EF4-FFF2-40B4-BE49-F238E27FC236}">
              <a16:creationId xmlns:a16="http://schemas.microsoft.com/office/drawing/2014/main" id="{8784B8EC-BE04-4D59-B26D-A58C28602CF3}"/>
            </a:ext>
          </a:extLst>
        </xdr:cNvPr>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648" name="【児童館】&#10;有形固定資産減価償却率該当値テキスト">
          <a:extLst>
            <a:ext uri="{FF2B5EF4-FFF2-40B4-BE49-F238E27FC236}">
              <a16:creationId xmlns:a16="http://schemas.microsoft.com/office/drawing/2014/main" id="{0E01ED41-3D4F-4533-A733-4778BD83AB83}"/>
            </a:ext>
          </a:extLst>
        </xdr:cNvPr>
        <xdr:cNvSpPr txBox="1"/>
      </xdr:nvSpPr>
      <xdr:spPr>
        <a:xfrm>
          <a:off x="16357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114663</xdr:rowOff>
    </xdr:from>
    <xdr:to>
      <xdr:col>81</xdr:col>
      <xdr:colOff>101600</xdr:colOff>
      <xdr:row>84</xdr:row>
      <xdr:rowOff>44813</xdr:rowOff>
    </xdr:to>
    <xdr:sp macro="" textlink="">
      <xdr:nvSpPr>
        <xdr:cNvPr id="649" name="楕円 648">
          <a:extLst>
            <a:ext uri="{FF2B5EF4-FFF2-40B4-BE49-F238E27FC236}">
              <a16:creationId xmlns:a16="http://schemas.microsoft.com/office/drawing/2014/main" id="{00A0E6AA-2C9B-4207-A942-CB44BA41733A}"/>
            </a:ext>
          </a:extLst>
        </xdr:cNvPr>
        <xdr:cNvSpPr/>
      </xdr:nvSpPr>
      <xdr:spPr>
        <a:xfrm>
          <a:off x="15430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83</xdr:row>
      <xdr:rowOff>165463</xdr:rowOff>
    </xdr:to>
    <xdr:cxnSp macro="">
      <xdr:nvCxnSpPr>
        <xdr:cNvPr id="650" name="直線コネクタ 649">
          <a:extLst>
            <a:ext uri="{FF2B5EF4-FFF2-40B4-BE49-F238E27FC236}">
              <a16:creationId xmlns:a16="http://schemas.microsoft.com/office/drawing/2014/main" id="{1DFB506E-612D-4E59-BB31-FD7B1ADDBC6E}"/>
            </a:ext>
          </a:extLst>
        </xdr:cNvPr>
        <xdr:cNvCxnSpPr/>
      </xdr:nvCxnSpPr>
      <xdr:spPr>
        <a:xfrm flipV="1">
          <a:off x="15481300" y="143598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363</xdr:rowOff>
    </xdr:from>
    <xdr:to>
      <xdr:col>72</xdr:col>
      <xdr:colOff>38100</xdr:colOff>
      <xdr:row>83</xdr:row>
      <xdr:rowOff>101963</xdr:rowOff>
    </xdr:to>
    <xdr:sp macro="" textlink="">
      <xdr:nvSpPr>
        <xdr:cNvPr id="651" name="楕円 650">
          <a:extLst>
            <a:ext uri="{FF2B5EF4-FFF2-40B4-BE49-F238E27FC236}">
              <a16:creationId xmlns:a16="http://schemas.microsoft.com/office/drawing/2014/main" id="{62B243EB-8E27-434C-800A-3D79161A3B9E}"/>
            </a:ext>
          </a:extLst>
        </xdr:cNvPr>
        <xdr:cNvSpPr/>
      </xdr:nvSpPr>
      <xdr:spPr>
        <a:xfrm>
          <a:off x="13652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25416</xdr:rowOff>
    </xdr:from>
    <xdr:ext cx="405111" cy="259045"/>
    <xdr:sp macro="" textlink="">
      <xdr:nvSpPr>
        <xdr:cNvPr id="652" name="n_1aveValue【児童館】&#10;有形固定資産減価償却率">
          <a:extLst>
            <a:ext uri="{FF2B5EF4-FFF2-40B4-BE49-F238E27FC236}">
              <a16:creationId xmlns:a16="http://schemas.microsoft.com/office/drawing/2014/main" id="{626F42F1-CDE3-41E4-AABE-D4BEED4669FA}"/>
            </a:ext>
          </a:extLst>
        </xdr:cNvPr>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653" name="n_2aveValue【児童館】&#10;有形固定資産減価償却率">
          <a:extLst>
            <a:ext uri="{FF2B5EF4-FFF2-40B4-BE49-F238E27FC236}">
              <a16:creationId xmlns:a16="http://schemas.microsoft.com/office/drawing/2014/main" id="{A26EEE7B-0198-4924-8C1A-45161B820DB5}"/>
            </a:ext>
          </a:extLst>
        </xdr:cNvPr>
        <xdr:cNvSpPr txBox="1"/>
      </xdr:nvSpPr>
      <xdr:spPr>
        <a:xfrm>
          <a:off x="14389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102161</xdr:rowOff>
    </xdr:from>
    <xdr:ext cx="405111" cy="259045"/>
    <xdr:sp macro="" textlink="">
      <xdr:nvSpPr>
        <xdr:cNvPr id="654" name="n_3aveValue【児童館】&#10;有形固定資産減価償却率">
          <a:extLst>
            <a:ext uri="{FF2B5EF4-FFF2-40B4-BE49-F238E27FC236}">
              <a16:creationId xmlns:a16="http://schemas.microsoft.com/office/drawing/2014/main" id="{0206A389-7130-418B-AF47-BD738DE48D3A}"/>
            </a:ext>
          </a:extLst>
        </xdr:cNvPr>
        <xdr:cNvSpPr txBox="1"/>
      </xdr:nvSpPr>
      <xdr:spPr>
        <a:xfrm>
          <a:off x="13500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35940</xdr:rowOff>
    </xdr:from>
    <xdr:ext cx="405111" cy="259045"/>
    <xdr:sp macro="" textlink="">
      <xdr:nvSpPr>
        <xdr:cNvPr id="655" name="n_1mainValue【児童館】&#10;有形固定資産減価償却率">
          <a:extLst>
            <a:ext uri="{FF2B5EF4-FFF2-40B4-BE49-F238E27FC236}">
              <a16:creationId xmlns:a16="http://schemas.microsoft.com/office/drawing/2014/main" id="{C03542B1-9FD8-4405-A846-345DA0EDBB54}"/>
            </a:ext>
          </a:extLst>
        </xdr:cNvPr>
        <xdr:cNvSpPr txBox="1"/>
      </xdr:nvSpPr>
      <xdr:spPr>
        <a:xfrm>
          <a:off x="152660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93090</xdr:rowOff>
    </xdr:from>
    <xdr:ext cx="405111" cy="259045"/>
    <xdr:sp macro="" textlink="">
      <xdr:nvSpPr>
        <xdr:cNvPr id="656" name="n_3mainValue【児童館】&#10;有形固定資産減価償却率">
          <a:extLst>
            <a:ext uri="{FF2B5EF4-FFF2-40B4-BE49-F238E27FC236}">
              <a16:creationId xmlns:a16="http://schemas.microsoft.com/office/drawing/2014/main" id="{A8DA4950-73B7-476E-95A3-C271370BEE8C}"/>
            </a:ext>
          </a:extLst>
        </xdr:cNvPr>
        <xdr:cNvSpPr txBox="1"/>
      </xdr:nvSpPr>
      <xdr:spPr>
        <a:xfrm>
          <a:off x="13500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32E4B7DF-3D3D-42AF-9020-E93036A49DC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416DF49B-27C6-4A0F-A1F6-75A58AE0D15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6C6D5D4F-64EB-46DE-A908-02647BF0EE1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B3648246-D7FA-4D99-AD1B-72DC62B5DCA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354283B4-5044-47DD-8E72-5B1BAA24D42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A06F1F81-3532-49BF-BE57-7B8B534E76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7A2F78AB-FA7F-4547-AAA5-95DA553DCD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FDBD3348-F476-4C35-A059-0C09A767473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D39A6D4D-978A-46B2-9953-A1B92D69B23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46A532FE-76C8-43B6-9ABE-351EF28E4C0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7" name="直線コネクタ 666">
          <a:extLst>
            <a:ext uri="{FF2B5EF4-FFF2-40B4-BE49-F238E27FC236}">
              <a16:creationId xmlns:a16="http://schemas.microsoft.com/office/drawing/2014/main" id="{BC3835E3-4D9F-4A50-BF5C-F6C71F3405D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8" name="テキスト ボックス 667">
          <a:extLst>
            <a:ext uri="{FF2B5EF4-FFF2-40B4-BE49-F238E27FC236}">
              <a16:creationId xmlns:a16="http://schemas.microsoft.com/office/drawing/2014/main" id="{CD31C644-C7D6-4350-A23C-51D011738A0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9" name="直線コネクタ 668">
          <a:extLst>
            <a:ext uri="{FF2B5EF4-FFF2-40B4-BE49-F238E27FC236}">
              <a16:creationId xmlns:a16="http://schemas.microsoft.com/office/drawing/2014/main" id="{95323EA5-4F15-4C0D-8CFF-D88194CF2F9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0" name="テキスト ボックス 669">
          <a:extLst>
            <a:ext uri="{FF2B5EF4-FFF2-40B4-BE49-F238E27FC236}">
              <a16:creationId xmlns:a16="http://schemas.microsoft.com/office/drawing/2014/main" id="{251D0982-789D-4FC2-AEAA-F8CD773668B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1" name="直線コネクタ 670">
          <a:extLst>
            <a:ext uri="{FF2B5EF4-FFF2-40B4-BE49-F238E27FC236}">
              <a16:creationId xmlns:a16="http://schemas.microsoft.com/office/drawing/2014/main" id="{CA7E048C-308E-47CB-9F23-0CB67B31681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2" name="テキスト ボックス 671">
          <a:extLst>
            <a:ext uri="{FF2B5EF4-FFF2-40B4-BE49-F238E27FC236}">
              <a16:creationId xmlns:a16="http://schemas.microsoft.com/office/drawing/2014/main" id="{5AF21ED1-F7FB-4447-8A2C-FAE240E8F9D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3" name="直線コネクタ 672">
          <a:extLst>
            <a:ext uri="{FF2B5EF4-FFF2-40B4-BE49-F238E27FC236}">
              <a16:creationId xmlns:a16="http://schemas.microsoft.com/office/drawing/2014/main" id="{190BED19-50A2-4AB9-B185-2F550373C4F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4" name="テキスト ボックス 673">
          <a:extLst>
            <a:ext uri="{FF2B5EF4-FFF2-40B4-BE49-F238E27FC236}">
              <a16:creationId xmlns:a16="http://schemas.microsoft.com/office/drawing/2014/main" id="{6110DA8E-A8DD-40B0-BAE5-0601CAAA30B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a:extLst>
            <a:ext uri="{FF2B5EF4-FFF2-40B4-BE49-F238E27FC236}">
              <a16:creationId xmlns:a16="http://schemas.microsoft.com/office/drawing/2014/main" id="{DB0C45AD-4528-419C-AD72-1E1A92851F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3D06F632-CC57-432C-BEB7-2ECE1C8DFB9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児童館】&#10;一人当たり面積グラフ枠">
          <a:extLst>
            <a:ext uri="{FF2B5EF4-FFF2-40B4-BE49-F238E27FC236}">
              <a16:creationId xmlns:a16="http://schemas.microsoft.com/office/drawing/2014/main" id="{A34C5BBE-9DEF-457D-BC2D-4EB9E0313D5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78" name="直線コネクタ 677">
          <a:extLst>
            <a:ext uri="{FF2B5EF4-FFF2-40B4-BE49-F238E27FC236}">
              <a16:creationId xmlns:a16="http://schemas.microsoft.com/office/drawing/2014/main" id="{025BB160-CF1E-42DC-B5CF-9AE6B86B461B}"/>
            </a:ext>
          </a:extLst>
        </xdr:cNvPr>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79" name="【児童館】&#10;一人当たり面積最小値テキスト">
          <a:extLst>
            <a:ext uri="{FF2B5EF4-FFF2-40B4-BE49-F238E27FC236}">
              <a16:creationId xmlns:a16="http://schemas.microsoft.com/office/drawing/2014/main" id="{155C9203-C52F-429E-8903-6E0B187F017E}"/>
            </a:ext>
          </a:extLst>
        </xdr:cNvPr>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80" name="直線コネクタ 679">
          <a:extLst>
            <a:ext uri="{FF2B5EF4-FFF2-40B4-BE49-F238E27FC236}">
              <a16:creationId xmlns:a16="http://schemas.microsoft.com/office/drawing/2014/main" id="{F881B220-FB71-40F1-9488-90C3629439F4}"/>
            </a:ext>
          </a:extLst>
        </xdr:cNvPr>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81" name="【児童館】&#10;一人当たり面積最大値テキスト">
          <a:extLst>
            <a:ext uri="{FF2B5EF4-FFF2-40B4-BE49-F238E27FC236}">
              <a16:creationId xmlns:a16="http://schemas.microsoft.com/office/drawing/2014/main" id="{70A9488E-5F38-4206-A5F1-A8A1EEF9E2DB}"/>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82" name="直線コネクタ 681">
          <a:extLst>
            <a:ext uri="{FF2B5EF4-FFF2-40B4-BE49-F238E27FC236}">
              <a16:creationId xmlns:a16="http://schemas.microsoft.com/office/drawing/2014/main" id="{339EBE22-AF9C-42FD-B8C2-F8B663C776F5}"/>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83" name="【児童館】&#10;一人当たり面積平均値テキスト">
          <a:extLst>
            <a:ext uri="{FF2B5EF4-FFF2-40B4-BE49-F238E27FC236}">
              <a16:creationId xmlns:a16="http://schemas.microsoft.com/office/drawing/2014/main" id="{DA114E8A-FDAF-4C1A-972C-D094421A3C88}"/>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84" name="フローチャート: 判断 683">
          <a:extLst>
            <a:ext uri="{FF2B5EF4-FFF2-40B4-BE49-F238E27FC236}">
              <a16:creationId xmlns:a16="http://schemas.microsoft.com/office/drawing/2014/main" id="{C52C9DC0-170B-46C7-98BE-BE650AE002C6}"/>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85" name="フローチャート: 判断 684">
          <a:extLst>
            <a:ext uri="{FF2B5EF4-FFF2-40B4-BE49-F238E27FC236}">
              <a16:creationId xmlns:a16="http://schemas.microsoft.com/office/drawing/2014/main" id="{D9913339-36A8-4132-AA44-B5365881889A}"/>
            </a:ext>
          </a:extLst>
        </xdr:cNvPr>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86" name="フローチャート: 判断 685">
          <a:extLst>
            <a:ext uri="{FF2B5EF4-FFF2-40B4-BE49-F238E27FC236}">
              <a16:creationId xmlns:a16="http://schemas.microsoft.com/office/drawing/2014/main" id="{3856D969-F327-4A11-860E-EBB8CBCEB2EB}"/>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87" name="フローチャート: 判断 686">
          <a:extLst>
            <a:ext uri="{FF2B5EF4-FFF2-40B4-BE49-F238E27FC236}">
              <a16:creationId xmlns:a16="http://schemas.microsoft.com/office/drawing/2014/main" id="{04A2E20C-C460-4258-8AAC-AA29566B30B6}"/>
            </a:ext>
          </a:extLst>
        </xdr:cNvPr>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8BE70A43-D2C6-4C29-ACC6-93DDD5F6F82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A0D98631-E615-438C-B271-8D5FABF20A9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F0C87EDD-6703-4E34-99FC-1BCFEBAFE08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BCF45795-4E3A-4F2D-B627-A4FB3FD6989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148E2439-8B65-42DC-ABBF-4C1E95BF587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135889</xdr:rowOff>
    </xdr:from>
    <xdr:to>
      <xdr:col>116</xdr:col>
      <xdr:colOff>114300</xdr:colOff>
      <xdr:row>80</xdr:row>
      <xdr:rowOff>66039</xdr:rowOff>
    </xdr:to>
    <xdr:sp macro="" textlink="">
      <xdr:nvSpPr>
        <xdr:cNvPr id="693" name="楕円 692">
          <a:extLst>
            <a:ext uri="{FF2B5EF4-FFF2-40B4-BE49-F238E27FC236}">
              <a16:creationId xmlns:a16="http://schemas.microsoft.com/office/drawing/2014/main" id="{4AF1461B-2E15-4499-9AF9-33408E7B8EC2}"/>
            </a:ext>
          </a:extLst>
        </xdr:cNvPr>
        <xdr:cNvSpPr/>
      </xdr:nvSpPr>
      <xdr:spPr>
        <a:xfrm>
          <a:off x="22110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158766</xdr:rowOff>
    </xdr:from>
    <xdr:ext cx="469744" cy="259045"/>
    <xdr:sp macro="" textlink="">
      <xdr:nvSpPr>
        <xdr:cNvPr id="694" name="【児童館】&#10;一人当たり面積該当値テキスト">
          <a:extLst>
            <a:ext uri="{FF2B5EF4-FFF2-40B4-BE49-F238E27FC236}">
              <a16:creationId xmlns:a16="http://schemas.microsoft.com/office/drawing/2014/main" id="{F7E31646-FBC1-476D-8504-59F45845E1AB}"/>
            </a:ext>
          </a:extLst>
        </xdr:cNvPr>
        <xdr:cNvSpPr txBox="1"/>
      </xdr:nvSpPr>
      <xdr:spPr>
        <a:xfrm>
          <a:off x="22199600"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135889</xdr:rowOff>
    </xdr:from>
    <xdr:to>
      <xdr:col>112</xdr:col>
      <xdr:colOff>38100</xdr:colOff>
      <xdr:row>80</xdr:row>
      <xdr:rowOff>66039</xdr:rowOff>
    </xdr:to>
    <xdr:sp macro="" textlink="">
      <xdr:nvSpPr>
        <xdr:cNvPr id="695" name="楕円 694">
          <a:extLst>
            <a:ext uri="{FF2B5EF4-FFF2-40B4-BE49-F238E27FC236}">
              <a16:creationId xmlns:a16="http://schemas.microsoft.com/office/drawing/2014/main" id="{B36F6CC5-40E9-429D-A34A-8ACA6FDC545D}"/>
            </a:ext>
          </a:extLst>
        </xdr:cNvPr>
        <xdr:cNvSpPr/>
      </xdr:nvSpPr>
      <xdr:spPr>
        <a:xfrm>
          <a:off x="2127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15239</xdr:rowOff>
    </xdr:from>
    <xdr:to>
      <xdr:col>116</xdr:col>
      <xdr:colOff>63500</xdr:colOff>
      <xdr:row>80</xdr:row>
      <xdr:rowOff>15239</xdr:rowOff>
    </xdr:to>
    <xdr:cxnSp macro="">
      <xdr:nvCxnSpPr>
        <xdr:cNvPr id="696" name="直線コネクタ 695">
          <a:extLst>
            <a:ext uri="{FF2B5EF4-FFF2-40B4-BE49-F238E27FC236}">
              <a16:creationId xmlns:a16="http://schemas.microsoft.com/office/drawing/2014/main" id="{F2815E74-F472-4355-97E5-1BEE34D69B85}"/>
            </a:ext>
          </a:extLst>
        </xdr:cNvPr>
        <xdr:cNvCxnSpPr/>
      </xdr:nvCxnSpPr>
      <xdr:spPr>
        <a:xfrm>
          <a:off x="21323300" y="13731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97" name="楕円 696">
          <a:extLst>
            <a:ext uri="{FF2B5EF4-FFF2-40B4-BE49-F238E27FC236}">
              <a16:creationId xmlns:a16="http://schemas.microsoft.com/office/drawing/2014/main" id="{B71215EF-8468-4553-BDF6-914D2293A40B}"/>
            </a:ext>
          </a:extLst>
        </xdr:cNvPr>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xdr:rowOff>
    </xdr:from>
    <xdr:ext cx="469744" cy="259045"/>
    <xdr:sp macro="" textlink="">
      <xdr:nvSpPr>
        <xdr:cNvPr id="698" name="n_1aveValue【児童館】&#10;一人当たり面積">
          <a:extLst>
            <a:ext uri="{FF2B5EF4-FFF2-40B4-BE49-F238E27FC236}">
              <a16:creationId xmlns:a16="http://schemas.microsoft.com/office/drawing/2014/main" id="{FBC5EF5B-2BFD-41D2-80B4-6BB820921B0E}"/>
            </a:ext>
          </a:extLst>
        </xdr:cNvPr>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99" name="n_2aveValue【児童館】&#10;一人当たり面積">
          <a:extLst>
            <a:ext uri="{FF2B5EF4-FFF2-40B4-BE49-F238E27FC236}">
              <a16:creationId xmlns:a16="http://schemas.microsoft.com/office/drawing/2014/main" id="{D7AD2878-BBA8-45E6-8D54-8AFC21887072}"/>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00" name="n_3aveValue【児童館】&#10;一人当たり面積">
          <a:extLst>
            <a:ext uri="{FF2B5EF4-FFF2-40B4-BE49-F238E27FC236}">
              <a16:creationId xmlns:a16="http://schemas.microsoft.com/office/drawing/2014/main" id="{E97A9289-2E2F-458E-8598-F76AF7B45389}"/>
            </a:ext>
          </a:extLst>
        </xdr:cNvPr>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82566</xdr:rowOff>
    </xdr:from>
    <xdr:ext cx="469744" cy="259045"/>
    <xdr:sp macro="" textlink="">
      <xdr:nvSpPr>
        <xdr:cNvPr id="701" name="n_1mainValue【児童館】&#10;一人当たり面積">
          <a:extLst>
            <a:ext uri="{FF2B5EF4-FFF2-40B4-BE49-F238E27FC236}">
              <a16:creationId xmlns:a16="http://schemas.microsoft.com/office/drawing/2014/main" id="{399A874A-341D-49C6-BA54-A23BD6AFC4C3}"/>
            </a:ext>
          </a:extLst>
        </xdr:cNvPr>
        <xdr:cNvSpPr txBox="1"/>
      </xdr:nvSpPr>
      <xdr:spPr>
        <a:xfrm>
          <a:off x="210757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02" name="n_3mainValue【児童館】&#10;一人当たり面積">
          <a:extLst>
            <a:ext uri="{FF2B5EF4-FFF2-40B4-BE49-F238E27FC236}">
              <a16:creationId xmlns:a16="http://schemas.microsoft.com/office/drawing/2014/main" id="{DB96C6C9-E26E-4DB2-B36E-8D76610B5115}"/>
            </a:ext>
          </a:extLst>
        </xdr:cNvPr>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a:extLst>
            <a:ext uri="{FF2B5EF4-FFF2-40B4-BE49-F238E27FC236}">
              <a16:creationId xmlns:a16="http://schemas.microsoft.com/office/drawing/2014/main" id="{4F2BF1D0-6DA2-4B07-B657-C32C0E1120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a:extLst>
            <a:ext uri="{FF2B5EF4-FFF2-40B4-BE49-F238E27FC236}">
              <a16:creationId xmlns:a16="http://schemas.microsoft.com/office/drawing/2014/main" id="{C228A436-68B8-4983-92C9-C6F377F707A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a:extLst>
            <a:ext uri="{FF2B5EF4-FFF2-40B4-BE49-F238E27FC236}">
              <a16:creationId xmlns:a16="http://schemas.microsoft.com/office/drawing/2014/main" id="{F5C5BBF3-8614-4EC9-92E0-B2032B6316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a:extLst>
            <a:ext uri="{FF2B5EF4-FFF2-40B4-BE49-F238E27FC236}">
              <a16:creationId xmlns:a16="http://schemas.microsoft.com/office/drawing/2014/main" id="{E6658346-018D-4536-8641-E4B6C823FCD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a:extLst>
            <a:ext uri="{FF2B5EF4-FFF2-40B4-BE49-F238E27FC236}">
              <a16:creationId xmlns:a16="http://schemas.microsoft.com/office/drawing/2014/main" id="{F7AAB4CA-B947-41D8-89A0-97717B93CC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a:extLst>
            <a:ext uri="{FF2B5EF4-FFF2-40B4-BE49-F238E27FC236}">
              <a16:creationId xmlns:a16="http://schemas.microsoft.com/office/drawing/2014/main" id="{05E57358-91FC-48AC-B597-D2D5FBABE97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a:extLst>
            <a:ext uri="{FF2B5EF4-FFF2-40B4-BE49-F238E27FC236}">
              <a16:creationId xmlns:a16="http://schemas.microsoft.com/office/drawing/2014/main" id="{12BC8573-6BFE-4162-B44A-E79690A6A60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a:extLst>
            <a:ext uri="{FF2B5EF4-FFF2-40B4-BE49-F238E27FC236}">
              <a16:creationId xmlns:a16="http://schemas.microsoft.com/office/drawing/2014/main" id="{6A6F019C-3893-4026-8245-C433695F912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a:extLst>
            <a:ext uri="{FF2B5EF4-FFF2-40B4-BE49-F238E27FC236}">
              <a16:creationId xmlns:a16="http://schemas.microsoft.com/office/drawing/2014/main" id="{4D09389D-6364-4259-AADC-A525DF45A31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a:extLst>
            <a:ext uri="{FF2B5EF4-FFF2-40B4-BE49-F238E27FC236}">
              <a16:creationId xmlns:a16="http://schemas.microsoft.com/office/drawing/2014/main" id="{28CAA0C6-6591-49BB-AB3C-722A908CF72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a:extLst>
            <a:ext uri="{FF2B5EF4-FFF2-40B4-BE49-F238E27FC236}">
              <a16:creationId xmlns:a16="http://schemas.microsoft.com/office/drawing/2014/main" id="{846A8B7B-7A05-4387-8237-1337E92F501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a:extLst>
            <a:ext uri="{FF2B5EF4-FFF2-40B4-BE49-F238E27FC236}">
              <a16:creationId xmlns:a16="http://schemas.microsoft.com/office/drawing/2014/main" id="{FD33AEFE-13BA-42A8-AE21-37E30258A3C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a:extLst>
            <a:ext uri="{FF2B5EF4-FFF2-40B4-BE49-F238E27FC236}">
              <a16:creationId xmlns:a16="http://schemas.microsoft.com/office/drawing/2014/main" id="{9CB44052-59CE-4D69-AC46-90FA834023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a:extLst>
            <a:ext uri="{FF2B5EF4-FFF2-40B4-BE49-F238E27FC236}">
              <a16:creationId xmlns:a16="http://schemas.microsoft.com/office/drawing/2014/main" id="{45B87E62-2085-4C46-AD27-07294275498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a:extLst>
            <a:ext uri="{FF2B5EF4-FFF2-40B4-BE49-F238E27FC236}">
              <a16:creationId xmlns:a16="http://schemas.microsoft.com/office/drawing/2014/main" id="{ACDF7968-5284-4804-BACC-60018458047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a:extLst>
            <a:ext uri="{FF2B5EF4-FFF2-40B4-BE49-F238E27FC236}">
              <a16:creationId xmlns:a16="http://schemas.microsoft.com/office/drawing/2014/main" id="{825C11A7-EB8D-491E-B629-D89369EBFFC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13B5C8A0-F9AB-43A7-A9F0-F650EEEC80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404D40E6-EB46-4636-A6A8-DD3947DC06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64EE99B2-B74F-4293-96BB-F2DC1A4711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類似団体と比較して特に有形固定資産減価償却率が高くなっている施設は港湾・漁港であり、特に低くなっている施設は、学校施設、児童館である。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港湾・漁港については、喜屋武漁港及び糸満漁港が整備から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年近く経過しているが、いずれも定期的に修繕を行い使用している。学校施設については、</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兼城小学校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の校舎建て替えにより有形固定資産減価償却率が低くなっている。児童館については、がじゅまる児童センターが平成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年に建設され有形固定資産減価償却率が低くなっているが、今後維持管理費用の増加が見込まれる。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3B2A66-7FC0-4288-899A-9896DEF48DD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5A84178-3DF5-49C2-BFCC-17C671D8374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190F3E8-C4FD-4F60-81D1-4DEAF0ED9B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F5F88E-35C2-4506-A5E5-F3A3C391A6D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24480C-3FC1-4B94-A0F0-CB730E2FDF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7721AE-CA6D-4EB3-9858-EA1F6C89F21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FE3D9F6-D6D1-41E9-9149-5A2F4DA64A0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8521242-0F2F-452C-BB9E-8888BF6EAA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93D5541-029D-4F0F-A745-7FFDB885F3A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7404409-F28A-42B2-BC2F-9AEB92E70D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61,811
61,095
46.63
27,108,334
26,425,980
506,970
12,440,308
18,330,956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E334F70-BA77-42CC-BB7D-4DFAAC0C42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66380A2-DA7E-40FA-9D53-49BC8CA5BAF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36F702-FADF-4C51-A78B-7487FBE355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5F4A32-E34A-459A-B31F-07D1A18C242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96EE8C-5472-4CCA-BFEF-2EDD96754D6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54D1BA3-AA88-46ED-807E-8F80EAB238A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4FA23D-1250-4DBC-82FC-BBAC79F15D8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BBCB36-502C-4D46-8FC4-385F72CB605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D2F7719-6F02-4991-842C-098FF06AC98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5A1118-2FC8-488D-9247-5969F04B5BE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832CB2-D6C9-4865-A0C5-6B7EAB51DD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F970BF-A3BB-43A7-9F78-8F45BE60E8F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D60283-54B8-4F56-990C-681E24A4AAE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50D7AD-5CB9-4EA4-B0D2-930B78FC2AC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F28282C-5CEB-418A-ACFA-65B36E6938D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5F93B9-F95D-44C8-9993-3EDA8F57AF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3108773-2385-4F1B-B2A8-CEDBE10ECA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3178B09-8901-4367-B429-C171C8AFA8F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60D9EFD-FB0B-4A5B-B954-1642F42172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62816EB-C701-4BE9-86AF-6AC7BECDF27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193ED6D-FB0F-4855-98AA-1A9AD2892F6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E13DA8D-4E0C-4671-8DC9-1800398A97F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A4EB63E-05A5-4D6F-8691-94BFDA557B5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1B223C1-9F1A-4EEE-94F4-AA920A344D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04B52C6-1130-4663-A238-41A41FEE70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778D208-C0C3-4B45-9C73-318884ABA0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5A195CD-5CE5-4FB1-B1C8-136F31CE9C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19A4E67-A2DD-4A60-94E0-99D8024BCE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70B7FC2-B2B1-48C5-AE98-FDE669290A3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D4000FC-65F6-4D03-8112-0C1B269F0C7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72E7CE9-963A-45B0-976D-BFA0CAEB834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2ED8C01E-12E0-4E52-B294-2BCEAC293D3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20E6021F-67B5-4DA6-9C60-CB72C9EBCBB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1015B1DF-4786-46D4-B84F-C853BC4C18C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DE3C7580-87D8-45FE-99D8-EA82079CC02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74277F48-6A8D-4407-9116-3B7834A1E25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1B0C6D87-682F-44BB-8645-0B824885F31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8A0B902-1361-4872-B5DD-EC0F76F7DB9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E78C0E5-8972-4F98-B79F-508B123C891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9A973078-CA1F-4458-998E-C5CE238AA74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1AC81EC-9CEC-42FB-8CD7-FCB75A1741A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96ABE883-E605-49FE-8FD4-B72A393EF23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B516BE9-5E19-4624-AAA3-8E47DECDE0A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0189DAA-6F61-46E0-9452-37568C3D4A0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5E3162C-5BAC-4A70-9512-7D3685E4DCB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EADDDC55-AAC3-4900-A768-8F95C4A56BAE}"/>
            </a:ext>
          </a:extLst>
        </xdr:cNvPr>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A0A8A54C-B19E-44BF-9780-EB8266A028F9}"/>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34D7E896-D8F3-4185-8F9A-9A220248B00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18881EAB-95C6-49E6-85F4-8E89CF8F653E}"/>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631D00A8-77AF-4355-BCE6-FDAED69EF849}"/>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a:extLst>
            <a:ext uri="{FF2B5EF4-FFF2-40B4-BE49-F238E27FC236}">
              <a16:creationId xmlns:a16="http://schemas.microsoft.com/office/drawing/2014/main" id="{974422FA-041B-4368-ADFA-63700EB2D5C6}"/>
            </a:ext>
          </a:extLst>
        </xdr:cNvPr>
        <xdr:cNvSpPr txBox="1"/>
      </xdr:nvSpPr>
      <xdr:spPr>
        <a:xfrm>
          <a:off x="4673600" y="6367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8391761A-DB0E-49D3-8845-8192B4E1E08B}"/>
            </a:ext>
          </a:extLst>
        </xdr:cNvPr>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90CE171F-BF3C-4B5B-9E51-3BF150907192}"/>
            </a:ext>
          </a:extLst>
        </xdr:cNvPr>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BAEEE638-F44C-463B-A8A9-FBE8A4FD26C0}"/>
            </a:ext>
          </a:extLst>
        </xdr:cNvPr>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a:extLst>
            <a:ext uri="{FF2B5EF4-FFF2-40B4-BE49-F238E27FC236}">
              <a16:creationId xmlns:a16="http://schemas.microsoft.com/office/drawing/2014/main" id="{DE5437D9-2B94-46D2-A7DD-A10969D66E7E}"/>
            </a:ext>
          </a:extLst>
        </xdr:cNvPr>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2A447D8-BAE2-45C0-94DA-83AEE0B6B30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3DD0278-689B-4FEE-BD68-06FCDF26A2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A52A253-E03A-4787-85C1-DD3C0D35839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747180E-C23B-4752-846E-A8B9124E8B1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D0E4690-692C-4BEE-BE82-8A0CFD36097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35197</xdr:rowOff>
    </xdr:from>
    <xdr:to>
      <xdr:col>24</xdr:col>
      <xdr:colOff>114300</xdr:colOff>
      <xdr:row>38</xdr:row>
      <xdr:rowOff>136797</xdr:rowOff>
    </xdr:to>
    <xdr:sp macro="" textlink="">
      <xdr:nvSpPr>
        <xdr:cNvPr id="72" name="楕円 71">
          <a:extLst>
            <a:ext uri="{FF2B5EF4-FFF2-40B4-BE49-F238E27FC236}">
              <a16:creationId xmlns:a16="http://schemas.microsoft.com/office/drawing/2014/main" id="{E4727059-18D0-4C2E-AA71-77C06DACAB48}"/>
            </a:ext>
          </a:extLst>
        </xdr:cNvPr>
        <xdr:cNvSpPr/>
      </xdr:nvSpPr>
      <xdr:spPr>
        <a:xfrm>
          <a:off x="4584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13624</xdr:rowOff>
    </xdr:from>
    <xdr:ext cx="405111" cy="259045"/>
    <xdr:sp macro="" textlink="">
      <xdr:nvSpPr>
        <xdr:cNvPr id="73" name="【図書館】&#10;有形固定資産減価償却率該当値テキスト">
          <a:extLst>
            <a:ext uri="{FF2B5EF4-FFF2-40B4-BE49-F238E27FC236}">
              <a16:creationId xmlns:a16="http://schemas.microsoft.com/office/drawing/2014/main" id="{58E0E2A2-10B2-4CB7-B080-BA7FD5515B79}"/>
            </a:ext>
          </a:extLst>
        </xdr:cNvPr>
        <xdr:cNvSpPr txBox="1"/>
      </xdr:nvSpPr>
      <xdr:spPr>
        <a:xfrm>
          <a:off x="4673600"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66222</xdr:rowOff>
    </xdr:from>
    <xdr:to>
      <xdr:col>20</xdr:col>
      <xdr:colOff>38100</xdr:colOff>
      <xdr:row>38</xdr:row>
      <xdr:rowOff>167822</xdr:rowOff>
    </xdr:to>
    <xdr:sp macro="" textlink="">
      <xdr:nvSpPr>
        <xdr:cNvPr id="74" name="楕円 73">
          <a:extLst>
            <a:ext uri="{FF2B5EF4-FFF2-40B4-BE49-F238E27FC236}">
              <a16:creationId xmlns:a16="http://schemas.microsoft.com/office/drawing/2014/main" id="{D08B006F-02BB-4BDC-A46E-E62695428737}"/>
            </a:ext>
          </a:extLst>
        </xdr:cNvPr>
        <xdr:cNvSpPr/>
      </xdr:nvSpPr>
      <xdr:spPr>
        <a:xfrm>
          <a:off x="3746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85997</xdr:rowOff>
    </xdr:from>
    <xdr:to>
      <xdr:col>24</xdr:col>
      <xdr:colOff>63500</xdr:colOff>
      <xdr:row>38</xdr:row>
      <xdr:rowOff>117022</xdr:rowOff>
    </xdr:to>
    <xdr:cxnSp macro="">
      <xdr:nvCxnSpPr>
        <xdr:cNvPr id="75" name="直線コネクタ 74">
          <a:extLst>
            <a:ext uri="{FF2B5EF4-FFF2-40B4-BE49-F238E27FC236}">
              <a16:creationId xmlns:a16="http://schemas.microsoft.com/office/drawing/2014/main" id="{46E7A733-0947-42B8-A7ED-F9968007813C}"/>
            </a:ext>
          </a:extLst>
        </xdr:cNvPr>
        <xdr:cNvCxnSpPr/>
      </xdr:nvCxnSpPr>
      <xdr:spPr>
        <a:xfrm flipV="1">
          <a:off x="3797300" y="660109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76" name="楕円 75">
          <a:extLst>
            <a:ext uri="{FF2B5EF4-FFF2-40B4-BE49-F238E27FC236}">
              <a16:creationId xmlns:a16="http://schemas.microsoft.com/office/drawing/2014/main" id="{270996EA-0234-4A30-908F-374E8436B7E9}"/>
            </a:ext>
          </a:extLst>
        </xdr:cNvPr>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133730</xdr:rowOff>
    </xdr:from>
    <xdr:ext cx="405111" cy="259045"/>
    <xdr:sp macro="" textlink="">
      <xdr:nvSpPr>
        <xdr:cNvPr id="77" name="n_1aveValue【図書館】&#10;有形固定資産減価償却率">
          <a:extLst>
            <a:ext uri="{FF2B5EF4-FFF2-40B4-BE49-F238E27FC236}">
              <a16:creationId xmlns:a16="http://schemas.microsoft.com/office/drawing/2014/main" id="{063D859F-E8D1-4A7E-9855-9BBFB09BC665}"/>
            </a:ext>
          </a:extLst>
        </xdr:cNvPr>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78" name="n_2aveValue【図書館】&#10;有形固定資産減価償却率">
          <a:extLst>
            <a:ext uri="{FF2B5EF4-FFF2-40B4-BE49-F238E27FC236}">
              <a16:creationId xmlns:a16="http://schemas.microsoft.com/office/drawing/2014/main" id="{B5021DE1-F485-4E30-8208-0F65C23B5699}"/>
            </a:ext>
          </a:extLst>
        </xdr:cNvPr>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79" name="n_3aveValue【図書館】&#10;有形固定資産減価償却率">
          <a:extLst>
            <a:ext uri="{FF2B5EF4-FFF2-40B4-BE49-F238E27FC236}">
              <a16:creationId xmlns:a16="http://schemas.microsoft.com/office/drawing/2014/main" id="{6F34FFD7-8AD8-4B23-B52B-FDE4A7FCD1DE}"/>
            </a:ext>
          </a:extLst>
        </xdr:cNvPr>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158949</xdr:rowOff>
    </xdr:from>
    <xdr:ext cx="405111" cy="259045"/>
    <xdr:sp macro="" textlink="">
      <xdr:nvSpPr>
        <xdr:cNvPr id="80" name="n_1mainValue【図書館】&#10;有形固定資産減価償却率">
          <a:extLst>
            <a:ext uri="{FF2B5EF4-FFF2-40B4-BE49-F238E27FC236}">
              <a16:creationId xmlns:a16="http://schemas.microsoft.com/office/drawing/2014/main" id="{3BF7BE03-04E4-4871-805F-6001EC535F69}"/>
            </a:ext>
          </a:extLst>
        </xdr:cNvPr>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81" name="n_3mainValue【図書館】&#10;有形固定資産減価償却率">
          <a:extLst>
            <a:ext uri="{FF2B5EF4-FFF2-40B4-BE49-F238E27FC236}">
              <a16:creationId xmlns:a16="http://schemas.microsoft.com/office/drawing/2014/main" id="{E3E08A7D-88E3-454C-8423-090FC53F5B6C}"/>
            </a:ext>
          </a:extLst>
        </xdr:cNvPr>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E292E2C8-9EED-488F-ABE7-5B2533A5C5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1143E328-04A7-4E99-AC57-57E7F986EC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E9E2F32F-8045-4924-9971-A5AFE556E7C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6ACC214C-D765-4619-80E6-02CFAD257E0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5ACB9F0-2D2B-4D92-B0F2-D30308CBEEB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C61B0C76-8D4B-4D5E-910B-90F9B0E97C2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895F731B-EA23-4389-BC82-FB8F63B2917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D792BE1F-31FB-4DFD-8EE8-3FB3CDD731F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121D6122-1CEB-4962-87CD-E866F419014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174CC44D-2EC4-43E8-AE1A-8B33636F37F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494C9CB-38D9-49D3-BDC1-22D5A2E5478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86245A10-D8E8-4C52-8401-D5B1D3FD01D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571AA660-C1BC-4D84-8863-5B664D114A5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id="{AF45537F-83D1-47BF-BF71-CB4E56CC479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5D11F0EE-2135-407A-A7B0-CBF105170C9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2AE26EE3-8E17-47A7-B1C7-CDAC8111727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BB192318-2984-4B08-9295-347F80F75F7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id="{345677A6-AEE2-4155-8B2D-B01F8820FF9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2544A17D-4CA5-4415-B1D0-8ED4BEED297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a:extLst>
            <a:ext uri="{FF2B5EF4-FFF2-40B4-BE49-F238E27FC236}">
              <a16:creationId xmlns:a16="http://schemas.microsoft.com/office/drawing/2014/main" id="{8350C72B-13EA-4251-B981-ECE9E2A68E6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F5B26F47-B997-4AA2-82AC-54E58AF6233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615FB736-03CA-40DD-A1B8-B5BB1494E9B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938A95FC-3D88-4C89-9DB2-1406FA10A49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5" name="直線コネクタ 104">
          <a:extLst>
            <a:ext uri="{FF2B5EF4-FFF2-40B4-BE49-F238E27FC236}">
              <a16:creationId xmlns:a16="http://schemas.microsoft.com/office/drawing/2014/main" id="{81CC11A3-1F69-4128-835A-15CEC82CBFAD}"/>
            </a:ext>
          </a:extLst>
        </xdr:cNvPr>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6" name="【図書館】&#10;一人当たり面積最小値テキスト">
          <a:extLst>
            <a:ext uri="{FF2B5EF4-FFF2-40B4-BE49-F238E27FC236}">
              <a16:creationId xmlns:a16="http://schemas.microsoft.com/office/drawing/2014/main" id="{100ED4E6-4935-4BD8-85D0-AEF89CC4B75B}"/>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7" name="直線コネクタ 106">
          <a:extLst>
            <a:ext uri="{FF2B5EF4-FFF2-40B4-BE49-F238E27FC236}">
              <a16:creationId xmlns:a16="http://schemas.microsoft.com/office/drawing/2014/main" id="{616082D6-3916-437C-A0E2-34D7EEF8F360}"/>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8" name="【図書館】&#10;一人当たり面積最大値テキスト">
          <a:extLst>
            <a:ext uri="{FF2B5EF4-FFF2-40B4-BE49-F238E27FC236}">
              <a16:creationId xmlns:a16="http://schemas.microsoft.com/office/drawing/2014/main" id="{DD22542D-9A2B-4854-ABFB-2EDB20B5B90A}"/>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9" name="直線コネクタ 108">
          <a:extLst>
            <a:ext uri="{FF2B5EF4-FFF2-40B4-BE49-F238E27FC236}">
              <a16:creationId xmlns:a16="http://schemas.microsoft.com/office/drawing/2014/main" id="{9E8E26C6-9D7F-4C49-8798-8A719BFE578F}"/>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0" name="【図書館】&#10;一人当たり面積平均値テキスト">
          <a:extLst>
            <a:ext uri="{FF2B5EF4-FFF2-40B4-BE49-F238E27FC236}">
              <a16:creationId xmlns:a16="http://schemas.microsoft.com/office/drawing/2014/main" id="{A9BC3303-D74D-435C-B99B-6F10D7576DE6}"/>
            </a:ext>
          </a:extLst>
        </xdr:cNvPr>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1" name="フローチャート: 判断 110">
          <a:extLst>
            <a:ext uri="{FF2B5EF4-FFF2-40B4-BE49-F238E27FC236}">
              <a16:creationId xmlns:a16="http://schemas.microsoft.com/office/drawing/2014/main" id="{03797C23-DF19-43C6-AD39-0DC9DCF90ECE}"/>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2" name="フローチャート: 判断 111">
          <a:extLst>
            <a:ext uri="{FF2B5EF4-FFF2-40B4-BE49-F238E27FC236}">
              <a16:creationId xmlns:a16="http://schemas.microsoft.com/office/drawing/2014/main" id="{5E5DF3F3-BA74-4907-8D92-4573E5105539}"/>
            </a:ext>
          </a:extLst>
        </xdr:cNvPr>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3" name="フローチャート: 判断 112">
          <a:extLst>
            <a:ext uri="{FF2B5EF4-FFF2-40B4-BE49-F238E27FC236}">
              <a16:creationId xmlns:a16="http://schemas.microsoft.com/office/drawing/2014/main" id="{FDF5A6EA-2681-4CBC-A20A-39B26E905D3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4" name="フローチャート: 判断 113">
          <a:extLst>
            <a:ext uri="{FF2B5EF4-FFF2-40B4-BE49-F238E27FC236}">
              <a16:creationId xmlns:a16="http://schemas.microsoft.com/office/drawing/2014/main" id="{CF1A6672-04E8-4A4A-95E9-82A149172DC2}"/>
            </a:ext>
          </a:extLst>
        </xdr:cNvPr>
        <xdr:cNvSpPr/>
      </xdr:nvSpPr>
      <xdr:spPr>
        <a:xfrm>
          <a:off x="781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767E40A-E333-47C0-8D0B-CE2CD40B88C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852E12A-88C0-446C-A123-9521214D884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4F92B5E-809B-409B-B2FA-9E19542C9C2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C66125C-1226-4A70-8D76-9A00A58545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4C77371-65B9-40F7-8BB9-3D6174BC7D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107950</xdr:rowOff>
    </xdr:from>
    <xdr:to>
      <xdr:col>55</xdr:col>
      <xdr:colOff>50800</xdr:colOff>
      <xdr:row>38</xdr:row>
      <xdr:rowOff>38100</xdr:rowOff>
    </xdr:to>
    <xdr:sp macro="" textlink="">
      <xdr:nvSpPr>
        <xdr:cNvPr id="120" name="楕円 119">
          <a:extLst>
            <a:ext uri="{FF2B5EF4-FFF2-40B4-BE49-F238E27FC236}">
              <a16:creationId xmlns:a16="http://schemas.microsoft.com/office/drawing/2014/main" id="{502368C0-D258-4DF4-B3FE-13110F6563D0}"/>
            </a:ext>
          </a:extLst>
        </xdr:cNvPr>
        <xdr:cNvSpPr/>
      </xdr:nvSpPr>
      <xdr:spPr>
        <a:xfrm>
          <a:off x="10426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130827</xdr:rowOff>
    </xdr:from>
    <xdr:ext cx="469744" cy="259045"/>
    <xdr:sp macro="" textlink="">
      <xdr:nvSpPr>
        <xdr:cNvPr id="121" name="【図書館】&#10;一人当たり面積該当値テキスト">
          <a:extLst>
            <a:ext uri="{FF2B5EF4-FFF2-40B4-BE49-F238E27FC236}">
              <a16:creationId xmlns:a16="http://schemas.microsoft.com/office/drawing/2014/main" id="{DA9D1B9F-C775-4B9A-B733-88EE63AAC027}"/>
            </a:ext>
          </a:extLst>
        </xdr:cNvPr>
        <xdr:cNvSpPr txBox="1"/>
      </xdr:nvSpPr>
      <xdr:spPr>
        <a:xfrm>
          <a:off x="10515600"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95250</xdr:rowOff>
    </xdr:from>
    <xdr:to>
      <xdr:col>50</xdr:col>
      <xdr:colOff>165100</xdr:colOff>
      <xdr:row>38</xdr:row>
      <xdr:rowOff>25400</xdr:rowOff>
    </xdr:to>
    <xdr:sp macro="" textlink="">
      <xdr:nvSpPr>
        <xdr:cNvPr id="122" name="楕円 121">
          <a:extLst>
            <a:ext uri="{FF2B5EF4-FFF2-40B4-BE49-F238E27FC236}">
              <a16:creationId xmlns:a16="http://schemas.microsoft.com/office/drawing/2014/main" id="{E30CC45C-6D20-401C-A5AD-5D367384C144}"/>
            </a:ext>
          </a:extLst>
        </xdr:cNvPr>
        <xdr:cNvSpPr/>
      </xdr:nvSpPr>
      <xdr:spPr>
        <a:xfrm>
          <a:off x="9588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146050</xdr:rowOff>
    </xdr:from>
    <xdr:to>
      <xdr:col>55</xdr:col>
      <xdr:colOff>0</xdr:colOff>
      <xdr:row>37</xdr:row>
      <xdr:rowOff>158750</xdr:rowOff>
    </xdr:to>
    <xdr:cxnSp macro="">
      <xdr:nvCxnSpPr>
        <xdr:cNvPr id="123" name="直線コネクタ 122">
          <a:extLst>
            <a:ext uri="{FF2B5EF4-FFF2-40B4-BE49-F238E27FC236}">
              <a16:creationId xmlns:a16="http://schemas.microsoft.com/office/drawing/2014/main" id="{F3E52706-1566-407E-90DA-42D71180E322}"/>
            </a:ext>
          </a:extLst>
        </xdr:cNvPr>
        <xdr:cNvCxnSpPr/>
      </xdr:nvCxnSpPr>
      <xdr:spPr>
        <a:xfrm>
          <a:off x="9639300" y="6489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楕円 123">
          <a:extLst>
            <a:ext uri="{FF2B5EF4-FFF2-40B4-BE49-F238E27FC236}">
              <a16:creationId xmlns:a16="http://schemas.microsoft.com/office/drawing/2014/main" id="{4F9BC953-D2A9-4AD2-BE21-7CD7B6463E18}"/>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73677</xdr:rowOff>
    </xdr:from>
    <xdr:ext cx="469744" cy="259045"/>
    <xdr:sp macro="" textlink="">
      <xdr:nvSpPr>
        <xdr:cNvPr id="125" name="n_1aveValue【図書館】&#10;一人当たり面積">
          <a:extLst>
            <a:ext uri="{FF2B5EF4-FFF2-40B4-BE49-F238E27FC236}">
              <a16:creationId xmlns:a16="http://schemas.microsoft.com/office/drawing/2014/main" id="{AF02E449-8B2D-4427-969E-1C6DD04FE880}"/>
            </a:ext>
          </a:extLst>
        </xdr:cNvPr>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6" name="n_2aveValue【図書館】&#10;一人当たり面積">
          <a:extLst>
            <a:ext uri="{FF2B5EF4-FFF2-40B4-BE49-F238E27FC236}">
              <a16:creationId xmlns:a16="http://schemas.microsoft.com/office/drawing/2014/main" id="{F0ED149D-97EE-4F39-B8E3-1BD0ED9D9FE1}"/>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86377</xdr:rowOff>
    </xdr:from>
    <xdr:ext cx="469744" cy="259045"/>
    <xdr:sp macro="" textlink="">
      <xdr:nvSpPr>
        <xdr:cNvPr id="127" name="n_3aveValue【図書館】&#10;一人当たり面積">
          <a:extLst>
            <a:ext uri="{FF2B5EF4-FFF2-40B4-BE49-F238E27FC236}">
              <a16:creationId xmlns:a16="http://schemas.microsoft.com/office/drawing/2014/main" id="{5BFA97CF-4D80-4DFD-B72D-99A85B9B2F5A}"/>
            </a:ext>
          </a:extLst>
        </xdr:cNvPr>
        <xdr:cNvSpPr txBox="1"/>
      </xdr:nvSpPr>
      <xdr:spPr>
        <a:xfrm>
          <a:off x="7626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41927</xdr:rowOff>
    </xdr:from>
    <xdr:ext cx="469744" cy="259045"/>
    <xdr:sp macro="" textlink="">
      <xdr:nvSpPr>
        <xdr:cNvPr id="128" name="n_1mainValue【図書館】&#10;一人当たり面積">
          <a:extLst>
            <a:ext uri="{FF2B5EF4-FFF2-40B4-BE49-F238E27FC236}">
              <a16:creationId xmlns:a16="http://schemas.microsoft.com/office/drawing/2014/main" id="{B3B8EC02-EFAE-42EC-90C4-DF586DEEB569}"/>
            </a:ext>
          </a:extLst>
        </xdr:cNvPr>
        <xdr:cNvSpPr txBox="1"/>
      </xdr:nvSpPr>
      <xdr:spPr>
        <a:xfrm>
          <a:off x="9391727"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mainValue【図書館】&#10;一人当たり面積">
          <a:extLst>
            <a:ext uri="{FF2B5EF4-FFF2-40B4-BE49-F238E27FC236}">
              <a16:creationId xmlns:a16="http://schemas.microsoft.com/office/drawing/2014/main" id="{0275444F-C834-4FA2-B0CE-973ACFEE5C7C}"/>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E25EFEB2-3DAA-4572-84E5-D18DC54679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3017AB39-A593-4388-9182-8C058EECB5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280ABFF4-80EF-4E2D-AE01-CD864A02B06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C5B7BF41-F641-48D8-AC8E-CA009DC9CD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E60B337E-D89D-4B4F-BC7C-419AB37BC91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549F213B-A6A4-4EF3-A2B8-BACB4867459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196EAF82-55A4-43B7-B3CC-0179EC35059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7C336DE3-C928-4FDC-9AA3-619AA8FA180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59377750-F5D9-4123-A571-6C2FCEEE3EF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2F828DA8-25F2-4F8C-B769-69CEDAE7B09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a:extLst>
            <a:ext uri="{FF2B5EF4-FFF2-40B4-BE49-F238E27FC236}">
              <a16:creationId xmlns:a16="http://schemas.microsoft.com/office/drawing/2014/main" id="{C73675CB-A298-455F-BD86-9982F295183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15AEB325-FB2C-4121-A151-1BE16001AFA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a:extLst>
            <a:ext uri="{FF2B5EF4-FFF2-40B4-BE49-F238E27FC236}">
              <a16:creationId xmlns:a16="http://schemas.microsoft.com/office/drawing/2014/main" id="{EE288BEC-D1ED-4BF2-9F0F-6CE79E4D0D7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B1484ECD-DBAF-4BFA-B2A5-B384B0D085F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6E4B872F-8AD4-40EC-8AA1-DF0630CB14A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158664C9-4D5C-4DFB-B202-93E2FEC795B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0679D9F1-24FC-4300-B2A9-BCFB10EF43D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88971F70-3E7E-4412-B5A3-01B53AB9747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A07D26A8-6372-4EF3-96A1-0DACA86BD40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41B8FB56-0BE6-4A0B-B9B9-D7171F689FD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a:extLst>
            <a:ext uri="{FF2B5EF4-FFF2-40B4-BE49-F238E27FC236}">
              <a16:creationId xmlns:a16="http://schemas.microsoft.com/office/drawing/2014/main" id="{60F47913-C49C-4870-B68E-D255BCCC7AA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A428449D-050D-4203-A7C7-109463D019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3A747AF2-7997-411A-B056-EF493230A09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063CC808-33EB-484E-A6AB-AABE21E1CA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4" name="直線コネクタ 153">
          <a:extLst>
            <a:ext uri="{FF2B5EF4-FFF2-40B4-BE49-F238E27FC236}">
              <a16:creationId xmlns:a16="http://schemas.microsoft.com/office/drawing/2014/main" id="{B7091E02-54E4-4A2C-B704-E5B49D34FCE9}"/>
            </a:ext>
          </a:extLst>
        </xdr:cNvPr>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5" name="【体育館・プール】&#10;有形固定資産減価償却率最小値テキスト">
          <a:extLst>
            <a:ext uri="{FF2B5EF4-FFF2-40B4-BE49-F238E27FC236}">
              <a16:creationId xmlns:a16="http://schemas.microsoft.com/office/drawing/2014/main" id="{4D889E7A-48C8-43F8-952C-886E46E6BF6C}"/>
            </a:ext>
          </a:extLst>
        </xdr:cNvPr>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6" name="直線コネクタ 155">
          <a:extLst>
            <a:ext uri="{FF2B5EF4-FFF2-40B4-BE49-F238E27FC236}">
              <a16:creationId xmlns:a16="http://schemas.microsoft.com/office/drawing/2014/main" id="{DBBD27BD-A3A4-496B-A4C7-328D8427DA2E}"/>
            </a:ext>
          </a:extLst>
        </xdr:cNvPr>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7" name="【体育館・プール】&#10;有形固定資産減価償却率最大値テキスト">
          <a:extLst>
            <a:ext uri="{FF2B5EF4-FFF2-40B4-BE49-F238E27FC236}">
              <a16:creationId xmlns:a16="http://schemas.microsoft.com/office/drawing/2014/main" id="{F9C856B2-E151-4554-9474-D5EAD5501BBC}"/>
            </a:ext>
          </a:extLst>
        </xdr:cNvPr>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58" name="直線コネクタ 157">
          <a:extLst>
            <a:ext uri="{FF2B5EF4-FFF2-40B4-BE49-F238E27FC236}">
              <a16:creationId xmlns:a16="http://schemas.microsoft.com/office/drawing/2014/main" id="{CEC7E72C-D24F-486A-AAE7-2E5CF034AC03}"/>
            </a:ext>
          </a:extLst>
        </xdr:cNvPr>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B268F57C-900D-447E-AFA2-3EF8E411E5C6}"/>
            </a:ext>
          </a:extLst>
        </xdr:cNvPr>
        <xdr:cNvSpPr txBox="1"/>
      </xdr:nvSpPr>
      <xdr:spPr>
        <a:xfrm>
          <a:off x="4673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0" name="フローチャート: 判断 159">
          <a:extLst>
            <a:ext uri="{FF2B5EF4-FFF2-40B4-BE49-F238E27FC236}">
              <a16:creationId xmlns:a16="http://schemas.microsoft.com/office/drawing/2014/main" id="{E63BA299-0D03-4439-8FE3-87207D2FDA8B}"/>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1" name="フローチャート: 判断 160">
          <a:extLst>
            <a:ext uri="{FF2B5EF4-FFF2-40B4-BE49-F238E27FC236}">
              <a16:creationId xmlns:a16="http://schemas.microsoft.com/office/drawing/2014/main" id="{A416A89F-12D3-483D-AA59-59A0A9962F2B}"/>
            </a:ext>
          </a:extLst>
        </xdr:cNvPr>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2" name="フローチャート: 判断 161">
          <a:extLst>
            <a:ext uri="{FF2B5EF4-FFF2-40B4-BE49-F238E27FC236}">
              <a16:creationId xmlns:a16="http://schemas.microsoft.com/office/drawing/2014/main" id="{A3CF5424-90E6-4665-A599-D4638524360E}"/>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3" name="フローチャート: 判断 162">
          <a:extLst>
            <a:ext uri="{FF2B5EF4-FFF2-40B4-BE49-F238E27FC236}">
              <a16:creationId xmlns:a16="http://schemas.microsoft.com/office/drawing/2014/main" id="{47EB42B1-6A95-4CD4-BB38-A32AA9C7EF63}"/>
            </a:ext>
          </a:extLst>
        </xdr:cNvPr>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FE6C93C5-2327-4B1B-9C33-F18F9644224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667DA769-BB78-4352-BA6C-36D1D3BC60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EC20154-658A-465D-B0E7-8AD153BFFD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5AA19DB7-BFE0-46EB-BF91-845221551D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B21F7C9-1B4B-416F-9D85-E72405E9481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xdr:rowOff>
    </xdr:from>
    <xdr:to>
      <xdr:col>24</xdr:col>
      <xdr:colOff>114300</xdr:colOff>
      <xdr:row>60</xdr:row>
      <xdr:rowOff>104140</xdr:rowOff>
    </xdr:to>
    <xdr:sp macro="" textlink="">
      <xdr:nvSpPr>
        <xdr:cNvPr id="169" name="楕円 168">
          <a:extLst>
            <a:ext uri="{FF2B5EF4-FFF2-40B4-BE49-F238E27FC236}">
              <a16:creationId xmlns:a16="http://schemas.microsoft.com/office/drawing/2014/main" id="{03869D6A-1071-4143-8389-673EA9449926}"/>
            </a:ext>
          </a:extLst>
        </xdr:cNvPr>
        <xdr:cNvSpPr/>
      </xdr:nvSpPr>
      <xdr:spPr>
        <a:xfrm>
          <a:off x="4584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152417</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88A0B09F-9151-408F-BD39-FAE7BFC8C2F8}"/>
            </a:ext>
          </a:extLst>
        </xdr:cNvPr>
        <xdr:cNvSpPr txBox="1"/>
      </xdr:nvSpPr>
      <xdr:spPr>
        <a:xfrm>
          <a:off x="4673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71" name="楕円 170">
          <a:extLst>
            <a:ext uri="{FF2B5EF4-FFF2-40B4-BE49-F238E27FC236}">
              <a16:creationId xmlns:a16="http://schemas.microsoft.com/office/drawing/2014/main" id="{33440919-B970-4331-8826-232886126967}"/>
            </a:ext>
          </a:extLst>
        </xdr:cNvPr>
        <xdr:cNvSpPr/>
      </xdr:nvSpPr>
      <xdr:spPr>
        <a:xfrm>
          <a:off x="3746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28575</xdr:rowOff>
    </xdr:from>
    <xdr:to>
      <xdr:col>24</xdr:col>
      <xdr:colOff>63500</xdr:colOff>
      <xdr:row>60</xdr:row>
      <xdr:rowOff>53340</xdr:rowOff>
    </xdr:to>
    <xdr:cxnSp macro="">
      <xdr:nvCxnSpPr>
        <xdr:cNvPr id="172" name="直線コネクタ 171">
          <a:extLst>
            <a:ext uri="{FF2B5EF4-FFF2-40B4-BE49-F238E27FC236}">
              <a16:creationId xmlns:a16="http://schemas.microsoft.com/office/drawing/2014/main" id="{4F7F3E59-C750-480A-B064-378E0CDA8C44}"/>
            </a:ext>
          </a:extLst>
        </xdr:cNvPr>
        <xdr:cNvCxnSpPr/>
      </xdr:nvCxnSpPr>
      <xdr:spPr>
        <a:xfrm>
          <a:off x="3797300" y="103155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2540</xdr:rowOff>
    </xdr:from>
    <xdr:to>
      <xdr:col>10</xdr:col>
      <xdr:colOff>165100</xdr:colOff>
      <xdr:row>59</xdr:row>
      <xdr:rowOff>104140</xdr:rowOff>
    </xdr:to>
    <xdr:sp macro="" textlink="">
      <xdr:nvSpPr>
        <xdr:cNvPr id="173" name="楕円 172">
          <a:extLst>
            <a:ext uri="{FF2B5EF4-FFF2-40B4-BE49-F238E27FC236}">
              <a16:creationId xmlns:a16="http://schemas.microsoft.com/office/drawing/2014/main" id="{DC1E7305-DDAD-4145-A130-16FD57A563B6}"/>
            </a:ext>
          </a:extLst>
        </xdr:cNvPr>
        <xdr:cNvSpPr/>
      </xdr:nvSpPr>
      <xdr:spPr>
        <a:xfrm>
          <a:off x="1968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82567</xdr:rowOff>
    </xdr:from>
    <xdr:ext cx="405111" cy="259045"/>
    <xdr:sp macro="" textlink="">
      <xdr:nvSpPr>
        <xdr:cNvPr id="174" name="n_1aveValue【体育館・プール】&#10;有形固定資産減価償却率">
          <a:extLst>
            <a:ext uri="{FF2B5EF4-FFF2-40B4-BE49-F238E27FC236}">
              <a16:creationId xmlns:a16="http://schemas.microsoft.com/office/drawing/2014/main" id="{B72AB9BE-036A-4E2E-AD39-6138B5C00EF3}"/>
            </a:ext>
          </a:extLst>
        </xdr:cNvPr>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75" name="n_2aveValue【体育館・プール】&#10;有形固定資産減価償却率">
          <a:extLst>
            <a:ext uri="{FF2B5EF4-FFF2-40B4-BE49-F238E27FC236}">
              <a16:creationId xmlns:a16="http://schemas.microsoft.com/office/drawing/2014/main" id="{D75604BC-F1B8-4938-89C5-758B8BB9B3FB}"/>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76" name="n_3aveValue【体育館・プール】&#10;有形固定資産減価償却率">
          <a:extLst>
            <a:ext uri="{FF2B5EF4-FFF2-40B4-BE49-F238E27FC236}">
              <a16:creationId xmlns:a16="http://schemas.microsoft.com/office/drawing/2014/main" id="{1D5AED70-6070-4C36-81B6-5FEDC002B9E9}"/>
            </a:ext>
          </a:extLst>
        </xdr:cNvPr>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70502</xdr:rowOff>
    </xdr:from>
    <xdr:ext cx="405111" cy="259045"/>
    <xdr:sp macro="" textlink="">
      <xdr:nvSpPr>
        <xdr:cNvPr id="177" name="n_1mainValue【体育館・プール】&#10;有形固定資産減価償却率">
          <a:extLst>
            <a:ext uri="{FF2B5EF4-FFF2-40B4-BE49-F238E27FC236}">
              <a16:creationId xmlns:a16="http://schemas.microsoft.com/office/drawing/2014/main" id="{A1614CF8-1847-4A03-9398-E8EDEEE1EAF3}"/>
            </a:ext>
          </a:extLst>
        </xdr:cNvPr>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120667</xdr:rowOff>
    </xdr:from>
    <xdr:ext cx="405111" cy="259045"/>
    <xdr:sp macro="" textlink="">
      <xdr:nvSpPr>
        <xdr:cNvPr id="178" name="n_3mainValue【体育館・プール】&#10;有形固定資産減価償却率">
          <a:extLst>
            <a:ext uri="{FF2B5EF4-FFF2-40B4-BE49-F238E27FC236}">
              <a16:creationId xmlns:a16="http://schemas.microsoft.com/office/drawing/2014/main" id="{97BBD59C-B2B6-4ED1-ABB9-BD7ACB7E97BE}"/>
            </a:ext>
          </a:extLst>
        </xdr:cNvPr>
        <xdr:cNvSpPr txBox="1"/>
      </xdr:nvSpPr>
      <xdr:spPr>
        <a:xfrm>
          <a:off x="1816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4E1D86DC-E53F-4E93-A0F8-3B8B4AA669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268927A2-DC52-49BD-8D46-05309383822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4CA228C8-4398-4CFB-A0AE-220BFD5F8BA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8C49B71C-FF53-4243-9198-A047A086A81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3C81B699-57FD-47A9-A62F-4A471677163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E553E4AB-A5FC-4B07-A1EB-646D7BB217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E0A663F-3112-40FA-A6DA-93BBF4533BD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EF01D292-7EBD-42F7-AC54-56A74365D90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D0BAAC73-7A40-4929-A732-40E9ABA86E1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7F9C8B08-0464-4139-8A37-2760924B87D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6662384D-FCE3-4237-9EAE-BB8A1947E49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a:extLst>
            <a:ext uri="{FF2B5EF4-FFF2-40B4-BE49-F238E27FC236}">
              <a16:creationId xmlns:a16="http://schemas.microsoft.com/office/drawing/2014/main" id="{691C4162-962D-4220-B450-C6520A42B27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9F40DF4E-1750-4025-9418-BC6C32F21E5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a:extLst>
            <a:ext uri="{FF2B5EF4-FFF2-40B4-BE49-F238E27FC236}">
              <a16:creationId xmlns:a16="http://schemas.microsoft.com/office/drawing/2014/main" id="{E0630214-4561-497B-B8A6-0C9CAD434B8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7EF8FFFA-FDD8-4590-9024-46A676AEC43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a:extLst>
            <a:ext uri="{FF2B5EF4-FFF2-40B4-BE49-F238E27FC236}">
              <a16:creationId xmlns:a16="http://schemas.microsoft.com/office/drawing/2014/main" id="{7A463203-A077-450B-B896-D2947395843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EB0728DB-19E0-4829-BBE8-6DA650F352C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a:extLst>
            <a:ext uri="{FF2B5EF4-FFF2-40B4-BE49-F238E27FC236}">
              <a16:creationId xmlns:a16="http://schemas.microsoft.com/office/drawing/2014/main" id="{1937D2FC-C7B0-4B06-B042-ADE821341A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9CCE6067-FE0E-4404-A191-7F0CD8BB7B1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a:extLst>
            <a:ext uri="{FF2B5EF4-FFF2-40B4-BE49-F238E27FC236}">
              <a16:creationId xmlns:a16="http://schemas.microsoft.com/office/drawing/2014/main" id="{FF31328E-7D53-4AE5-B400-A8A02E51A9E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D9DB4EC8-F67A-4378-B183-69F7DA69D04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3970CBFD-8543-4AE2-960D-87B79F8FFDB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id="{43555411-75CA-4320-BEB8-81C7AD6722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2" name="直線コネクタ 201">
          <a:extLst>
            <a:ext uri="{FF2B5EF4-FFF2-40B4-BE49-F238E27FC236}">
              <a16:creationId xmlns:a16="http://schemas.microsoft.com/office/drawing/2014/main" id="{4EDBCA30-C071-48E7-9B7E-28B57740F679}"/>
            </a:ext>
          </a:extLst>
        </xdr:cNvPr>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3" name="【体育館・プール】&#10;一人当たり面積最小値テキスト">
          <a:extLst>
            <a:ext uri="{FF2B5EF4-FFF2-40B4-BE49-F238E27FC236}">
              <a16:creationId xmlns:a16="http://schemas.microsoft.com/office/drawing/2014/main" id="{D65A4657-59DF-4774-A62D-6F03A9D5D37A}"/>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4" name="直線コネクタ 203">
          <a:extLst>
            <a:ext uri="{FF2B5EF4-FFF2-40B4-BE49-F238E27FC236}">
              <a16:creationId xmlns:a16="http://schemas.microsoft.com/office/drawing/2014/main" id="{0C0F9BF6-3DC6-46BC-B7E5-AF18DF7EE959}"/>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5" name="【体育館・プール】&#10;一人当たり面積最大値テキスト">
          <a:extLst>
            <a:ext uri="{FF2B5EF4-FFF2-40B4-BE49-F238E27FC236}">
              <a16:creationId xmlns:a16="http://schemas.microsoft.com/office/drawing/2014/main" id="{0A081BED-096C-4667-8F4A-23DD466623D4}"/>
            </a:ext>
          </a:extLst>
        </xdr:cNvPr>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6" name="直線コネクタ 205">
          <a:extLst>
            <a:ext uri="{FF2B5EF4-FFF2-40B4-BE49-F238E27FC236}">
              <a16:creationId xmlns:a16="http://schemas.microsoft.com/office/drawing/2014/main" id="{318F95AD-9F40-40D2-9491-3E96616B8C0C}"/>
            </a:ext>
          </a:extLst>
        </xdr:cNvPr>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07" name="【体育館・プール】&#10;一人当たり面積平均値テキスト">
          <a:extLst>
            <a:ext uri="{FF2B5EF4-FFF2-40B4-BE49-F238E27FC236}">
              <a16:creationId xmlns:a16="http://schemas.microsoft.com/office/drawing/2014/main" id="{B7DC84C1-E9BD-4675-AC6E-2C9ADE14363F}"/>
            </a:ext>
          </a:extLst>
        </xdr:cNvPr>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08" name="フローチャート: 判断 207">
          <a:extLst>
            <a:ext uri="{FF2B5EF4-FFF2-40B4-BE49-F238E27FC236}">
              <a16:creationId xmlns:a16="http://schemas.microsoft.com/office/drawing/2014/main" id="{B2211C6A-5904-4B3B-8AC1-DD742C89E197}"/>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09" name="フローチャート: 判断 208">
          <a:extLst>
            <a:ext uri="{FF2B5EF4-FFF2-40B4-BE49-F238E27FC236}">
              <a16:creationId xmlns:a16="http://schemas.microsoft.com/office/drawing/2014/main" id="{0CBD3FD4-EED2-4E26-A355-A796E3EED6B9}"/>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0" name="フローチャート: 判断 209">
          <a:extLst>
            <a:ext uri="{FF2B5EF4-FFF2-40B4-BE49-F238E27FC236}">
              <a16:creationId xmlns:a16="http://schemas.microsoft.com/office/drawing/2014/main" id="{D4875423-1D60-4071-9B01-3AFED8C14958}"/>
            </a:ext>
          </a:extLst>
        </xdr:cNvPr>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154940</xdr:rowOff>
    </xdr:from>
    <xdr:to>
      <xdr:col>41</xdr:col>
      <xdr:colOff>101600</xdr:colOff>
      <xdr:row>60</xdr:row>
      <xdr:rowOff>85090</xdr:rowOff>
    </xdr:to>
    <xdr:sp macro="" textlink="">
      <xdr:nvSpPr>
        <xdr:cNvPr id="211" name="フローチャート: 判断 210">
          <a:extLst>
            <a:ext uri="{FF2B5EF4-FFF2-40B4-BE49-F238E27FC236}">
              <a16:creationId xmlns:a16="http://schemas.microsoft.com/office/drawing/2014/main" id="{633FCA99-E43D-40DB-92C1-FDE0BA215710}"/>
            </a:ext>
          </a:extLst>
        </xdr:cNvPr>
        <xdr:cNvSpPr/>
      </xdr:nvSpPr>
      <xdr:spPr>
        <a:xfrm>
          <a:off x="781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88B8B5B3-2433-460B-B7AB-51D7E4F5263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6E1DBD9F-3F60-4107-AD6C-9214199F7D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1F152C04-CA3E-4637-9402-B92F295065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62775E7D-15D8-4A97-BAED-ACBFD250E88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3CBF254E-B3B0-4F37-9F5B-51B2166AD85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17" name="楕円 216">
          <a:extLst>
            <a:ext uri="{FF2B5EF4-FFF2-40B4-BE49-F238E27FC236}">
              <a16:creationId xmlns:a16="http://schemas.microsoft.com/office/drawing/2014/main" id="{560505FD-3BB5-4BFC-970E-BE3A47857D52}"/>
            </a:ext>
          </a:extLst>
        </xdr:cNvPr>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137177</xdr:rowOff>
    </xdr:from>
    <xdr:ext cx="469744" cy="259045"/>
    <xdr:sp macro="" textlink="">
      <xdr:nvSpPr>
        <xdr:cNvPr id="218" name="【体育館・プール】&#10;一人当たり面積該当値テキスト">
          <a:extLst>
            <a:ext uri="{FF2B5EF4-FFF2-40B4-BE49-F238E27FC236}">
              <a16:creationId xmlns:a16="http://schemas.microsoft.com/office/drawing/2014/main" id="{C3A3A712-BCB0-43F0-8151-8B23884B4F99}"/>
            </a:ext>
          </a:extLst>
        </xdr:cNvPr>
        <xdr:cNvSpPr txBox="1"/>
      </xdr:nvSpPr>
      <xdr:spPr>
        <a:xfrm>
          <a:off x="10515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19" name="楕円 218">
          <a:extLst>
            <a:ext uri="{FF2B5EF4-FFF2-40B4-BE49-F238E27FC236}">
              <a16:creationId xmlns:a16="http://schemas.microsoft.com/office/drawing/2014/main" id="{0727C901-A38A-4902-A064-6DA62485F31F}"/>
            </a:ext>
          </a:extLst>
        </xdr:cNvPr>
        <xdr:cNvSpPr/>
      </xdr:nvSpPr>
      <xdr:spPr>
        <a:xfrm>
          <a:off x="958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38100</xdr:rowOff>
    </xdr:from>
    <xdr:to>
      <xdr:col>55</xdr:col>
      <xdr:colOff>0</xdr:colOff>
      <xdr:row>62</xdr:row>
      <xdr:rowOff>38100</xdr:rowOff>
    </xdr:to>
    <xdr:cxnSp macro="">
      <xdr:nvCxnSpPr>
        <xdr:cNvPr id="220" name="直線コネクタ 219">
          <a:extLst>
            <a:ext uri="{FF2B5EF4-FFF2-40B4-BE49-F238E27FC236}">
              <a16:creationId xmlns:a16="http://schemas.microsoft.com/office/drawing/2014/main" id="{478DF45A-EC40-4368-9AFF-F875E9445A41}"/>
            </a:ext>
          </a:extLst>
        </xdr:cNvPr>
        <xdr:cNvCxnSpPr/>
      </xdr:nvCxnSpPr>
      <xdr:spPr>
        <a:xfrm>
          <a:off x="9639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82550</xdr:rowOff>
    </xdr:from>
    <xdr:to>
      <xdr:col>41</xdr:col>
      <xdr:colOff>101600</xdr:colOff>
      <xdr:row>63</xdr:row>
      <xdr:rowOff>12700</xdr:rowOff>
    </xdr:to>
    <xdr:sp macro="" textlink="">
      <xdr:nvSpPr>
        <xdr:cNvPr id="221" name="楕円 220">
          <a:extLst>
            <a:ext uri="{FF2B5EF4-FFF2-40B4-BE49-F238E27FC236}">
              <a16:creationId xmlns:a16="http://schemas.microsoft.com/office/drawing/2014/main" id="{76E48999-C069-4B21-871C-1EAD2136DCD2}"/>
            </a:ext>
          </a:extLst>
        </xdr:cNvPr>
        <xdr:cNvSpPr/>
      </xdr:nvSpPr>
      <xdr:spPr>
        <a:xfrm>
          <a:off x="7810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105427</xdr:rowOff>
    </xdr:from>
    <xdr:ext cx="469744" cy="259045"/>
    <xdr:sp macro="" textlink="">
      <xdr:nvSpPr>
        <xdr:cNvPr id="222" name="n_1aveValue【体育館・プール】&#10;一人当たり面積">
          <a:extLst>
            <a:ext uri="{FF2B5EF4-FFF2-40B4-BE49-F238E27FC236}">
              <a16:creationId xmlns:a16="http://schemas.microsoft.com/office/drawing/2014/main" id="{3178B710-6140-4A99-9068-3B647F07A926}"/>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3" name="n_2aveValue【体育館・プール】&#10;一人当たり面積">
          <a:extLst>
            <a:ext uri="{FF2B5EF4-FFF2-40B4-BE49-F238E27FC236}">
              <a16:creationId xmlns:a16="http://schemas.microsoft.com/office/drawing/2014/main" id="{711F3072-82BA-4482-B1AD-1353AAA25836}"/>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101617</xdr:rowOff>
    </xdr:from>
    <xdr:ext cx="469744" cy="259045"/>
    <xdr:sp macro="" textlink="">
      <xdr:nvSpPr>
        <xdr:cNvPr id="224" name="n_3aveValue【体育館・プール】&#10;一人当たり面積">
          <a:extLst>
            <a:ext uri="{FF2B5EF4-FFF2-40B4-BE49-F238E27FC236}">
              <a16:creationId xmlns:a16="http://schemas.microsoft.com/office/drawing/2014/main" id="{17187E69-7507-4EB5-BE68-04FF49257B5C}"/>
            </a:ext>
          </a:extLst>
        </xdr:cNvPr>
        <xdr:cNvSpPr txBox="1"/>
      </xdr:nvSpPr>
      <xdr:spPr>
        <a:xfrm>
          <a:off x="7626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80027</xdr:rowOff>
    </xdr:from>
    <xdr:ext cx="469744" cy="259045"/>
    <xdr:sp macro="" textlink="">
      <xdr:nvSpPr>
        <xdr:cNvPr id="225" name="n_1mainValue【体育館・プール】&#10;一人当たり面積">
          <a:extLst>
            <a:ext uri="{FF2B5EF4-FFF2-40B4-BE49-F238E27FC236}">
              <a16:creationId xmlns:a16="http://schemas.microsoft.com/office/drawing/2014/main" id="{DA7F0C3C-BB5D-4F1B-BF83-A9283437AD5E}"/>
            </a:ext>
          </a:extLst>
        </xdr:cNvPr>
        <xdr:cNvSpPr txBox="1"/>
      </xdr:nvSpPr>
      <xdr:spPr>
        <a:xfrm>
          <a:off x="9391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3827</xdr:rowOff>
    </xdr:from>
    <xdr:ext cx="469744" cy="259045"/>
    <xdr:sp macro="" textlink="">
      <xdr:nvSpPr>
        <xdr:cNvPr id="226" name="n_3mainValue【体育館・プール】&#10;一人当たり面積">
          <a:extLst>
            <a:ext uri="{FF2B5EF4-FFF2-40B4-BE49-F238E27FC236}">
              <a16:creationId xmlns:a16="http://schemas.microsoft.com/office/drawing/2014/main" id="{D1B3FBBC-24AE-4706-AE1F-C22D641EC99A}"/>
            </a:ext>
          </a:extLst>
        </xdr:cNvPr>
        <xdr:cNvSpPr txBox="1"/>
      </xdr:nvSpPr>
      <xdr:spPr>
        <a:xfrm>
          <a:off x="7626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BACAF562-FAF1-4E82-8584-67BCD2C087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A4C14140-AA01-4EDA-A510-19FB2CD898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8F02ACA9-23D5-48B8-909F-1F2FC7BBB31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3F7DF7BC-8D71-48F3-871C-30219C85B1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1B4C2640-2480-4F31-B7D5-8AAE9E24759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EF37EB49-850A-4BF6-84A1-183AF1BED6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9086AE69-C0F1-4F12-A038-7AF2FACB90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40ACA824-282F-4E3E-8E84-D0BA2DA3E58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336193EC-ADB6-454C-958A-72DFE67B093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0D83AF18-A9D1-40BD-ADC7-52162552FD6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7" name="テキスト ボックス 236">
          <a:extLst>
            <a:ext uri="{FF2B5EF4-FFF2-40B4-BE49-F238E27FC236}">
              <a16:creationId xmlns:a16="http://schemas.microsoft.com/office/drawing/2014/main" id="{87E17829-71BE-4A40-A808-8714B8FD4EA1}"/>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8" name="直線コネクタ 237">
          <a:extLst>
            <a:ext uri="{FF2B5EF4-FFF2-40B4-BE49-F238E27FC236}">
              <a16:creationId xmlns:a16="http://schemas.microsoft.com/office/drawing/2014/main" id="{DBBF07AF-EAF7-4F51-8D4A-5F9FB34FC83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9" name="テキスト ボックス 238">
          <a:extLst>
            <a:ext uri="{FF2B5EF4-FFF2-40B4-BE49-F238E27FC236}">
              <a16:creationId xmlns:a16="http://schemas.microsoft.com/office/drawing/2014/main" id="{7F01614E-9A5D-4783-9835-F734311DA95D}"/>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0" name="直線コネクタ 239">
          <a:extLst>
            <a:ext uri="{FF2B5EF4-FFF2-40B4-BE49-F238E27FC236}">
              <a16:creationId xmlns:a16="http://schemas.microsoft.com/office/drawing/2014/main" id="{C1C35B89-9DC3-4072-9E70-74A8DB20022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1" name="テキスト ボックス 240">
          <a:extLst>
            <a:ext uri="{FF2B5EF4-FFF2-40B4-BE49-F238E27FC236}">
              <a16:creationId xmlns:a16="http://schemas.microsoft.com/office/drawing/2014/main" id="{CFC2F2FA-8DE8-4F43-B6DB-328E34AD6C8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2" name="直線コネクタ 241">
          <a:extLst>
            <a:ext uri="{FF2B5EF4-FFF2-40B4-BE49-F238E27FC236}">
              <a16:creationId xmlns:a16="http://schemas.microsoft.com/office/drawing/2014/main" id="{722D7182-D8C7-4932-94D9-EEDD5B80D3F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3" name="テキスト ボックス 242">
          <a:extLst>
            <a:ext uri="{FF2B5EF4-FFF2-40B4-BE49-F238E27FC236}">
              <a16:creationId xmlns:a16="http://schemas.microsoft.com/office/drawing/2014/main" id="{5D573EDB-1712-444B-B2CF-E312E0C5448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4" name="直線コネクタ 243">
          <a:extLst>
            <a:ext uri="{FF2B5EF4-FFF2-40B4-BE49-F238E27FC236}">
              <a16:creationId xmlns:a16="http://schemas.microsoft.com/office/drawing/2014/main" id="{58D21D32-4A42-42C4-AE32-1FD7B56F006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5" name="テキスト ボックス 244">
          <a:extLst>
            <a:ext uri="{FF2B5EF4-FFF2-40B4-BE49-F238E27FC236}">
              <a16:creationId xmlns:a16="http://schemas.microsoft.com/office/drawing/2014/main" id="{08BBA3E0-5FCA-4D4F-96C1-E68189FDCAA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D692AFA4-8B6A-4D8D-B783-A59C00206A9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0FBD1EAC-D42E-4949-B709-2500F763EF6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福祉施設】&#10;有形固定資産減価償却率グラフ枠">
          <a:extLst>
            <a:ext uri="{FF2B5EF4-FFF2-40B4-BE49-F238E27FC236}">
              <a16:creationId xmlns:a16="http://schemas.microsoft.com/office/drawing/2014/main" id="{BB8CFF69-F464-4180-949F-53D58521573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49" name="直線コネクタ 248">
          <a:extLst>
            <a:ext uri="{FF2B5EF4-FFF2-40B4-BE49-F238E27FC236}">
              <a16:creationId xmlns:a16="http://schemas.microsoft.com/office/drawing/2014/main" id="{FB4B6673-0082-4BA9-8E39-5F4E39509545}"/>
            </a:ext>
          </a:extLst>
        </xdr:cNvPr>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0" name="【福祉施設】&#10;有形固定資産減価償却率最小値テキスト">
          <a:extLst>
            <a:ext uri="{FF2B5EF4-FFF2-40B4-BE49-F238E27FC236}">
              <a16:creationId xmlns:a16="http://schemas.microsoft.com/office/drawing/2014/main" id="{4AD90F49-780C-4DBC-84E1-969C76F5B2A2}"/>
            </a:ext>
          </a:extLst>
        </xdr:cNvPr>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1" name="直線コネクタ 250">
          <a:extLst>
            <a:ext uri="{FF2B5EF4-FFF2-40B4-BE49-F238E27FC236}">
              <a16:creationId xmlns:a16="http://schemas.microsoft.com/office/drawing/2014/main" id="{40ACD76D-B86C-4BA9-9406-5DB54BB3E8B2}"/>
            </a:ext>
          </a:extLst>
        </xdr:cNvPr>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2" name="【福祉施設】&#10;有形固定資産減価償却率最大値テキスト">
          <a:extLst>
            <a:ext uri="{FF2B5EF4-FFF2-40B4-BE49-F238E27FC236}">
              <a16:creationId xmlns:a16="http://schemas.microsoft.com/office/drawing/2014/main" id="{6C018F85-5763-468A-871D-3222E6B51A5F}"/>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3" name="直線コネクタ 252">
          <a:extLst>
            <a:ext uri="{FF2B5EF4-FFF2-40B4-BE49-F238E27FC236}">
              <a16:creationId xmlns:a16="http://schemas.microsoft.com/office/drawing/2014/main" id="{71268005-3137-4186-895A-B9C7609BA7A2}"/>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4" name="【福祉施設】&#10;有形固定資産減価償却率平均値テキスト">
          <a:extLst>
            <a:ext uri="{FF2B5EF4-FFF2-40B4-BE49-F238E27FC236}">
              <a16:creationId xmlns:a16="http://schemas.microsoft.com/office/drawing/2014/main" id="{7066D830-F3A5-4820-8213-37D11783E2E4}"/>
            </a:ext>
          </a:extLst>
        </xdr:cNvPr>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5" name="フローチャート: 判断 254">
          <a:extLst>
            <a:ext uri="{FF2B5EF4-FFF2-40B4-BE49-F238E27FC236}">
              <a16:creationId xmlns:a16="http://schemas.microsoft.com/office/drawing/2014/main" id="{0C41231E-2DA3-40DF-9308-E38B8C4CDC19}"/>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56" name="フローチャート: 判断 255">
          <a:extLst>
            <a:ext uri="{FF2B5EF4-FFF2-40B4-BE49-F238E27FC236}">
              <a16:creationId xmlns:a16="http://schemas.microsoft.com/office/drawing/2014/main" id="{2CCF3E4C-59A9-46E7-9884-852A8DE63957}"/>
            </a:ext>
          </a:extLst>
        </xdr:cNvPr>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57" name="フローチャート: 判断 256">
          <a:extLst>
            <a:ext uri="{FF2B5EF4-FFF2-40B4-BE49-F238E27FC236}">
              <a16:creationId xmlns:a16="http://schemas.microsoft.com/office/drawing/2014/main" id="{57BD4606-5EFD-47CA-BB3C-833AFA52B592}"/>
            </a:ext>
          </a:extLst>
        </xdr:cNvPr>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55880</xdr:rowOff>
    </xdr:from>
    <xdr:to>
      <xdr:col>10</xdr:col>
      <xdr:colOff>165100</xdr:colOff>
      <xdr:row>85</xdr:row>
      <xdr:rowOff>157480</xdr:rowOff>
    </xdr:to>
    <xdr:sp macro="" textlink="">
      <xdr:nvSpPr>
        <xdr:cNvPr id="258" name="フローチャート: 判断 257">
          <a:extLst>
            <a:ext uri="{FF2B5EF4-FFF2-40B4-BE49-F238E27FC236}">
              <a16:creationId xmlns:a16="http://schemas.microsoft.com/office/drawing/2014/main" id="{BA8ED249-5A3C-4461-8C6E-F7C12CB1C95D}"/>
            </a:ext>
          </a:extLst>
        </xdr:cNvPr>
        <xdr:cNvSpPr/>
      </xdr:nvSpPr>
      <xdr:spPr>
        <a:xfrm>
          <a:off x="1968500" y="1462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B9F89674-B903-4F55-AC93-312055E3F3F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A7CBBCD7-B816-4366-A8FC-D21687CDB48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C645B7F-D9EA-4211-89AC-C749939603D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2F40373E-888D-40A5-A3E8-000B3F7C59D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730F5D3E-B68B-445D-B8A0-4C0F6904EDF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23876</xdr:rowOff>
    </xdr:from>
    <xdr:to>
      <xdr:col>24</xdr:col>
      <xdr:colOff>114300</xdr:colOff>
      <xdr:row>81</xdr:row>
      <xdr:rowOff>125476</xdr:rowOff>
    </xdr:to>
    <xdr:sp macro="" textlink="">
      <xdr:nvSpPr>
        <xdr:cNvPr id="264" name="楕円 263">
          <a:extLst>
            <a:ext uri="{FF2B5EF4-FFF2-40B4-BE49-F238E27FC236}">
              <a16:creationId xmlns:a16="http://schemas.microsoft.com/office/drawing/2014/main" id="{FDC3ABB8-6641-4079-8A60-CF02DCBA6F39}"/>
            </a:ext>
          </a:extLst>
        </xdr:cNvPr>
        <xdr:cNvSpPr/>
      </xdr:nvSpPr>
      <xdr:spPr>
        <a:xfrm>
          <a:off x="45847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46753</xdr:rowOff>
    </xdr:from>
    <xdr:ext cx="405111" cy="259045"/>
    <xdr:sp macro="" textlink="">
      <xdr:nvSpPr>
        <xdr:cNvPr id="265" name="【福祉施設】&#10;有形固定資産減価償却率該当値テキスト">
          <a:extLst>
            <a:ext uri="{FF2B5EF4-FFF2-40B4-BE49-F238E27FC236}">
              <a16:creationId xmlns:a16="http://schemas.microsoft.com/office/drawing/2014/main" id="{3E4675F7-5B59-43C2-8123-A96700B239A8}"/>
            </a:ext>
          </a:extLst>
        </xdr:cNvPr>
        <xdr:cNvSpPr txBox="1"/>
      </xdr:nvSpPr>
      <xdr:spPr>
        <a:xfrm>
          <a:off x="4673600" y="1376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85598</xdr:rowOff>
    </xdr:from>
    <xdr:to>
      <xdr:col>20</xdr:col>
      <xdr:colOff>38100</xdr:colOff>
      <xdr:row>82</xdr:row>
      <xdr:rowOff>15748</xdr:rowOff>
    </xdr:to>
    <xdr:sp macro="" textlink="">
      <xdr:nvSpPr>
        <xdr:cNvPr id="266" name="楕円 265">
          <a:extLst>
            <a:ext uri="{FF2B5EF4-FFF2-40B4-BE49-F238E27FC236}">
              <a16:creationId xmlns:a16="http://schemas.microsoft.com/office/drawing/2014/main" id="{CB38FB14-F988-4573-BB31-73437CD31E8C}"/>
            </a:ext>
          </a:extLst>
        </xdr:cNvPr>
        <xdr:cNvSpPr/>
      </xdr:nvSpPr>
      <xdr:spPr>
        <a:xfrm>
          <a:off x="3746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74676</xdr:rowOff>
    </xdr:from>
    <xdr:to>
      <xdr:col>24</xdr:col>
      <xdr:colOff>63500</xdr:colOff>
      <xdr:row>81</xdr:row>
      <xdr:rowOff>136398</xdr:rowOff>
    </xdr:to>
    <xdr:cxnSp macro="">
      <xdr:nvCxnSpPr>
        <xdr:cNvPr id="267" name="直線コネクタ 266">
          <a:extLst>
            <a:ext uri="{FF2B5EF4-FFF2-40B4-BE49-F238E27FC236}">
              <a16:creationId xmlns:a16="http://schemas.microsoft.com/office/drawing/2014/main" id="{B4A5A320-E2BE-4C72-9EC9-D0B7C3196339}"/>
            </a:ext>
          </a:extLst>
        </xdr:cNvPr>
        <xdr:cNvCxnSpPr/>
      </xdr:nvCxnSpPr>
      <xdr:spPr>
        <a:xfrm flipV="1">
          <a:off x="3797300" y="1396212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68" name="n_1aveValue【福祉施設】&#10;有形固定資産減価償却率">
          <a:extLst>
            <a:ext uri="{FF2B5EF4-FFF2-40B4-BE49-F238E27FC236}">
              <a16:creationId xmlns:a16="http://schemas.microsoft.com/office/drawing/2014/main" id="{65CA95CF-1807-41B0-A169-85D3EAAA2941}"/>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69" name="n_2aveValue【福祉施設】&#10;有形固定資産減価償却率">
          <a:extLst>
            <a:ext uri="{FF2B5EF4-FFF2-40B4-BE49-F238E27FC236}">
              <a16:creationId xmlns:a16="http://schemas.microsoft.com/office/drawing/2014/main" id="{08CE0EED-2DB0-4D19-B090-B14B2F684F82}"/>
            </a:ext>
          </a:extLst>
        </xdr:cNvPr>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2557</xdr:rowOff>
    </xdr:from>
    <xdr:ext cx="405111" cy="259045"/>
    <xdr:sp macro="" textlink="">
      <xdr:nvSpPr>
        <xdr:cNvPr id="270" name="n_3aveValue【福祉施設】&#10;有形固定資産減価償却率">
          <a:extLst>
            <a:ext uri="{FF2B5EF4-FFF2-40B4-BE49-F238E27FC236}">
              <a16:creationId xmlns:a16="http://schemas.microsoft.com/office/drawing/2014/main" id="{B02A2CE2-0128-4FC9-B831-D717837EDB49}"/>
            </a:ext>
          </a:extLst>
        </xdr:cNvPr>
        <xdr:cNvSpPr txBox="1"/>
      </xdr:nvSpPr>
      <xdr:spPr>
        <a:xfrm>
          <a:off x="1816744" y="1440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32275</xdr:rowOff>
    </xdr:from>
    <xdr:ext cx="405111" cy="259045"/>
    <xdr:sp macro="" textlink="">
      <xdr:nvSpPr>
        <xdr:cNvPr id="271" name="n_1mainValue【福祉施設】&#10;有形固定資産減価償却率">
          <a:extLst>
            <a:ext uri="{FF2B5EF4-FFF2-40B4-BE49-F238E27FC236}">
              <a16:creationId xmlns:a16="http://schemas.microsoft.com/office/drawing/2014/main" id="{B9816961-16F7-4FA7-947E-9A1EF32FD8EB}"/>
            </a:ext>
          </a:extLst>
        </xdr:cNvPr>
        <xdr:cNvSpPr txBox="1"/>
      </xdr:nvSpPr>
      <xdr:spPr>
        <a:xfrm>
          <a:off x="35820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BF6FED73-02E9-43C8-A2E6-5C7A2BBA40B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37B61FD-8A40-4A50-A886-0DD1DEAE21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3083A6A2-F522-4FC7-832A-1D7BA6A21BF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140B2305-EAE0-4B0C-A1CC-3D4A240668A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4689CD1F-4A25-405A-9BD4-4E4629F4851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631C350B-0A9B-4989-A083-E5976A472E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757C3BF2-0BB4-4A70-8391-6BCDC48FBAF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B03FA795-51D3-401B-A43F-83BE5459F7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DF9B97DD-C94D-47D6-ACBA-EFB8735B6FA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2F8B5974-E975-4312-974E-91D5A0CC92D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2" name="直線コネクタ 281">
          <a:extLst>
            <a:ext uri="{FF2B5EF4-FFF2-40B4-BE49-F238E27FC236}">
              <a16:creationId xmlns:a16="http://schemas.microsoft.com/office/drawing/2014/main" id="{0D7114AE-ADC2-47FC-B1A0-723567D5F28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3" name="テキスト ボックス 282">
          <a:extLst>
            <a:ext uri="{FF2B5EF4-FFF2-40B4-BE49-F238E27FC236}">
              <a16:creationId xmlns:a16="http://schemas.microsoft.com/office/drawing/2014/main" id="{8EC7F009-277C-401E-8D72-30B3ABA9B39B}"/>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ED6B64DE-EEA0-48E4-A622-8DFB22B533F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FB4707DB-2258-4024-9BE2-5830E710F48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6" name="直線コネクタ 285">
          <a:extLst>
            <a:ext uri="{FF2B5EF4-FFF2-40B4-BE49-F238E27FC236}">
              <a16:creationId xmlns:a16="http://schemas.microsoft.com/office/drawing/2014/main" id="{544207D3-089F-49DF-8374-B2AE00B84E48}"/>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7" name="テキスト ボックス 286">
          <a:extLst>
            <a:ext uri="{FF2B5EF4-FFF2-40B4-BE49-F238E27FC236}">
              <a16:creationId xmlns:a16="http://schemas.microsoft.com/office/drawing/2014/main" id="{A050C403-3ADC-4D2D-8620-14797B653FB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4C9EEB6E-5565-4445-95D2-18962F456C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9721E61B-AE9A-41EE-9EEF-840C1D2D67C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a:extLst>
            <a:ext uri="{FF2B5EF4-FFF2-40B4-BE49-F238E27FC236}">
              <a16:creationId xmlns:a16="http://schemas.microsoft.com/office/drawing/2014/main" id="{B778DDA5-725E-4DF5-82CF-2ED7AC63FA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1" name="直線コネクタ 290">
          <a:extLst>
            <a:ext uri="{FF2B5EF4-FFF2-40B4-BE49-F238E27FC236}">
              <a16:creationId xmlns:a16="http://schemas.microsoft.com/office/drawing/2014/main" id="{A64D560F-CE80-4F35-BA82-5105C9439AE6}"/>
            </a:ext>
          </a:extLst>
        </xdr:cNvPr>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2" name="【福祉施設】&#10;一人当たり面積最小値テキスト">
          <a:extLst>
            <a:ext uri="{FF2B5EF4-FFF2-40B4-BE49-F238E27FC236}">
              <a16:creationId xmlns:a16="http://schemas.microsoft.com/office/drawing/2014/main" id="{758A77CB-1B2A-4AFB-A818-E2A194FCC362}"/>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93" name="直線コネクタ 292">
          <a:extLst>
            <a:ext uri="{FF2B5EF4-FFF2-40B4-BE49-F238E27FC236}">
              <a16:creationId xmlns:a16="http://schemas.microsoft.com/office/drawing/2014/main" id="{3A707782-E582-4E4E-9902-E269A71AB59E}"/>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294" name="【福祉施設】&#10;一人当たり面積最大値テキスト">
          <a:extLst>
            <a:ext uri="{FF2B5EF4-FFF2-40B4-BE49-F238E27FC236}">
              <a16:creationId xmlns:a16="http://schemas.microsoft.com/office/drawing/2014/main" id="{819899F5-9A1C-4C9D-93FD-3104ADB39073}"/>
            </a:ext>
          </a:extLst>
        </xdr:cNvPr>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295" name="直線コネクタ 294">
          <a:extLst>
            <a:ext uri="{FF2B5EF4-FFF2-40B4-BE49-F238E27FC236}">
              <a16:creationId xmlns:a16="http://schemas.microsoft.com/office/drawing/2014/main" id="{E52D115B-EF28-466E-B68C-E06B0566BD25}"/>
            </a:ext>
          </a:extLst>
        </xdr:cNvPr>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296" name="【福祉施設】&#10;一人当たり面積平均値テキスト">
          <a:extLst>
            <a:ext uri="{FF2B5EF4-FFF2-40B4-BE49-F238E27FC236}">
              <a16:creationId xmlns:a16="http://schemas.microsoft.com/office/drawing/2014/main" id="{60487CA5-D9F8-4C53-A3AE-36803EF250D2}"/>
            </a:ext>
          </a:extLst>
        </xdr:cNvPr>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297" name="フローチャート: 判断 296">
          <a:extLst>
            <a:ext uri="{FF2B5EF4-FFF2-40B4-BE49-F238E27FC236}">
              <a16:creationId xmlns:a16="http://schemas.microsoft.com/office/drawing/2014/main" id="{7D8E3215-85AA-4F68-BD35-E7D3949DEFB2}"/>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298" name="フローチャート: 判断 297">
          <a:extLst>
            <a:ext uri="{FF2B5EF4-FFF2-40B4-BE49-F238E27FC236}">
              <a16:creationId xmlns:a16="http://schemas.microsoft.com/office/drawing/2014/main" id="{6A071896-AA6B-45D7-BC39-BAFEA32D61D4}"/>
            </a:ext>
          </a:extLst>
        </xdr:cNvPr>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a:extLst>
            <a:ext uri="{FF2B5EF4-FFF2-40B4-BE49-F238E27FC236}">
              <a16:creationId xmlns:a16="http://schemas.microsoft.com/office/drawing/2014/main" id="{E1CFA4BD-050D-42F7-8D9D-35824234D930}"/>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55880</xdr:rowOff>
    </xdr:from>
    <xdr:to>
      <xdr:col>41</xdr:col>
      <xdr:colOff>101600</xdr:colOff>
      <xdr:row>82</xdr:row>
      <xdr:rowOff>157480</xdr:rowOff>
    </xdr:to>
    <xdr:sp macro="" textlink="">
      <xdr:nvSpPr>
        <xdr:cNvPr id="300" name="フローチャート: 判断 299">
          <a:extLst>
            <a:ext uri="{FF2B5EF4-FFF2-40B4-BE49-F238E27FC236}">
              <a16:creationId xmlns:a16="http://schemas.microsoft.com/office/drawing/2014/main" id="{67678218-D04E-414F-AB95-A567E279A436}"/>
            </a:ext>
          </a:extLst>
        </xdr:cNvPr>
        <xdr:cNvSpPr/>
      </xdr:nvSpPr>
      <xdr:spPr>
        <a:xfrm>
          <a:off x="7810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9520AF8-1547-40E7-A64B-ADAB4589415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2F91F0C-4659-4D5B-ADBC-23E7073ECBD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9C45848-2AAC-49FB-B58E-65F2C8B57DA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87A9E07-8690-4105-9E45-6F806A24711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58DE450-E0E0-4F75-A50C-E8CCE654513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06" name="楕円 305">
          <a:extLst>
            <a:ext uri="{FF2B5EF4-FFF2-40B4-BE49-F238E27FC236}">
              <a16:creationId xmlns:a16="http://schemas.microsoft.com/office/drawing/2014/main" id="{C5A84942-230A-48B7-8863-8E97FF6CE095}"/>
            </a:ext>
          </a:extLst>
        </xdr:cNvPr>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85107</xdr:rowOff>
    </xdr:from>
    <xdr:ext cx="469744" cy="259045"/>
    <xdr:sp macro="" textlink="">
      <xdr:nvSpPr>
        <xdr:cNvPr id="307" name="【福祉施設】&#10;一人当たり面積該当値テキスト">
          <a:extLst>
            <a:ext uri="{FF2B5EF4-FFF2-40B4-BE49-F238E27FC236}">
              <a16:creationId xmlns:a16="http://schemas.microsoft.com/office/drawing/2014/main" id="{62440D55-9A6B-4150-82FB-D62CBAFF0B92}"/>
            </a:ext>
          </a:extLst>
        </xdr:cNvPr>
        <xdr:cNvSpPr txBox="1"/>
      </xdr:nvSpPr>
      <xdr:spPr>
        <a:xfrm>
          <a:off x="10515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164464</xdr:rowOff>
    </xdr:from>
    <xdr:to>
      <xdr:col>50</xdr:col>
      <xdr:colOff>165100</xdr:colOff>
      <xdr:row>85</xdr:row>
      <xdr:rowOff>94614</xdr:rowOff>
    </xdr:to>
    <xdr:sp macro="" textlink="">
      <xdr:nvSpPr>
        <xdr:cNvPr id="308" name="楕円 307">
          <a:extLst>
            <a:ext uri="{FF2B5EF4-FFF2-40B4-BE49-F238E27FC236}">
              <a16:creationId xmlns:a16="http://schemas.microsoft.com/office/drawing/2014/main" id="{4C8227D2-D4C9-403D-BAD9-FAA23CE4194C}"/>
            </a:ext>
          </a:extLst>
        </xdr:cNvPr>
        <xdr:cNvSpPr/>
      </xdr:nvSpPr>
      <xdr:spPr>
        <a:xfrm>
          <a:off x="9588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43814</xdr:rowOff>
    </xdr:from>
    <xdr:to>
      <xdr:col>55</xdr:col>
      <xdr:colOff>0</xdr:colOff>
      <xdr:row>85</xdr:row>
      <xdr:rowOff>49530</xdr:rowOff>
    </xdr:to>
    <xdr:cxnSp macro="">
      <xdr:nvCxnSpPr>
        <xdr:cNvPr id="309" name="直線コネクタ 308">
          <a:extLst>
            <a:ext uri="{FF2B5EF4-FFF2-40B4-BE49-F238E27FC236}">
              <a16:creationId xmlns:a16="http://schemas.microsoft.com/office/drawing/2014/main" id="{9FCE9AA6-5483-4017-82A2-2A58E4445569}"/>
            </a:ext>
          </a:extLst>
        </xdr:cNvPr>
        <xdr:cNvCxnSpPr/>
      </xdr:nvCxnSpPr>
      <xdr:spPr>
        <a:xfrm>
          <a:off x="9639300" y="146170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10" name="n_1aveValue【福祉施設】&#10;一人当たり面積">
          <a:extLst>
            <a:ext uri="{FF2B5EF4-FFF2-40B4-BE49-F238E27FC236}">
              <a16:creationId xmlns:a16="http://schemas.microsoft.com/office/drawing/2014/main" id="{F749EC7A-8CA1-4D35-81DA-B682EA68CC67}"/>
            </a:ext>
          </a:extLst>
        </xdr:cNvPr>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11" name="n_2aveValue【福祉施設】&#10;一人当たり面積">
          <a:extLst>
            <a:ext uri="{FF2B5EF4-FFF2-40B4-BE49-F238E27FC236}">
              <a16:creationId xmlns:a16="http://schemas.microsoft.com/office/drawing/2014/main" id="{9E4AD21B-C4AE-4DE1-9027-CA23D7484770}"/>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2557</xdr:rowOff>
    </xdr:from>
    <xdr:ext cx="469744" cy="259045"/>
    <xdr:sp macro="" textlink="">
      <xdr:nvSpPr>
        <xdr:cNvPr id="312" name="n_3aveValue【福祉施設】&#10;一人当たり面積">
          <a:extLst>
            <a:ext uri="{FF2B5EF4-FFF2-40B4-BE49-F238E27FC236}">
              <a16:creationId xmlns:a16="http://schemas.microsoft.com/office/drawing/2014/main" id="{08DAA3C3-4656-4145-A1F6-EAAE383242F8}"/>
            </a:ext>
          </a:extLst>
        </xdr:cNvPr>
        <xdr:cNvSpPr txBox="1"/>
      </xdr:nvSpPr>
      <xdr:spPr>
        <a:xfrm>
          <a:off x="7626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85741</xdr:rowOff>
    </xdr:from>
    <xdr:ext cx="469744" cy="259045"/>
    <xdr:sp macro="" textlink="">
      <xdr:nvSpPr>
        <xdr:cNvPr id="313" name="n_1mainValue【福祉施設】&#10;一人当たり面積">
          <a:extLst>
            <a:ext uri="{FF2B5EF4-FFF2-40B4-BE49-F238E27FC236}">
              <a16:creationId xmlns:a16="http://schemas.microsoft.com/office/drawing/2014/main" id="{32F38034-5B48-4D38-850D-F42207136CF3}"/>
            </a:ext>
          </a:extLst>
        </xdr:cNvPr>
        <xdr:cNvSpPr txBox="1"/>
      </xdr:nvSpPr>
      <xdr:spPr>
        <a:xfrm>
          <a:off x="93917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25CF5537-B55F-400C-8F66-0423435DF6B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44879FA5-ECF8-4CAC-B80F-34456257B5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C7D29D21-3310-47F9-97D3-83F07AD743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9238B8C4-E351-460F-8340-11EC1343B4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4DDA7CAA-2DEF-49BF-8F2A-9D22B3BD00F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CA01766F-5392-4CD9-BF61-8F121C50CE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67F34AAF-9B2C-493C-8F2F-32427AAE073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28FD8174-6DD5-4AF4-B544-C2E1A858BB8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5981F36A-AB42-446E-9FA2-4D304B0D3B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9FB9A99E-3F94-47DC-BEAD-99B9218B1BD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349AEB2B-9692-41A3-B3CE-DF7B2B3DA4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43116D7B-7AD2-4FE1-BD7F-C9D1331D32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853B15C9-A796-41EA-8F42-D3DAF28B58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5F527342-892C-4096-8C83-790CA3E56B9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5481AC4A-9EFB-4205-9F64-5406CBE121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3D69DFD9-9F04-42AF-97C1-031971283E0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F23EC8E6-DB7F-4308-86EA-90D1C4313E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E79E5101-9470-4154-BA44-D626BB9ACC4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260C3077-A64E-45E2-8ADD-909B28FE5CB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1E02E228-FDDB-4A8A-AA1F-AB897DF932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4251C595-9977-4537-8B81-DF417D904C3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2C21B5A5-8E02-4C65-B528-02176A13C5B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7CA13F58-085C-4E3E-8DAD-3B8EC64708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932246CC-A187-4042-AAB3-C7C51BC20F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id="{33826C45-137A-422C-9199-671D3CCB7F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id="{EEA15E72-7193-4EF9-974F-33B3AE13789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a:extLst>
            <a:ext uri="{FF2B5EF4-FFF2-40B4-BE49-F238E27FC236}">
              <a16:creationId xmlns:a16="http://schemas.microsoft.com/office/drawing/2014/main" id="{3CB3FA1D-6A2B-4E98-A6A6-3AB3F384FB1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a:extLst>
            <a:ext uri="{FF2B5EF4-FFF2-40B4-BE49-F238E27FC236}">
              <a16:creationId xmlns:a16="http://schemas.microsoft.com/office/drawing/2014/main" id="{4D2B3DAE-E6D8-45D5-9ED2-E61A5399735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a:extLst>
            <a:ext uri="{FF2B5EF4-FFF2-40B4-BE49-F238E27FC236}">
              <a16:creationId xmlns:a16="http://schemas.microsoft.com/office/drawing/2014/main" id="{AA7CB61E-C232-44DC-BBC5-6C798308C6F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a:extLst>
            <a:ext uri="{FF2B5EF4-FFF2-40B4-BE49-F238E27FC236}">
              <a16:creationId xmlns:a16="http://schemas.microsoft.com/office/drawing/2014/main" id="{26D86A54-A9D1-4DD5-8DFD-FA733B6374B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a:extLst>
            <a:ext uri="{FF2B5EF4-FFF2-40B4-BE49-F238E27FC236}">
              <a16:creationId xmlns:a16="http://schemas.microsoft.com/office/drawing/2014/main" id="{81E0EA81-5EAC-45BF-A606-0B7CE5902E6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a:extLst>
            <a:ext uri="{FF2B5EF4-FFF2-40B4-BE49-F238E27FC236}">
              <a16:creationId xmlns:a16="http://schemas.microsoft.com/office/drawing/2014/main" id="{D9154BDF-C0F5-4F1C-8B1C-9E94AEEFAE6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a:extLst>
            <a:ext uri="{FF2B5EF4-FFF2-40B4-BE49-F238E27FC236}">
              <a16:creationId xmlns:a16="http://schemas.microsoft.com/office/drawing/2014/main" id="{CB5A597E-BB55-40D0-AFAA-E28F14FFDE7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a:extLst>
            <a:ext uri="{FF2B5EF4-FFF2-40B4-BE49-F238E27FC236}">
              <a16:creationId xmlns:a16="http://schemas.microsoft.com/office/drawing/2014/main" id="{F4D78224-050F-4B1B-A66B-BD2E5C977D3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a:extLst>
            <a:ext uri="{FF2B5EF4-FFF2-40B4-BE49-F238E27FC236}">
              <a16:creationId xmlns:a16="http://schemas.microsoft.com/office/drawing/2014/main" id="{63EF8AFA-3E26-494C-A2BA-B4186DF61DC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a:extLst>
            <a:ext uri="{FF2B5EF4-FFF2-40B4-BE49-F238E27FC236}">
              <a16:creationId xmlns:a16="http://schemas.microsoft.com/office/drawing/2014/main" id="{D21E3CDB-D832-44B1-8701-14D60B46A7B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a:extLst>
            <a:ext uri="{FF2B5EF4-FFF2-40B4-BE49-F238E27FC236}">
              <a16:creationId xmlns:a16="http://schemas.microsoft.com/office/drawing/2014/main" id="{96E2DCC5-CCA6-44D9-95CC-0B782429567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a:extLst>
            <a:ext uri="{FF2B5EF4-FFF2-40B4-BE49-F238E27FC236}">
              <a16:creationId xmlns:a16="http://schemas.microsoft.com/office/drawing/2014/main" id="{155B1687-5983-4F7D-BBDF-C4262773D84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a:extLst>
            <a:ext uri="{FF2B5EF4-FFF2-40B4-BE49-F238E27FC236}">
              <a16:creationId xmlns:a16="http://schemas.microsoft.com/office/drawing/2014/main" id="{E531C919-C9A2-4AD4-9B43-DAF2DBDDCC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a:extLst>
            <a:ext uri="{FF2B5EF4-FFF2-40B4-BE49-F238E27FC236}">
              <a16:creationId xmlns:a16="http://schemas.microsoft.com/office/drawing/2014/main" id="{7D9D5B26-D5C3-4A11-9300-BFF1714C91E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a:extLst>
            <a:ext uri="{FF2B5EF4-FFF2-40B4-BE49-F238E27FC236}">
              <a16:creationId xmlns:a16="http://schemas.microsoft.com/office/drawing/2014/main" id="{4A98A27F-1212-40CE-8175-0C8DC755A95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355" name="直線コネクタ 354">
          <a:extLst>
            <a:ext uri="{FF2B5EF4-FFF2-40B4-BE49-F238E27FC236}">
              <a16:creationId xmlns:a16="http://schemas.microsoft.com/office/drawing/2014/main" id="{FFB36F86-A0E5-40AC-A36B-E06D807B52EF}"/>
            </a:ext>
          </a:extLst>
        </xdr:cNvPr>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356" name="【一般廃棄物処理施設】&#10;有形固定資産減価償却率最小値テキスト">
          <a:extLst>
            <a:ext uri="{FF2B5EF4-FFF2-40B4-BE49-F238E27FC236}">
              <a16:creationId xmlns:a16="http://schemas.microsoft.com/office/drawing/2014/main" id="{D08CF837-8FAC-4CFE-9A26-251626CDFF63}"/>
            </a:ext>
          </a:extLst>
        </xdr:cNvPr>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57" name="直線コネクタ 356">
          <a:extLst>
            <a:ext uri="{FF2B5EF4-FFF2-40B4-BE49-F238E27FC236}">
              <a16:creationId xmlns:a16="http://schemas.microsoft.com/office/drawing/2014/main" id="{C1A983B2-1250-429E-B883-826107B4824E}"/>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358" name="【一般廃棄物処理施設】&#10;有形固定資産減価償却率最大値テキスト">
          <a:extLst>
            <a:ext uri="{FF2B5EF4-FFF2-40B4-BE49-F238E27FC236}">
              <a16:creationId xmlns:a16="http://schemas.microsoft.com/office/drawing/2014/main" id="{57419F46-BDDA-4A3E-928F-1A938B2FC8FF}"/>
            </a:ext>
          </a:extLst>
        </xdr:cNvPr>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59" name="直線コネクタ 358">
          <a:extLst>
            <a:ext uri="{FF2B5EF4-FFF2-40B4-BE49-F238E27FC236}">
              <a16:creationId xmlns:a16="http://schemas.microsoft.com/office/drawing/2014/main" id="{069BC2C8-79A6-444A-9EF1-395C602E8C35}"/>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360" name="【一般廃棄物処理施設】&#10;有形固定資産減価償却率平均値テキスト">
          <a:extLst>
            <a:ext uri="{FF2B5EF4-FFF2-40B4-BE49-F238E27FC236}">
              <a16:creationId xmlns:a16="http://schemas.microsoft.com/office/drawing/2014/main" id="{81D6C65C-0F35-4DC6-B320-F031DB81F796}"/>
            </a:ext>
          </a:extLst>
        </xdr:cNvPr>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361" name="フローチャート: 判断 360">
          <a:extLst>
            <a:ext uri="{FF2B5EF4-FFF2-40B4-BE49-F238E27FC236}">
              <a16:creationId xmlns:a16="http://schemas.microsoft.com/office/drawing/2014/main" id="{58D875BE-FC23-4DF6-99BC-E4723BA887E8}"/>
            </a:ext>
          </a:extLst>
        </xdr:cNvPr>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362" name="フローチャート: 判断 361">
          <a:extLst>
            <a:ext uri="{FF2B5EF4-FFF2-40B4-BE49-F238E27FC236}">
              <a16:creationId xmlns:a16="http://schemas.microsoft.com/office/drawing/2014/main" id="{AF66B3A2-8965-4FFE-8259-23DFE239DD96}"/>
            </a:ext>
          </a:extLst>
        </xdr:cNvPr>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63" name="フローチャート: 判断 362">
          <a:extLst>
            <a:ext uri="{FF2B5EF4-FFF2-40B4-BE49-F238E27FC236}">
              <a16:creationId xmlns:a16="http://schemas.microsoft.com/office/drawing/2014/main" id="{1169BD67-318A-42CB-958A-3E810A5859F4}"/>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364" name="フローチャート: 判断 363">
          <a:extLst>
            <a:ext uri="{FF2B5EF4-FFF2-40B4-BE49-F238E27FC236}">
              <a16:creationId xmlns:a16="http://schemas.microsoft.com/office/drawing/2014/main" id="{04213C71-0CCE-45BF-891C-6252B8AC65BE}"/>
            </a:ext>
          </a:extLst>
        </xdr:cNvPr>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F1B1F241-6F65-462D-B2B0-CA9A227E67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675F45D0-944C-40DA-9FE6-B5F11903691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99EB794A-DE5E-485A-812E-EFC8904A746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5E916421-E350-4B87-9367-4D3E75CC313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855780E9-B4BB-46C5-B389-88342DACB46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125004</xdr:rowOff>
    </xdr:from>
    <xdr:to>
      <xdr:col>85</xdr:col>
      <xdr:colOff>177800</xdr:colOff>
      <xdr:row>35</xdr:row>
      <xdr:rowOff>55154</xdr:rowOff>
    </xdr:to>
    <xdr:sp macro="" textlink="">
      <xdr:nvSpPr>
        <xdr:cNvPr id="370" name="楕円 369">
          <a:extLst>
            <a:ext uri="{FF2B5EF4-FFF2-40B4-BE49-F238E27FC236}">
              <a16:creationId xmlns:a16="http://schemas.microsoft.com/office/drawing/2014/main" id="{8135313A-F3EB-4608-8E1A-5341E61AC6D2}"/>
            </a:ext>
          </a:extLst>
        </xdr:cNvPr>
        <xdr:cNvSpPr/>
      </xdr:nvSpPr>
      <xdr:spPr>
        <a:xfrm>
          <a:off x="162687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147881</xdr:rowOff>
    </xdr:from>
    <xdr:ext cx="405111" cy="259045"/>
    <xdr:sp macro="" textlink="">
      <xdr:nvSpPr>
        <xdr:cNvPr id="371" name="【一般廃棄物処理施設】&#10;有形固定資産減価償却率該当値テキスト">
          <a:extLst>
            <a:ext uri="{FF2B5EF4-FFF2-40B4-BE49-F238E27FC236}">
              <a16:creationId xmlns:a16="http://schemas.microsoft.com/office/drawing/2014/main" id="{7ECA6F24-60B6-480F-94E6-DB2AFE084AFB}"/>
            </a:ext>
          </a:extLst>
        </xdr:cNvPr>
        <xdr:cNvSpPr txBox="1"/>
      </xdr:nvSpPr>
      <xdr:spPr>
        <a:xfrm>
          <a:off x="16357600" y="580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116840</xdr:rowOff>
    </xdr:from>
    <xdr:to>
      <xdr:col>81</xdr:col>
      <xdr:colOff>101600</xdr:colOff>
      <xdr:row>35</xdr:row>
      <xdr:rowOff>46990</xdr:rowOff>
    </xdr:to>
    <xdr:sp macro="" textlink="">
      <xdr:nvSpPr>
        <xdr:cNvPr id="372" name="楕円 371">
          <a:extLst>
            <a:ext uri="{FF2B5EF4-FFF2-40B4-BE49-F238E27FC236}">
              <a16:creationId xmlns:a16="http://schemas.microsoft.com/office/drawing/2014/main" id="{70E73897-CD57-42B3-A12F-5682D3AC9691}"/>
            </a:ext>
          </a:extLst>
        </xdr:cNvPr>
        <xdr:cNvSpPr/>
      </xdr:nvSpPr>
      <xdr:spPr>
        <a:xfrm>
          <a:off x="15430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167640</xdr:rowOff>
    </xdr:from>
    <xdr:to>
      <xdr:col>85</xdr:col>
      <xdr:colOff>127000</xdr:colOff>
      <xdr:row>35</xdr:row>
      <xdr:rowOff>4354</xdr:rowOff>
    </xdr:to>
    <xdr:cxnSp macro="">
      <xdr:nvCxnSpPr>
        <xdr:cNvPr id="373" name="直線コネクタ 372">
          <a:extLst>
            <a:ext uri="{FF2B5EF4-FFF2-40B4-BE49-F238E27FC236}">
              <a16:creationId xmlns:a16="http://schemas.microsoft.com/office/drawing/2014/main" id="{92B5BEA4-FDFA-4DA5-8FA9-19B0C6C2922F}"/>
            </a:ext>
          </a:extLst>
        </xdr:cNvPr>
        <xdr:cNvCxnSpPr/>
      </xdr:nvCxnSpPr>
      <xdr:spPr>
        <a:xfrm>
          <a:off x="15481300" y="599694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40096</xdr:rowOff>
    </xdr:from>
    <xdr:to>
      <xdr:col>72</xdr:col>
      <xdr:colOff>38100</xdr:colOff>
      <xdr:row>34</xdr:row>
      <xdr:rowOff>141696</xdr:rowOff>
    </xdr:to>
    <xdr:sp macro="" textlink="">
      <xdr:nvSpPr>
        <xdr:cNvPr id="374" name="楕円 373">
          <a:extLst>
            <a:ext uri="{FF2B5EF4-FFF2-40B4-BE49-F238E27FC236}">
              <a16:creationId xmlns:a16="http://schemas.microsoft.com/office/drawing/2014/main" id="{4F58ECE9-9713-439C-BEE4-F27812311882}"/>
            </a:ext>
          </a:extLst>
        </xdr:cNvPr>
        <xdr:cNvSpPr/>
      </xdr:nvSpPr>
      <xdr:spPr>
        <a:xfrm>
          <a:off x="13652500" y="58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18523</xdr:rowOff>
    </xdr:from>
    <xdr:ext cx="405111" cy="259045"/>
    <xdr:sp macro="" textlink="">
      <xdr:nvSpPr>
        <xdr:cNvPr id="375" name="n_1aveValue【一般廃棄物処理施設】&#10;有形固定資産減価償却率">
          <a:extLst>
            <a:ext uri="{FF2B5EF4-FFF2-40B4-BE49-F238E27FC236}">
              <a16:creationId xmlns:a16="http://schemas.microsoft.com/office/drawing/2014/main" id="{57BC2DA3-A310-4DE9-89DC-E11B9B1545FD}"/>
            </a:ext>
          </a:extLst>
        </xdr:cNvPr>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76" name="n_2aveValue【一般廃棄物処理施設】&#10;有形固定資産減価償却率">
          <a:extLst>
            <a:ext uri="{FF2B5EF4-FFF2-40B4-BE49-F238E27FC236}">
              <a16:creationId xmlns:a16="http://schemas.microsoft.com/office/drawing/2014/main" id="{B955A4EE-7D7F-4630-ABC9-48A3BD319D8D}"/>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377" name="n_3aveValue【一般廃棄物処理施設】&#10;有形固定資産減価償却率">
          <a:extLst>
            <a:ext uri="{FF2B5EF4-FFF2-40B4-BE49-F238E27FC236}">
              <a16:creationId xmlns:a16="http://schemas.microsoft.com/office/drawing/2014/main" id="{C9F804BF-A92F-445F-B7E6-59FCF52313AE}"/>
            </a:ext>
          </a:extLst>
        </xdr:cNvPr>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63517</xdr:rowOff>
    </xdr:from>
    <xdr:ext cx="405111" cy="259045"/>
    <xdr:sp macro="" textlink="">
      <xdr:nvSpPr>
        <xdr:cNvPr id="378" name="n_1mainValue【一般廃棄物処理施設】&#10;有形固定資産減価償却率">
          <a:extLst>
            <a:ext uri="{FF2B5EF4-FFF2-40B4-BE49-F238E27FC236}">
              <a16:creationId xmlns:a16="http://schemas.microsoft.com/office/drawing/2014/main" id="{01372C8E-F083-4D10-983A-35BAC8AE8928}"/>
            </a:ext>
          </a:extLst>
        </xdr:cNvPr>
        <xdr:cNvSpPr txBox="1"/>
      </xdr:nvSpPr>
      <xdr:spPr>
        <a:xfrm>
          <a:off x="15266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158223</xdr:rowOff>
    </xdr:from>
    <xdr:ext cx="405111" cy="259045"/>
    <xdr:sp macro="" textlink="">
      <xdr:nvSpPr>
        <xdr:cNvPr id="379" name="n_3mainValue【一般廃棄物処理施設】&#10;有形固定資産減価償却率">
          <a:extLst>
            <a:ext uri="{FF2B5EF4-FFF2-40B4-BE49-F238E27FC236}">
              <a16:creationId xmlns:a16="http://schemas.microsoft.com/office/drawing/2014/main" id="{043C3ACC-9ABD-4262-8265-28585BDB85EA}"/>
            </a:ext>
          </a:extLst>
        </xdr:cNvPr>
        <xdr:cNvSpPr txBox="1"/>
      </xdr:nvSpPr>
      <xdr:spPr>
        <a:xfrm>
          <a:off x="13500744" y="56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a:extLst>
            <a:ext uri="{FF2B5EF4-FFF2-40B4-BE49-F238E27FC236}">
              <a16:creationId xmlns:a16="http://schemas.microsoft.com/office/drawing/2014/main" id="{BA67B3EF-A12D-46EB-B7B7-FE6C279015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a:extLst>
            <a:ext uri="{FF2B5EF4-FFF2-40B4-BE49-F238E27FC236}">
              <a16:creationId xmlns:a16="http://schemas.microsoft.com/office/drawing/2014/main" id="{A2AAC0DF-656F-4377-B0C1-4C4F276F16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a:extLst>
            <a:ext uri="{FF2B5EF4-FFF2-40B4-BE49-F238E27FC236}">
              <a16:creationId xmlns:a16="http://schemas.microsoft.com/office/drawing/2014/main" id="{967616A7-217B-46C5-9B8B-1036351951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a:extLst>
            <a:ext uri="{FF2B5EF4-FFF2-40B4-BE49-F238E27FC236}">
              <a16:creationId xmlns:a16="http://schemas.microsoft.com/office/drawing/2014/main" id="{715D6037-BC77-4F42-9249-1126180748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a:extLst>
            <a:ext uri="{FF2B5EF4-FFF2-40B4-BE49-F238E27FC236}">
              <a16:creationId xmlns:a16="http://schemas.microsoft.com/office/drawing/2014/main" id="{9501913D-7278-4828-9CF0-8DC7EC9A8C9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a:extLst>
            <a:ext uri="{FF2B5EF4-FFF2-40B4-BE49-F238E27FC236}">
              <a16:creationId xmlns:a16="http://schemas.microsoft.com/office/drawing/2014/main" id="{2B11DBEF-2784-47BC-959B-CE558E3C02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a:extLst>
            <a:ext uri="{FF2B5EF4-FFF2-40B4-BE49-F238E27FC236}">
              <a16:creationId xmlns:a16="http://schemas.microsoft.com/office/drawing/2014/main" id="{7B8A6B85-DEB5-4152-BF28-C8CC11C10EC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a:extLst>
            <a:ext uri="{FF2B5EF4-FFF2-40B4-BE49-F238E27FC236}">
              <a16:creationId xmlns:a16="http://schemas.microsoft.com/office/drawing/2014/main" id="{566C87B3-A3B9-47BF-BCDB-DB2B74BB031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a:extLst>
            <a:ext uri="{FF2B5EF4-FFF2-40B4-BE49-F238E27FC236}">
              <a16:creationId xmlns:a16="http://schemas.microsoft.com/office/drawing/2014/main" id="{FF60D590-C9DD-4032-B150-8A934231EA7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a:extLst>
            <a:ext uri="{FF2B5EF4-FFF2-40B4-BE49-F238E27FC236}">
              <a16:creationId xmlns:a16="http://schemas.microsoft.com/office/drawing/2014/main" id="{2D44DAA9-E2FE-4634-95CF-B17CB8E34C0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0" name="直線コネクタ 389">
          <a:extLst>
            <a:ext uri="{FF2B5EF4-FFF2-40B4-BE49-F238E27FC236}">
              <a16:creationId xmlns:a16="http://schemas.microsoft.com/office/drawing/2014/main" id="{36686C33-BC65-4294-9BCD-220E3BB513C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1" name="テキスト ボックス 390">
          <a:extLst>
            <a:ext uri="{FF2B5EF4-FFF2-40B4-BE49-F238E27FC236}">
              <a16:creationId xmlns:a16="http://schemas.microsoft.com/office/drawing/2014/main" id="{9829D2C7-AB58-48E5-B51C-F7A1DBC730D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2" name="直線コネクタ 391">
          <a:extLst>
            <a:ext uri="{FF2B5EF4-FFF2-40B4-BE49-F238E27FC236}">
              <a16:creationId xmlns:a16="http://schemas.microsoft.com/office/drawing/2014/main" id="{5CB6CB7F-0747-435E-8CB2-4025B2E1F15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93" name="テキスト ボックス 392">
          <a:extLst>
            <a:ext uri="{FF2B5EF4-FFF2-40B4-BE49-F238E27FC236}">
              <a16:creationId xmlns:a16="http://schemas.microsoft.com/office/drawing/2014/main" id="{DD5D3414-C981-4441-AA8C-D99D9E367BE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4" name="直線コネクタ 393">
          <a:extLst>
            <a:ext uri="{FF2B5EF4-FFF2-40B4-BE49-F238E27FC236}">
              <a16:creationId xmlns:a16="http://schemas.microsoft.com/office/drawing/2014/main" id="{DB09E79F-6CA6-4DF3-9A4F-EF0C16A1B7E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5" name="テキスト ボックス 394">
          <a:extLst>
            <a:ext uri="{FF2B5EF4-FFF2-40B4-BE49-F238E27FC236}">
              <a16:creationId xmlns:a16="http://schemas.microsoft.com/office/drawing/2014/main" id="{47C14F07-E6F6-4B16-A6FE-E358171D093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6" name="直線コネクタ 395">
          <a:extLst>
            <a:ext uri="{FF2B5EF4-FFF2-40B4-BE49-F238E27FC236}">
              <a16:creationId xmlns:a16="http://schemas.microsoft.com/office/drawing/2014/main" id="{37F70FCF-879F-40D7-9AF8-A1F698BE7AA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7" name="テキスト ボックス 396">
          <a:extLst>
            <a:ext uri="{FF2B5EF4-FFF2-40B4-BE49-F238E27FC236}">
              <a16:creationId xmlns:a16="http://schemas.microsoft.com/office/drawing/2014/main" id="{F4FF7956-3B29-4711-9CF9-FB7B743AA33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8" name="直線コネクタ 397">
          <a:extLst>
            <a:ext uri="{FF2B5EF4-FFF2-40B4-BE49-F238E27FC236}">
              <a16:creationId xmlns:a16="http://schemas.microsoft.com/office/drawing/2014/main" id="{22762858-524D-460E-A39C-8D6AE4D1331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9" name="テキスト ボックス 398">
          <a:extLst>
            <a:ext uri="{FF2B5EF4-FFF2-40B4-BE49-F238E27FC236}">
              <a16:creationId xmlns:a16="http://schemas.microsoft.com/office/drawing/2014/main" id="{4387FE79-646B-4C75-8634-A336F92D9756}"/>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a:extLst>
            <a:ext uri="{FF2B5EF4-FFF2-40B4-BE49-F238E27FC236}">
              <a16:creationId xmlns:a16="http://schemas.microsoft.com/office/drawing/2014/main" id="{13EC9AE5-C5BB-4145-9571-E8EF40BBE2F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1" name="テキスト ボックス 400">
          <a:extLst>
            <a:ext uri="{FF2B5EF4-FFF2-40B4-BE49-F238E27FC236}">
              <a16:creationId xmlns:a16="http://schemas.microsoft.com/office/drawing/2014/main" id="{B168748E-3E73-413F-A6DA-69C963E52A4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一般廃棄物処理施設】&#10;一人当たり有形固定資産（償却資産）額グラフ枠">
          <a:extLst>
            <a:ext uri="{FF2B5EF4-FFF2-40B4-BE49-F238E27FC236}">
              <a16:creationId xmlns:a16="http://schemas.microsoft.com/office/drawing/2014/main" id="{C19E27B5-F9A6-4363-A5DE-4ED9F89109F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03" name="直線コネクタ 402">
          <a:extLst>
            <a:ext uri="{FF2B5EF4-FFF2-40B4-BE49-F238E27FC236}">
              <a16:creationId xmlns:a16="http://schemas.microsoft.com/office/drawing/2014/main" id="{4A1F4D8A-B9AC-400B-BAA6-920413E5575D}"/>
            </a:ext>
          </a:extLst>
        </xdr:cNvPr>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04" name="【一般廃棄物処理施設】&#10;一人当たり有形固定資産（償却資産）額最小値テキスト">
          <a:extLst>
            <a:ext uri="{FF2B5EF4-FFF2-40B4-BE49-F238E27FC236}">
              <a16:creationId xmlns:a16="http://schemas.microsoft.com/office/drawing/2014/main" id="{73E536F8-F0ED-449C-AFF1-AAF0376724B6}"/>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05" name="直線コネクタ 404">
          <a:extLst>
            <a:ext uri="{FF2B5EF4-FFF2-40B4-BE49-F238E27FC236}">
              <a16:creationId xmlns:a16="http://schemas.microsoft.com/office/drawing/2014/main" id="{7193D64B-01CC-4FED-9359-6F383FD1D43B}"/>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406" name="【一般廃棄物処理施設】&#10;一人当たり有形固定資産（償却資産）額最大値テキスト">
          <a:extLst>
            <a:ext uri="{FF2B5EF4-FFF2-40B4-BE49-F238E27FC236}">
              <a16:creationId xmlns:a16="http://schemas.microsoft.com/office/drawing/2014/main" id="{B287CB8C-2886-45AF-9A1A-26C2647A8CE5}"/>
            </a:ext>
          </a:extLst>
        </xdr:cNvPr>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07" name="直線コネクタ 406">
          <a:extLst>
            <a:ext uri="{FF2B5EF4-FFF2-40B4-BE49-F238E27FC236}">
              <a16:creationId xmlns:a16="http://schemas.microsoft.com/office/drawing/2014/main" id="{C8E72E31-FE13-4703-BDD5-BDBFD99CE469}"/>
            </a:ext>
          </a:extLst>
        </xdr:cNvPr>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408" name="【一般廃棄物処理施設】&#10;一人当たり有形固定資産（償却資産）額平均値テキスト">
          <a:extLst>
            <a:ext uri="{FF2B5EF4-FFF2-40B4-BE49-F238E27FC236}">
              <a16:creationId xmlns:a16="http://schemas.microsoft.com/office/drawing/2014/main" id="{23710DE8-403B-4AA1-82FF-FB14E6AA8851}"/>
            </a:ext>
          </a:extLst>
        </xdr:cNvPr>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409" name="フローチャート: 判断 408">
          <a:extLst>
            <a:ext uri="{FF2B5EF4-FFF2-40B4-BE49-F238E27FC236}">
              <a16:creationId xmlns:a16="http://schemas.microsoft.com/office/drawing/2014/main" id="{C49B476A-05E9-4BA0-9EC2-C4CAC5346ECE}"/>
            </a:ext>
          </a:extLst>
        </xdr:cNvPr>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410" name="フローチャート: 判断 409">
          <a:extLst>
            <a:ext uri="{FF2B5EF4-FFF2-40B4-BE49-F238E27FC236}">
              <a16:creationId xmlns:a16="http://schemas.microsoft.com/office/drawing/2014/main" id="{AC254983-87DF-404A-85CB-2F5F6EE47D4F}"/>
            </a:ext>
          </a:extLst>
        </xdr:cNvPr>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411" name="フローチャート: 判断 410">
          <a:extLst>
            <a:ext uri="{FF2B5EF4-FFF2-40B4-BE49-F238E27FC236}">
              <a16:creationId xmlns:a16="http://schemas.microsoft.com/office/drawing/2014/main" id="{85EBE499-7425-4D77-89CC-AC8C5F94BD2E}"/>
            </a:ext>
          </a:extLst>
        </xdr:cNvPr>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26154</xdr:rowOff>
    </xdr:from>
    <xdr:to>
      <xdr:col>102</xdr:col>
      <xdr:colOff>165100</xdr:colOff>
      <xdr:row>39</xdr:row>
      <xdr:rowOff>127754</xdr:rowOff>
    </xdr:to>
    <xdr:sp macro="" textlink="">
      <xdr:nvSpPr>
        <xdr:cNvPr id="412" name="フローチャート: 判断 411">
          <a:extLst>
            <a:ext uri="{FF2B5EF4-FFF2-40B4-BE49-F238E27FC236}">
              <a16:creationId xmlns:a16="http://schemas.microsoft.com/office/drawing/2014/main" id="{573A3162-CA56-4AD3-A4A5-56C972AED8AF}"/>
            </a:ext>
          </a:extLst>
        </xdr:cNvPr>
        <xdr:cNvSpPr/>
      </xdr:nvSpPr>
      <xdr:spPr>
        <a:xfrm>
          <a:off x="19494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EB81B703-64E8-406F-8227-D3DC3D17E5F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ECA1D45C-02D5-46F0-A891-18CB13E4123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922C897E-47F5-4F18-86FA-DCA1CEC41F3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FF020D3-74EE-400B-B6E8-3E4FB271FD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E02B808-473B-4A21-BF8B-6589F2B6A0B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21849</xdr:rowOff>
    </xdr:from>
    <xdr:to>
      <xdr:col>116</xdr:col>
      <xdr:colOff>114300</xdr:colOff>
      <xdr:row>35</xdr:row>
      <xdr:rowOff>123449</xdr:rowOff>
    </xdr:to>
    <xdr:sp macro="" textlink="">
      <xdr:nvSpPr>
        <xdr:cNvPr id="418" name="楕円 417">
          <a:extLst>
            <a:ext uri="{FF2B5EF4-FFF2-40B4-BE49-F238E27FC236}">
              <a16:creationId xmlns:a16="http://schemas.microsoft.com/office/drawing/2014/main" id="{0374AF76-1DD1-43E1-9B82-38308F8261E6}"/>
            </a:ext>
          </a:extLst>
        </xdr:cNvPr>
        <xdr:cNvSpPr/>
      </xdr:nvSpPr>
      <xdr:spPr>
        <a:xfrm>
          <a:off x="22110700" y="60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44726</xdr:rowOff>
    </xdr:from>
    <xdr:ext cx="599010" cy="259045"/>
    <xdr:sp macro="" textlink="">
      <xdr:nvSpPr>
        <xdr:cNvPr id="419" name="【一般廃棄物処理施設】&#10;一人当たり有形固定資産（償却資産）額該当値テキスト">
          <a:extLst>
            <a:ext uri="{FF2B5EF4-FFF2-40B4-BE49-F238E27FC236}">
              <a16:creationId xmlns:a16="http://schemas.microsoft.com/office/drawing/2014/main" id="{C85BF29F-E9D6-4F89-9FD1-9C4173226DF3}"/>
            </a:ext>
          </a:extLst>
        </xdr:cNvPr>
        <xdr:cNvSpPr txBox="1"/>
      </xdr:nvSpPr>
      <xdr:spPr>
        <a:xfrm>
          <a:off x="22199600" y="587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53350</xdr:rowOff>
    </xdr:from>
    <xdr:to>
      <xdr:col>112</xdr:col>
      <xdr:colOff>38100</xdr:colOff>
      <xdr:row>35</xdr:row>
      <xdr:rowOff>154950</xdr:rowOff>
    </xdr:to>
    <xdr:sp macro="" textlink="">
      <xdr:nvSpPr>
        <xdr:cNvPr id="420" name="楕円 419">
          <a:extLst>
            <a:ext uri="{FF2B5EF4-FFF2-40B4-BE49-F238E27FC236}">
              <a16:creationId xmlns:a16="http://schemas.microsoft.com/office/drawing/2014/main" id="{C74DA59F-5A3E-483C-ADEB-63C03402EE70}"/>
            </a:ext>
          </a:extLst>
        </xdr:cNvPr>
        <xdr:cNvSpPr/>
      </xdr:nvSpPr>
      <xdr:spPr>
        <a:xfrm>
          <a:off x="21272500" y="60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72649</xdr:rowOff>
    </xdr:from>
    <xdr:to>
      <xdr:col>116</xdr:col>
      <xdr:colOff>63500</xdr:colOff>
      <xdr:row>35</xdr:row>
      <xdr:rowOff>104150</xdr:rowOff>
    </xdr:to>
    <xdr:cxnSp macro="">
      <xdr:nvCxnSpPr>
        <xdr:cNvPr id="421" name="直線コネクタ 420">
          <a:extLst>
            <a:ext uri="{FF2B5EF4-FFF2-40B4-BE49-F238E27FC236}">
              <a16:creationId xmlns:a16="http://schemas.microsoft.com/office/drawing/2014/main" id="{4C37819A-A853-406E-8440-896094AF6CC2}"/>
            </a:ext>
          </a:extLst>
        </xdr:cNvPr>
        <xdr:cNvCxnSpPr/>
      </xdr:nvCxnSpPr>
      <xdr:spPr>
        <a:xfrm flipV="1">
          <a:off x="21323300" y="6073399"/>
          <a:ext cx="8382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163893</xdr:rowOff>
    </xdr:from>
    <xdr:to>
      <xdr:col>102</xdr:col>
      <xdr:colOff>165100</xdr:colOff>
      <xdr:row>36</xdr:row>
      <xdr:rowOff>94043</xdr:rowOff>
    </xdr:to>
    <xdr:sp macro="" textlink="">
      <xdr:nvSpPr>
        <xdr:cNvPr id="422" name="楕円 421">
          <a:extLst>
            <a:ext uri="{FF2B5EF4-FFF2-40B4-BE49-F238E27FC236}">
              <a16:creationId xmlns:a16="http://schemas.microsoft.com/office/drawing/2014/main" id="{1813C4B2-CF02-440B-8A12-FB4C49D12B9C}"/>
            </a:ext>
          </a:extLst>
        </xdr:cNvPr>
        <xdr:cNvSpPr/>
      </xdr:nvSpPr>
      <xdr:spPr>
        <a:xfrm>
          <a:off x="19494500" y="61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84569</xdr:rowOff>
    </xdr:from>
    <xdr:ext cx="534377" cy="259045"/>
    <xdr:sp macro="" textlink="">
      <xdr:nvSpPr>
        <xdr:cNvPr id="423" name="n_1aveValue【一般廃棄物処理施設】&#10;一人当たり有形固定資産（償却資産）額">
          <a:extLst>
            <a:ext uri="{FF2B5EF4-FFF2-40B4-BE49-F238E27FC236}">
              <a16:creationId xmlns:a16="http://schemas.microsoft.com/office/drawing/2014/main" id="{4AAC08D2-1C37-42CD-A2C2-896B29ECD8C0}"/>
            </a:ext>
          </a:extLst>
        </xdr:cNvPr>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424" name="n_2aveValue【一般廃棄物処理施設】&#10;一人当たり有形固定資産（償却資産）額">
          <a:extLst>
            <a:ext uri="{FF2B5EF4-FFF2-40B4-BE49-F238E27FC236}">
              <a16:creationId xmlns:a16="http://schemas.microsoft.com/office/drawing/2014/main" id="{92586336-7CED-45D9-8752-A3FD8B6B7635}"/>
            </a:ext>
          </a:extLst>
        </xdr:cNvPr>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118881</xdr:rowOff>
    </xdr:from>
    <xdr:ext cx="534377" cy="259045"/>
    <xdr:sp macro="" textlink="">
      <xdr:nvSpPr>
        <xdr:cNvPr id="425" name="n_3aveValue【一般廃棄物処理施設】&#10;一人当たり有形固定資産（償却資産）額">
          <a:extLst>
            <a:ext uri="{FF2B5EF4-FFF2-40B4-BE49-F238E27FC236}">
              <a16:creationId xmlns:a16="http://schemas.microsoft.com/office/drawing/2014/main" id="{EA1A4089-8314-4582-9A0D-7B2CE822B01C}"/>
            </a:ext>
          </a:extLst>
        </xdr:cNvPr>
        <xdr:cNvSpPr txBox="1"/>
      </xdr:nvSpPr>
      <xdr:spPr>
        <a:xfrm>
          <a:off x="192781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27</xdr:rowOff>
    </xdr:from>
    <xdr:ext cx="599010" cy="259045"/>
    <xdr:sp macro="" textlink="">
      <xdr:nvSpPr>
        <xdr:cNvPr id="426" name="n_1mainValue【一般廃棄物処理施設】&#10;一人当たり有形固定資産（償却資産）額">
          <a:extLst>
            <a:ext uri="{FF2B5EF4-FFF2-40B4-BE49-F238E27FC236}">
              <a16:creationId xmlns:a16="http://schemas.microsoft.com/office/drawing/2014/main" id="{3BC71635-643B-4B1B-8F2B-2C31CB3C09D2}"/>
            </a:ext>
          </a:extLst>
        </xdr:cNvPr>
        <xdr:cNvSpPr txBox="1"/>
      </xdr:nvSpPr>
      <xdr:spPr>
        <a:xfrm>
          <a:off x="21011095" y="582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110570</xdr:rowOff>
    </xdr:from>
    <xdr:ext cx="599010" cy="259045"/>
    <xdr:sp macro="" textlink="">
      <xdr:nvSpPr>
        <xdr:cNvPr id="427" name="n_3mainValue【一般廃棄物処理施設】&#10;一人当たり有形固定資産（償却資産）額">
          <a:extLst>
            <a:ext uri="{FF2B5EF4-FFF2-40B4-BE49-F238E27FC236}">
              <a16:creationId xmlns:a16="http://schemas.microsoft.com/office/drawing/2014/main" id="{D71D6C12-7FA8-4653-A5F9-05D3A280F543}"/>
            </a:ext>
          </a:extLst>
        </xdr:cNvPr>
        <xdr:cNvSpPr txBox="1"/>
      </xdr:nvSpPr>
      <xdr:spPr>
        <a:xfrm>
          <a:off x="19245795" y="59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a:extLst>
            <a:ext uri="{FF2B5EF4-FFF2-40B4-BE49-F238E27FC236}">
              <a16:creationId xmlns:a16="http://schemas.microsoft.com/office/drawing/2014/main" id="{9B00A0F6-2EF8-4263-B7BF-CD2590E1F9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a:extLst>
            <a:ext uri="{FF2B5EF4-FFF2-40B4-BE49-F238E27FC236}">
              <a16:creationId xmlns:a16="http://schemas.microsoft.com/office/drawing/2014/main" id="{DF3CE761-2282-477A-BEE4-46AFBF1F207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a:extLst>
            <a:ext uri="{FF2B5EF4-FFF2-40B4-BE49-F238E27FC236}">
              <a16:creationId xmlns:a16="http://schemas.microsoft.com/office/drawing/2014/main" id="{D24764EB-72FD-4477-99FD-152A9EFDE8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a:extLst>
            <a:ext uri="{FF2B5EF4-FFF2-40B4-BE49-F238E27FC236}">
              <a16:creationId xmlns:a16="http://schemas.microsoft.com/office/drawing/2014/main" id="{CEDC5A1E-F61C-4E3D-95CC-B4852AD4E76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a:extLst>
            <a:ext uri="{FF2B5EF4-FFF2-40B4-BE49-F238E27FC236}">
              <a16:creationId xmlns:a16="http://schemas.microsoft.com/office/drawing/2014/main" id="{B9C3F9B9-8879-443B-AF3E-A9F9CC0B4DA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a:extLst>
            <a:ext uri="{FF2B5EF4-FFF2-40B4-BE49-F238E27FC236}">
              <a16:creationId xmlns:a16="http://schemas.microsoft.com/office/drawing/2014/main" id="{D38B48B5-C0F3-4116-9DC0-C6A5AF1FBB8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a:extLst>
            <a:ext uri="{FF2B5EF4-FFF2-40B4-BE49-F238E27FC236}">
              <a16:creationId xmlns:a16="http://schemas.microsoft.com/office/drawing/2014/main" id="{61E431F4-ABA6-4861-B71A-C25D3A4909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a:extLst>
            <a:ext uri="{FF2B5EF4-FFF2-40B4-BE49-F238E27FC236}">
              <a16:creationId xmlns:a16="http://schemas.microsoft.com/office/drawing/2014/main" id="{3DF0F51A-8347-4B15-BF9E-5474B93766D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6" name="正方形/長方形 435">
          <a:extLst>
            <a:ext uri="{FF2B5EF4-FFF2-40B4-BE49-F238E27FC236}">
              <a16:creationId xmlns:a16="http://schemas.microsoft.com/office/drawing/2014/main" id="{29C588BC-D0E6-4D2C-A9C1-2BE2202EC4D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7" name="正方形/長方形 436">
          <a:extLst>
            <a:ext uri="{FF2B5EF4-FFF2-40B4-BE49-F238E27FC236}">
              <a16:creationId xmlns:a16="http://schemas.microsoft.com/office/drawing/2014/main" id="{7B878734-EDE2-4824-B428-02EB2DAA7B3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8" name="正方形/長方形 437">
          <a:extLst>
            <a:ext uri="{FF2B5EF4-FFF2-40B4-BE49-F238E27FC236}">
              <a16:creationId xmlns:a16="http://schemas.microsoft.com/office/drawing/2014/main" id="{A22A02D0-2719-44CD-92C2-F2B0079B36A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9" name="正方形/長方形 438">
          <a:extLst>
            <a:ext uri="{FF2B5EF4-FFF2-40B4-BE49-F238E27FC236}">
              <a16:creationId xmlns:a16="http://schemas.microsoft.com/office/drawing/2014/main" id="{E1CB595D-A6C6-412C-830A-12AAE0314F0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0" name="正方形/長方形 439">
          <a:extLst>
            <a:ext uri="{FF2B5EF4-FFF2-40B4-BE49-F238E27FC236}">
              <a16:creationId xmlns:a16="http://schemas.microsoft.com/office/drawing/2014/main" id="{AB6DDDCD-3C89-4678-97BE-F166D588C5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1" name="正方形/長方形 440">
          <a:extLst>
            <a:ext uri="{FF2B5EF4-FFF2-40B4-BE49-F238E27FC236}">
              <a16:creationId xmlns:a16="http://schemas.microsoft.com/office/drawing/2014/main" id="{C8662C32-CBDE-473E-BF3E-39FBE405220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2" name="正方形/長方形 441">
          <a:extLst>
            <a:ext uri="{FF2B5EF4-FFF2-40B4-BE49-F238E27FC236}">
              <a16:creationId xmlns:a16="http://schemas.microsoft.com/office/drawing/2014/main" id="{ED6480E7-9F38-4DEC-BE30-A540EEC077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3" name="正方形/長方形 442">
          <a:extLst>
            <a:ext uri="{FF2B5EF4-FFF2-40B4-BE49-F238E27FC236}">
              <a16:creationId xmlns:a16="http://schemas.microsoft.com/office/drawing/2014/main" id="{81F7D3BA-AC8A-4FCF-8D95-12547D51E5F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4" name="正方形/長方形 443">
          <a:extLst>
            <a:ext uri="{FF2B5EF4-FFF2-40B4-BE49-F238E27FC236}">
              <a16:creationId xmlns:a16="http://schemas.microsoft.com/office/drawing/2014/main" id="{BBCF2A11-72D4-4E44-BDFD-8E465EA319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5" name="正方形/長方形 444">
          <a:extLst>
            <a:ext uri="{FF2B5EF4-FFF2-40B4-BE49-F238E27FC236}">
              <a16:creationId xmlns:a16="http://schemas.microsoft.com/office/drawing/2014/main" id="{A0EFE06E-E689-45DD-8B3E-8D8D4E0F4EB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6" name="正方形/長方形 445">
          <a:extLst>
            <a:ext uri="{FF2B5EF4-FFF2-40B4-BE49-F238E27FC236}">
              <a16:creationId xmlns:a16="http://schemas.microsoft.com/office/drawing/2014/main" id="{22D96362-E560-472B-B122-D1020DA233C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7" name="正方形/長方形 446">
          <a:extLst>
            <a:ext uri="{FF2B5EF4-FFF2-40B4-BE49-F238E27FC236}">
              <a16:creationId xmlns:a16="http://schemas.microsoft.com/office/drawing/2014/main" id="{D78D4370-63ED-4F85-8391-858D74A050B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8" name="正方形/長方形 447">
          <a:extLst>
            <a:ext uri="{FF2B5EF4-FFF2-40B4-BE49-F238E27FC236}">
              <a16:creationId xmlns:a16="http://schemas.microsoft.com/office/drawing/2014/main" id="{4E98F298-E672-4572-94AC-217FD2C9DBB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9" name="正方形/長方形 448">
          <a:extLst>
            <a:ext uri="{FF2B5EF4-FFF2-40B4-BE49-F238E27FC236}">
              <a16:creationId xmlns:a16="http://schemas.microsoft.com/office/drawing/2014/main" id="{759D106A-2CC8-4E6C-9047-29D873A0AF3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0" name="正方形/長方形 449">
          <a:extLst>
            <a:ext uri="{FF2B5EF4-FFF2-40B4-BE49-F238E27FC236}">
              <a16:creationId xmlns:a16="http://schemas.microsoft.com/office/drawing/2014/main" id="{DE972289-EB49-44C8-9CEC-074F9F3CF6E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正方形/長方形 450">
          <a:extLst>
            <a:ext uri="{FF2B5EF4-FFF2-40B4-BE49-F238E27FC236}">
              <a16:creationId xmlns:a16="http://schemas.microsoft.com/office/drawing/2014/main" id="{5E478D0F-A215-4880-B13D-11A76E0A00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2" name="テキスト ボックス 451">
          <a:extLst>
            <a:ext uri="{FF2B5EF4-FFF2-40B4-BE49-F238E27FC236}">
              <a16:creationId xmlns:a16="http://schemas.microsoft.com/office/drawing/2014/main" id="{41D6DD98-0CB3-456F-B16D-AFBF8174E7E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3" name="直線コネクタ 452">
          <a:extLst>
            <a:ext uri="{FF2B5EF4-FFF2-40B4-BE49-F238E27FC236}">
              <a16:creationId xmlns:a16="http://schemas.microsoft.com/office/drawing/2014/main" id="{8D0F6D90-7CE3-4720-9CFD-28CC9F2DA67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4" name="直線コネクタ 453">
          <a:extLst>
            <a:ext uri="{FF2B5EF4-FFF2-40B4-BE49-F238E27FC236}">
              <a16:creationId xmlns:a16="http://schemas.microsoft.com/office/drawing/2014/main" id="{5E3D4E48-182B-42B6-B397-13F195D0FCD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5" name="テキスト ボックス 454">
          <a:extLst>
            <a:ext uri="{FF2B5EF4-FFF2-40B4-BE49-F238E27FC236}">
              <a16:creationId xmlns:a16="http://schemas.microsoft.com/office/drawing/2014/main" id="{93CA99E9-788C-4568-9634-FEA3AE6BCC7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6" name="直線コネクタ 455">
          <a:extLst>
            <a:ext uri="{FF2B5EF4-FFF2-40B4-BE49-F238E27FC236}">
              <a16:creationId xmlns:a16="http://schemas.microsoft.com/office/drawing/2014/main" id="{8ED68CA4-F548-45C4-9F89-7845A3EAA6B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7" name="テキスト ボックス 456">
          <a:extLst>
            <a:ext uri="{FF2B5EF4-FFF2-40B4-BE49-F238E27FC236}">
              <a16:creationId xmlns:a16="http://schemas.microsoft.com/office/drawing/2014/main" id="{DF7DAE76-9A92-4BE7-ADA0-E6776A7D6CA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8" name="直線コネクタ 457">
          <a:extLst>
            <a:ext uri="{FF2B5EF4-FFF2-40B4-BE49-F238E27FC236}">
              <a16:creationId xmlns:a16="http://schemas.microsoft.com/office/drawing/2014/main" id="{8087050C-9A91-4278-855C-19761F0DC88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9" name="テキスト ボックス 458">
          <a:extLst>
            <a:ext uri="{FF2B5EF4-FFF2-40B4-BE49-F238E27FC236}">
              <a16:creationId xmlns:a16="http://schemas.microsoft.com/office/drawing/2014/main" id="{8E3F56CA-E679-476C-8690-AB576ED0B7F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0" name="直線コネクタ 459">
          <a:extLst>
            <a:ext uri="{FF2B5EF4-FFF2-40B4-BE49-F238E27FC236}">
              <a16:creationId xmlns:a16="http://schemas.microsoft.com/office/drawing/2014/main" id="{ED2B661F-9BBA-412E-B4A6-4C4DE6F81B7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1" name="テキスト ボックス 460">
          <a:extLst>
            <a:ext uri="{FF2B5EF4-FFF2-40B4-BE49-F238E27FC236}">
              <a16:creationId xmlns:a16="http://schemas.microsoft.com/office/drawing/2014/main" id="{1DC31E0D-3F2C-4208-B9C6-BCBDB58AD2F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2" name="直線コネクタ 461">
          <a:extLst>
            <a:ext uri="{FF2B5EF4-FFF2-40B4-BE49-F238E27FC236}">
              <a16:creationId xmlns:a16="http://schemas.microsoft.com/office/drawing/2014/main" id="{09A2654D-3B2E-4080-9077-AC7C2470EBC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3" name="テキスト ボックス 462">
          <a:extLst>
            <a:ext uri="{FF2B5EF4-FFF2-40B4-BE49-F238E27FC236}">
              <a16:creationId xmlns:a16="http://schemas.microsoft.com/office/drawing/2014/main" id="{6F2A12CC-AE6F-4D54-A88E-7DF56E25825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4" name="直線コネクタ 463">
          <a:extLst>
            <a:ext uri="{FF2B5EF4-FFF2-40B4-BE49-F238E27FC236}">
              <a16:creationId xmlns:a16="http://schemas.microsoft.com/office/drawing/2014/main" id="{82C3C99D-EA3B-41F1-9B92-8F0C924D247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5" name="テキスト ボックス 464">
          <a:extLst>
            <a:ext uri="{FF2B5EF4-FFF2-40B4-BE49-F238E27FC236}">
              <a16:creationId xmlns:a16="http://schemas.microsoft.com/office/drawing/2014/main" id="{C6862986-93D9-4FBD-B246-CE81191E1FF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6" name="直線コネクタ 465">
          <a:extLst>
            <a:ext uri="{FF2B5EF4-FFF2-40B4-BE49-F238E27FC236}">
              <a16:creationId xmlns:a16="http://schemas.microsoft.com/office/drawing/2014/main" id="{553254FB-C17F-41A0-ABB3-074F1DB870D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7" name="テキスト ボックス 466">
          <a:extLst>
            <a:ext uri="{FF2B5EF4-FFF2-40B4-BE49-F238E27FC236}">
              <a16:creationId xmlns:a16="http://schemas.microsoft.com/office/drawing/2014/main" id="{742CF79A-DF34-4ECB-B0EA-AD51C2386C0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8" name="【消防施設】&#10;有形固定資産減価償却率グラフ枠">
          <a:extLst>
            <a:ext uri="{FF2B5EF4-FFF2-40B4-BE49-F238E27FC236}">
              <a16:creationId xmlns:a16="http://schemas.microsoft.com/office/drawing/2014/main" id="{70078199-2678-463E-9FAD-077D9660F6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469" name="直線コネクタ 468">
          <a:extLst>
            <a:ext uri="{FF2B5EF4-FFF2-40B4-BE49-F238E27FC236}">
              <a16:creationId xmlns:a16="http://schemas.microsoft.com/office/drawing/2014/main" id="{B731F8B3-050F-4087-B8F5-D916EA224A63}"/>
            </a:ext>
          </a:extLst>
        </xdr:cNvPr>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70" name="【消防施設】&#10;有形固定資産減価償却率最小値テキスト">
          <a:extLst>
            <a:ext uri="{FF2B5EF4-FFF2-40B4-BE49-F238E27FC236}">
              <a16:creationId xmlns:a16="http://schemas.microsoft.com/office/drawing/2014/main" id="{13CC6CCF-B230-4736-B80E-B1BDD04BD2B0}"/>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71" name="直線コネクタ 470">
          <a:extLst>
            <a:ext uri="{FF2B5EF4-FFF2-40B4-BE49-F238E27FC236}">
              <a16:creationId xmlns:a16="http://schemas.microsoft.com/office/drawing/2014/main" id="{35851742-7B72-43DA-B8DA-6ECFF6B16C4E}"/>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472" name="【消防施設】&#10;有形固定資産減価償却率最大値テキスト">
          <a:extLst>
            <a:ext uri="{FF2B5EF4-FFF2-40B4-BE49-F238E27FC236}">
              <a16:creationId xmlns:a16="http://schemas.microsoft.com/office/drawing/2014/main" id="{CE9017A3-65FF-41D0-9755-6C6FDF5F1ADC}"/>
            </a:ext>
          </a:extLst>
        </xdr:cNvPr>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73" name="直線コネクタ 472">
          <a:extLst>
            <a:ext uri="{FF2B5EF4-FFF2-40B4-BE49-F238E27FC236}">
              <a16:creationId xmlns:a16="http://schemas.microsoft.com/office/drawing/2014/main" id="{1B13B189-FD64-4148-B792-0347699DA38F}"/>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474" name="【消防施設】&#10;有形固定資産減価償却率平均値テキスト">
          <a:extLst>
            <a:ext uri="{FF2B5EF4-FFF2-40B4-BE49-F238E27FC236}">
              <a16:creationId xmlns:a16="http://schemas.microsoft.com/office/drawing/2014/main" id="{4A812D38-A737-491A-B0D5-CCF0A77CD116}"/>
            </a:ext>
          </a:extLst>
        </xdr:cNvPr>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475" name="フローチャート: 判断 474">
          <a:extLst>
            <a:ext uri="{FF2B5EF4-FFF2-40B4-BE49-F238E27FC236}">
              <a16:creationId xmlns:a16="http://schemas.microsoft.com/office/drawing/2014/main" id="{71949028-B0AC-478C-BCB2-EBEBD4707DAF}"/>
            </a:ext>
          </a:extLst>
        </xdr:cNvPr>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476" name="フローチャート: 判断 475">
          <a:extLst>
            <a:ext uri="{FF2B5EF4-FFF2-40B4-BE49-F238E27FC236}">
              <a16:creationId xmlns:a16="http://schemas.microsoft.com/office/drawing/2014/main" id="{10399A9C-473C-4220-AC04-7F6C941FF7AE}"/>
            </a:ext>
          </a:extLst>
        </xdr:cNvPr>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477" name="フローチャート: 判断 476">
          <a:extLst>
            <a:ext uri="{FF2B5EF4-FFF2-40B4-BE49-F238E27FC236}">
              <a16:creationId xmlns:a16="http://schemas.microsoft.com/office/drawing/2014/main" id="{EC141825-EBC5-4BB9-9607-CB38AF64386E}"/>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478" name="フローチャート: 判断 477">
          <a:extLst>
            <a:ext uri="{FF2B5EF4-FFF2-40B4-BE49-F238E27FC236}">
              <a16:creationId xmlns:a16="http://schemas.microsoft.com/office/drawing/2014/main" id="{A1790BFB-FDB0-4C81-9D75-632FB6769454}"/>
            </a:ext>
          </a:extLst>
        </xdr:cNvPr>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9557037A-5AF7-49AB-933A-B31E581CC5E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2FC2273F-A33C-4538-968C-DEBBB9C4642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4196306C-33EB-4103-A9AD-10A43EC86FD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1F686DFC-B61F-4141-9DDC-159CBE941FC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F54FE695-475A-4D7F-B3C5-984BFDA1371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47716</xdr:rowOff>
    </xdr:from>
    <xdr:to>
      <xdr:col>85</xdr:col>
      <xdr:colOff>177800</xdr:colOff>
      <xdr:row>80</xdr:row>
      <xdr:rowOff>149316</xdr:rowOff>
    </xdr:to>
    <xdr:sp macro="" textlink="">
      <xdr:nvSpPr>
        <xdr:cNvPr id="484" name="楕円 483">
          <a:extLst>
            <a:ext uri="{FF2B5EF4-FFF2-40B4-BE49-F238E27FC236}">
              <a16:creationId xmlns:a16="http://schemas.microsoft.com/office/drawing/2014/main" id="{B093438C-AD87-4BEE-82AD-0548827634D5}"/>
            </a:ext>
          </a:extLst>
        </xdr:cNvPr>
        <xdr:cNvSpPr/>
      </xdr:nvSpPr>
      <xdr:spPr>
        <a:xfrm>
          <a:off x="162687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70593</xdr:rowOff>
    </xdr:from>
    <xdr:ext cx="405111" cy="259045"/>
    <xdr:sp macro="" textlink="">
      <xdr:nvSpPr>
        <xdr:cNvPr id="485" name="【消防施設】&#10;有形固定資産減価償却率該当値テキスト">
          <a:extLst>
            <a:ext uri="{FF2B5EF4-FFF2-40B4-BE49-F238E27FC236}">
              <a16:creationId xmlns:a16="http://schemas.microsoft.com/office/drawing/2014/main" id="{49D0E6B3-6E33-4D02-BE5B-A6EDA7D28BFC}"/>
            </a:ext>
          </a:extLst>
        </xdr:cNvPr>
        <xdr:cNvSpPr txBox="1"/>
      </xdr:nvSpPr>
      <xdr:spPr>
        <a:xfrm>
          <a:off x="16357600" y="136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75474</xdr:rowOff>
    </xdr:from>
    <xdr:to>
      <xdr:col>81</xdr:col>
      <xdr:colOff>101600</xdr:colOff>
      <xdr:row>81</xdr:row>
      <xdr:rowOff>5624</xdr:rowOff>
    </xdr:to>
    <xdr:sp macro="" textlink="">
      <xdr:nvSpPr>
        <xdr:cNvPr id="486" name="楕円 485">
          <a:extLst>
            <a:ext uri="{FF2B5EF4-FFF2-40B4-BE49-F238E27FC236}">
              <a16:creationId xmlns:a16="http://schemas.microsoft.com/office/drawing/2014/main" id="{57BDDB31-C55A-4C03-8E26-E2A1BF3769C1}"/>
            </a:ext>
          </a:extLst>
        </xdr:cNvPr>
        <xdr:cNvSpPr/>
      </xdr:nvSpPr>
      <xdr:spPr>
        <a:xfrm>
          <a:off x="15430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98516</xdr:rowOff>
    </xdr:from>
    <xdr:to>
      <xdr:col>85</xdr:col>
      <xdr:colOff>127000</xdr:colOff>
      <xdr:row>80</xdr:row>
      <xdr:rowOff>126274</xdr:rowOff>
    </xdr:to>
    <xdr:cxnSp macro="">
      <xdr:nvCxnSpPr>
        <xdr:cNvPr id="487" name="直線コネクタ 486">
          <a:extLst>
            <a:ext uri="{FF2B5EF4-FFF2-40B4-BE49-F238E27FC236}">
              <a16:creationId xmlns:a16="http://schemas.microsoft.com/office/drawing/2014/main" id="{A4A9ABD5-0D7B-422D-9618-E966FDE935A5}"/>
            </a:ext>
          </a:extLst>
        </xdr:cNvPr>
        <xdr:cNvCxnSpPr/>
      </xdr:nvCxnSpPr>
      <xdr:spPr>
        <a:xfrm flipV="1">
          <a:off x="15481300" y="138145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129358</xdr:rowOff>
    </xdr:from>
    <xdr:to>
      <xdr:col>72</xdr:col>
      <xdr:colOff>38100</xdr:colOff>
      <xdr:row>82</xdr:row>
      <xdr:rowOff>59508</xdr:rowOff>
    </xdr:to>
    <xdr:sp macro="" textlink="">
      <xdr:nvSpPr>
        <xdr:cNvPr id="488" name="楕円 487">
          <a:extLst>
            <a:ext uri="{FF2B5EF4-FFF2-40B4-BE49-F238E27FC236}">
              <a16:creationId xmlns:a16="http://schemas.microsoft.com/office/drawing/2014/main" id="{D5CF92D9-7A6E-4CFE-8716-C80C1BC561E7}"/>
            </a:ext>
          </a:extLst>
        </xdr:cNvPr>
        <xdr:cNvSpPr/>
      </xdr:nvSpPr>
      <xdr:spPr>
        <a:xfrm>
          <a:off x="13652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9814</xdr:rowOff>
    </xdr:from>
    <xdr:ext cx="405111" cy="259045"/>
    <xdr:sp macro="" textlink="">
      <xdr:nvSpPr>
        <xdr:cNvPr id="489" name="n_1aveValue【消防施設】&#10;有形固定資産減価償却率">
          <a:extLst>
            <a:ext uri="{FF2B5EF4-FFF2-40B4-BE49-F238E27FC236}">
              <a16:creationId xmlns:a16="http://schemas.microsoft.com/office/drawing/2014/main" id="{58DA3306-3DDF-4B7F-B040-0181B430FBFA}"/>
            </a:ext>
          </a:extLst>
        </xdr:cNvPr>
        <xdr:cNvSpPr txBox="1"/>
      </xdr:nvSpPr>
      <xdr:spPr>
        <a:xfrm>
          <a:off x="15266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490" name="n_2aveValue【消防施設】&#10;有形固定資産減価償却率">
          <a:extLst>
            <a:ext uri="{FF2B5EF4-FFF2-40B4-BE49-F238E27FC236}">
              <a16:creationId xmlns:a16="http://schemas.microsoft.com/office/drawing/2014/main" id="{0C1F1D4A-BDEA-4A9D-825B-3641E12852EE}"/>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491" name="n_3aveValue【消防施設】&#10;有形固定資産減価償却率">
          <a:extLst>
            <a:ext uri="{FF2B5EF4-FFF2-40B4-BE49-F238E27FC236}">
              <a16:creationId xmlns:a16="http://schemas.microsoft.com/office/drawing/2014/main" id="{B6396DAC-0821-4C14-9E9B-B31DCC9BA092}"/>
            </a:ext>
          </a:extLst>
        </xdr:cNvPr>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22151</xdr:rowOff>
    </xdr:from>
    <xdr:ext cx="405111" cy="259045"/>
    <xdr:sp macro="" textlink="">
      <xdr:nvSpPr>
        <xdr:cNvPr id="492" name="n_1mainValue【消防施設】&#10;有形固定資産減価償却率">
          <a:extLst>
            <a:ext uri="{FF2B5EF4-FFF2-40B4-BE49-F238E27FC236}">
              <a16:creationId xmlns:a16="http://schemas.microsoft.com/office/drawing/2014/main" id="{21D98D1D-2F86-4E22-82BE-2489EAA76C10}"/>
            </a:ext>
          </a:extLst>
        </xdr:cNvPr>
        <xdr:cNvSpPr txBox="1"/>
      </xdr:nvSpPr>
      <xdr:spPr>
        <a:xfrm>
          <a:off x="152660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50635</xdr:rowOff>
    </xdr:from>
    <xdr:ext cx="405111" cy="259045"/>
    <xdr:sp macro="" textlink="">
      <xdr:nvSpPr>
        <xdr:cNvPr id="493" name="n_3mainValue【消防施設】&#10;有形固定資産減価償却率">
          <a:extLst>
            <a:ext uri="{FF2B5EF4-FFF2-40B4-BE49-F238E27FC236}">
              <a16:creationId xmlns:a16="http://schemas.microsoft.com/office/drawing/2014/main" id="{DF66E453-4386-4309-852B-9DD347CF2272}"/>
            </a:ext>
          </a:extLst>
        </xdr:cNvPr>
        <xdr:cNvSpPr txBox="1"/>
      </xdr:nvSpPr>
      <xdr:spPr>
        <a:xfrm>
          <a:off x="13500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a:extLst>
            <a:ext uri="{FF2B5EF4-FFF2-40B4-BE49-F238E27FC236}">
              <a16:creationId xmlns:a16="http://schemas.microsoft.com/office/drawing/2014/main" id="{F6B92810-9535-4E3C-BEE7-17642EA9178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a:extLst>
            <a:ext uri="{FF2B5EF4-FFF2-40B4-BE49-F238E27FC236}">
              <a16:creationId xmlns:a16="http://schemas.microsoft.com/office/drawing/2014/main" id="{06FD67FB-835D-4916-8074-211D168BB7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a:extLst>
            <a:ext uri="{FF2B5EF4-FFF2-40B4-BE49-F238E27FC236}">
              <a16:creationId xmlns:a16="http://schemas.microsoft.com/office/drawing/2014/main" id="{2BB8EB63-10FC-4229-BEEA-5A3F41C9AC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a:extLst>
            <a:ext uri="{FF2B5EF4-FFF2-40B4-BE49-F238E27FC236}">
              <a16:creationId xmlns:a16="http://schemas.microsoft.com/office/drawing/2014/main" id="{F868A4B5-088A-4BD2-B925-206AAE60319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a:extLst>
            <a:ext uri="{FF2B5EF4-FFF2-40B4-BE49-F238E27FC236}">
              <a16:creationId xmlns:a16="http://schemas.microsoft.com/office/drawing/2014/main" id="{ACFE2FB7-D23C-4296-B245-8130A98990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a:extLst>
            <a:ext uri="{FF2B5EF4-FFF2-40B4-BE49-F238E27FC236}">
              <a16:creationId xmlns:a16="http://schemas.microsoft.com/office/drawing/2014/main" id="{3B138434-63EE-4AF8-B636-CD6843D82BB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a:extLst>
            <a:ext uri="{FF2B5EF4-FFF2-40B4-BE49-F238E27FC236}">
              <a16:creationId xmlns:a16="http://schemas.microsoft.com/office/drawing/2014/main" id="{335CEBC9-24CD-414C-9952-9D8CC1DF8E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a:extLst>
            <a:ext uri="{FF2B5EF4-FFF2-40B4-BE49-F238E27FC236}">
              <a16:creationId xmlns:a16="http://schemas.microsoft.com/office/drawing/2014/main" id="{2B89BDA7-1151-469A-8F5E-99CB8BBFA31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2" name="テキスト ボックス 501">
          <a:extLst>
            <a:ext uri="{FF2B5EF4-FFF2-40B4-BE49-F238E27FC236}">
              <a16:creationId xmlns:a16="http://schemas.microsoft.com/office/drawing/2014/main" id="{D7A532E2-80DB-47ED-9A09-78AE9EA5300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3" name="直線コネクタ 502">
          <a:extLst>
            <a:ext uri="{FF2B5EF4-FFF2-40B4-BE49-F238E27FC236}">
              <a16:creationId xmlns:a16="http://schemas.microsoft.com/office/drawing/2014/main" id="{594725A7-E945-433F-9EB5-09F124FFB5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4" name="直線コネクタ 503">
          <a:extLst>
            <a:ext uri="{FF2B5EF4-FFF2-40B4-BE49-F238E27FC236}">
              <a16:creationId xmlns:a16="http://schemas.microsoft.com/office/drawing/2014/main" id="{518FEF72-23D3-4632-BF3F-4A7E3A77F71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5" name="テキスト ボックス 504">
          <a:extLst>
            <a:ext uri="{FF2B5EF4-FFF2-40B4-BE49-F238E27FC236}">
              <a16:creationId xmlns:a16="http://schemas.microsoft.com/office/drawing/2014/main" id="{D418F07A-A570-4BFC-BDD1-EEF8A0B8A28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6" name="直線コネクタ 505">
          <a:extLst>
            <a:ext uri="{FF2B5EF4-FFF2-40B4-BE49-F238E27FC236}">
              <a16:creationId xmlns:a16="http://schemas.microsoft.com/office/drawing/2014/main" id="{D6E70E4A-7138-4407-BECF-B1106FC6666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7" name="テキスト ボックス 506">
          <a:extLst>
            <a:ext uri="{FF2B5EF4-FFF2-40B4-BE49-F238E27FC236}">
              <a16:creationId xmlns:a16="http://schemas.microsoft.com/office/drawing/2014/main" id="{9144E435-F190-4D69-99C9-7FAC31B6B98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8" name="直線コネクタ 507">
          <a:extLst>
            <a:ext uri="{FF2B5EF4-FFF2-40B4-BE49-F238E27FC236}">
              <a16:creationId xmlns:a16="http://schemas.microsoft.com/office/drawing/2014/main" id="{CEA18E35-AC31-4AEF-8101-0B19A715F1F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9" name="テキスト ボックス 508">
          <a:extLst>
            <a:ext uri="{FF2B5EF4-FFF2-40B4-BE49-F238E27FC236}">
              <a16:creationId xmlns:a16="http://schemas.microsoft.com/office/drawing/2014/main" id="{92A1489A-5E0C-43D2-9C1A-C7BC49850E3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0" name="直線コネクタ 509">
          <a:extLst>
            <a:ext uri="{FF2B5EF4-FFF2-40B4-BE49-F238E27FC236}">
              <a16:creationId xmlns:a16="http://schemas.microsoft.com/office/drawing/2014/main" id="{B20F9C78-B3A5-4AAD-B0FE-929A781620B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1" name="テキスト ボックス 510">
          <a:extLst>
            <a:ext uri="{FF2B5EF4-FFF2-40B4-BE49-F238E27FC236}">
              <a16:creationId xmlns:a16="http://schemas.microsoft.com/office/drawing/2014/main" id="{F585894B-13C8-46D7-92BD-F1F329EC917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2" name="直線コネクタ 511">
          <a:extLst>
            <a:ext uri="{FF2B5EF4-FFF2-40B4-BE49-F238E27FC236}">
              <a16:creationId xmlns:a16="http://schemas.microsoft.com/office/drawing/2014/main" id="{985801D2-CC49-466C-B161-98510B3716E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3" name="テキスト ボックス 512">
          <a:extLst>
            <a:ext uri="{FF2B5EF4-FFF2-40B4-BE49-F238E27FC236}">
              <a16:creationId xmlns:a16="http://schemas.microsoft.com/office/drawing/2014/main" id="{B0D31C66-32A9-49F2-ADCC-BA34BD7E722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4" name="【消防施設】&#10;一人当たり面積グラフ枠">
          <a:extLst>
            <a:ext uri="{FF2B5EF4-FFF2-40B4-BE49-F238E27FC236}">
              <a16:creationId xmlns:a16="http://schemas.microsoft.com/office/drawing/2014/main" id="{A02A04CF-C1DC-46FF-8184-6B398B2EE03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515" name="直線コネクタ 514">
          <a:extLst>
            <a:ext uri="{FF2B5EF4-FFF2-40B4-BE49-F238E27FC236}">
              <a16:creationId xmlns:a16="http://schemas.microsoft.com/office/drawing/2014/main" id="{C052B45B-B10E-4792-9170-A6066BA064D9}"/>
            </a:ext>
          </a:extLst>
        </xdr:cNvPr>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16" name="【消防施設】&#10;一人当たり面積最小値テキスト">
          <a:extLst>
            <a:ext uri="{FF2B5EF4-FFF2-40B4-BE49-F238E27FC236}">
              <a16:creationId xmlns:a16="http://schemas.microsoft.com/office/drawing/2014/main" id="{E502ECDF-E67F-45D0-ADB8-391F06E57E16}"/>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17" name="直線コネクタ 516">
          <a:extLst>
            <a:ext uri="{FF2B5EF4-FFF2-40B4-BE49-F238E27FC236}">
              <a16:creationId xmlns:a16="http://schemas.microsoft.com/office/drawing/2014/main" id="{40D915DC-021A-4B12-9AE2-CE2B30660F31}"/>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518" name="【消防施設】&#10;一人当たり面積最大値テキスト">
          <a:extLst>
            <a:ext uri="{FF2B5EF4-FFF2-40B4-BE49-F238E27FC236}">
              <a16:creationId xmlns:a16="http://schemas.microsoft.com/office/drawing/2014/main" id="{2BFA8B8E-1B74-4378-9F71-93470BF57E72}"/>
            </a:ext>
          </a:extLst>
        </xdr:cNvPr>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519" name="直線コネクタ 518">
          <a:extLst>
            <a:ext uri="{FF2B5EF4-FFF2-40B4-BE49-F238E27FC236}">
              <a16:creationId xmlns:a16="http://schemas.microsoft.com/office/drawing/2014/main" id="{8F2A7191-317D-49E7-ABDA-BD065040FBB7}"/>
            </a:ext>
          </a:extLst>
        </xdr:cNvPr>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520" name="【消防施設】&#10;一人当たり面積平均値テキスト">
          <a:extLst>
            <a:ext uri="{FF2B5EF4-FFF2-40B4-BE49-F238E27FC236}">
              <a16:creationId xmlns:a16="http://schemas.microsoft.com/office/drawing/2014/main" id="{06BD3D95-C7FF-45FC-B8DF-D84B9EBF97CB}"/>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21" name="フローチャート: 判断 520">
          <a:extLst>
            <a:ext uri="{FF2B5EF4-FFF2-40B4-BE49-F238E27FC236}">
              <a16:creationId xmlns:a16="http://schemas.microsoft.com/office/drawing/2014/main" id="{86B0810B-C8A4-487D-BCB4-0BB87A792767}"/>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522" name="フローチャート: 判断 521">
          <a:extLst>
            <a:ext uri="{FF2B5EF4-FFF2-40B4-BE49-F238E27FC236}">
              <a16:creationId xmlns:a16="http://schemas.microsoft.com/office/drawing/2014/main" id="{EB4445DB-5CEB-475F-BD00-897D128A5957}"/>
            </a:ext>
          </a:extLst>
        </xdr:cNvPr>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523" name="フローチャート: 判断 522">
          <a:extLst>
            <a:ext uri="{FF2B5EF4-FFF2-40B4-BE49-F238E27FC236}">
              <a16:creationId xmlns:a16="http://schemas.microsoft.com/office/drawing/2014/main" id="{05289C49-C56C-4D86-81F0-B7736151C55C}"/>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524" name="フローチャート: 判断 523">
          <a:extLst>
            <a:ext uri="{FF2B5EF4-FFF2-40B4-BE49-F238E27FC236}">
              <a16:creationId xmlns:a16="http://schemas.microsoft.com/office/drawing/2014/main" id="{560C495C-D23B-4A8B-8231-C066DD0312DE}"/>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72C6DC49-36D0-4197-B960-C9F3C21C474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143A2E8E-F673-42A6-82BA-A17745E994F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63E827D8-4CAD-4A91-906D-172C04F5045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6DC02F6A-D908-400F-9703-A552E5BFA4E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E4AE3D6D-4451-47C6-B8FB-1E671616ECD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530" name="楕円 529">
          <a:extLst>
            <a:ext uri="{FF2B5EF4-FFF2-40B4-BE49-F238E27FC236}">
              <a16:creationId xmlns:a16="http://schemas.microsoft.com/office/drawing/2014/main" id="{2CAD524E-7EE2-4237-A12B-A29B61F56D1B}"/>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531" name="【消防施設】&#10;一人当たり面積該当値テキスト">
          <a:extLst>
            <a:ext uri="{FF2B5EF4-FFF2-40B4-BE49-F238E27FC236}">
              <a16:creationId xmlns:a16="http://schemas.microsoft.com/office/drawing/2014/main" id="{9341E287-E09F-4C6D-861B-699D6CE6FE49}"/>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532" name="楕円 531">
          <a:extLst>
            <a:ext uri="{FF2B5EF4-FFF2-40B4-BE49-F238E27FC236}">
              <a16:creationId xmlns:a16="http://schemas.microsoft.com/office/drawing/2014/main" id="{758A7285-E200-4E63-A21C-64676ACB7CCD}"/>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49530</xdr:rowOff>
    </xdr:to>
    <xdr:cxnSp macro="">
      <xdr:nvCxnSpPr>
        <xdr:cNvPr id="533" name="直線コネクタ 532">
          <a:extLst>
            <a:ext uri="{FF2B5EF4-FFF2-40B4-BE49-F238E27FC236}">
              <a16:creationId xmlns:a16="http://schemas.microsoft.com/office/drawing/2014/main" id="{52EAF5EF-AD69-46E2-8063-29EF469CE235}"/>
            </a:ext>
          </a:extLst>
        </xdr:cNvPr>
        <xdr:cNvCxnSpPr/>
      </xdr:nvCxnSpPr>
      <xdr:spPr>
        <a:xfrm>
          <a:off x="21323300" y="1461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534" name="楕円 533">
          <a:extLst>
            <a:ext uri="{FF2B5EF4-FFF2-40B4-BE49-F238E27FC236}">
              <a16:creationId xmlns:a16="http://schemas.microsoft.com/office/drawing/2014/main" id="{388CCB2D-18B4-43DF-833E-BD624A61D727}"/>
            </a:ext>
          </a:extLst>
        </xdr:cNvPr>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11701</xdr:rowOff>
    </xdr:from>
    <xdr:ext cx="469744" cy="259045"/>
    <xdr:sp macro="" textlink="">
      <xdr:nvSpPr>
        <xdr:cNvPr id="535" name="n_1aveValue【消防施設】&#10;一人当たり面積">
          <a:extLst>
            <a:ext uri="{FF2B5EF4-FFF2-40B4-BE49-F238E27FC236}">
              <a16:creationId xmlns:a16="http://schemas.microsoft.com/office/drawing/2014/main" id="{38D6F823-DF99-44B5-A202-CC7A503374EE}"/>
            </a:ext>
          </a:extLst>
        </xdr:cNvPr>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536" name="n_2aveValue【消防施設】&#10;一人当たり面積">
          <a:extLst>
            <a:ext uri="{FF2B5EF4-FFF2-40B4-BE49-F238E27FC236}">
              <a16:creationId xmlns:a16="http://schemas.microsoft.com/office/drawing/2014/main" id="{BCC27268-B4E6-40B6-9DBF-07150C1BF183}"/>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537" name="n_3aveValue【消防施設】&#10;一人当たり面積">
          <a:extLst>
            <a:ext uri="{FF2B5EF4-FFF2-40B4-BE49-F238E27FC236}">
              <a16:creationId xmlns:a16="http://schemas.microsoft.com/office/drawing/2014/main" id="{6F06F932-00DC-4A22-85C8-A88FCD0DFAF7}"/>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538" name="n_1mainValue【消防施設】&#10;一人当たり面積">
          <a:extLst>
            <a:ext uri="{FF2B5EF4-FFF2-40B4-BE49-F238E27FC236}">
              <a16:creationId xmlns:a16="http://schemas.microsoft.com/office/drawing/2014/main" id="{DA6A6AB2-4184-4F78-A3C2-F496DB005528}"/>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539" name="n_3mainValue【消防施設】&#10;一人当たり面積">
          <a:extLst>
            <a:ext uri="{FF2B5EF4-FFF2-40B4-BE49-F238E27FC236}">
              <a16:creationId xmlns:a16="http://schemas.microsoft.com/office/drawing/2014/main" id="{426B99A0-CD59-4B65-BF31-3E24B7040FDC}"/>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1FD44E2B-73D7-44BC-ABF6-E66CE294B24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199CC712-0351-4B33-828C-60F5187B73A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C8524F6E-ADC6-4502-9CF9-3E50448678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60B96D24-BDAE-40F5-9AB4-29EC1406D07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ADA2A86D-C71D-4569-BEEC-C0447F1118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2F34CF05-8E12-47BE-B677-0BF682CFFBE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4FA40B4D-44E1-4FBC-A6F6-CB63762C88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B48E0EC0-67DF-40FB-99EE-B374C53981B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20FF4E92-FDA0-437F-B158-2C896894239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F4E66E18-A0F3-4E7D-98B1-54F720103A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a:extLst>
            <a:ext uri="{FF2B5EF4-FFF2-40B4-BE49-F238E27FC236}">
              <a16:creationId xmlns:a16="http://schemas.microsoft.com/office/drawing/2014/main" id="{595B0AA4-52FD-452C-BC99-C1462979ED1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1" name="テキスト ボックス 550">
          <a:extLst>
            <a:ext uri="{FF2B5EF4-FFF2-40B4-BE49-F238E27FC236}">
              <a16:creationId xmlns:a16="http://schemas.microsoft.com/office/drawing/2014/main" id="{6FA77E9D-AAEA-4553-8EB7-E3F80550ED2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a:extLst>
            <a:ext uri="{FF2B5EF4-FFF2-40B4-BE49-F238E27FC236}">
              <a16:creationId xmlns:a16="http://schemas.microsoft.com/office/drawing/2014/main" id="{30F77E61-9A5B-4821-B292-92E82021E31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a:extLst>
            <a:ext uri="{FF2B5EF4-FFF2-40B4-BE49-F238E27FC236}">
              <a16:creationId xmlns:a16="http://schemas.microsoft.com/office/drawing/2014/main" id="{0071FBC4-1F0D-489D-BA02-DFBEAAA0DD0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a:extLst>
            <a:ext uri="{FF2B5EF4-FFF2-40B4-BE49-F238E27FC236}">
              <a16:creationId xmlns:a16="http://schemas.microsoft.com/office/drawing/2014/main" id="{5573AD2E-55BF-4FB3-A063-682B70375C4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a:extLst>
            <a:ext uri="{FF2B5EF4-FFF2-40B4-BE49-F238E27FC236}">
              <a16:creationId xmlns:a16="http://schemas.microsoft.com/office/drawing/2014/main" id="{4E2E77D2-793E-4159-B148-06A451F8179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a:extLst>
            <a:ext uri="{FF2B5EF4-FFF2-40B4-BE49-F238E27FC236}">
              <a16:creationId xmlns:a16="http://schemas.microsoft.com/office/drawing/2014/main" id="{E17F69CD-FA6E-45E0-B87A-A359D83443F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a:extLst>
            <a:ext uri="{FF2B5EF4-FFF2-40B4-BE49-F238E27FC236}">
              <a16:creationId xmlns:a16="http://schemas.microsoft.com/office/drawing/2014/main" id="{3D87171E-4254-43BD-BE2D-2016DE1C316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a:extLst>
            <a:ext uri="{FF2B5EF4-FFF2-40B4-BE49-F238E27FC236}">
              <a16:creationId xmlns:a16="http://schemas.microsoft.com/office/drawing/2014/main" id="{E68376AE-77D3-4672-BEDF-8D3FA975C4F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a:extLst>
            <a:ext uri="{FF2B5EF4-FFF2-40B4-BE49-F238E27FC236}">
              <a16:creationId xmlns:a16="http://schemas.microsoft.com/office/drawing/2014/main" id="{CE9DB847-A394-418E-9773-110ECC041BD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a:extLst>
            <a:ext uri="{FF2B5EF4-FFF2-40B4-BE49-F238E27FC236}">
              <a16:creationId xmlns:a16="http://schemas.microsoft.com/office/drawing/2014/main" id="{E5D34414-C81F-4E8C-B9FB-B4342F2C3C9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1" name="テキスト ボックス 560">
          <a:extLst>
            <a:ext uri="{FF2B5EF4-FFF2-40B4-BE49-F238E27FC236}">
              <a16:creationId xmlns:a16="http://schemas.microsoft.com/office/drawing/2014/main" id="{BB24045D-B98B-478A-894A-B0093EA7C30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D3B4859E-98ED-433C-A1D9-D00D8EBE54C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a:extLst>
            <a:ext uri="{FF2B5EF4-FFF2-40B4-BE49-F238E27FC236}">
              <a16:creationId xmlns:a16="http://schemas.microsoft.com/office/drawing/2014/main" id="{280DE02B-CC8A-445E-A3EE-0DB4CDAFB34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7C0C4C46-CCF5-486C-AAD5-47903EB4AE2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565" name="直線コネクタ 564">
          <a:extLst>
            <a:ext uri="{FF2B5EF4-FFF2-40B4-BE49-F238E27FC236}">
              <a16:creationId xmlns:a16="http://schemas.microsoft.com/office/drawing/2014/main" id="{995C8041-234D-4173-9C02-B7523B34A26A}"/>
            </a:ext>
          </a:extLst>
        </xdr:cNvPr>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566" name="【庁舎】&#10;有形固定資産減価償却率最小値テキスト">
          <a:extLst>
            <a:ext uri="{FF2B5EF4-FFF2-40B4-BE49-F238E27FC236}">
              <a16:creationId xmlns:a16="http://schemas.microsoft.com/office/drawing/2014/main" id="{C5E09DD2-8689-408F-8678-52F976B275D7}"/>
            </a:ext>
          </a:extLst>
        </xdr:cNvPr>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567" name="直線コネクタ 566">
          <a:extLst>
            <a:ext uri="{FF2B5EF4-FFF2-40B4-BE49-F238E27FC236}">
              <a16:creationId xmlns:a16="http://schemas.microsoft.com/office/drawing/2014/main" id="{28E677B8-ED2F-4A55-885D-2B29890CC3A3}"/>
            </a:ext>
          </a:extLst>
        </xdr:cNvPr>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568" name="【庁舎】&#10;有形固定資産減価償却率最大値テキスト">
          <a:extLst>
            <a:ext uri="{FF2B5EF4-FFF2-40B4-BE49-F238E27FC236}">
              <a16:creationId xmlns:a16="http://schemas.microsoft.com/office/drawing/2014/main" id="{33A06DA0-7151-40E4-8DA4-ACB59BD621D5}"/>
            </a:ext>
          </a:extLst>
        </xdr:cNvPr>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69" name="直線コネクタ 568">
          <a:extLst>
            <a:ext uri="{FF2B5EF4-FFF2-40B4-BE49-F238E27FC236}">
              <a16:creationId xmlns:a16="http://schemas.microsoft.com/office/drawing/2014/main" id="{49C3A584-44EA-48AB-B96E-0D41B7037E2D}"/>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570" name="【庁舎】&#10;有形固定資産減価償却率平均値テキスト">
          <a:extLst>
            <a:ext uri="{FF2B5EF4-FFF2-40B4-BE49-F238E27FC236}">
              <a16:creationId xmlns:a16="http://schemas.microsoft.com/office/drawing/2014/main" id="{C4468521-5F1C-438E-9D3A-6C1E4688C2A5}"/>
            </a:ext>
          </a:extLst>
        </xdr:cNvPr>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571" name="フローチャート: 判断 570">
          <a:extLst>
            <a:ext uri="{FF2B5EF4-FFF2-40B4-BE49-F238E27FC236}">
              <a16:creationId xmlns:a16="http://schemas.microsoft.com/office/drawing/2014/main" id="{A7FEDBB8-EA53-439B-A597-21BFCE5E7C15}"/>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572" name="フローチャート: 判断 571">
          <a:extLst>
            <a:ext uri="{FF2B5EF4-FFF2-40B4-BE49-F238E27FC236}">
              <a16:creationId xmlns:a16="http://schemas.microsoft.com/office/drawing/2014/main" id="{8ACC5C98-8371-46BC-B698-7C226D58C207}"/>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573" name="フローチャート: 判断 572">
          <a:extLst>
            <a:ext uri="{FF2B5EF4-FFF2-40B4-BE49-F238E27FC236}">
              <a16:creationId xmlns:a16="http://schemas.microsoft.com/office/drawing/2014/main" id="{08DEF412-7786-4BB0-9662-D1D198DB712C}"/>
            </a:ext>
          </a:extLst>
        </xdr:cNvPr>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574" name="フローチャート: 判断 573">
          <a:extLst>
            <a:ext uri="{FF2B5EF4-FFF2-40B4-BE49-F238E27FC236}">
              <a16:creationId xmlns:a16="http://schemas.microsoft.com/office/drawing/2014/main" id="{5B65B970-CAD1-4DCC-9A44-428E57475B0C}"/>
            </a:ext>
          </a:extLst>
        </xdr:cNvPr>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FD51ABB8-6CEF-4FF0-BA61-DBEB15FB189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9A06464D-2BFD-4A23-86E9-690D536D36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D431786F-B33B-4A16-A020-7ECEB28158D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8C403FE2-D187-4AE1-A4FF-672EA6B1AD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65BC2A24-9EE7-4842-A0F4-21A44359348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120106</xdr:rowOff>
    </xdr:from>
    <xdr:to>
      <xdr:col>85</xdr:col>
      <xdr:colOff>177800</xdr:colOff>
      <xdr:row>106</xdr:row>
      <xdr:rowOff>50256</xdr:rowOff>
    </xdr:to>
    <xdr:sp macro="" textlink="">
      <xdr:nvSpPr>
        <xdr:cNvPr id="580" name="楕円 579">
          <a:extLst>
            <a:ext uri="{FF2B5EF4-FFF2-40B4-BE49-F238E27FC236}">
              <a16:creationId xmlns:a16="http://schemas.microsoft.com/office/drawing/2014/main" id="{FFFE9348-E7BC-4E3C-98BB-CC2008083B8E}"/>
            </a:ext>
          </a:extLst>
        </xdr:cNvPr>
        <xdr:cNvSpPr/>
      </xdr:nvSpPr>
      <xdr:spPr>
        <a:xfrm>
          <a:off x="162687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98533</xdr:rowOff>
    </xdr:from>
    <xdr:ext cx="405111" cy="259045"/>
    <xdr:sp macro="" textlink="">
      <xdr:nvSpPr>
        <xdr:cNvPr id="581" name="【庁舎】&#10;有形固定資産減価償却率該当値テキスト">
          <a:extLst>
            <a:ext uri="{FF2B5EF4-FFF2-40B4-BE49-F238E27FC236}">
              <a16:creationId xmlns:a16="http://schemas.microsoft.com/office/drawing/2014/main" id="{24111BEB-78F4-4480-81B5-2E8248CFC831}"/>
            </a:ext>
          </a:extLst>
        </xdr:cNvPr>
        <xdr:cNvSpPr txBox="1"/>
      </xdr:nvSpPr>
      <xdr:spPr>
        <a:xfrm>
          <a:off x="16357600"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582" name="楕円 581">
          <a:extLst>
            <a:ext uri="{FF2B5EF4-FFF2-40B4-BE49-F238E27FC236}">
              <a16:creationId xmlns:a16="http://schemas.microsoft.com/office/drawing/2014/main" id="{12088C72-F59F-4480-9A29-5F30AC431662}"/>
            </a:ext>
          </a:extLst>
        </xdr:cNvPr>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170906</xdr:rowOff>
    </xdr:from>
    <xdr:to>
      <xdr:col>85</xdr:col>
      <xdr:colOff>127000</xdr:colOff>
      <xdr:row>106</xdr:row>
      <xdr:rowOff>27214</xdr:rowOff>
    </xdr:to>
    <xdr:cxnSp macro="">
      <xdr:nvCxnSpPr>
        <xdr:cNvPr id="583" name="直線コネクタ 582">
          <a:extLst>
            <a:ext uri="{FF2B5EF4-FFF2-40B4-BE49-F238E27FC236}">
              <a16:creationId xmlns:a16="http://schemas.microsoft.com/office/drawing/2014/main" id="{1138DBE2-84E2-4D35-969C-5E46DBECB3F5}"/>
            </a:ext>
          </a:extLst>
        </xdr:cNvPr>
        <xdr:cNvCxnSpPr/>
      </xdr:nvCxnSpPr>
      <xdr:spPr>
        <a:xfrm flipV="1">
          <a:off x="15481300" y="181731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584" name="楕円 583">
          <a:extLst>
            <a:ext uri="{FF2B5EF4-FFF2-40B4-BE49-F238E27FC236}">
              <a16:creationId xmlns:a16="http://schemas.microsoft.com/office/drawing/2014/main" id="{D7ECC5E1-89A0-45E8-B5DE-710C11099ED3}"/>
            </a:ext>
          </a:extLst>
        </xdr:cNvPr>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86377</xdr:rowOff>
    </xdr:from>
    <xdr:ext cx="405111" cy="259045"/>
    <xdr:sp macro="" textlink="">
      <xdr:nvSpPr>
        <xdr:cNvPr id="585" name="n_1aveValue【庁舎】&#10;有形固定資産減価償却率">
          <a:extLst>
            <a:ext uri="{FF2B5EF4-FFF2-40B4-BE49-F238E27FC236}">
              <a16:creationId xmlns:a16="http://schemas.microsoft.com/office/drawing/2014/main" id="{53829E07-0623-4A4A-9363-E63125DEA5F1}"/>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586" name="n_2aveValue【庁舎】&#10;有形固定資産減価償却率">
          <a:extLst>
            <a:ext uri="{FF2B5EF4-FFF2-40B4-BE49-F238E27FC236}">
              <a16:creationId xmlns:a16="http://schemas.microsoft.com/office/drawing/2014/main" id="{B5AF713B-5E30-4914-B5F7-48336CEAA3FD}"/>
            </a:ext>
          </a:extLst>
        </xdr:cNvPr>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587" name="n_3aveValue【庁舎】&#10;有形固定資産減価償却率">
          <a:extLst>
            <a:ext uri="{FF2B5EF4-FFF2-40B4-BE49-F238E27FC236}">
              <a16:creationId xmlns:a16="http://schemas.microsoft.com/office/drawing/2014/main" id="{754C053C-EFE4-4043-8BA4-D556F9D5E1D9}"/>
            </a:ext>
          </a:extLst>
        </xdr:cNvPr>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588" name="n_1mainValue【庁舎】&#10;有形固定資産減価償却率">
          <a:extLst>
            <a:ext uri="{FF2B5EF4-FFF2-40B4-BE49-F238E27FC236}">
              <a16:creationId xmlns:a16="http://schemas.microsoft.com/office/drawing/2014/main" id="{AEFED0E6-DFF4-48AE-AD38-E95272EAFC9D}"/>
            </a:ext>
          </a:extLst>
        </xdr:cNvPr>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589" name="n_3mainValue【庁舎】&#10;有形固定資産減価償却率">
          <a:extLst>
            <a:ext uri="{FF2B5EF4-FFF2-40B4-BE49-F238E27FC236}">
              <a16:creationId xmlns:a16="http://schemas.microsoft.com/office/drawing/2014/main" id="{DD69584C-3639-40D7-870A-E16CC8F284D1}"/>
            </a:ext>
          </a:extLst>
        </xdr:cNvPr>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a:extLst>
            <a:ext uri="{FF2B5EF4-FFF2-40B4-BE49-F238E27FC236}">
              <a16:creationId xmlns:a16="http://schemas.microsoft.com/office/drawing/2014/main" id="{9B5CF42F-E932-4595-92EB-3F5724D392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a:extLst>
            <a:ext uri="{FF2B5EF4-FFF2-40B4-BE49-F238E27FC236}">
              <a16:creationId xmlns:a16="http://schemas.microsoft.com/office/drawing/2014/main" id="{E92C1167-6404-4DDE-938D-7C8864F938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a:extLst>
            <a:ext uri="{FF2B5EF4-FFF2-40B4-BE49-F238E27FC236}">
              <a16:creationId xmlns:a16="http://schemas.microsoft.com/office/drawing/2014/main" id="{2F9E40C2-1768-47DF-AAF5-168F6B105E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a:extLst>
            <a:ext uri="{FF2B5EF4-FFF2-40B4-BE49-F238E27FC236}">
              <a16:creationId xmlns:a16="http://schemas.microsoft.com/office/drawing/2014/main" id="{BC7F7070-0704-4A44-AD1E-F9C0C72989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a:extLst>
            <a:ext uri="{FF2B5EF4-FFF2-40B4-BE49-F238E27FC236}">
              <a16:creationId xmlns:a16="http://schemas.microsoft.com/office/drawing/2014/main" id="{417A52E3-A307-4211-9601-2A15F7FC3B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a:extLst>
            <a:ext uri="{FF2B5EF4-FFF2-40B4-BE49-F238E27FC236}">
              <a16:creationId xmlns:a16="http://schemas.microsoft.com/office/drawing/2014/main" id="{5D0722E6-DA3E-4F4D-AC37-F86AD09E6DB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a:extLst>
            <a:ext uri="{FF2B5EF4-FFF2-40B4-BE49-F238E27FC236}">
              <a16:creationId xmlns:a16="http://schemas.microsoft.com/office/drawing/2014/main" id="{A15F0466-B72C-4698-BF35-15A600AA29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a:extLst>
            <a:ext uri="{FF2B5EF4-FFF2-40B4-BE49-F238E27FC236}">
              <a16:creationId xmlns:a16="http://schemas.microsoft.com/office/drawing/2014/main" id="{6A931CF6-9708-4174-95E0-74AD9E7AC4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a:extLst>
            <a:ext uri="{FF2B5EF4-FFF2-40B4-BE49-F238E27FC236}">
              <a16:creationId xmlns:a16="http://schemas.microsoft.com/office/drawing/2014/main" id="{AB8E61E1-9A6C-42F7-9AE2-D6B19E069EA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a:extLst>
            <a:ext uri="{FF2B5EF4-FFF2-40B4-BE49-F238E27FC236}">
              <a16:creationId xmlns:a16="http://schemas.microsoft.com/office/drawing/2014/main" id="{10E94976-8CE3-48B6-ACA2-B3490217F5D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0" name="直線コネクタ 599">
          <a:extLst>
            <a:ext uri="{FF2B5EF4-FFF2-40B4-BE49-F238E27FC236}">
              <a16:creationId xmlns:a16="http://schemas.microsoft.com/office/drawing/2014/main" id="{4F844B5D-7AA3-4D67-A4A9-5218FD069DC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1" name="テキスト ボックス 600">
          <a:extLst>
            <a:ext uri="{FF2B5EF4-FFF2-40B4-BE49-F238E27FC236}">
              <a16:creationId xmlns:a16="http://schemas.microsoft.com/office/drawing/2014/main" id="{77D3A421-A706-4572-B657-B24FD42D1F3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2" name="直線コネクタ 601">
          <a:extLst>
            <a:ext uri="{FF2B5EF4-FFF2-40B4-BE49-F238E27FC236}">
              <a16:creationId xmlns:a16="http://schemas.microsoft.com/office/drawing/2014/main" id="{E3FF0A5C-7B58-4AC3-B095-1174FF960C1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3" name="テキスト ボックス 602">
          <a:extLst>
            <a:ext uri="{FF2B5EF4-FFF2-40B4-BE49-F238E27FC236}">
              <a16:creationId xmlns:a16="http://schemas.microsoft.com/office/drawing/2014/main" id="{059A8627-7175-425D-A563-A4B43AC6810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4" name="直線コネクタ 603">
          <a:extLst>
            <a:ext uri="{FF2B5EF4-FFF2-40B4-BE49-F238E27FC236}">
              <a16:creationId xmlns:a16="http://schemas.microsoft.com/office/drawing/2014/main" id="{5AEA4397-3776-4B9A-B0F6-BED6CDD6DD0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5" name="テキスト ボックス 604">
          <a:extLst>
            <a:ext uri="{FF2B5EF4-FFF2-40B4-BE49-F238E27FC236}">
              <a16:creationId xmlns:a16="http://schemas.microsoft.com/office/drawing/2014/main" id="{6DD3C664-27D9-4185-BDD7-70A3B015EAA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6" name="直線コネクタ 605">
          <a:extLst>
            <a:ext uri="{FF2B5EF4-FFF2-40B4-BE49-F238E27FC236}">
              <a16:creationId xmlns:a16="http://schemas.microsoft.com/office/drawing/2014/main" id="{63B367DC-3225-4643-9969-8E715B1D4E7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7" name="テキスト ボックス 606">
          <a:extLst>
            <a:ext uri="{FF2B5EF4-FFF2-40B4-BE49-F238E27FC236}">
              <a16:creationId xmlns:a16="http://schemas.microsoft.com/office/drawing/2014/main" id="{61C326D8-8391-4569-AEC1-1B7EF8103F5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8" name="直線コネクタ 607">
          <a:extLst>
            <a:ext uri="{FF2B5EF4-FFF2-40B4-BE49-F238E27FC236}">
              <a16:creationId xmlns:a16="http://schemas.microsoft.com/office/drawing/2014/main" id="{E57A7FBF-E886-45A5-9769-1E53C21392E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9" name="テキスト ボックス 608">
          <a:extLst>
            <a:ext uri="{FF2B5EF4-FFF2-40B4-BE49-F238E27FC236}">
              <a16:creationId xmlns:a16="http://schemas.microsoft.com/office/drawing/2014/main" id="{63841468-2247-49A5-811B-1E52456EA7A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0" name="直線コネクタ 609">
          <a:extLst>
            <a:ext uri="{FF2B5EF4-FFF2-40B4-BE49-F238E27FC236}">
              <a16:creationId xmlns:a16="http://schemas.microsoft.com/office/drawing/2014/main" id="{41E6445E-939E-436B-BCD2-3931C53DC12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1" name="テキスト ボックス 610">
          <a:extLst>
            <a:ext uri="{FF2B5EF4-FFF2-40B4-BE49-F238E27FC236}">
              <a16:creationId xmlns:a16="http://schemas.microsoft.com/office/drawing/2014/main" id="{EBB67AC4-BF2E-4B42-B56E-C1D88438C78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a:extLst>
            <a:ext uri="{FF2B5EF4-FFF2-40B4-BE49-F238E27FC236}">
              <a16:creationId xmlns:a16="http://schemas.microsoft.com/office/drawing/2014/main" id="{2BCBA4CD-AE01-4CD5-A1F4-BB814C86541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27BDBDB0-7E46-404B-97C4-A4D3E0497E9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庁舎】&#10;一人当たり面積グラフ枠">
          <a:extLst>
            <a:ext uri="{FF2B5EF4-FFF2-40B4-BE49-F238E27FC236}">
              <a16:creationId xmlns:a16="http://schemas.microsoft.com/office/drawing/2014/main" id="{3D4E5C6F-499E-47EE-995A-E8833A5F408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615" name="直線コネクタ 614">
          <a:extLst>
            <a:ext uri="{FF2B5EF4-FFF2-40B4-BE49-F238E27FC236}">
              <a16:creationId xmlns:a16="http://schemas.microsoft.com/office/drawing/2014/main" id="{35195E6C-013F-4CD5-B8A5-1B383C6B973C}"/>
            </a:ext>
          </a:extLst>
        </xdr:cNvPr>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616" name="【庁舎】&#10;一人当たり面積最小値テキスト">
          <a:extLst>
            <a:ext uri="{FF2B5EF4-FFF2-40B4-BE49-F238E27FC236}">
              <a16:creationId xmlns:a16="http://schemas.microsoft.com/office/drawing/2014/main" id="{1A9950A7-F1B3-4334-A97D-8E4E76789BC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617" name="直線コネクタ 616">
          <a:extLst>
            <a:ext uri="{FF2B5EF4-FFF2-40B4-BE49-F238E27FC236}">
              <a16:creationId xmlns:a16="http://schemas.microsoft.com/office/drawing/2014/main" id="{76529811-88CB-4178-B4FB-765197117B0F}"/>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18" name="【庁舎】&#10;一人当たり面積最大値テキスト">
          <a:extLst>
            <a:ext uri="{FF2B5EF4-FFF2-40B4-BE49-F238E27FC236}">
              <a16:creationId xmlns:a16="http://schemas.microsoft.com/office/drawing/2014/main" id="{D160623C-02CA-4DB4-B62E-9BD369BA5031}"/>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19" name="直線コネクタ 618">
          <a:extLst>
            <a:ext uri="{FF2B5EF4-FFF2-40B4-BE49-F238E27FC236}">
              <a16:creationId xmlns:a16="http://schemas.microsoft.com/office/drawing/2014/main" id="{DB77BE3D-CE51-4940-9518-9B37830FE13A}"/>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620" name="【庁舎】&#10;一人当たり面積平均値テキスト">
          <a:extLst>
            <a:ext uri="{FF2B5EF4-FFF2-40B4-BE49-F238E27FC236}">
              <a16:creationId xmlns:a16="http://schemas.microsoft.com/office/drawing/2014/main" id="{81236F53-691E-406E-A0BF-51D4F15A94B6}"/>
            </a:ext>
          </a:extLst>
        </xdr:cNvPr>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621" name="フローチャート: 判断 620">
          <a:extLst>
            <a:ext uri="{FF2B5EF4-FFF2-40B4-BE49-F238E27FC236}">
              <a16:creationId xmlns:a16="http://schemas.microsoft.com/office/drawing/2014/main" id="{DD9995CB-7F39-473B-86B4-9931490D7C9E}"/>
            </a:ext>
          </a:extLst>
        </xdr:cNvPr>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622" name="フローチャート: 判断 621">
          <a:extLst>
            <a:ext uri="{FF2B5EF4-FFF2-40B4-BE49-F238E27FC236}">
              <a16:creationId xmlns:a16="http://schemas.microsoft.com/office/drawing/2014/main" id="{9B3273C0-F135-4252-ADC2-60B6F06590C4}"/>
            </a:ext>
          </a:extLst>
        </xdr:cNvPr>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623" name="フローチャート: 判断 622">
          <a:extLst>
            <a:ext uri="{FF2B5EF4-FFF2-40B4-BE49-F238E27FC236}">
              <a16:creationId xmlns:a16="http://schemas.microsoft.com/office/drawing/2014/main" id="{B1D2607B-4B60-42F0-BE0B-7BA42C370378}"/>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624" name="フローチャート: 判断 623">
          <a:extLst>
            <a:ext uri="{FF2B5EF4-FFF2-40B4-BE49-F238E27FC236}">
              <a16:creationId xmlns:a16="http://schemas.microsoft.com/office/drawing/2014/main" id="{0ACE437A-F849-4823-A1DE-DB7646E0364B}"/>
            </a:ext>
          </a:extLst>
        </xdr:cNvPr>
        <xdr:cNvSpPr/>
      </xdr:nvSpPr>
      <xdr:spPr>
        <a:xfrm>
          <a:off x="19494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DE93BD11-4B0A-4085-8896-B3FBA995B6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3FB1D0C2-458D-4371-8548-37717B6C2A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93CA7028-4B93-409C-81E4-8A2BD853C69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7A105F1B-4BA7-441D-9796-AA9E3D59BA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A876362-F848-4611-94CE-98DBCE2DCA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630" name="楕円 629">
          <a:extLst>
            <a:ext uri="{FF2B5EF4-FFF2-40B4-BE49-F238E27FC236}">
              <a16:creationId xmlns:a16="http://schemas.microsoft.com/office/drawing/2014/main" id="{7BBA2EF6-5793-4E2D-82D6-6A45A4F56531}"/>
            </a:ext>
          </a:extLst>
        </xdr:cNvPr>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631" name="【庁舎】&#10;一人当たり面積該当値テキスト">
          <a:extLst>
            <a:ext uri="{FF2B5EF4-FFF2-40B4-BE49-F238E27FC236}">
              <a16:creationId xmlns:a16="http://schemas.microsoft.com/office/drawing/2014/main" id="{79ACCFB4-F182-4A0D-A377-3940C4237934}"/>
            </a:ext>
          </a:extLst>
        </xdr:cNvPr>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22134</xdr:rowOff>
    </xdr:from>
    <xdr:to>
      <xdr:col>112</xdr:col>
      <xdr:colOff>38100</xdr:colOff>
      <xdr:row>104</xdr:row>
      <xdr:rowOff>123734</xdr:rowOff>
    </xdr:to>
    <xdr:sp macro="" textlink="">
      <xdr:nvSpPr>
        <xdr:cNvPr id="632" name="楕円 631">
          <a:extLst>
            <a:ext uri="{FF2B5EF4-FFF2-40B4-BE49-F238E27FC236}">
              <a16:creationId xmlns:a16="http://schemas.microsoft.com/office/drawing/2014/main" id="{92E816DA-E8CA-4B5F-8E2E-175846DA58D9}"/>
            </a:ext>
          </a:extLst>
        </xdr:cNvPr>
        <xdr:cNvSpPr/>
      </xdr:nvSpPr>
      <xdr:spPr>
        <a:xfrm>
          <a:off x="21272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72934</xdr:rowOff>
    </xdr:from>
    <xdr:to>
      <xdr:col>116</xdr:col>
      <xdr:colOff>63500</xdr:colOff>
      <xdr:row>104</xdr:row>
      <xdr:rowOff>76200</xdr:rowOff>
    </xdr:to>
    <xdr:cxnSp macro="">
      <xdr:nvCxnSpPr>
        <xdr:cNvPr id="633" name="直線コネクタ 632">
          <a:extLst>
            <a:ext uri="{FF2B5EF4-FFF2-40B4-BE49-F238E27FC236}">
              <a16:creationId xmlns:a16="http://schemas.microsoft.com/office/drawing/2014/main" id="{C26D8E61-60CE-4A3E-9BED-C8F2A39D03FD}"/>
            </a:ext>
          </a:extLst>
        </xdr:cNvPr>
        <xdr:cNvCxnSpPr/>
      </xdr:nvCxnSpPr>
      <xdr:spPr>
        <a:xfrm>
          <a:off x="21323300" y="179037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138068</xdr:rowOff>
    </xdr:from>
    <xdr:to>
      <xdr:col>102</xdr:col>
      <xdr:colOff>165100</xdr:colOff>
      <xdr:row>104</xdr:row>
      <xdr:rowOff>68218</xdr:rowOff>
    </xdr:to>
    <xdr:sp macro="" textlink="">
      <xdr:nvSpPr>
        <xdr:cNvPr id="634" name="楕円 633">
          <a:extLst>
            <a:ext uri="{FF2B5EF4-FFF2-40B4-BE49-F238E27FC236}">
              <a16:creationId xmlns:a16="http://schemas.microsoft.com/office/drawing/2014/main" id="{3C2BB1DA-7D9C-434D-8F9A-A69FF684C51A}"/>
            </a:ext>
          </a:extLst>
        </xdr:cNvPr>
        <xdr:cNvSpPr/>
      </xdr:nvSpPr>
      <xdr:spPr>
        <a:xfrm>
          <a:off x="19494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23421</xdr:rowOff>
    </xdr:from>
    <xdr:ext cx="469744" cy="259045"/>
    <xdr:sp macro="" textlink="">
      <xdr:nvSpPr>
        <xdr:cNvPr id="635" name="n_1aveValue【庁舎】&#10;一人当たり面積">
          <a:extLst>
            <a:ext uri="{FF2B5EF4-FFF2-40B4-BE49-F238E27FC236}">
              <a16:creationId xmlns:a16="http://schemas.microsoft.com/office/drawing/2014/main" id="{F340B48B-12CD-467C-9EB6-8DC7E540B637}"/>
            </a:ext>
          </a:extLst>
        </xdr:cNvPr>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636" name="n_2aveValue【庁舎】&#10;一人当たり面積">
          <a:extLst>
            <a:ext uri="{FF2B5EF4-FFF2-40B4-BE49-F238E27FC236}">
              <a16:creationId xmlns:a16="http://schemas.microsoft.com/office/drawing/2014/main" id="{F9ADF2AF-B156-4DB3-97EE-26E9B024AE15}"/>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11991</xdr:rowOff>
    </xdr:from>
    <xdr:ext cx="469744" cy="259045"/>
    <xdr:sp macro="" textlink="">
      <xdr:nvSpPr>
        <xdr:cNvPr id="637" name="n_3aveValue【庁舎】&#10;一人当たり面積">
          <a:extLst>
            <a:ext uri="{FF2B5EF4-FFF2-40B4-BE49-F238E27FC236}">
              <a16:creationId xmlns:a16="http://schemas.microsoft.com/office/drawing/2014/main" id="{85598A56-2A76-41F4-96A5-2772EC26D78E}"/>
            </a:ext>
          </a:extLst>
        </xdr:cNvPr>
        <xdr:cNvSpPr txBox="1"/>
      </xdr:nvSpPr>
      <xdr:spPr>
        <a:xfrm>
          <a:off x="19310427" y="180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140261</xdr:rowOff>
    </xdr:from>
    <xdr:ext cx="469744" cy="259045"/>
    <xdr:sp macro="" textlink="">
      <xdr:nvSpPr>
        <xdr:cNvPr id="638" name="n_1mainValue【庁舎】&#10;一人当たり面積">
          <a:extLst>
            <a:ext uri="{FF2B5EF4-FFF2-40B4-BE49-F238E27FC236}">
              <a16:creationId xmlns:a16="http://schemas.microsoft.com/office/drawing/2014/main" id="{E5E40668-EEC5-4E84-AF27-9E1A179D88C0}"/>
            </a:ext>
          </a:extLst>
        </xdr:cNvPr>
        <xdr:cNvSpPr txBox="1"/>
      </xdr:nvSpPr>
      <xdr:spPr>
        <a:xfrm>
          <a:off x="21075727" y="17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84745</xdr:rowOff>
    </xdr:from>
    <xdr:ext cx="469744" cy="259045"/>
    <xdr:sp macro="" textlink="">
      <xdr:nvSpPr>
        <xdr:cNvPr id="639" name="n_3mainValue【庁舎】&#10;一人当たり面積">
          <a:extLst>
            <a:ext uri="{FF2B5EF4-FFF2-40B4-BE49-F238E27FC236}">
              <a16:creationId xmlns:a16="http://schemas.microsoft.com/office/drawing/2014/main" id="{7AE61A9B-2F0B-40E8-A381-A5A6F00B2C95}"/>
            </a:ext>
          </a:extLst>
        </xdr:cNvPr>
        <xdr:cNvSpPr txBox="1"/>
      </xdr:nvSpPr>
      <xdr:spPr>
        <a:xfrm>
          <a:off x="19310427" y="1757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a:extLst>
            <a:ext uri="{FF2B5EF4-FFF2-40B4-BE49-F238E27FC236}">
              <a16:creationId xmlns:a16="http://schemas.microsoft.com/office/drawing/2014/main" id="{F084FEB1-CBF2-40A9-86B4-12DA29CECA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a:extLst>
            <a:ext uri="{FF2B5EF4-FFF2-40B4-BE49-F238E27FC236}">
              <a16:creationId xmlns:a16="http://schemas.microsoft.com/office/drawing/2014/main" id="{30914101-76B9-420C-8328-E8DF978DCE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a:extLst>
            <a:ext uri="{FF2B5EF4-FFF2-40B4-BE49-F238E27FC236}">
              <a16:creationId xmlns:a16="http://schemas.microsoft.com/office/drawing/2014/main" id="{B98E1D7A-B8F5-40AB-88FC-1CDF54B4F1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類似団体と比較して特に有形固定資産減価償却率が高くなっている施設は一般廃棄物処理施設であり、特に低くなっている施設は、庁舎である。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一般廃棄物処理施設については、</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糸豊環境美化センターの老朽化が進んでいるものの、</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市町において</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2027</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年度供用開始に向け新炉の建設を予定しているため、低下することが見込まれる。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年に本庁舎を整備しており、電気・機械系の更新時期を迎えることから、公共施設等総合管理計画に基づき大規模修繕など計画的な維持管理に努める。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61,811
61,095
46.63
27,108,334
26,425,980
506,970
12,440,308
18,330,956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特別徴収納税者の増及び新築家屋の増により地方税は増加傾向にあ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全国平均と同程度となったが、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歳出における扶助費の増加が続いており、依然として類似団体平均を下回ったまま推移している。今後も厳しい財政運営が見込まれるため行政経費のさらなる節減合理化を推し進め、財政の健全化に努める。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681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104775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083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144992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485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165100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104775</xdr:rowOff>
    </xdr:from>
    <xdr:to>
      <xdr:col>11</xdr:col>
      <xdr:colOff>82550</xdr:colOff>
      <xdr:row>44</xdr:row>
      <xdr:rowOff>34925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45102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経常一般財源等においては、地方税や地方消費税が増加したが、地方交付税が単位費用等の見直しにより減となったため、経常一般財源等全体でも減となった。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一般財源等充当経常経費は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、公債費が減となったものの、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が給与改定等により増となり、また扶助費も保育関連事業、障害福祉事業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の増により、一般財源等充当経常経費全体でも増となった。このため、前年度よりも経常収支比率が悪化している。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扶助費が増加傾向にあり、今後も引き続き行財政改革に取組み、経常的経費の削減と経常一般財源の増収に努めなければならない。</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107188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5370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5842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5370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5842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5370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97536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537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93489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28465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管理職手当の削減等、人件費の削減を続けており、全国平均・県平均を下回り推移している。今後とも、行政改革に取り組み、定員管理・給与の適正化、民営化や民間委託、指定管理制度等の導入により、経費削減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21158</xdr:rowOff>
    </xdr:from>
    <xdr:to>
      <xdr:col>23</xdr:col>
      <xdr:colOff>133350</xdr:colOff>
      <xdr:row>83</xdr:row>
      <xdr:rowOff>107598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51508"/>
          <a:ext cx="838200" cy="8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18049</xdr:rowOff>
    </xdr:from>
    <xdr:to>
      <xdr:col>19</xdr:col>
      <xdr:colOff>133350</xdr:colOff>
      <xdr:row>83</xdr:row>
      <xdr:rowOff>21158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48399"/>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18049</xdr:rowOff>
    </xdr:from>
    <xdr:to>
      <xdr:col>15</xdr:col>
      <xdr:colOff>82550</xdr:colOff>
      <xdr:row>83</xdr:row>
      <xdr:rowOff>106767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48399"/>
          <a:ext cx="889000" cy="8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151723</xdr:rowOff>
    </xdr:from>
    <xdr:to>
      <xdr:col>11</xdr:col>
      <xdr:colOff>31750</xdr:colOff>
      <xdr:row>83</xdr:row>
      <xdr:rowOff>106767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10623"/>
          <a:ext cx="889000" cy="1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145242</xdr:rowOff>
    </xdr:from>
    <xdr:to>
      <xdr:col>11</xdr:col>
      <xdr:colOff>82550</xdr:colOff>
      <xdr:row>87</xdr:row>
      <xdr:rowOff>75392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60169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9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56798</xdr:rowOff>
    </xdr:from>
    <xdr:to>
      <xdr:col>23</xdr:col>
      <xdr:colOff>184150</xdr:colOff>
      <xdr:row>83</xdr:row>
      <xdr:rowOff>158398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8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73325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3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141808</xdr:rowOff>
    </xdr:from>
    <xdr:to>
      <xdr:col>19</xdr:col>
      <xdr:colOff>184150</xdr:colOff>
      <xdr:row>83</xdr:row>
      <xdr:rowOff>71958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82135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138699</xdr:rowOff>
    </xdr:from>
    <xdr:to>
      <xdr:col>15</xdr:col>
      <xdr:colOff>133350</xdr:colOff>
      <xdr:row>83</xdr:row>
      <xdr:rowOff>68849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79026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6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55967</xdr:rowOff>
    </xdr:from>
    <xdr:to>
      <xdr:col>11</xdr:col>
      <xdr:colOff>82550</xdr:colOff>
      <xdr:row>83</xdr:row>
      <xdr:rowOff>157567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167744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5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100923</xdr:rowOff>
    </xdr:from>
    <xdr:to>
      <xdr:col>7</xdr:col>
      <xdr:colOff>31750</xdr:colOff>
      <xdr:row>83</xdr:row>
      <xdr:rowOff>31073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41250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退職者と採用者の学歴、経験年数の構成等により類似団体・全国平均を下回っている。今後とも人件費の適正化に努める。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47171</xdr:rowOff>
    </xdr:from>
    <xdr:to>
      <xdr:col>81</xdr:col>
      <xdr:colOff>44450</xdr:colOff>
      <xdr:row>83</xdr:row>
      <xdr:rowOff>98879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2775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30843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292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30843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292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150586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292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167821</xdr:rowOff>
    </xdr:from>
    <xdr:to>
      <xdr:col>81</xdr:col>
      <xdr:colOff>95250</xdr:colOff>
      <xdr:row>83</xdr:row>
      <xdr:rowOff>97971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12898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次糸満市行政改革大綱・実行プランにより、保育士や現業職員等の退職不補充、保育所や給食センターの民間委託等を推進した結果、全国平均・県平均を下回る数値を示している。今後も職員の定数管理及び適正化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42969</xdr:rowOff>
    </xdr:from>
    <xdr:to>
      <xdr:col>81</xdr:col>
      <xdr:colOff>44450</xdr:colOff>
      <xdr:row>61</xdr:row>
      <xdr:rowOff>46990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0141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42969</xdr:rowOff>
    </xdr:from>
    <xdr:to>
      <xdr:col>77</xdr:col>
      <xdr:colOff>44450</xdr:colOff>
      <xdr:row>61</xdr:row>
      <xdr:rowOff>46990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0141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42969</xdr:rowOff>
    </xdr:from>
    <xdr:to>
      <xdr:col>72</xdr:col>
      <xdr:colOff>203200</xdr:colOff>
      <xdr:row>61</xdr:row>
      <xdr:rowOff>42969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014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8784</xdr:rowOff>
    </xdr:from>
    <xdr:to>
      <xdr:col>68</xdr:col>
      <xdr:colOff>152400</xdr:colOff>
      <xdr:row>61</xdr:row>
      <xdr:rowOff>42969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67234"/>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135696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2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82567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163619</xdr:rowOff>
    </xdr:from>
    <xdr:to>
      <xdr:col>73</xdr:col>
      <xdr:colOff>44450</xdr:colOff>
      <xdr:row>61</xdr:row>
      <xdr:rowOff>93769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78546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163619</xdr:rowOff>
    </xdr:from>
    <xdr:to>
      <xdr:col>68</xdr:col>
      <xdr:colOff>203200</xdr:colOff>
      <xdr:row>61</xdr:row>
      <xdr:rowOff>93769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103946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129434</xdr:rowOff>
    </xdr:from>
    <xdr:to>
      <xdr:col>64</xdr:col>
      <xdr:colOff>152400</xdr:colOff>
      <xdr:row>61</xdr:row>
      <xdr:rowOff>59584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69761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投資的事業の抑制により地方債の新規発行額が減少しており、徐々に改善しているが、類似団体平均を上回ったまま推移している。今後は老朽化した学校施設の大規模改修等が控えているため、建設事業費の適正化や高率補助事業の活用を推進し、地方債発行の抑制に取り組む必要があ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114808</xdr:rowOff>
    </xdr:from>
    <xdr:to>
      <xdr:col>81</xdr:col>
      <xdr:colOff>44450</xdr:colOff>
      <xdr:row>41</xdr:row>
      <xdr:rowOff>114808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442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114808</xdr:rowOff>
    </xdr:from>
    <xdr:to>
      <xdr:col>77</xdr:col>
      <xdr:colOff>44450</xdr:colOff>
      <xdr:row>41</xdr:row>
      <xdr:rowOff>129286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442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41</xdr:row>
      <xdr:rowOff>148590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587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15748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780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36085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6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64008</xdr:rowOff>
    </xdr:from>
    <xdr:to>
      <xdr:col>77</xdr:col>
      <xdr:colOff>95250</xdr:colOff>
      <xdr:row>41</xdr:row>
      <xdr:rowOff>165608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150385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7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規模事業の地方債償還が終了した影響などにより、将来負担比率は徐々に改善しているが、依然として類似団体・沖縄県平均を上回っている。そのため、今後控えている大規模な長期事業計画の整理縮小を図るなど、行財政改革に取り組み、人件費や公債費等の義務的経費の削減に取り組む必要があ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75997</xdr:rowOff>
    </xdr:from>
    <xdr:to>
      <xdr:col>81</xdr:col>
      <xdr:colOff>44450</xdr:colOff>
      <xdr:row>18</xdr:row>
      <xdr:rowOff>22301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990647"/>
          <a:ext cx="838200" cy="1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22301</xdr:rowOff>
    </xdr:from>
    <xdr:to>
      <xdr:col>77</xdr:col>
      <xdr:colOff>44450</xdr:colOff>
      <xdr:row>18</xdr:row>
      <xdr:rowOff>31953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10840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19406</xdr:rowOff>
    </xdr:from>
    <xdr:to>
      <xdr:col>72</xdr:col>
      <xdr:colOff>203200</xdr:colOff>
      <xdr:row>18</xdr:row>
      <xdr:rowOff>31953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3105506"/>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19406</xdr:rowOff>
    </xdr:from>
    <xdr:to>
      <xdr:col>68</xdr:col>
      <xdr:colOff>152400</xdr:colOff>
      <xdr:row>18</xdr:row>
      <xdr:rowOff>127508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105506"/>
          <a:ext cx="8890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25197</xdr:rowOff>
    </xdr:from>
    <xdr:to>
      <xdr:col>81</xdr:col>
      <xdr:colOff>95250</xdr:colOff>
      <xdr:row>17</xdr:row>
      <xdr:rowOff>126797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9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168724</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91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142951</xdr:rowOff>
    </xdr:from>
    <xdr:to>
      <xdr:col>77</xdr:col>
      <xdr:colOff>95250</xdr:colOff>
      <xdr:row>18</xdr:row>
      <xdr:rowOff>73101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57878</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143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152603</xdr:rowOff>
    </xdr:from>
    <xdr:to>
      <xdr:col>73</xdr:col>
      <xdr:colOff>44450</xdr:colOff>
      <xdr:row>18</xdr:row>
      <xdr:rowOff>82753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0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67530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15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140056</xdr:rowOff>
    </xdr:from>
    <xdr:to>
      <xdr:col>68</xdr:col>
      <xdr:colOff>203200</xdr:colOff>
      <xdr:row>18</xdr:row>
      <xdr:rowOff>70206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0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54983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1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76708</xdr:rowOff>
    </xdr:from>
    <xdr:to>
      <xdr:col>64</xdr:col>
      <xdr:colOff>152400</xdr:colOff>
      <xdr:row>19</xdr:row>
      <xdr:rowOff>6858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163085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2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61,811
61,095
46.63
27,108,334
26,425,980
506,970
12,440,308
18,330,956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団塊の世代の退職による退職手当負担金の増傾向が落ち着いたため、県平均・全国平均を下回っている。今後も継続し管理職手当削減等による人件費の圧縮を図っていく。</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0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06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物件費が類似団体、全国及び沖縄県平均を下回っている主な要因として、ごみ処理業務を一部事務組合で行っていることがあげられる。今後とも事務事業の廃止や削減により物件費の抑制に努める。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53848</xdr:rowOff>
    </xdr:from>
    <xdr:to>
      <xdr:col>82</xdr:col>
      <xdr:colOff>107950</xdr:colOff>
      <xdr:row>14</xdr:row>
      <xdr:rowOff>99568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541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26416</xdr:rowOff>
    </xdr:from>
    <xdr:to>
      <xdr:col>78</xdr:col>
      <xdr:colOff>69850</xdr:colOff>
      <xdr:row>14</xdr:row>
      <xdr:rowOff>53848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267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26416</xdr:rowOff>
    </xdr:from>
    <xdr:to>
      <xdr:col>73</xdr:col>
      <xdr:colOff>180975</xdr:colOff>
      <xdr:row>14</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26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26416</xdr:rowOff>
    </xdr:from>
    <xdr:to>
      <xdr:col>69</xdr:col>
      <xdr:colOff>92075</xdr:colOff>
      <xdr:row>14</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26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48768</xdr:rowOff>
    </xdr:from>
    <xdr:to>
      <xdr:col>82</xdr:col>
      <xdr:colOff>158750</xdr:colOff>
      <xdr:row>14</xdr:row>
      <xdr:rowOff>150368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65295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9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xdr:rowOff>
    </xdr:from>
    <xdr:to>
      <xdr:col>78</xdr:col>
      <xdr:colOff>120650</xdr:colOff>
      <xdr:row>14</xdr:row>
      <xdr:rowOff>104648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114825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7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147066</xdr:rowOff>
    </xdr:from>
    <xdr:to>
      <xdr:col>74</xdr:col>
      <xdr:colOff>31750</xdr:colOff>
      <xdr:row>14</xdr:row>
      <xdr:rowOff>77216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147066</xdr:rowOff>
    </xdr:from>
    <xdr:to>
      <xdr:col>69</xdr:col>
      <xdr:colOff>142875</xdr:colOff>
      <xdr:row>14</xdr:row>
      <xdr:rowOff>77216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87393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障害者福祉サービス費、生活保護費、児童福祉費等の増化が著しく、類似団体・沖縄県平均を上回る高い水準で推移している。今後もこの傾向は続く見通しだが、資格審査等のさらなる適正化や保育施設の配置見直しを進めていくことで、財政を圧迫する上昇傾向に歯止めをかけるよう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154215</xdr:rowOff>
    </xdr:from>
    <xdr:to>
      <xdr:col>24</xdr:col>
      <xdr:colOff>25400</xdr:colOff>
      <xdr:row>61</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441215"/>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154215</xdr:rowOff>
    </xdr:from>
    <xdr:to>
      <xdr:col>19</xdr:col>
      <xdr:colOff>187325</xdr:colOff>
      <xdr:row>60</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441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67128</xdr:rowOff>
    </xdr:from>
    <xdr:to>
      <xdr:col>15</xdr:col>
      <xdr:colOff>98425</xdr:colOff>
      <xdr:row>60</xdr:row>
      <xdr:rowOff>154215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5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60</xdr:row>
      <xdr:rowOff>67128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473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119743</xdr:rowOff>
    </xdr:from>
    <xdr:to>
      <xdr:col>11</xdr:col>
      <xdr:colOff>60325</xdr:colOff>
      <xdr:row>55</xdr:row>
      <xdr:rowOff>49893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117022</xdr:rowOff>
    </xdr:from>
    <xdr:to>
      <xdr:col>24</xdr:col>
      <xdr:colOff>76200</xdr:colOff>
      <xdr:row>62</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25599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103415</xdr:rowOff>
    </xdr:from>
    <xdr:to>
      <xdr:col>20</xdr:col>
      <xdr:colOff>38100</xdr:colOff>
      <xdr:row>61</xdr:row>
      <xdr:rowOff>33565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18342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103415</xdr:rowOff>
    </xdr:from>
    <xdr:to>
      <xdr:col>15</xdr:col>
      <xdr:colOff>149225</xdr:colOff>
      <xdr:row>61</xdr:row>
      <xdr:rowOff>33565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18342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16328</xdr:rowOff>
    </xdr:from>
    <xdr:to>
      <xdr:col>11</xdr:col>
      <xdr:colOff>60325</xdr:colOff>
      <xdr:row>60</xdr:row>
      <xdr:rowOff>117928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102705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介護保険特別会計及び公共下水道事業特別会計への繰出金の増により比率は増加している。今後は高齢化による、後期高齢者医療特別会計、介護保険特別会計の給付費の増加や、また、農業集落排水特別会計の施設整備費の増が見込まれるため、給付費の適正化、使用料や保険料の見直しやさらなる徴収強化等に取り組み、独立採算の原則に沿った財政運営を目指す。</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97609</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4655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91077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46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91077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596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104140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18886</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80934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40277</xdr:rowOff>
    </xdr:from>
    <xdr:to>
      <xdr:col>74</xdr:col>
      <xdr:colOff>31750</xdr:colOff>
      <xdr:row>56</xdr:row>
      <xdr:rowOff>141877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単独補助金等の見直しにより類似団体、全国平均を下回っている。今後、糸満市豊見城市清掃施設組合負担金については施設の老朽化に伴う修繕・更新費用により増加することが見込まれ、補助費全体としても数年は徐々に上昇する見通しである。今後とも補助金の見直しや廃止に取り組み、適正化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166189</xdr:rowOff>
    </xdr:from>
    <xdr:to>
      <xdr:col>82</xdr:col>
      <xdr:colOff>107950</xdr:colOff>
      <xdr:row>34</xdr:row>
      <xdr:rowOff>166189</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995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153126</xdr:rowOff>
    </xdr:from>
    <xdr:to>
      <xdr:col>78</xdr:col>
      <xdr:colOff>69850</xdr:colOff>
      <xdr:row>34</xdr:row>
      <xdr:rowOff>166189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9824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133531</xdr:rowOff>
    </xdr:from>
    <xdr:to>
      <xdr:col>73</xdr:col>
      <xdr:colOff>180975</xdr:colOff>
      <xdr:row>34</xdr:row>
      <xdr:rowOff>153126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9628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120469</xdr:rowOff>
    </xdr:from>
    <xdr:to>
      <xdr:col>69</xdr:col>
      <xdr:colOff>92075</xdr:colOff>
      <xdr:row>34</xdr:row>
      <xdr:rowOff>133531</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497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115389</xdr:rowOff>
    </xdr:from>
    <xdr:to>
      <xdr:col>82</xdr:col>
      <xdr:colOff>158750</xdr:colOff>
      <xdr:row>35</xdr:row>
      <xdr:rowOff>45539</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131916</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78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115389</xdr:rowOff>
    </xdr:from>
    <xdr:to>
      <xdr:col>78</xdr:col>
      <xdr:colOff>120650</xdr:colOff>
      <xdr:row>35</xdr:row>
      <xdr:rowOff>45539</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55716</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71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102326</xdr:rowOff>
    </xdr:from>
    <xdr:to>
      <xdr:col>74</xdr:col>
      <xdr:colOff>31750</xdr:colOff>
      <xdr:row>35</xdr:row>
      <xdr:rowOff>32476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42653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82731</xdr:rowOff>
    </xdr:from>
    <xdr:to>
      <xdr:col>69</xdr:col>
      <xdr:colOff>142875</xdr:colOff>
      <xdr:row>35</xdr:row>
      <xdr:rowOff>12881</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23058</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69669</xdr:rowOff>
    </xdr:from>
    <xdr:to>
      <xdr:col>65</xdr:col>
      <xdr:colOff>53975</xdr:colOff>
      <xdr:row>34</xdr:row>
      <xdr:rowOff>171269</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9996</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6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規模事業の地方債償還が終了した影響により減少しているが、今後は沖縄振興特別推進交付金事業に伴う地方債発行の増加が懸念される。事業推進のうえで地方債の発行は不可欠だが、義務的経費の増加による財政の硬直化を防ぐために、地方債の新規発行を抑制するよう高率国庫補助事業などの活用に引き続き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120142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03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77</xdr:row>
      <xdr:rowOff>165863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217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675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90424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858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29990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や人件費に基因する公営企業繰出金の減少により全体として減少している。人件費は給与改定による給与等の増、扶助費は社会保障関係費が増加により今後も増加が見込まれる。したがって、一般財源等充当経常経費は全体として増加し続けているため、今後も引き続き行財政改革に取組み、経常的経費の削減と経常一般財源の増収に努めなければならない。</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78</xdr:row>
      <xdr:rowOff>40132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2120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51563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51563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572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42418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1572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5859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0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56115</xdr:rowOff>
    </xdr:from>
    <xdr:to>
      <xdr:col>29</xdr:col>
      <xdr:colOff>127000</xdr:colOff>
      <xdr:row>18</xdr:row>
      <xdr:rowOff>83185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9840"/>
          <a:ext cx="647700" cy="27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83185</xdr:rowOff>
    </xdr:from>
    <xdr:to>
      <xdr:col>26</xdr:col>
      <xdr:colOff>50800</xdr:colOff>
      <xdr:row>18</xdr:row>
      <xdr:rowOff>91891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16910"/>
          <a:ext cx="6985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86100</xdr:rowOff>
    </xdr:from>
    <xdr:to>
      <xdr:col>22</xdr:col>
      <xdr:colOff>114300</xdr:colOff>
      <xdr:row>18</xdr:row>
      <xdr:rowOff>91891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19825"/>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83699</xdr:rowOff>
    </xdr:from>
    <xdr:to>
      <xdr:col>18</xdr:col>
      <xdr:colOff>177800</xdr:colOff>
      <xdr:row>18</xdr:row>
      <xdr:rowOff>86100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17424"/>
          <a:ext cx="698500" cy="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93288</xdr:rowOff>
    </xdr:from>
    <xdr:to>
      <xdr:col>19</xdr:col>
      <xdr:colOff>38100</xdr:colOff>
      <xdr:row>16</xdr:row>
      <xdr:rowOff>23438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33615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5315</xdr:rowOff>
    </xdr:from>
    <xdr:to>
      <xdr:col>29</xdr:col>
      <xdr:colOff>177800</xdr:colOff>
      <xdr:row>18</xdr:row>
      <xdr:rowOff>106915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148842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32385</xdr:rowOff>
    </xdr:from>
    <xdr:to>
      <xdr:col>26</xdr:col>
      <xdr:colOff>101600</xdr:colOff>
      <xdr:row>18</xdr:row>
      <xdr:rowOff>133985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118762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41091</xdr:rowOff>
    </xdr:from>
    <xdr:to>
      <xdr:col>22</xdr:col>
      <xdr:colOff>165100</xdr:colOff>
      <xdr:row>18</xdr:row>
      <xdr:rowOff>142691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4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127468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35300</xdr:rowOff>
    </xdr:from>
    <xdr:to>
      <xdr:col>19</xdr:col>
      <xdr:colOff>38100</xdr:colOff>
      <xdr:row>18</xdr:row>
      <xdr:rowOff>136899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6902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121677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32899</xdr:rowOff>
    </xdr:from>
    <xdr:to>
      <xdr:col>15</xdr:col>
      <xdr:colOff>101600</xdr:colOff>
      <xdr:row>18</xdr:row>
      <xdr:rowOff>134500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662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119277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183040</xdr:rowOff>
    </xdr:from>
    <xdr:to>
      <xdr:col>29</xdr:col>
      <xdr:colOff>127000</xdr:colOff>
      <xdr:row>35</xdr:row>
      <xdr:rowOff>193882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93390"/>
          <a:ext cx="647700" cy="1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183040</xdr:rowOff>
    </xdr:from>
    <xdr:to>
      <xdr:col>26</xdr:col>
      <xdr:colOff>50800</xdr:colOff>
      <xdr:row>35</xdr:row>
      <xdr:rowOff>207826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93390"/>
          <a:ext cx="698500" cy="24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194176</xdr:rowOff>
    </xdr:from>
    <xdr:to>
      <xdr:col>22</xdr:col>
      <xdr:colOff>114300</xdr:colOff>
      <xdr:row>35</xdr:row>
      <xdr:rowOff>207826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04526"/>
          <a:ext cx="698500" cy="1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165862</xdr:rowOff>
    </xdr:from>
    <xdr:to>
      <xdr:col>18</xdr:col>
      <xdr:colOff>177800</xdr:colOff>
      <xdr:row>35</xdr:row>
      <xdr:rowOff>194176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76212"/>
          <a:ext cx="698500" cy="2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104603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143082</xdr:rowOff>
    </xdr:from>
    <xdr:to>
      <xdr:col>29</xdr:col>
      <xdr:colOff>177800</xdr:colOff>
      <xdr:row>35</xdr:row>
      <xdr:rowOff>244682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53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331059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9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132240</xdr:rowOff>
    </xdr:from>
    <xdr:to>
      <xdr:col>26</xdr:col>
      <xdr:colOff>101600</xdr:colOff>
      <xdr:row>35</xdr:row>
      <xdr:rowOff>233840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4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244017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1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157026</xdr:rowOff>
    </xdr:from>
    <xdr:to>
      <xdr:col>22</xdr:col>
      <xdr:colOff>165100</xdr:colOff>
      <xdr:row>35</xdr:row>
      <xdr:rowOff>258626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67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3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143376</xdr:rowOff>
    </xdr:from>
    <xdr:to>
      <xdr:col>19</xdr:col>
      <xdr:colOff>38100</xdr:colOff>
      <xdr:row>35</xdr:row>
      <xdr:rowOff>244976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5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229753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4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115062</xdr:rowOff>
    </xdr:from>
    <xdr:to>
      <xdr:col>15</xdr:col>
      <xdr:colOff>101600</xdr:colOff>
      <xdr:row>35</xdr:row>
      <xdr:rowOff>216662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2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201439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1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61,811
61,095
46.63
27,108,334
26,425,980
506,970
12,440,308
18,330,956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118288</xdr:rowOff>
    </xdr:from>
    <xdr:to>
      <xdr:col>24</xdr:col>
      <xdr:colOff>63500</xdr:colOff>
      <xdr:row>37</xdr:row>
      <xdr:rowOff>153530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61938"/>
          <a:ext cx="8382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153530</xdr:rowOff>
    </xdr:from>
    <xdr:to>
      <xdr:col>19</xdr:col>
      <xdr:colOff>177800</xdr:colOff>
      <xdr:row>37</xdr:row>
      <xdr:rowOff>160674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97180"/>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141624</xdr:rowOff>
    </xdr:from>
    <xdr:to>
      <xdr:col>15</xdr:col>
      <xdr:colOff>50800</xdr:colOff>
      <xdr:row>37</xdr:row>
      <xdr:rowOff>160674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8527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61709</xdr:rowOff>
    </xdr:from>
    <xdr:to>
      <xdr:col>10</xdr:col>
      <xdr:colOff>114300</xdr:colOff>
      <xdr:row>37</xdr:row>
      <xdr:rowOff>141624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5359"/>
          <a:ext cx="889000" cy="7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64154</xdr:rowOff>
    </xdr:from>
    <xdr:to>
      <xdr:col>10</xdr:col>
      <xdr:colOff>165100</xdr:colOff>
      <xdr:row>35</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67488</xdr:rowOff>
    </xdr:from>
    <xdr:to>
      <xdr:col>24</xdr:col>
      <xdr:colOff>114300</xdr:colOff>
      <xdr:row>37</xdr:row>
      <xdr:rowOff>169087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111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45915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102730</xdr:rowOff>
    </xdr:from>
    <xdr:to>
      <xdr:col>20</xdr:col>
      <xdr:colOff>38100</xdr:colOff>
      <xdr:row>38</xdr:row>
      <xdr:rowOff>32880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24007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109874</xdr:rowOff>
    </xdr:from>
    <xdr:to>
      <xdr:col>15</xdr:col>
      <xdr:colOff>101600</xdr:colOff>
      <xdr:row>38</xdr:row>
      <xdr:rowOff>40024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31151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90824</xdr:rowOff>
    </xdr:from>
    <xdr:to>
      <xdr:col>10</xdr:col>
      <xdr:colOff>165100</xdr:colOff>
      <xdr:row>38</xdr:row>
      <xdr:rowOff>20974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12101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10909</xdr:rowOff>
    </xdr:from>
    <xdr:to>
      <xdr:col>6</xdr:col>
      <xdr:colOff>38100</xdr:colOff>
      <xdr:row>37</xdr:row>
      <xdr:rowOff>112509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103636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22589</xdr:rowOff>
    </xdr:from>
    <xdr:to>
      <xdr:col>24</xdr:col>
      <xdr:colOff>63500</xdr:colOff>
      <xdr:row>55</xdr:row>
      <xdr:rowOff>123469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52339"/>
          <a:ext cx="838200" cy="10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123469</xdr:rowOff>
    </xdr:from>
    <xdr:to>
      <xdr:col>19</xdr:col>
      <xdr:colOff>177800</xdr:colOff>
      <xdr:row>55</xdr:row>
      <xdr:rowOff>133368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53219"/>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14153</xdr:rowOff>
    </xdr:from>
    <xdr:to>
      <xdr:col>15</xdr:col>
      <xdr:colOff>50800</xdr:colOff>
      <xdr:row>55</xdr:row>
      <xdr:rowOff>133368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443903"/>
          <a:ext cx="889000" cy="1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14153</xdr:rowOff>
    </xdr:from>
    <xdr:to>
      <xdr:col>10</xdr:col>
      <xdr:colOff>114300</xdr:colOff>
      <xdr:row>56</xdr:row>
      <xdr:rowOff>44854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43903"/>
          <a:ext cx="889000" cy="20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51</xdr:row>
      <xdr:rowOff>78293</xdr:rowOff>
    </xdr:from>
    <xdr:to>
      <xdr:col>10</xdr:col>
      <xdr:colOff>165100</xdr:colOff>
      <xdr:row>52</xdr:row>
      <xdr:rowOff>8443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882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24970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85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143239</xdr:rowOff>
    </xdr:from>
    <xdr:to>
      <xdr:col>24</xdr:col>
      <xdr:colOff>114300</xdr:colOff>
      <xdr:row>55</xdr:row>
      <xdr:rowOff>73389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121666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7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72669</xdr:rowOff>
    </xdr:from>
    <xdr:to>
      <xdr:col>20</xdr:col>
      <xdr:colOff>38100</xdr:colOff>
      <xdr:row>56</xdr:row>
      <xdr:rowOff>2819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165396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5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82568</xdr:rowOff>
    </xdr:from>
    <xdr:to>
      <xdr:col>15</xdr:col>
      <xdr:colOff>101600</xdr:colOff>
      <xdr:row>56</xdr:row>
      <xdr:rowOff>12718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3845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134803</xdr:rowOff>
    </xdr:from>
    <xdr:to>
      <xdr:col>10</xdr:col>
      <xdr:colOff>165100</xdr:colOff>
      <xdr:row>55</xdr:row>
      <xdr:rowOff>64953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56080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8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165504</xdr:rowOff>
    </xdr:from>
    <xdr:to>
      <xdr:col>6</xdr:col>
      <xdr:colOff>38100</xdr:colOff>
      <xdr:row>56</xdr:row>
      <xdr:rowOff>95654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9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86781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8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119218</xdr:rowOff>
    </xdr:from>
    <xdr:to>
      <xdr:col>24</xdr:col>
      <xdr:colOff>63500</xdr:colOff>
      <xdr:row>77</xdr:row>
      <xdr:rowOff>146146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20868"/>
          <a:ext cx="8382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113959</xdr:rowOff>
    </xdr:from>
    <xdr:to>
      <xdr:col>19</xdr:col>
      <xdr:colOff>177800</xdr:colOff>
      <xdr:row>77</xdr:row>
      <xdr:rowOff>146146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15609"/>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75829</xdr:rowOff>
    </xdr:from>
    <xdr:to>
      <xdr:col>15</xdr:col>
      <xdr:colOff>50800</xdr:colOff>
      <xdr:row>77</xdr:row>
      <xdr:rowOff>113959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77479"/>
          <a:ext cx="889000" cy="3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75829</xdr:rowOff>
    </xdr:from>
    <xdr:to>
      <xdr:col>10</xdr:col>
      <xdr:colOff>114300</xdr:colOff>
      <xdr:row>77</xdr:row>
      <xdr:rowOff>125206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77479"/>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4226</xdr:rowOff>
    </xdr:from>
    <xdr:to>
      <xdr:col>10</xdr:col>
      <xdr:colOff>165100</xdr:colOff>
      <xdr:row>77</xdr:row>
      <xdr:rowOff>105826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122353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68418</xdr:rowOff>
    </xdr:from>
    <xdr:to>
      <xdr:col>24</xdr:col>
      <xdr:colOff>114300</xdr:colOff>
      <xdr:row>77</xdr:row>
      <xdr:rowOff>170018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7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91295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95346</xdr:rowOff>
    </xdr:from>
    <xdr:to>
      <xdr:col>20</xdr:col>
      <xdr:colOff>38100</xdr:colOff>
      <xdr:row>78</xdr:row>
      <xdr:rowOff>25496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16623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8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63159</xdr:rowOff>
    </xdr:from>
    <xdr:to>
      <xdr:col>15</xdr:col>
      <xdr:colOff>101600</xdr:colOff>
      <xdr:row>77</xdr:row>
      <xdr:rowOff>164759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9836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04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25029</xdr:rowOff>
    </xdr:from>
    <xdr:to>
      <xdr:col>10</xdr:col>
      <xdr:colOff>165100</xdr:colOff>
      <xdr:row>77</xdr:row>
      <xdr:rowOff>126629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117756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1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74406</xdr:rowOff>
    </xdr:from>
    <xdr:to>
      <xdr:col>6</xdr:col>
      <xdr:colOff>38100</xdr:colOff>
      <xdr:row>78</xdr:row>
      <xdr:rowOff>4556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167133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6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23999</xdr:rowOff>
    </xdr:from>
    <xdr:to>
      <xdr:col>24</xdr:col>
      <xdr:colOff>63500</xdr:colOff>
      <xdr:row>90</xdr:row>
      <xdr:rowOff>25050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5454499"/>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25050</xdr:rowOff>
    </xdr:from>
    <xdr:to>
      <xdr:col>19</xdr:col>
      <xdr:colOff>177800</xdr:colOff>
      <xdr:row>91</xdr:row>
      <xdr:rowOff>33004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5455550"/>
          <a:ext cx="889000" cy="17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33004</xdr:rowOff>
    </xdr:from>
    <xdr:to>
      <xdr:col>15</xdr:col>
      <xdr:colOff>50800</xdr:colOff>
      <xdr:row>92</xdr:row>
      <xdr:rowOff>3804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5634954"/>
          <a:ext cx="889000" cy="14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3804</xdr:rowOff>
    </xdr:from>
    <xdr:to>
      <xdr:col>10</xdr:col>
      <xdr:colOff>114300</xdr:colOff>
      <xdr:row>92</xdr:row>
      <xdr:rowOff>134838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5777204"/>
          <a:ext cx="889000" cy="13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10444</xdr:rowOff>
    </xdr:from>
    <xdr:to>
      <xdr:col>10</xdr:col>
      <xdr:colOff>165100</xdr:colOff>
      <xdr:row>96</xdr:row>
      <xdr:rowOff>112044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103171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6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144649</xdr:rowOff>
    </xdr:from>
    <xdr:to>
      <xdr:col>24</xdr:col>
      <xdr:colOff>114300</xdr:colOff>
      <xdr:row>90</xdr:row>
      <xdr:rowOff>74799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540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97676</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35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145700</xdr:rowOff>
    </xdr:from>
    <xdr:to>
      <xdr:col>20</xdr:col>
      <xdr:colOff>38100</xdr:colOff>
      <xdr:row>90</xdr:row>
      <xdr:rowOff>75850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54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92377</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17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153654</xdr:rowOff>
    </xdr:from>
    <xdr:to>
      <xdr:col>15</xdr:col>
      <xdr:colOff>101600</xdr:colOff>
      <xdr:row>91</xdr:row>
      <xdr:rowOff>83804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55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100331</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535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124454</xdr:rowOff>
    </xdr:from>
    <xdr:to>
      <xdr:col>10</xdr:col>
      <xdr:colOff>165100</xdr:colOff>
      <xdr:row>92</xdr:row>
      <xdr:rowOff>54604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57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71131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55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84038</xdr:rowOff>
    </xdr:from>
    <xdr:to>
      <xdr:col>6</xdr:col>
      <xdr:colOff>38100</xdr:colOff>
      <xdr:row>93</xdr:row>
      <xdr:rowOff>14188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585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30715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563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143043</xdr:rowOff>
    </xdr:from>
    <xdr:to>
      <xdr:col>55</xdr:col>
      <xdr:colOff>0</xdr:colOff>
      <xdr:row>37</xdr:row>
      <xdr:rowOff>155016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486693"/>
          <a:ext cx="8382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133485</xdr:rowOff>
    </xdr:from>
    <xdr:to>
      <xdr:col>50</xdr:col>
      <xdr:colOff>114300</xdr:colOff>
      <xdr:row>37</xdr:row>
      <xdr:rowOff>155016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77135"/>
          <a:ext cx="889000" cy="2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133485</xdr:rowOff>
    </xdr:from>
    <xdr:to>
      <xdr:col>45</xdr:col>
      <xdr:colOff>177800</xdr:colOff>
      <xdr:row>37</xdr:row>
      <xdr:rowOff>157174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77135"/>
          <a:ext cx="889000" cy="2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156802</xdr:rowOff>
    </xdr:from>
    <xdr:to>
      <xdr:col>41</xdr:col>
      <xdr:colOff>50800</xdr:colOff>
      <xdr:row>37</xdr:row>
      <xdr:rowOff>157174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00452"/>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62868</xdr:rowOff>
    </xdr:from>
    <xdr:to>
      <xdr:col>41</xdr:col>
      <xdr:colOff>101600</xdr:colOff>
      <xdr:row>35</xdr:row>
      <xdr:rowOff>164468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9545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92243</xdr:rowOff>
    </xdr:from>
    <xdr:to>
      <xdr:col>55</xdr:col>
      <xdr:colOff>50800</xdr:colOff>
      <xdr:row>38</xdr:row>
      <xdr:rowOff>22393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3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70670</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1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104216</xdr:rowOff>
    </xdr:from>
    <xdr:to>
      <xdr:col>50</xdr:col>
      <xdr:colOff>165100</xdr:colOff>
      <xdr:row>38</xdr:row>
      <xdr:rowOff>34366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25493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82685</xdr:rowOff>
    </xdr:from>
    <xdr:to>
      <xdr:col>46</xdr:col>
      <xdr:colOff>38100</xdr:colOff>
      <xdr:row>38</xdr:row>
      <xdr:rowOff>12835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2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3962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106374</xdr:rowOff>
    </xdr:from>
    <xdr:to>
      <xdr:col>41</xdr:col>
      <xdr:colOff>101600</xdr:colOff>
      <xdr:row>38</xdr:row>
      <xdr:rowOff>36523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500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27650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4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106002</xdr:rowOff>
    </xdr:from>
    <xdr:to>
      <xdr:col>36</xdr:col>
      <xdr:colOff>165100</xdr:colOff>
      <xdr:row>38</xdr:row>
      <xdr:rowOff>36152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27279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4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xdr:rowOff>
    </xdr:from>
    <xdr:to>
      <xdr:col>55</xdr:col>
      <xdr:colOff>0</xdr:colOff>
      <xdr:row>57</xdr:row>
      <xdr:rowOff>99910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72790"/>
          <a:ext cx="838200" cy="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119167</xdr:rowOff>
    </xdr:from>
    <xdr:to>
      <xdr:col>50</xdr:col>
      <xdr:colOff>114300</xdr:colOff>
      <xdr:row>57</xdr:row>
      <xdr:rowOff>140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20367"/>
          <a:ext cx="889000" cy="5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119167</xdr:rowOff>
    </xdr:from>
    <xdr:to>
      <xdr:col>45</xdr:col>
      <xdr:colOff>177800</xdr:colOff>
      <xdr:row>57</xdr:row>
      <xdr:rowOff>137382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20367"/>
          <a:ext cx="889000" cy="18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72117</xdr:rowOff>
    </xdr:from>
    <xdr:to>
      <xdr:col>41</xdr:col>
      <xdr:colOff>50800</xdr:colOff>
      <xdr:row>57</xdr:row>
      <xdr:rowOff>137382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44767"/>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10047</xdr:rowOff>
    </xdr:from>
    <xdr:to>
      <xdr:col>41</xdr:col>
      <xdr:colOff>101600</xdr:colOff>
      <xdr:row>56</xdr:row>
      <xdr:rowOff>111647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128174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49110</xdr:rowOff>
    </xdr:from>
    <xdr:to>
      <xdr:col>55</xdr:col>
      <xdr:colOff>50800</xdr:colOff>
      <xdr:row>57</xdr:row>
      <xdr:rowOff>150710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71987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7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120790</xdr:rowOff>
    </xdr:from>
    <xdr:to>
      <xdr:col>50</xdr:col>
      <xdr:colOff>165100</xdr:colOff>
      <xdr:row>57</xdr:row>
      <xdr:rowOff>50940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67467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4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68367</xdr:rowOff>
    </xdr:from>
    <xdr:to>
      <xdr:col>46</xdr:col>
      <xdr:colOff>38100</xdr:colOff>
      <xdr:row>56</xdr:row>
      <xdr:rowOff>169967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15044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4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86582</xdr:rowOff>
    </xdr:from>
    <xdr:to>
      <xdr:col>41</xdr:col>
      <xdr:colOff>101600</xdr:colOff>
      <xdr:row>58</xdr:row>
      <xdr:rowOff>16732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7859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5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21317</xdr:rowOff>
    </xdr:from>
    <xdr:to>
      <xdr:col>36</xdr:col>
      <xdr:colOff>165100</xdr:colOff>
      <xdr:row>57</xdr:row>
      <xdr:rowOff>122917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114044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8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132102</xdr:rowOff>
    </xdr:from>
    <xdr:to>
      <xdr:col>55</xdr:col>
      <xdr:colOff>0</xdr:colOff>
      <xdr:row>79</xdr:row>
      <xdr:rowOff>10900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05202"/>
          <a:ext cx="838200" cy="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102220</xdr:rowOff>
    </xdr:from>
    <xdr:to>
      <xdr:col>50</xdr:col>
      <xdr:colOff>114300</xdr:colOff>
      <xdr:row>79</xdr:row>
      <xdr:rowOff>10900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75320"/>
          <a:ext cx="889000" cy="8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102220</xdr:rowOff>
    </xdr:from>
    <xdr:to>
      <xdr:col>45</xdr:col>
      <xdr:colOff>177800</xdr:colOff>
      <xdr:row>78</xdr:row>
      <xdr:rowOff>149758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75320"/>
          <a:ext cx="889000" cy="4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50002</xdr:rowOff>
    </xdr:from>
    <xdr:to>
      <xdr:col>41</xdr:col>
      <xdr:colOff>50800</xdr:colOff>
      <xdr:row>78</xdr:row>
      <xdr:rowOff>149758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23102"/>
          <a:ext cx="889000" cy="9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54958</xdr:rowOff>
    </xdr:from>
    <xdr:to>
      <xdr:col>41</xdr:col>
      <xdr:colOff>101600</xdr:colOff>
      <xdr:row>76</xdr:row>
      <xdr:rowOff>156558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81302</xdr:rowOff>
    </xdr:from>
    <xdr:to>
      <xdr:col>55</xdr:col>
      <xdr:colOff>50800</xdr:colOff>
      <xdr:row>79</xdr:row>
      <xdr:rowOff>11452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104179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0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131550</xdr:rowOff>
    </xdr:from>
    <xdr:to>
      <xdr:col>50</xdr:col>
      <xdr:colOff>165100</xdr:colOff>
      <xdr:row>79</xdr:row>
      <xdr:rowOff>61700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52827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9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51420</xdr:rowOff>
    </xdr:from>
    <xdr:to>
      <xdr:col>46</xdr:col>
      <xdr:colOff>38100</xdr:colOff>
      <xdr:row>78</xdr:row>
      <xdr:rowOff>153020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169547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98958</xdr:rowOff>
    </xdr:from>
    <xdr:to>
      <xdr:col>41</xdr:col>
      <xdr:colOff>101600</xdr:colOff>
      <xdr:row>79</xdr:row>
      <xdr:rowOff>29108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20235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6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170652</xdr:rowOff>
    </xdr:from>
    <xdr:to>
      <xdr:col>36</xdr:col>
      <xdr:colOff>165100</xdr:colOff>
      <xdr:row>78</xdr:row>
      <xdr:rowOff>100802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91929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158690</xdr:rowOff>
    </xdr:from>
    <xdr:to>
      <xdr:col>55</xdr:col>
      <xdr:colOff>0</xdr:colOff>
      <xdr:row>97</xdr:row>
      <xdr:rowOff>102684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446440"/>
          <a:ext cx="838200" cy="28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136141</xdr:rowOff>
    </xdr:from>
    <xdr:to>
      <xdr:col>50</xdr:col>
      <xdr:colOff>114300</xdr:colOff>
      <xdr:row>95</xdr:row>
      <xdr:rowOff>158690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423891"/>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136141</xdr:rowOff>
    </xdr:from>
    <xdr:to>
      <xdr:col>45</xdr:col>
      <xdr:colOff>177800</xdr:colOff>
      <xdr:row>98</xdr:row>
      <xdr:rowOff>68197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23891"/>
          <a:ext cx="889000" cy="4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68197</xdr:rowOff>
    </xdr:from>
    <xdr:to>
      <xdr:col>41</xdr:col>
      <xdr:colOff>50800</xdr:colOff>
      <xdr:row>98</xdr:row>
      <xdr:rowOff>139325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70297"/>
          <a:ext cx="889000" cy="7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51884</xdr:rowOff>
    </xdr:from>
    <xdr:to>
      <xdr:col>55</xdr:col>
      <xdr:colOff>50800</xdr:colOff>
      <xdr:row>97</xdr:row>
      <xdr:rowOff>153484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30311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6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107890</xdr:rowOff>
    </xdr:from>
    <xdr:to>
      <xdr:col>50</xdr:col>
      <xdr:colOff>165100</xdr:colOff>
      <xdr:row>96</xdr:row>
      <xdr:rowOff>38040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54567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17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85341</xdr:rowOff>
    </xdr:from>
    <xdr:to>
      <xdr:col>46</xdr:col>
      <xdr:colOff>38100</xdr:colOff>
      <xdr:row>96</xdr:row>
      <xdr:rowOff>15491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32018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1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17397</xdr:rowOff>
    </xdr:from>
    <xdr:to>
      <xdr:col>41</xdr:col>
      <xdr:colOff>101600</xdr:colOff>
      <xdr:row>98</xdr:row>
      <xdr:rowOff>118997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110124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1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88525</xdr:rowOff>
    </xdr:from>
    <xdr:to>
      <xdr:col>36</xdr:col>
      <xdr:colOff>165100</xdr:colOff>
      <xdr:row>99</xdr:row>
      <xdr:rowOff>18675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9802</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8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36868</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3418"/>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36868</xdr:rowOff>
    </xdr:from>
    <xdr:to>
      <xdr:col>71</xdr:col>
      <xdr:colOff>177800</xdr:colOff>
      <xdr:row>39</xdr:row>
      <xdr:rowOff>44183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341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102007</xdr:rowOff>
    </xdr:from>
    <xdr:to>
      <xdr:col>72</xdr:col>
      <xdr:colOff>38100</xdr:colOff>
      <xdr:row>38</xdr:row>
      <xdr:rowOff>32156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456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48684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2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157518</xdr:rowOff>
    </xdr:from>
    <xdr:to>
      <xdr:col>72</xdr:col>
      <xdr:colOff>38100</xdr:colOff>
      <xdr:row>39</xdr:row>
      <xdr:rowOff>87668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78795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164833</xdr:rowOff>
    </xdr:from>
    <xdr:to>
      <xdr:col>67</xdr:col>
      <xdr:colOff>101600</xdr:colOff>
      <xdr:row>39</xdr:row>
      <xdr:rowOff>94983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86110</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8469</xdr:rowOff>
    </xdr:from>
    <xdr:to>
      <xdr:col>85</xdr:col>
      <xdr:colOff>127000</xdr:colOff>
      <xdr:row>77</xdr:row>
      <xdr:rowOff>26285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210119"/>
          <a:ext cx="8382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162331</xdr:rowOff>
    </xdr:from>
    <xdr:to>
      <xdr:col>81</xdr:col>
      <xdr:colOff>50800</xdr:colOff>
      <xdr:row>77</xdr:row>
      <xdr:rowOff>8469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92531"/>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130727</xdr:rowOff>
    </xdr:from>
    <xdr:to>
      <xdr:col>76</xdr:col>
      <xdr:colOff>114300</xdr:colOff>
      <xdr:row>76</xdr:row>
      <xdr:rowOff>162331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160927"/>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115012</xdr:rowOff>
    </xdr:from>
    <xdr:to>
      <xdr:col>71</xdr:col>
      <xdr:colOff>177800</xdr:colOff>
      <xdr:row>76</xdr:row>
      <xdr:rowOff>130727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45212"/>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26492</xdr:rowOff>
    </xdr:from>
    <xdr:to>
      <xdr:col>72</xdr:col>
      <xdr:colOff>38100</xdr:colOff>
      <xdr:row>75</xdr:row>
      <xdr:rowOff>128092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144619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146935</xdr:rowOff>
    </xdr:from>
    <xdr:to>
      <xdr:col>85</xdr:col>
      <xdr:colOff>177800</xdr:colOff>
      <xdr:row>77</xdr:row>
      <xdr:rowOff>77085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7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125362</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129119</xdr:rowOff>
    </xdr:from>
    <xdr:to>
      <xdr:col>81</xdr:col>
      <xdr:colOff>101600</xdr:colOff>
      <xdr:row>77</xdr:row>
      <xdr:rowOff>59269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5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50396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5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111531</xdr:rowOff>
    </xdr:from>
    <xdr:to>
      <xdr:col>76</xdr:col>
      <xdr:colOff>165100</xdr:colOff>
      <xdr:row>77</xdr:row>
      <xdr:rowOff>41681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32808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79927</xdr:rowOff>
    </xdr:from>
    <xdr:to>
      <xdr:col>72</xdr:col>
      <xdr:colOff>38100</xdr:colOff>
      <xdr:row>77</xdr:row>
      <xdr:rowOff>10077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0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64212</xdr:rowOff>
    </xdr:from>
    <xdr:to>
      <xdr:col>67</xdr:col>
      <xdr:colOff>101600</xdr:colOff>
      <xdr:row>76</xdr:row>
      <xdr:rowOff>165812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156939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109049</xdr:rowOff>
    </xdr:from>
    <xdr:to>
      <xdr:col>85</xdr:col>
      <xdr:colOff>127000</xdr:colOff>
      <xdr:row>99</xdr:row>
      <xdr:rowOff>25648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911149"/>
          <a:ext cx="8382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109049</xdr:rowOff>
    </xdr:from>
    <xdr:to>
      <xdr:col>81</xdr:col>
      <xdr:colOff>50800</xdr:colOff>
      <xdr:row>99</xdr:row>
      <xdr:rowOff>24352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911149"/>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147853</xdr:rowOff>
    </xdr:from>
    <xdr:to>
      <xdr:col>76</xdr:col>
      <xdr:colOff>114300</xdr:colOff>
      <xdr:row>99</xdr:row>
      <xdr:rowOff>24352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78503"/>
          <a:ext cx="889000" cy="2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147853</xdr:rowOff>
    </xdr:from>
    <xdr:to>
      <xdr:col>71</xdr:col>
      <xdr:colOff>177800</xdr:colOff>
      <xdr:row>99</xdr:row>
      <xdr:rowOff>38278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78503"/>
          <a:ext cx="889000" cy="23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79451</xdr:rowOff>
    </xdr:from>
    <xdr:to>
      <xdr:col>72</xdr:col>
      <xdr:colOff>38100</xdr:colOff>
      <xdr:row>97</xdr:row>
      <xdr:rowOff>9601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26128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3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146298</xdr:rowOff>
    </xdr:from>
    <xdr:to>
      <xdr:col>85</xdr:col>
      <xdr:colOff>177800</xdr:colOff>
      <xdr:row>99</xdr:row>
      <xdr:rowOff>76448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61225</xdr:rowOff>
    </xdr:from>
    <xdr:ext cx="378565"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63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58249</xdr:rowOff>
    </xdr:from>
    <xdr:to>
      <xdr:col>81</xdr:col>
      <xdr:colOff>101600</xdr:colOff>
      <xdr:row>98</xdr:row>
      <xdr:rowOff>159849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150976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145002</xdr:rowOff>
    </xdr:from>
    <xdr:to>
      <xdr:col>76</xdr:col>
      <xdr:colOff>165100</xdr:colOff>
      <xdr:row>99</xdr:row>
      <xdr:rowOff>75152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66279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3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97053</xdr:rowOff>
    </xdr:from>
    <xdr:to>
      <xdr:col>72</xdr:col>
      <xdr:colOff>38100</xdr:colOff>
      <xdr:row>98</xdr:row>
      <xdr:rowOff>27203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18330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82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158928</xdr:rowOff>
    </xdr:from>
    <xdr:to>
      <xdr:col>67</xdr:col>
      <xdr:colOff>101600</xdr:colOff>
      <xdr:row>99</xdr:row>
      <xdr:rowOff>89078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80205</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5017" y="170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19558</xdr:rowOff>
    </xdr:from>
    <xdr:to>
      <xdr:col>102</xdr:col>
      <xdr:colOff>165100</xdr:colOff>
      <xdr:row>38</xdr:row>
      <xdr:rowOff>121158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137685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28905</xdr:rowOff>
    </xdr:from>
    <xdr:to>
      <xdr:col>116</xdr:col>
      <xdr:colOff>63500</xdr:colOff>
      <xdr:row>59</xdr:row>
      <xdr:rowOff>31306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44455"/>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28905</xdr:rowOff>
    </xdr:from>
    <xdr:to>
      <xdr:col>111</xdr:col>
      <xdr:colOff>177800</xdr:colOff>
      <xdr:row>59</xdr:row>
      <xdr:rowOff>37706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144455"/>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31191</xdr:rowOff>
    </xdr:from>
    <xdr:to>
      <xdr:col>107</xdr:col>
      <xdr:colOff>50800</xdr:colOff>
      <xdr:row>59</xdr:row>
      <xdr:rowOff>37706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4674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31191</xdr:rowOff>
    </xdr:from>
    <xdr:to>
      <xdr:col>102</xdr:col>
      <xdr:colOff>114300</xdr:colOff>
      <xdr:row>59</xdr:row>
      <xdr:rowOff>31458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4674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151956</xdr:rowOff>
    </xdr:from>
    <xdr:to>
      <xdr:col>116</xdr:col>
      <xdr:colOff>114300</xdr:colOff>
      <xdr:row>59</xdr:row>
      <xdr:rowOff>82106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66883</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1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149555</xdr:rowOff>
    </xdr:from>
    <xdr:to>
      <xdr:col>112</xdr:col>
      <xdr:colOff>38100</xdr:colOff>
      <xdr:row>59</xdr:row>
      <xdr:rowOff>79705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70832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8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158356</xdr:rowOff>
    </xdr:from>
    <xdr:to>
      <xdr:col>107</xdr:col>
      <xdr:colOff>101600</xdr:colOff>
      <xdr:row>59</xdr:row>
      <xdr:rowOff>88506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79633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9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151841</xdr:rowOff>
    </xdr:from>
    <xdr:to>
      <xdr:col>102</xdr:col>
      <xdr:colOff>165100</xdr:colOff>
      <xdr:row>59</xdr:row>
      <xdr:rowOff>81991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73118</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152108</xdr:rowOff>
    </xdr:from>
    <xdr:to>
      <xdr:col>98</xdr:col>
      <xdr:colOff>38100</xdr:colOff>
      <xdr:row>59</xdr:row>
      <xdr:rowOff>82258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73385</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8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65336</xdr:rowOff>
    </xdr:from>
    <xdr:to>
      <xdr:col>116</xdr:col>
      <xdr:colOff>63500</xdr:colOff>
      <xdr:row>75</xdr:row>
      <xdr:rowOff>171017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581186"/>
          <a:ext cx="838200" cy="44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171017</xdr:rowOff>
    </xdr:from>
    <xdr:to>
      <xdr:col>111</xdr:col>
      <xdr:colOff>177800</xdr:colOff>
      <xdr:row>76</xdr:row>
      <xdr:rowOff>1122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2976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147541</xdr:rowOff>
    </xdr:from>
    <xdr:to>
      <xdr:col>107</xdr:col>
      <xdr:colOff>50800</xdr:colOff>
      <xdr:row>76</xdr:row>
      <xdr:rowOff>1122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06291"/>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142946</xdr:rowOff>
    </xdr:from>
    <xdr:to>
      <xdr:col>102</xdr:col>
      <xdr:colOff>114300</xdr:colOff>
      <xdr:row>75</xdr:row>
      <xdr:rowOff>147541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01696"/>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53307</xdr:rowOff>
    </xdr:from>
    <xdr:to>
      <xdr:col>102</xdr:col>
      <xdr:colOff>165100</xdr:colOff>
      <xdr:row>74</xdr:row>
      <xdr:rowOff>154907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171434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14536</xdr:rowOff>
    </xdr:from>
    <xdr:to>
      <xdr:col>116</xdr:col>
      <xdr:colOff>114300</xdr:colOff>
      <xdr:row>73</xdr:row>
      <xdr:rowOff>116136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5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37413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38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120218</xdr:rowOff>
    </xdr:from>
    <xdr:to>
      <xdr:col>112</xdr:col>
      <xdr:colOff>38100</xdr:colOff>
      <xdr:row>76</xdr:row>
      <xdr:rowOff>50369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78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66895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7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121772</xdr:rowOff>
    </xdr:from>
    <xdr:to>
      <xdr:col>107</xdr:col>
      <xdr:colOff>101600</xdr:colOff>
      <xdr:row>76</xdr:row>
      <xdr:rowOff>51922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68449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7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96741</xdr:rowOff>
    </xdr:from>
    <xdr:to>
      <xdr:col>102</xdr:col>
      <xdr:colOff>165100</xdr:colOff>
      <xdr:row>76</xdr:row>
      <xdr:rowOff>26891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18018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0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92146</xdr:rowOff>
    </xdr:from>
    <xdr:to>
      <xdr:col>98</xdr:col>
      <xdr:colOff>38100</xdr:colOff>
      <xdr:row>76</xdr:row>
      <xdr:rowOff>22296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13423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0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427,529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円となっており、前年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427,899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主な構成項目である扶助費は、住民一人当たり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157,592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ており、一人当たりのコストが類似団体平均、全国平均、沖縄県平均を大きく上回っている。これは、障害者福祉サービス費等給付事業、施設型・地域型保育給付事業等の増が要因となっている。また、繰出金は、住民一人当たりのコス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60,753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19,623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円増となっている。これは、広域化に伴う赤字解消に向けた国民健康保険事業特別会計への繰出金の増に伴うものである。一方、人件費は、住民一人当たり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54,124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住民一人当たりのコストは、類似団体平均、全国平均、沖縄県平均を下回っており、その傾向は、その他の費用についても同様であり、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前述の扶助費の増加によって投資的経費に割ける財政力が不足していることがわかる。今後の人口推計では労働者人口の割合は減少することが見込まれており、更に状況は悪化すると考えられる。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なお、普通建設事業費では新規整備が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上昇傾向に転じているが、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年度に文化交流・情報発信拠点整備事業の本体工事に着手しており、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この傾向は次年度も続くと見られる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61,811
61,095
46.63
27,108,334
26,425,980
506,970
12,440,308
18,330,956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54204</xdr:rowOff>
    </xdr:from>
    <xdr:to>
      <xdr:col>24</xdr:col>
      <xdr:colOff>63500</xdr:colOff>
      <xdr:row>33</xdr:row>
      <xdr:rowOff>58319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1205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58319</xdr:rowOff>
    </xdr:from>
    <xdr:to>
      <xdr:col>19</xdr:col>
      <xdr:colOff>177800</xdr:colOff>
      <xdr:row>33</xdr:row>
      <xdr:rowOff>144729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16169"/>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66091</xdr:rowOff>
    </xdr:from>
    <xdr:to>
      <xdr:col>15</xdr:col>
      <xdr:colOff>50800</xdr:colOff>
      <xdr:row>33</xdr:row>
      <xdr:rowOff>144729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52491"/>
          <a:ext cx="889000" cy="25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66091</xdr:rowOff>
    </xdr:from>
    <xdr:to>
      <xdr:col>10</xdr:col>
      <xdr:colOff>114300</xdr:colOff>
      <xdr:row>32</xdr:row>
      <xdr:rowOff>159360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552491"/>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3404</xdr:rowOff>
    </xdr:from>
    <xdr:to>
      <xdr:col>24</xdr:col>
      <xdr:colOff>114300</xdr:colOff>
      <xdr:row>33</xdr:row>
      <xdr:rowOff>105004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26281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1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7519</xdr:rowOff>
    </xdr:from>
    <xdr:to>
      <xdr:col>20</xdr:col>
      <xdr:colOff>38100</xdr:colOff>
      <xdr:row>33</xdr:row>
      <xdr:rowOff>109119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125646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4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93929</xdr:rowOff>
    </xdr:from>
    <xdr:to>
      <xdr:col>15</xdr:col>
      <xdr:colOff>101600</xdr:colOff>
      <xdr:row>34</xdr:row>
      <xdr:rowOff>24079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40606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15291</xdr:rowOff>
    </xdr:from>
    <xdr:to>
      <xdr:col>10</xdr:col>
      <xdr:colOff>165100</xdr:colOff>
      <xdr:row>32</xdr:row>
      <xdr:rowOff>116891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133418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108560</xdr:rowOff>
    </xdr:from>
    <xdr:to>
      <xdr:col>6</xdr:col>
      <xdr:colOff>38100</xdr:colOff>
      <xdr:row>33</xdr:row>
      <xdr:rowOff>38710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55237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7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55559</xdr:rowOff>
    </xdr:from>
    <xdr:to>
      <xdr:col>24</xdr:col>
      <xdr:colOff>63500</xdr:colOff>
      <xdr:row>58</xdr:row>
      <xdr:rowOff>16599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28209"/>
          <a:ext cx="838200" cy="13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55559</xdr:rowOff>
    </xdr:from>
    <xdr:to>
      <xdr:col>19</xdr:col>
      <xdr:colOff>177800</xdr:colOff>
      <xdr:row>57</xdr:row>
      <xdr:rowOff>157841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28209"/>
          <a:ext cx="889000" cy="1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109182</xdr:rowOff>
    </xdr:from>
    <xdr:to>
      <xdr:col>15</xdr:col>
      <xdr:colOff>50800</xdr:colOff>
      <xdr:row>57</xdr:row>
      <xdr:rowOff>157841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10382"/>
          <a:ext cx="889000" cy="2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109182</xdr:rowOff>
    </xdr:from>
    <xdr:to>
      <xdr:col>10</xdr:col>
      <xdr:colOff>114300</xdr:colOff>
      <xdr:row>58</xdr:row>
      <xdr:rowOff>19489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10382"/>
          <a:ext cx="889000" cy="2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43474</xdr:rowOff>
    </xdr:from>
    <xdr:to>
      <xdr:col>10</xdr:col>
      <xdr:colOff>165100</xdr:colOff>
      <xdr:row>54</xdr:row>
      <xdr:rowOff>145074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0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161601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0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137249</xdr:rowOff>
    </xdr:from>
    <xdr:to>
      <xdr:col>24</xdr:col>
      <xdr:colOff>114300</xdr:colOff>
      <xdr:row>58</xdr:row>
      <xdr:rowOff>67399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115676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4759</xdr:rowOff>
    </xdr:from>
    <xdr:to>
      <xdr:col>20</xdr:col>
      <xdr:colOff>38100</xdr:colOff>
      <xdr:row>57</xdr:row>
      <xdr:rowOff>106359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7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97486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7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107041</xdr:rowOff>
    </xdr:from>
    <xdr:to>
      <xdr:col>15</xdr:col>
      <xdr:colOff>101600</xdr:colOff>
      <xdr:row>58</xdr:row>
      <xdr:rowOff>37191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28318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7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58382</xdr:rowOff>
    </xdr:from>
    <xdr:to>
      <xdr:col>10</xdr:col>
      <xdr:colOff>165100</xdr:colOff>
      <xdr:row>56</xdr:row>
      <xdr:rowOff>159982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5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151109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140139</xdr:rowOff>
    </xdr:from>
    <xdr:to>
      <xdr:col>6</xdr:col>
      <xdr:colOff>38100</xdr:colOff>
      <xdr:row>58</xdr:row>
      <xdr:rowOff>70289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61416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96157</xdr:rowOff>
    </xdr:from>
    <xdr:to>
      <xdr:col>24</xdr:col>
      <xdr:colOff>63500</xdr:colOff>
      <xdr:row>71</xdr:row>
      <xdr:rowOff>135803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097657"/>
          <a:ext cx="838200" cy="2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95341</xdr:rowOff>
    </xdr:from>
    <xdr:to>
      <xdr:col>19</xdr:col>
      <xdr:colOff>177800</xdr:colOff>
      <xdr:row>71</xdr:row>
      <xdr:rowOff>135803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268291"/>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95341</xdr:rowOff>
    </xdr:from>
    <xdr:to>
      <xdr:col>15</xdr:col>
      <xdr:colOff>50800</xdr:colOff>
      <xdr:row>73</xdr:row>
      <xdr:rowOff>7449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268291"/>
          <a:ext cx="889000" cy="25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7449</xdr:rowOff>
    </xdr:from>
    <xdr:to>
      <xdr:col>10</xdr:col>
      <xdr:colOff>114300</xdr:colOff>
      <xdr:row>73</xdr:row>
      <xdr:rowOff>15516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523299"/>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55687</xdr:rowOff>
    </xdr:from>
    <xdr:to>
      <xdr:col>10</xdr:col>
      <xdr:colOff>165100</xdr:colOff>
      <xdr:row>74</xdr:row>
      <xdr:rowOff>157287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148414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3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45357</xdr:rowOff>
    </xdr:from>
    <xdr:to>
      <xdr:col>24</xdr:col>
      <xdr:colOff>114300</xdr:colOff>
      <xdr:row>70</xdr:row>
      <xdr:rowOff>146957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0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169834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199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85003</xdr:rowOff>
    </xdr:from>
    <xdr:to>
      <xdr:col>20</xdr:col>
      <xdr:colOff>38100</xdr:colOff>
      <xdr:row>72</xdr:row>
      <xdr:rowOff>15153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2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31680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03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44541</xdr:rowOff>
    </xdr:from>
    <xdr:to>
      <xdr:col>15</xdr:col>
      <xdr:colOff>101600</xdr:colOff>
      <xdr:row>71</xdr:row>
      <xdr:rowOff>146141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2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162668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199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128099</xdr:rowOff>
    </xdr:from>
    <xdr:to>
      <xdr:col>10</xdr:col>
      <xdr:colOff>165100</xdr:colOff>
      <xdr:row>73</xdr:row>
      <xdr:rowOff>58249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4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74776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2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136166</xdr:rowOff>
    </xdr:from>
    <xdr:to>
      <xdr:col>6</xdr:col>
      <xdr:colOff>38100</xdr:colOff>
      <xdr:row>73</xdr:row>
      <xdr:rowOff>66316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4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82843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25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75856</xdr:rowOff>
    </xdr:from>
    <xdr:to>
      <xdr:col>24</xdr:col>
      <xdr:colOff>63500</xdr:colOff>
      <xdr:row>99</xdr:row>
      <xdr:rowOff>78973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7049406"/>
          <a:ext cx="8382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75856</xdr:rowOff>
    </xdr:from>
    <xdr:to>
      <xdr:col>19</xdr:col>
      <xdr:colOff>177800</xdr:colOff>
      <xdr:row>99</xdr:row>
      <xdr:rowOff>83090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7049406"/>
          <a:ext cx="8890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83090</xdr:rowOff>
    </xdr:from>
    <xdr:to>
      <xdr:col>15</xdr:col>
      <xdr:colOff>50800</xdr:colOff>
      <xdr:row>99</xdr:row>
      <xdr:rowOff>83170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7056640"/>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83170</xdr:rowOff>
    </xdr:from>
    <xdr:to>
      <xdr:col>10</xdr:col>
      <xdr:colOff>114300</xdr:colOff>
      <xdr:row>99</xdr:row>
      <xdr:rowOff>90111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7056720"/>
          <a:ext cx="8890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29008</xdr:rowOff>
    </xdr:from>
    <xdr:to>
      <xdr:col>10</xdr:col>
      <xdr:colOff>165100</xdr:colOff>
      <xdr:row>97</xdr:row>
      <xdr:rowOff>130608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147135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28173</xdr:rowOff>
    </xdr:from>
    <xdr:to>
      <xdr:col>24</xdr:col>
      <xdr:colOff>114300</xdr:colOff>
      <xdr:row>99</xdr:row>
      <xdr:rowOff>129773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70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114550</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91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25056</xdr:rowOff>
    </xdr:from>
    <xdr:to>
      <xdr:col>20</xdr:col>
      <xdr:colOff>38100</xdr:colOff>
      <xdr:row>99</xdr:row>
      <xdr:rowOff>126656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9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117783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09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32290</xdr:rowOff>
    </xdr:from>
    <xdr:to>
      <xdr:col>15</xdr:col>
      <xdr:colOff>101600</xdr:colOff>
      <xdr:row>99</xdr:row>
      <xdr:rowOff>133890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700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125017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9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32370</xdr:rowOff>
    </xdr:from>
    <xdr:to>
      <xdr:col>10</xdr:col>
      <xdr:colOff>165100</xdr:colOff>
      <xdr:row>99</xdr:row>
      <xdr:rowOff>133970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700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125097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9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39311</xdr:rowOff>
    </xdr:from>
    <xdr:to>
      <xdr:col>6</xdr:col>
      <xdr:colOff>38100</xdr:colOff>
      <xdr:row>99</xdr:row>
      <xdr:rowOff>140911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701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132038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10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50546</xdr:rowOff>
    </xdr:from>
    <xdr:to>
      <xdr:col>55</xdr:col>
      <xdr:colOff>0</xdr:colOff>
      <xdr:row>38</xdr:row>
      <xdr:rowOff>54356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56564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54356</xdr:rowOff>
    </xdr:from>
    <xdr:to>
      <xdr:col>50</xdr:col>
      <xdr:colOff>114300</xdr:colOff>
      <xdr:row>38</xdr:row>
      <xdr:rowOff>96647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569456"/>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50927</xdr:rowOff>
    </xdr:from>
    <xdr:to>
      <xdr:col>45</xdr:col>
      <xdr:colOff>177800</xdr:colOff>
      <xdr:row>38</xdr:row>
      <xdr:rowOff>96647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56602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50927</xdr:rowOff>
    </xdr:from>
    <xdr:to>
      <xdr:col>41</xdr:col>
      <xdr:colOff>50800</xdr:colOff>
      <xdr:row>38</xdr:row>
      <xdr:rowOff>50927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5660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171196</xdr:rowOff>
    </xdr:from>
    <xdr:to>
      <xdr:col>55</xdr:col>
      <xdr:colOff>50800</xdr:colOff>
      <xdr:row>38</xdr:row>
      <xdr:rowOff>101346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149623</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3556</xdr:rowOff>
    </xdr:from>
    <xdr:to>
      <xdr:col>50</xdr:col>
      <xdr:colOff>165100</xdr:colOff>
      <xdr:row>38</xdr:row>
      <xdr:rowOff>105156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96283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1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45847</xdr:rowOff>
    </xdr:from>
    <xdr:to>
      <xdr:col>46</xdr:col>
      <xdr:colOff>38100</xdr:colOff>
      <xdr:row>38</xdr:row>
      <xdr:rowOff>147447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138574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5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xdr:rowOff>
    </xdr:from>
    <xdr:to>
      <xdr:col>41</xdr:col>
      <xdr:colOff>101600</xdr:colOff>
      <xdr:row>38</xdr:row>
      <xdr:rowOff>101727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92854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xdr:rowOff>
    </xdr:from>
    <xdr:to>
      <xdr:col>36</xdr:col>
      <xdr:colOff>165100</xdr:colOff>
      <xdr:row>38</xdr:row>
      <xdr:rowOff>101727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92854</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3778</xdr:rowOff>
    </xdr:from>
    <xdr:to>
      <xdr:col>55</xdr:col>
      <xdr:colOff>0</xdr:colOff>
      <xdr:row>57</xdr:row>
      <xdr:rowOff>95352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776428"/>
          <a:ext cx="838200" cy="9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139052</xdr:rowOff>
    </xdr:from>
    <xdr:to>
      <xdr:col>50</xdr:col>
      <xdr:colOff>114300</xdr:colOff>
      <xdr:row>57</xdr:row>
      <xdr:rowOff>3778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740252"/>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139052</xdr:rowOff>
    </xdr:from>
    <xdr:to>
      <xdr:col>45</xdr:col>
      <xdr:colOff>177800</xdr:colOff>
      <xdr:row>57</xdr:row>
      <xdr:rowOff>55137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740252"/>
          <a:ext cx="889000" cy="8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64891</xdr:rowOff>
    </xdr:from>
    <xdr:to>
      <xdr:col>41</xdr:col>
      <xdr:colOff>50800</xdr:colOff>
      <xdr:row>57</xdr:row>
      <xdr:rowOff>55137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666091"/>
          <a:ext cx="889000" cy="16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44552</xdr:rowOff>
    </xdr:from>
    <xdr:to>
      <xdr:col>55</xdr:col>
      <xdr:colOff>50800</xdr:colOff>
      <xdr:row>57</xdr:row>
      <xdr:rowOff>146152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67429</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66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124428</xdr:rowOff>
    </xdr:from>
    <xdr:to>
      <xdr:col>50</xdr:col>
      <xdr:colOff>165100</xdr:colOff>
      <xdr:row>57</xdr:row>
      <xdr:rowOff>54578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2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71105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50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88252</xdr:rowOff>
    </xdr:from>
    <xdr:to>
      <xdr:col>46</xdr:col>
      <xdr:colOff>38100</xdr:colOff>
      <xdr:row>57</xdr:row>
      <xdr:rowOff>18402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34929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4337</xdr:rowOff>
    </xdr:from>
    <xdr:to>
      <xdr:col>41</xdr:col>
      <xdr:colOff>101600</xdr:colOff>
      <xdr:row>57</xdr:row>
      <xdr:rowOff>105937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7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97064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86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14091</xdr:rowOff>
    </xdr:from>
    <xdr:to>
      <xdr:col>36</xdr:col>
      <xdr:colOff>165100</xdr:colOff>
      <xdr:row>56</xdr:row>
      <xdr:rowOff>115691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132218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3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168275</xdr:rowOff>
    </xdr:from>
    <xdr:to>
      <xdr:col>55</xdr:col>
      <xdr:colOff>0</xdr:colOff>
      <xdr:row>78</xdr:row>
      <xdr:rowOff>17810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69925"/>
          <a:ext cx="8382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156296</xdr:rowOff>
    </xdr:from>
    <xdr:to>
      <xdr:col>50</xdr:col>
      <xdr:colOff>114300</xdr:colOff>
      <xdr:row>78</xdr:row>
      <xdr:rowOff>17810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57946"/>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156296</xdr:rowOff>
    </xdr:from>
    <xdr:to>
      <xdr:col>45</xdr:col>
      <xdr:colOff>177800</xdr:colOff>
      <xdr:row>78</xdr:row>
      <xdr:rowOff>10404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57946"/>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105273</xdr:rowOff>
    </xdr:from>
    <xdr:to>
      <xdr:col>41</xdr:col>
      <xdr:colOff>50800</xdr:colOff>
      <xdr:row>78</xdr:row>
      <xdr:rowOff>10404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06923"/>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145273</xdr:rowOff>
    </xdr:from>
    <xdr:to>
      <xdr:col>41</xdr:col>
      <xdr:colOff>101600</xdr:colOff>
      <xdr:row>75</xdr:row>
      <xdr:rowOff>75423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283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91950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6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117475</xdr:rowOff>
    </xdr:from>
    <xdr:to>
      <xdr:col>55</xdr:col>
      <xdr:colOff>50800</xdr:colOff>
      <xdr:row>78</xdr:row>
      <xdr:rowOff>47625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32402</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3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138460</xdr:rowOff>
    </xdr:from>
    <xdr:to>
      <xdr:col>50</xdr:col>
      <xdr:colOff>165100</xdr:colOff>
      <xdr:row>78</xdr:row>
      <xdr:rowOff>68610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59737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3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105496</xdr:rowOff>
    </xdr:from>
    <xdr:to>
      <xdr:col>46</xdr:col>
      <xdr:colOff>38100</xdr:colOff>
      <xdr:row>78</xdr:row>
      <xdr:rowOff>35646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26773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39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131054</xdr:rowOff>
    </xdr:from>
    <xdr:to>
      <xdr:col>41</xdr:col>
      <xdr:colOff>101600</xdr:colOff>
      <xdr:row>78</xdr:row>
      <xdr:rowOff>61204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52331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54473</xdr:rowOff>
    </xdr:from>
    <xdr:to>
      <xdr:col>36</xdr:col>
      <xdr:colOff>165100</xdr:colOff>
      <xdr:row>77</xdr:row>
      <xdr:rowOff>156073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147200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3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117979</xdr:rowOff>
    </xdr:from>
    <xdr:to>
      <xdr:col>55</xdr:col>
      <xdr:colOff>0</xdr:colOff>
      <xdr:row>98</xdr:row>
      <xdr:rowOff>21464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48629"/>
          <a:ext cx="8382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117979</xdr:rowOff>
    </xdr:from>
    <xdr:to>
      <xdr:col>50</xdr:col>
      <xdr:colOff>114300</xdr:colOff>
      <xdr:row>97</xdr:row>
      <xdr:rowOff>148949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48629"/>
          <a:ext cx="889000" cy="3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148949</xdr:rowOff>
    </xdr:from>
    <xdr:to>
      <xdr:col>45</xdr:col>
      <xdr:colOff>177800</xdr:colOff>
      <xdr:row>98</xdr:row>
      <xdr:rowOff>20092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79599"/>
          <a:ext cx="889000" cy="4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20092</xdr:rowOff>
    </xdr:from>
    <xdr:to>
      <xdr:col>41</xdr:col>
      <xdr:colOff>50800</xdr:colOff>
      <xdr:row>98</xdr:row>
      <xdr:rowOff>34878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22192"/>
          <a:ext cx="889000" cy="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149658</xdr:rowOff>
    </xdr:from>
    <xdr:to>
      <xdr:col>41</xdr:col>
      <xdr:colOff>101600</xdr:colOff>
      <xdr:row>97</xdr:row>
      <xdr:rowOff>79808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96335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142114</xdr:rowOff>
    </xdr:from>
    <xdr:to>
      <xdr:col>55</xdr:col>
      <xdr:colOff>50800</xdr:colOff>
      <xdr:row>98</xdr:row>
      <xdr:rowOff>72264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67179</xdr:rowOff>
    </xdr:from>
    <xdr:to>
      <xdr:col>50</xdr:col>
      <xdr:colOff>165100</xdr:colOff>
      <xdr:row>97</xdr:row>
      <xdr:rowOff>168779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9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13856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4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98149</xdr:rowOff>
    </xdr:from>
    <xdr:to>
      <xdr:col>46</xdr:col>
      <xdr:colOff>38100</xdr:colOff>
      <xdr:row>98</xdr:row>
      <xdr:rowOff>28299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19426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140742</xdr:rowOff>
    </xdr:from>
    <xdr:to>
      <xdr:col>41</xdr:col>
      <xdr:colOff>101600</xdr:colOff>
      <xdr:row>98</xdr:row>
      <xdr:rowOff>70892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62019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6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155528</xdr:rowOff>
    </xdr:from>
    <xdr:to>
      <xdr:col>36</xdr:col>
      <xdr:colOff>165100</xdr:colOff>
      <xdr:row>98</xdr:row>
      <xdr:rowOff>85678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76805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55621</xdr:rowOff>
    </xdr:from>
    <xdr:to>
      <xdr:col>85</xdr:col>
      <xdr:colOff>127000</xdr:colOff>
      <xdr:row>39</xdr:row>
      <xdr:rowOff>75006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742171"/>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29697</xdr:rowOff>
    </xdr:from>
    <xdr:to>
      <xdr:col>81</xdr:col>
      <xdr:colOff>50800</xdr:colOff>
      <xdr:row>39</xdr:row>
      <xdr:rowOff>55621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716247"/>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152364</xdr:rowOff>
    </xdr:from>
    <xdr:to>
      <xdr:col>76</xdr:col>
      <xdr:colOff>114300</xdr:colOff>
      <xdr:row>39</xdr:row>
      <xdr:rowOff>29697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67464"/>
          <a:ext cx="8890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134854</xdr:rowOff>
    </xdr:from>
    <xdr:to>
      <xdr:col>71</xdr:col>
      <xdr:colOff>177800</xdr:colOff>
      <xdr:row>38</xdr:row>
      <xdr:rowOff>152364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49954"/>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24206</xdr:rowOff>
    </xdr:from>
    <xdr:to>
      <xdr:col>85</xdr:col>
      <xdr:colOff>177800</xdr:colOff>
      <xdr:row>39</xdr:row>
      <xdr:rowOff>125806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7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110583</xdr:rowOff>
    </xdr:from>
    <xdr:ext cx="469744"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62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4821</xdr:rowOff>
    </xdr:from>
    <xdr:to>
      <xdr:col>81</xdr:col>
      <xdr:colOff>101600</xdr:colOff>
      <xdr:row>39</xdr:row>
      <xdr:rowOff>106421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9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97548</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46428" y="678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150347</xdr:rowOff>
    </xdr:from>
    <xdr:to>
      <xdr:col>76</xdr:col>
      <xdr:colOff>165100</xdr:colOff>
      <xdr:row>39</xdr:row>
      <xdr:rowOff>80497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71624</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428" y="675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101564</xdr:rowOff>
    </xdr:from>
    <xdr:to>
      <xdr:col>72</xdr:col>
      <xdr:colOff>38100</xdr:colOff>
      <xdr:row>39</xdr:row>
      <xdr:rowOff>31714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1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22841</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670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84054</xdr:rowOff>
    </xdr:from>
    <xdr:to>
      <xdr:col>67</xdr:col>
      <xdr:colOff>101600</xdr:colOff>
      <xdr:row>39</xdr:row>
      <xdr:rowOff>14204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5331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9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151949</xdr:rowOff>
    </xdr:from>
    <xdr:to>
      <xdr:col>85</xdr:col>
      <xdr:colOff>127000</xdr:colOff>
      <xdr:row>57</xdr:row>
      <xdr:rowOff>17304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81699"/>
          <a:ext cx="838200" cy="20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129242</xdr:rowOff>
    </xdr:from>
    <xdr:to>
      <xdr:col>81</xdr:col>
      <xdr:colOff>50800</xdr:colOff>
      <xdr:row>57</xdr:row>
      <xdr:rowOff>17304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30442"/>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129242</xdr:rowOff>
    </xdr:from>
    <xdr:to>
      <xdr:col>76</xdr:col>
      <xdr:colOff>114300</xdr:colOff>
      <xdr:row>57</xdr:row>
      <xdr:rowOff>147472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30442"/>
          <a:ext cx="889000" cy="18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147472</xdr:rowOff>
    </xdr:from>
    <xdr:to>
      <xdr:col>71</xdr:col>
      <xdr:colOff>177800</xdr:colOff>
      <xdr:row>58</xdr:row>
      <xdr:rowOff>23971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20122"/>
          <a:ext cx="8890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101149</xdr:rowOff>
    </xdr:from>
    <xdr:to>
      <xdr:col>85</xdr:col>
      <xdr:colOff>177800</xdr:colOff>
      <xdr:row>56</xdr:row>
      <xdr:rowOff>31299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124026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8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137954</xdr:rowOff>
    </xdr:from>
    <xdr:to>
      <xdr:col>81</xdr:col>
      <xdr:colOff>101600</xdr:colOff>
      <xdr:row>57</xdr:row>
      <xdr:rowOff>68104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59231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78442</xdr:rowOff>
    </xdr:from>
    <xdr:to>
      <xdr:col>76</xdr:col>
      <xdr:colOff>165100</xdr:colOff>
      <xdr:row>57</xdr:row>
      <xdr:rowOff>8592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25119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96672</xdr:rowOff>
    </xdr:from>
    <xdr:to>
      <xdr:col>72</xdr:col>
      <xdr:colOff>38100</xdr:colOff>
      <xdr:row>58</xdr:row>
      <xdr:rowOff>26822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17949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6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144621</xdr:rowOff>
    </xdr:from>
    <xdr:to>
      <xdr:col>67</xdr:col>
      <xdr:colOff>101600</xdr:colOff>
      <xdr:row>58</xdr:row>
      <xdr:rowOff>74771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65898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36868</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1418"/>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36868</xdr:rowOff>
    </xdr:from>
    <xdr:to>
      <xdr:col>71</xdr:col>
      <xdr:colOff>177800</xdr:colOff>
      <xdr:row>79</xdr:row>
      <xdr:rowOff>44183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8141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102006</xdr:rowOff>
    </xdr:from>
    <xdr:to>
      <xdr:col>72</xdr:col>
      <xdr:colOff>38100</xdr:colOff>
      <xdr:row>78</xdr:row>
      <xdr:rowOff>32156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48683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7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157518</xdr:rowOff>
    </xdr:from>
    <xdr:to>
      <xdr:col>72</xdr:col>
      <xdr:colOff>38100</xdr:colOff>
      <xdr:row>79</xdr:row>
      <xdr:rowOff>87668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78795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3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164833</xdr:rowOff>
    </xdr:from>
    <xdr:to>
      <xdr:col>67</xdr:col>
      <xdr:colOff>101600</xdr:colOff>
      <xdr:row>79</xdr:row>
      <xdr:rowOff>94983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86110</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8469</xdr:rowOff>
    </xdr:from>
    <xdr:to>
      <xdr:col>85</xdr:col>
      <xdr:colOff>127000</xdr:colOff>
      <xdr:row>97</xdr:row>
      <xdr:rowOff>26285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639119"/>
          <a:ext cx="8382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162331</xdr:rowOff>
    </xdr:from>
    <xdr:to>
      <xdr:col>81</xdr:col>
      <xdr:colOff>50800</xdr:colOff>
      <xdr:row>97</xdr:row>
      <xdr:rowOff>8469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621531"/>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130727</xdr:rowOff>
    </xdr:from>
    <xdr:to>
      <xdr:col>76</xdr:col>
      <xdr:colOff>114300</xdr:colOff>
      <xdr:row>96</xdr:row>
      <xdr:rowOff>162331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89927"/>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115012</xdr:rowOff>
    </xdr:from>
    <xdr:to>
      <xdr:col>71</xdr:col>
      <xdr:colOff>177800</xdr:colOff>
      <xdr:row>96</xdr:row>
      <xdr:rowOff>130727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74212"/>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26464</xdr:rowOff>
    </xdr:from>
    <xdr:to>
      <xdr:col>72</xdr:col>
      <xdr:colOff>38100</xdr:colOff>
      <xdr:row>95</xdr:row>
      <xdr:rowOff>128064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144591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146935</xdr:rowOff>
    </xdr:from>
    <xdr:to>
      <xdr:col>85</xdr:col>
      <xdr:colOff>177800</xdr:colOff>
      <xdr:row>97</xdr:row>
      <xdr:rowOff>77085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125362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129119</xdr:rowOff>
    </xdr:from>
    <xdr:to>
      <xdr:col>81</xdr:col>
      <xdr:colOff>101600</xdr:colOff>
      <xdr:row>97</xdr:row>
      <xdr:rowOff>59269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50396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8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111531</xdr:rowOff>
    </xdr:from>
    <xdr:to>
      <xdr:col>76</xdr:col>
      <xdr:colOff>165100</xdr:colOff>
      <xdr:row>97</xdr:row>
      <xdr:rowOff>41681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32808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79927</xdr:rowOff>
    </xdr:from>
    <xdr:to>
      <xdr:col>72</xdr:col>
      <xdr:colOff>38100</xdr:colOff>
      <xdr:row>97</xdr:row>
      <xdr:rowOff>10077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64212</xdr:rowOff>
    </xdr:from>
    <xdr:to>
      <xdr:col>67</xdr:col>
      <xdr:colOff>101600</xdr:colOff>
      <xdr:row>96</xdr:row>
      <xdr:rowOff>165812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156939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84054</xdr:rowOff>
    </xdr:from>
    <xdr:to>
      <xdr:col>102</xdr:col>
      <xdr:colOff>165100</xdr:colOff>
      <xdr:row>39</xdr:row>
      <xdr:rowOff>14204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30731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232,000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類似団体内</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位で、全国平均・沖縄県平均よりも高くなっている。これは、国民健康保険事業の広域化に伴う赤字解消のために、国民健康保険事業繰出金を増額（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871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2,091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百万円）したことが大きな要因である。なお、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民生費のうち、児童福祉費では子育て支援に関する事業に重点的に取り組んでいるため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、今後も類似団体平均と比べて今後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高い水準で推移していく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その他経費では議会費、農林水産業費を除けば軒並み全国平均、類似団体平均を下回って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特に商工費や土木費、教育費が低いことから、将来的な労働人口や子育て世帯の他市町村への流出が懸念される。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赤字の年度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が多く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、財政状況は極めて厳しいと言える。財調基金残高は平成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年度までは増加していたが、扶助費の増や国民健康保険</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特別会計への繰出金増により減少してい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広域化に伴う国民健康保険事業特別会計の赤字解消により、同会計への繰出金の減が見込まれるものの、扶助費の増は今後も見込まれるため、財政を圧迫する上昇傾向に歯止めをかけるよう努めるとともに、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糸満市の標準財政規模からみると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財調基金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が少額であるため、一層の健全化に取り組む必要がある。</a:t>
          </a:r>
          <a:endParaRPr kumimoji="1" lang="ja-JP" altLang="en-US" sz="1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水道事業会計の黒字が水道料金の値下げにより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には減少に転じており、今後は横ばい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か減少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で推移していく見込みである。また、国民健康保険事業特別会計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は、広域化に伴い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累積赤字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を解消したが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、医療費高騰の影響を受け増加していくと考えられるため、今後とも適正給付、保険料の見直し・徴収強化等に取り組み単年度赤字額の縮減に努めなければならない。</a:t>
          </a:r>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27108334</v>
      </c>
      <c r="BO4" s="461"/>
      <c r="BP4" s="461"/>
      <c r="BQ4" s="461"/>
      <c r="BR4" s="461"/>
      <c r="BS4" s="461"/>
      <c r="BT4" s="461"/>
      <c r="BU4" s="462"/>
      <c r="BV4" s="460">
        <v>27216489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4.0999999999999996</v>
      </c>
      <c r="CU4" s="642"/>
      <c r="CV4" s="642"/>
      <c r="CW4" s="642"/>
      <c r="CX4" s="642"/>
      <c r="CY4" s="642"/>
      <c r="CZ4" s="642"/>
      <c r="DA4" s="643"/>
      <c r="DB4" s="641">
        <v>3.5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26425980</v>
      </c>
      <c r="BO5" s="466"/>
      <c r="BP5" s="466"/>
      <c r="BQ5" s="466"/>
      <c r="BR5" s="466"/>
      <c r="BS5" s="466"/>
      <c r="BT5" s="466"/>
      <c r="BU5" s="467"/>
      <c r="BV5" s="465">
        <v>26272146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93.8</v>
      </c>
      <c r="CU5" s="436"/>
      <c r="CV5" s="436"/>
      <c r="CW5" s="436"/>
      <c r="CX5" s="436"/>
      <c r="CY5" s="436"/>
      <c r="CZ5" s="436"/>
      <c r="DA5" s="437"/>
      <c r="DB5" s="435">
        <v>90</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682354</v>
      </c>
      <c r="BO6" s="466"/>
      <c r="BP6" s="466"/>
      <c r="BQ6" s="466"/>
      <c r="BR6" s="466"/>
      <c r="BS6" s="466"/>
      <c r="BT6" s="466"/>
      <c r="BU6" s="467"/>
      <c r="BV6" s="465">
        <v>944343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98.8</v>
      </c>
      <c r="CU6" s="616"/>
      <c r="CV6" s="616"/>
      <c r="CW6" s="616"/>
      <c r="CX6" s="616"/>
      <c r="CY6" s="616"/>
      <c r="CZ6" s="616"/>
      <c r="DA6" s="617"/>
      <c r="DB6" s="615">
        <v>94.9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175384</v>
      </c>
      <c r="BO7" s="466"/>
      <c r="BP7" s="466"/>
      <c r="BQ7" s="466"/>
      <c r="BR7" s="466"/>
      <c r="BS7" s="466"/>
      <c r="BT7" s="466"/>
      <c r="BU7" s="467"/>
      <c r="BV7" s="465">
        <v>512882</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12440308</v>
      </c>
      <c r="CU7" s="466"/>
      <c r="CV7" s="466"/>
      <c r="CW7" s="466"/>
      <c r="CX7" s="466"/>
      <c r="CY7" s="466"/>
      <c r="CZ7" s="466"/>
      <c r="DA7" s="467"/>
      <c r="DB7" s="465">
        <v>12415726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506970</v>
      </c>
      <c r="BO8" s="466"/>
      <c r="BP8" s="466"/>
      <c r="BQ8" s="466"/>
      <c r="BR8" s="466"/>
      <c r="BS8" s="466"/>
      <c r="BT8" s="466"/>
      <c r="BU8" s="467"/>
      <c r="BV8" s="465">
        <v>431461</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0.51</v>
      </c>
      <c r="CU8" s="579"/>
      <c r="CV8" s="579"/>
      <c r="CW8" s="579"/>
      <c r="CX8" s="579"/>
      <c r="CY8" s="579"/>
      <c r="CZ8" s="579"/>
      <c r="DA8" s="580"/>
      <c r="DB8" s="578">
        <v>0.49</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58547</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75509</v>
      </c>
      <c r="BO9" s="466"/>
      <c r="BP9" s="466"/>
      <c r="BQ9" s="466"/>
      <c r="BR9" s="466"/>
      <c r="BS9" s="466"/>
      <c r="BT9" s="466"/>
      <c r="BU9" s="467"/>
      <c r="BV9" s="465">
        <v>90474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v>
      </c>
      <c r="CU9" s="436"/>
      <c r="CV9" s="436"/>
      <c r="CW9" s="436"/>
      <c r="CX9" s="436"/>
      <c r="CY9" s="436"/>
      <c r="CZ9" s="436"/>
      <c r="DA9" s="437"/>
      <c r="DB9" s="435">
        <v>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57320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114</v>
      </c>
      <c r="AV10" s="523"/>
      <c r="AW10" s="523"/>
      <c r="AX10" s="523"/>
      <c r="AY10" s="445" t="s">
        <v>119</v>
      </c>
      <c r="AZ10" s="446"/>
      <c r="BA10" s="446"/>
      <c r="BB10" s="446"/>
      <c r="BC10" s="446"/>
      <c r="BD10" s="446"/>
      <c r="BE10" s="446"/>
      <c r="BF10" s="446"/>
      <c r="BG10" s="446"/>
      <c r="BH10" s="446"/>
      <c r="BI10" s="446"/>
      <c r="BJ10" s="446"/>
      <c r="BK10" s="446"/>
      <c r="BL10" s="446"/>
      <c r="BM10" s="447"/>
      <c r="BN10" s="465">
        <v>0</v>
      </c>
      <c r="BO10" s="466"/>
      <c r="BP10" s="466"/>
      <c r="BQ10" s="466"/>
      <c r="BR10" s="466"/>
      <c r="BS10" s="466"/>
      <c r="BT10" s="466"/>
      <c r="BU10" s="467"/>
      <c r="BV10" s="465">
        <v>0</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61811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400000</v>
      </c>
      <c r="BO12" s="466"/>
      <c r="BP12" s="466"/>
      <c r="BQ12" s="466"/>
      <c r="BR12" s="466"/>
      <c r="BS12" s="466"/>
      <c r="BT12" s="466"/>
      <c r="BU12" s="467"/>
      <c r="BV12" s="465">
        <v>320000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61095</v>
      </c>
      <c r="S13" s="569"/>
      <c r="T13" s="569"/>
      <c r="U13" s="569"/>
      <c r="V13" s="570"/>
      <c r="W13" s="556" t="s">
        <v>138</v>
      </c>
      <c r="X13" s="478"/>
      <c r="Y13" s="478"/>
      <c r="Z13" s="478"/>
      <c r="AA13" s="478"/>
      <c r="AB13" s="479"/>
      <c r="AC13" s="441">
        <v>1822</v>
      </c>
      <c r="AD13" s="442"/>
      <c r="AE13" s="442"/>
      <c r="AF13" s="442"/>
      <c r="AG13" s="443"/>
      <c r="AH13" s="441">
        <v>1905</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-324491</v>
      </c>
      <c r="BO13" s="466"/>
      <c r="BP13" s="466"/>
      <c r="BQ13" s="466"/>
      <c r="BR13" s="466"/>
      <c r="BS13" s="466"/>
      <c r="BT13" s="466"/>
      <c r="BU13" s="467"/>
      <c r="BV13" s="465">
        <v>-229526</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8.3000000000000007</v>
      </c>
      <c r="CU13" s="436"/>
      <c r="CV13" s="436"/>
      <c r="CW13" s="436"/>
      <c r="CX13" s="436"/>
      <c r="CY13" s="436"/>
      <c r="CZ13" s="436"/>
      <c r="DA13" s="437"/>
      <c r="DB13" s="435">
        <v>8.3000000000000007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61398</v>
      </c>
      <c r="S14" s="569"/>
      <c r="T14" s="569"/>
      <c r="U14" s="569"/>
      <c r="V14" s="570"/>
      <c r="W14" s="571"/>
      <c r="X14" s="481"/>
      <c r="Y14" s="481"/>
      <c r="Z14" s="481"/>
      <c r="AA14" s="481"/>
      <c r="AB14" s="482"/>
      <c r="AC14" s="561">
        <v>7.1</v>
      </c>
      <c r="AD14" s="562"/>
      <c r="AE14" s="562"/>
      <c r="AF14" s="562"/>
      <c r="AG14" s="563"/>
      <c r="AH14" s="561">
        <v>8.1999999999999993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55.9</v>
      </c>
      <c r="CU14" s="573"/>
      <c r="CV14" s="573"/>
      <c r="CW14" s="573"/>
      <c r="CX14" s="573"/>
      <c r="CY14" s="573"/>
      <c r="CZ14" s="573"/>
      <c r="DA14" s="574"/>
      <c r="DB14" s="572">
        <v>68.099999999999994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60852</v>
      </c>
      <c r="S15" s="569"/>
      <c r="T15" s="569"/>
      <c r="U15" s="569"/>
      <c r="V15" s="570"/>
      <c r="W15" s="556" t="s">
        <v>146</v>
      </c>
      <c r="X15" s="478"/>
      <c r="Y15" s="478"/>
      <c r="Z15" s="478"/>
      <c r="AA15" s="478"/>
      <c r="AB15" s="479"/>
      <c r="AC15" s="441">
        <v>4448</v>
      </c>
      <c r="AD15" s="442"/>
      <c r="AE15" s="442"/>
      <c r="AF15" s="442"/>
      <c r="AG15" s="443"/>
      <c r="AH15" s="441">
        <v>3958</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5458784</v>
      </c>
      <c r="BO15" s="461"/>
      <c r="BP15" s="461"/>
      <c r="BQ15" s="461"/>
      <c r="BR15" s="461"/>
      <c r="BS15" s="461"/>
      <c r="BT15" s="461"/>
      <c r="BU15" s="462"/>
      <c r="BV15" s="460">
        <v>5176751</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17.3</v>
      </c>
      <c r="AD16" s="562"/>
      <c r="AE16" s="562"/>
      <c r="AF16" s="562"/>
      <c r="AG16" s="563"/>
      <c r="AH16" s="561">
        <v>17.100000000000001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10299491</v>
      </c>
      <c r="BO16" s="466"/>
      <c r="BP16" s="466"/>
      <c r="BQ16" s="466"/>
      <c r="BR16" s="466"/>
      <c r="BS16" s="466"/>
      <c r="BT16" s="466"/>
      <c r="BU16" s="467"/>
      <c r="BV16" s="465">
        <v>10359331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19385</v>
      </c>
      <c r="AD17" s="442"/>
      <c r="AE17" s="442"/>
      <c r="AF17" s="442"/>
      <c r="AG17" s="443"/>
      <c r="AH17" s="441">
        <v>17305</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6956813</v>
      </c>
      <c r="BO17" s="466"/>
      <c r="BP17" s="466"/>
      <c r="BQ17" s="466"/>
      <c r="BR17" s="466"/>
      <c r="BS17" s="466"/>
      <c r="BT17" s="466"/>
      <c r="BU17" s="467"/>
      <c r="BV17" s="465">
        <v>6597087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46.63</v>
      </c>
      <c r="M18" s="530"/>
      <c r="N18" s="530"/>
      <c r="O18" s="530"/>
      <c r="P18" s="530"/>
      <c r="Q18" s="530"/>
      <c r="R18" s="531"/>
      <c r="S18" s="531"/>
      <c r="T18" s="531"/>
      <c r="U18" s="531"/>
      <c r="V18" s="532"/>
      <c r="W18" s="546"/>
      <c r="X18" s="547"/>
      <c r="Y18" s="547"/>
      <c r="Z18" s="547"/>
      <c r="AA18" s="547"/>
      <c r="AB18" s="557"/>
      <c r="AC18" s="429">
        <v>75.599999999999994</v>
      </c>
      <c r="AD18" s="430"/>
      <c r="AE18" s="430"/>
      <c r="AF18" s="430"/>
      <c r="AG18" s="533"/>
      <c r="AH18" s="429">
        <v>74.7</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11792425</v>
      </c>
      <c r="BO18" s="466"/>
      <c r="BP18" s="466"/>
      <c r="BQ18" s="466"/>
      <c r="BR18" s="466"/>
      <c r="BS18" s="466"/>
      <c r="BT18" s="466"/>
      <c r="BU18" s="467"/>
      <c r="BV18" s="465">
        <v>11401113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1256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15178395</v>
      </c>
      <c r="BO19" s="466"/>
      <c r="BP19" s="466"/>
      <c r="BQ19" s="466"/>
      <c r="BR19" s="466"/>
      <c r="BS19" s="466"/>
      <c r="BT19" s="466"/>
      <c r="BU19" s="467"/>
      <c r="BV19" s="465">
        <v>14519756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20647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18330956</v>
      </c>
      <c r="BO23" s="466"/>
      <c r="BP23" s="466"/>
      <c r="BQ23" s="466"/>
      <c r="BR23" s="466"/>
      <c r="BS23" s="466"/>
      <c r="BT23" s="466"/>
      <c r="BU23" s="467"/>
      <c r="BV23" s="465">
        <v>19026730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7490</v>
      </c>
      <c r="R24" s="442"/>
      <c r="S24" s="442"/>
      <c r="T24" s="442"/>
      <c r="U24" s="442"/>
      <c r="V24" s="443"/>
      <c r="W24" s="507"/>
      <c r="X24" s="498"/>
      <c r="Y24" s="499"/>
      <c r="Z24" s="438" t="s">
        <v>170</v>
      </c>
      <c r="AA24" s="439"/>
      <c r="AB24" s="439"/>
      <c r="AC24" s="439"/>
      <c r="AD24" s="439"/>
      <c r="AE24" s="439"/>
      <c r="AF24" s="439"/>
      <c r="AG24" s="440"/>
      <c r="AH24" s="441">
        <v>372</v>
      </c>
      <c r="AI24" s="442"/>
      <c r="AJ24" s="442"/>
      <c r="AK24" s="442"/>
      <c r="AL24" s="443"/>
      <c r="AM24" s="441">
        <v>1090332</v>
      </c>
      <c r="AN24" s="442"/>
      <c r="AO24" s="442"/>
      <c r="AP24" s="442"/>
      <c r="AQ24" s="442"/>
      <c r="AR24" s="443"/>
      <c r="AS24" s="441">
        <v>2931</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17241938</v>
      </c>
      <c r="BO24" s="466"/>
      <c r="BP24" s="466"/>
      <c r="BQ24" s="466"/>
      <c r="BR24" s="466"/>
      <c r="BS24" s="466"/>
      <c r="BT24" s="466"/>
      <c r="BU24" s="467"/>
      <c r="BV24" s="465">
        <v>17895776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6410</v>
      </c>
      <c r="R25" s="442"/>
      <c r="S25" s="442"/>
      <c r="T25" s="442"/>
      <c r="U25" s="442"/>
      <c r="V25" s="443"/>
      <c r="W25" s="507"/>
      <c r="X25" s="498"/>
      <c r="Y25" s="499"/>
      <c r="Z25" s="438" t="s">
        <v>173</v>
      </c>
      <c r="AA25" s="439"/>
      <c r="AB25" s="439"/>
      <c r="AC25" s="439"/>
      <c r="AD25" s="439"/>
      <c r="AE25" s="439"/>
      <c r="AF25" s="439"/>
      <c r="AG25" s="440"/>
      <c r="AH25" s="441">
        <v>59</v>
      </c>
      <c r="AI25" s="442"/>
      <c r="AJ25" s="442"/>
      <c r="AK25" s="442"/>
      <c r="AL25" s="443"/>
      <c r="AM25" s="441">
        <v>153754</v>
      </c>
      <c r="AN25" s="442"/>
      <c r="AO25" s="442"/>
      <c r="AP25" s="442"/>
      <c r="AQ25" s="442"/>
      <c r="AR25" s="443"/>
      <c r="AS25" s="441">
        <v>2606</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2085302</v>
      </c>
      <c r="BO25" s="461"/>
      <c r="BP25" s="461"/>
      <c r="BQ25" s="461"/>
      <c r="BR25" s="461"/>
      <c r="BS25" s="461"/>
      <c r="BT25" s="461"/>
      <c r="BU25" s="462"/>
      <c r="BV25" s="460">
        <v>1958984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5850</v>
      </c>
      <c r="R26" s="442"/>
      <c r="S26" s="442"/>
      <c r="T26" s="442"/>
      <c r="U26" s="442"/>
      <c r="V26" s="443"/>
      <c r="W26" s="507"/>
      <c r="X26" s="498"/>
      <c r="Y26" s="499"/>
      <c r="Z26" s="438" t="s">
        <v>176</v>
      </c>
      <c r="AA26" s="520"/>
      <c r="AB26" s="520"/>
      <c r="AC26" s="520"/>
      <c r="AD26" s="520"/>
      <c r="AE26" s="520"/>
      <c r="AF26" s="520"/>
      <c r="AG26" s="521"/>
      <c r="AH26" s="441" t="s">
        <v>177</v>
      </c>
      <c r="AI26" s="442"/>
      <c r="AJ26" s="442"/>
      <c r="AK26" s="442"/>
      <c r="AL26" s="443"/>
      <c r="AM26" s="441" t="s">
        <v>178</v>
      </c>
      <c r="AN26" s="442"/>
      <c r="AO26" s="442"/>
      <c r="AP26" s="442"/>
      <c r="AQ26" s="442"/>
      <c r="AR26" s="443"/>
      <c r="AS26" s="441" t="s">
        <v>177</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4960</v>
      </c>
      <c r="R27" s="442"/>
      <c r="S27" s="442"/>
      <c r="T27" s="442"/>
      <c r="U27" s="442"/>
      <c r="V27" s="443"/>
      <c r="W27" s="507"/>
      <c r="X27" s="498"/>
      <c r="Y27" s="499"/>
      <c r="Z27" s="438" t="s">
        <v>181</v>
      </c>
      <c r="AA27" s="439"/>
      <c r="AB27" s="439"/>
      <c r="AC27" s="439"/>
      <c r="AD27" s="439"/>
      <c r="AE27" s="439"/>
      <c r="AF27" s="439"/>
      <c r="AG27" s="440"/>
      <c r="AH27" s="441">
        <v>32</v>
      </c>
      <c r="AI27" s="442"/>
      <c r="AJ27" s="442"/>
      <c r="AK27" s="442"/>
      <c r="AL27" s="443"/>
      <c r="AM27" s="441">
        <v>82016</v>
      </c>
      <c r="AN27" s="442"/>
      <c r="AO27" s="442"/>
      <c r="AP27" s="442"/>
      <c r="AQ27" s="442"/>
      <c r="AR27" s="443"/>
      <c r="AS27" s="441">
        <v>2563</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25000</v>
      </c>
      <c r="BO27" s="469"/>
      <c r="BP27" s="469"/>
      <c r="BQ27" s="469"/>
      <c r="BR27" s="469"/>
      <c r="BS27" s="469"/>
      <c r="BT27" s="469"/>
      <c r="BU27" s="470"/>
      <c r="BV27" s="468">
        <v>25000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4190</v>
      </c>
      <c r="R28" s="442"/>
      <c r="S28" s="442"/>
      <c r="T28" s="442"/>
      <c r="U28" s="442"/>
      <c r="V28" s="443"/>
      <c r="W28" s="507"/>
      <c r="X28" s="498"/>
      <c r="Y28" s="499"/>
      <c r="Z28" s="438" t="s">
        <v>184</v>
      </c>
      <c r="AA28" s="439"/>
      <c r="AB28" s="439"/>
      <c r="AC28" s="439"/>
      <c r="AD28" s="439"/>
      <c r="AE28" s="439"/>
      <c r="AF28" s="439"/>
      <c r="AG28" s="440"/>
      <c r="AH28" s="441" t="s">
        <v>178</v>
      </c>
      <c r="AI28" s="442"/>
      <c r="AJ28" s="442"/>
      <c r="AK28" s="442"/>
      <c r="AL28" s="443"/>
      <c r="AM28" s="441" t="s">
        <v>177</v>
      </c>
      <c r="AN28" s="442"/>
      <c r="AO28" s="442"/>
      <c r="AP28" s="442"/>
      <c r="AQ28" s="442"/>
      <c r="AR28" s="443"/>
      <c r="AS28" s="441" t="s">
        <v>177</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646721</v>
      </c>
      <c r="BO28" s="461"/>
      <c r="BP28" s="461"/>
      <c r="BQ28" s="461"/>
      <c r="BR28" s="461"/>
      <c r="BS28" s="461"/>
      <c r="BT28" s="461"/>
      <c r="BU28" s="462"/>
      <c r="BV28" s="460">
        <v>746721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19</v>
      </c>
      <c r="M29" s="442"/>
      <c r="N29" s="442"/>
      <c r="O29" s="442"/>
      <c r="P29" s="443"/>
      <c r="Q29" s="441">
        <v>3960</v>
      </c>
      <c r="R29" s="442"/>
      <c r="S29" s="442"/>
      <c r="T29" s="442"/>
      <c r="U29" s="442"/>
      <c r="V29" s="443"/>
      <c r="W29" s="508"/>
      <c r="X29" s="509"/>
      <c r="Y29" s="510"/>
      <c r="Z29" s="438" t="s">
        <v>187</v>
      </c>
      <c r="AA29" s="439"/>
      <c r="AB29" s="439"/>
      <c r="AC29" s="439"/>
      <c r="AD29" s="439"/>
      <c r="AE29" s="439"/>
      <c r="AF29" s="439"/>
      <c r="AG29" s="440"/>
      <c r="AH29" s="441">
        <v>404</v>
      </c>
      <c r="AI29" s="442"/>
      <c r="AJ29" s="442"/>
      <c r="AK29" s="442"/>
      <c r="AL29" s="443"/>
      <c r="AM29" s="441">
        <v>1172348</v>
      </c>
      <c r="AN29" s="442"/>
      <c r="AO29" s="442"/>
      <c r="AP29" s="442"/>
      <c r="AQ29" s="442"/>
      <c r="AR29" s="443"/>
      <c r="AS29" s="441">
        <v>2902</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307213</v>
      </c>
      <c r="BO29" s="466"/>
      <c r="BP29" s="466"/>
      <c r="BQ29" s="466"/>
      <c r="BR29" s="466"/>
      <c r="BS29" s="466"/>
      <c r="BT29" s="466"/>
      <c r="BU29" s="467"/>
      <c r="BV29" s="465">
        <v>307213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95.1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1301777</v>
      </c>
      <c r="BO30" s="469"/>
      <c r="BP30" s="469"/>
      <c r="BQ30" s="469"/>
      <c r="BR30" s="469"/>
      <c r="BS30" s="469"/>
      <c r="BT30" s="469"/>
      <c r="BU30" s="470"/>
      <c r="BV30" s="468">
        <v>1425793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南部広域市町村圏事務組合（一般会計）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糸満市土地開発公社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人材育成事業特別会計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南部広域市町村圏事務組合（ふるさと市町村圏基金特別会計）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区画整理特別会計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IF('各会計、関係団体の財政状況及び健全化判断比率'!B34="","",'各会計、関係団体の財政状況及び健全化判断比率'!B34)</f>
        <v>糸満漁港ふれあい公園事業特別会計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南部広域市町村圏事務組合（いなんせ斎苑特別会計）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11</v>
      </c>
      <c r="BF37" s="424"/>
      <c r="BG37" s="423" t="str">
        <f>IF('各会計、関係団体の財政状況及び健全化判断比率'!B35="","",'各会計、関係団体の財政状況及び健全化判断比率'!B35)</f>
        <v>土地区画整理事業特別会計</v>
      </c>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南部広域市町村圏事務組合（南斎場特別会計）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南部広域行政組合（一般会計）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南部広域行政組合（公共用地先行取得事業特別会計）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南部広域行政組合（糸豊環境衛生事業特別会計）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沖縄県後期高齢者医療広域連合（一般会計）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沖縄県後期高齢者医療広域連合（特別会計）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21</v>
      </c>
      <c r="BX43" s="424"/>
      <c r="BY43" s="423" t="str">
        <f>IF('各会計、関係団体の財政状況及び健全化判断比率'!B77="","",'各会計、関係団体の財政状況及び健全化判断比率'!B77)</f>
        <v>沖縄県市町村総合事務組合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6iDL4wTKxO6GPtRN6m0Dae8ZnmiNhNXIrwHJ94B1vQd6eRUyZJBHmizZg+0hdsLauJo9EuBHQeCVHnpMr9SoA==" saltValue="wvyUBFMn+AWzs141PISG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4" t="s">
        <v>572</v>
      </c>
      <c r="D34" s="1244"/>
      <c r="E34" s="1245"/>
      <c r="F34" s="32">
        <v>16.489999999999998</v>
      </c>
      <c r="G34" s="33">
        <v>17.63</v>
      </c>
      <c r="H34" s="33">
        <v>19</v>
      </c>
      <c r="I34" s="33">
        <v>20.12</v>
      </c>
      <c r="J34" s="34">
        <v>10.35</v>
      </c>
      <c r="K34" s="22"/>
      <c r="L34" s="22"/>
      <c r="M34" s="22"/>
      <c r="N34" s="22"/>
      <c r="O34" s="22"/>
      <c r="P34" s="22"/>
    </row>
    <row r="35" spans="1:16" ht="39" customHeight="1" x14ac:dyDescent="0.15">
      <c r="A35" s="22"/>
      <c r="B35" s="35"/>
      <c r="C35" s="1238" t="s">
        <v>573</v>
      </c>
      <c r="D35" s="1239"/>
      <c r="E35" s="1240"/>
      <c r="F35" s="36">
        <v>2.46</v>
      </c>
      <c r="G35" s="37">
        <v>4.75</v>
      </c>
      <c r="H35" s="37">
        <v>2.5</v>
      </c>
      <c r="I35" s="37">
        <v>3.39</v>
      </c>
      <c r="J35" s="38">
        <v>4.04</v>
      </c>
      <c r="K35" s="22"/>
      <c r="L35" s="22"/>
      <c r="M35" s="22"/>
      <c r="N35" s="22"/>
      <c r="O35" s="22"/>
      <c r="P35" s="22"/>
    </row>
    <row r="36" spans="1:16" ht="39" customHeight="1" x14ac:dyDescent="0.15">
      <c r="A36" s="22"/>
      <c r="B36" s="35"/>
      <c r="C36" s="1238" t="s">
        <v>574</v>
      </c>
      <c r="D36" s="1239"/>
      <c r="E36" s="1240"/>
      <c r="F36" s="36" t="s">
        <v>575</v>
      </c>
      <c r="G36" s="37" t="s">
        <v>576</v>
      </c>
      <c r="H36" s="37" t="s">
        <v>577</v>
      </c>
      <c r="I36" s="37" t="s">
        <v>578</v>
      </c>
      <c r="J36" s="38">
        <v>1.94</v>
      </c>
      <c r="K36" s="22"/>
      <c r="L36" s="22"/>
      <c r="M36" s="22"/>
      <c r="N36" s="22"/>
      <c r="O36" s="22"/>
      <c r="P36" s="22"/>
    </row>
    <row r="37" spans="1:16" ht="39" customHeight="1" x14ac:dyDescent="0.15">
      <c r="A37" s="22"/>
      <c r="B37" s="35"/>
      <c r="C37" s="1238" t="s">
        <v>579</v>
      </c>
      <c r="D37" s="1239"/>
      <c r="E37" s="1240"/>
      <c r="F37" s="36">
        <v>1.19</v>
      </c>
      <c r="G37" s="37">
        <v>0.38</v>
      </c>
      <c r="H37" s="37">
        <v>0.36</v>
      </c>
      <c r="I37" s="37">
        <v>0.48</v>
      </c>
      <c r="J37" s="38">
        <v>0.1</v>
      </c>
      <c r="K37" s="22"/>
      <c r="L37" s="22"/>
      <c r="M37" s="22"/>
      <c r="N37" s="22"/>
      <c r="O37" s="22"/>
      <c r="P37" s="22"/>
    </row>
    <row r="38" spans="1:16" ht="39" customHeight="1" x14ac:dyDescent="0.15">
      <c r="A38" s="22"/>
      <c r="B38" s="35"/>
      <c r="C38" s="1238" t="s">
        <v>580</v>
      </c>
      <c r="D38" s="1239"/>
      <c r="E38" s="1240"/>
      <c r="F38" s="36">
        <v>0.84</v>
      </c>
      <c r="G38" s="37">
        <v>0.59</v>
      </c>
      <c r="H38" s="37">
        <v>0.56000000000000005</v>
      </c>
      <c r="I38" s="37">
        <v>0.25</v>
      </c>
      <c r="J38" s="38">
        <v>0.1</v>
      </c>
      <c r="K38" s="22"/>
      <c r="L38" s="22"/>
      <c r="M38" s="22"/>
      <c r="N38" s="22"/>
      <c r="O38" s="22"/>
      <c r="P38" s="22"/>
    </row>
    <row r="39" spans="1:16" ht="39" customHeight="1" x14ac:dyDescent="0.15">
      <c r="A39" s="22"/>
      <c r="B39" s="35"/>
      <c r="C39" s="1238" t="s">
        <v>581</v>
      </c>
      <c r="D39" s="1239"/>
      <c r="E39" s="1240"/>
      <c r="F39" s="36">
        <v>0.11</v>
      </c>
      <c r="G39" s="37">
        <v>0.04</v>
      </c>
      <c r="H39" s="37">
        <v>0.05</v>
      </c>
      <c r="I39" s="37">
        <v>0</v>
      </c>
      <c r="J39" s="38">
        <v>0.08</v>
      </c>
      <c r="K39" s="22"/>
      <c r="L39" s="22"/>
      <c r="M39" s="22"/>
      <c r="N39" s="22"/>
      <c r="O39" s="22"/>
      <c r="P39" s="22"/>
    </row>
    <row r="40" spans="1:16" ht="39" customHeight="1" x14ac:dyDescent="0.15">
      <c r="A40" s="22"/>
      <c r="B40" s="35"/>
      <c r="C40" s="1238" t="s">
        <v>582</v>
      </c>
      <c r="D40" s="1239"/>
      <c r="E40" s="1240"/>
      <c r="F40" s="36">
        <v>0.01</v>
      </c>
      <c r="G40" s="37">
        <v>0.05</v>
      </c>
      <c r="H40" s="37">
        <v>0.06</v>
      </c>
      <c r="I40" s="37">
        <v>7.0000000000000007E-2</v>
      </c>
      <c r="J40" s="38">
        <v>0.03</v>
      </c>
      <c r="K40" s="22"/>
      <c r="L40" s="22"/>
      <c r="M40" s="22"/>
      <c r="N40" s="22"/>
      <c r="O40" s="22"/>
      <c r="P40" s="22"/>
    </row>
    <row r="41" spans="1:16" ht="39" customHeight="1" x14ac:dyDescent="0.15">
      <c r="A41" s="22"/>
      <c r="B41" s="35"/>
      <c r="C41" s="1238" t="s">
        <v>583</v>
      </c>
      <c r="D41" s="1239"/>
      <c r="E41" s="1240"/>
      <c r="F41" s="36">
        <v>0.06</v>
      </c>
      <c r="G41" s="37">
        <v>0.06</v>
      </c>
      <c r="H41" s="37">
        <v>0.03</v>
      </c>
      <c r="I41" s="37">
        <v>7.0000000000000007E-2</v>
      </c>
      <c r="J41" s="38">
        <v>0.02</v>
      </c>
      <c r="K41" s="22"/>
      <c r="L41" s="22"/>
      <c r="M41" s="22"/>
      <c r="N41" s="22"/>
      <c r="O41" s="22"/>
      <c r="P41" s="22"/>
    </row>
    <row r="42" spans="1:16" ht="39" customHeight="1" x14ac:dyDescent="0.15">
      <c r="A42" s="22"/>
      <c r="B42" s="39"/>
      <c r="C42" s="1238" t="s">
        <v>584</v>
      </c>
      <c r="D42" s="1239"/>
      <c r="E42" s="1240"/>
      <c r="F42" s="36" t="s">
        <v>585</v>
      </c>
      <c r="G42" s="37" t="s">
        <v>586</v>
      </c>
      <c r="H42" s="37" t="s">
        <v>521</v>
      </c>
      <c r="I42" s="37" t="s">
        <v>521</v>
      </c>
      <c r="J42" s="38" t="s">
        <v>521</v>
      </c>
      <c r="K42" s="22"/>
      <c r="L42" s="22"/>
      <c r="M42" s="22"/>
      <c r="N42" s="22"/>
      <c r="O42" s="22"/>
      <c r="P42" s="22"/>
    </row>
    <row r="43" spans="1:16" ht="39" customHeight="1" thickBot="1" x14ac:dyDescent="0.2">
      <c r="A43" s="22"/>
      <c r="B43" s="40"/>
      <c r="C43" s="1241" t="s">
        <v>587</v>
      </c>
      <c r="D43" s="1242"/>
      <c r="E43" s="1243"/>
      <c r="F43" s="41">
        <v>0.32</v>
      </c>
      <c r="G43" s="42">
        <v>0.44</v>
      </c>
      <c r="H43" s="42">
        <v>0.38</v>
      </c>
      <c r="I43" s="42">
        <v>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UEYvI9jjPiPie2C8C1QYWOHYX8ZHF7BcAxGFWQUMZaHEwys+3FES7ZjLFGkSsU0zPqr0nWE6fUiz8l7EsG6jA==" saltValue="6L8oAQ3NrRb43izIRo0/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J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2266</v>
      </c>
      <c r="L45" s="60">
        <v>2203</v>
      </c>
      <c r="M45" s="60">
        <v>2094</v>
      </c>
      <c r="N45" s="60">
        <v>2037</v>
      </c>
      <c r="O45" s="61">
        <v>1973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521</v>
      </c>
      <c r="L46" s="64" t="s">
        <v>521</v>
      </c>
      <c r="M46" s="64" t="s">
        <v>521</v>
      </c>
      <c r="N46" s="64" t="s">
        <v>521</v>
      </c>
      <c r="O46" s="65" t="s">
        <v>521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521</v>
      </c>
      <c r="L47" s="64" t="s">
        <v>521</v>
      </c>
      <c r="M47" s="64" t="s">
        <v>521</v>
      </c>
      <c r="N47" s="64" t="s">
        <v>521</v>
      </c>
      <c r="O47" s="65" t="s">
        <v>521</v>
      </c>
      <c r="P47" s="48"/>
      <c r="Q47" s="48"/>
      <c r="R47" s="48"/>
      <c r="S47" s="48"/>
      <c r="T47" s="48"/>
      <c r="U47" s="48"/>
    </row>
    <row r="48" spans="1:21" ht="30.75" customHeight="1" x14ac:dyDescent="0.15">
      <c r="A48" s="48"/>
      <c r="B48" s="1266"/>
      <c r="C48" s="1267"/>
      <c r="D48" s="62"/>
      <c r="E48" s="1248" t="s">
        <v>15</v>
      </c>
      <c r="F48" s="1248"/>
      <c r="G48" s="1248"/>
      <c r="H48" s="1248"/>
      <c r="I48" s="1248"/>
      <c r="J48" s="1249"/>
      <c r="K48" s="63">
        <v>248</v>
      </c>
      <c r="L48" s="64">
        <v>232</v>
      </c>
      <c r="M48" s="64">
        <v>230</v>
      </c>
      <c r="N48" s="64">
        <v>259</v>
      </c>
      <c r="O48" s="65">
        <v>261</v>
      </c>
      <c r="P48" s="48"/>
      <c r="Q48" s="48"/>
      <c r="R48" s="48"/>
      <c r="S48" s="48"/>
      <c r="T48" s="48"/>
      <c r="U48" s="48"/>
    </row>
    <row r="49" spans="1:21" ht="30.75" customHeight="1" x14ac:dyDescent="0.15">
      <c r="A49" s="48"/>
      <c r="B49" s="1266"/>
      <c r="C49" s="1267"/>
      <c r="D49" s="62"/>
      <c r="E49" s="1248" t="s">
        <v>16</v>
      </c>
      <c r="F49" s="1248"/>
      <c r="G49" s="1248"/>
      <c r="H49" s="1248"/>
      <c r="I49" s="1248"/>
      <c r="J49" s="1249"/>
      <c r="K49" s="63">
        <v>37</v>
      </c>
      <c r="L49" s="64">
        <v>46</v>
      </c>
      <c r="M49" s="64">
        <v>65</v>
      </c>
      <c r="N49" s="64">
        <v>72</v>
      </c>
      <c r="O49" s="65">
        <v>67</v>
      </c>
      <c r="P49" s="48"/>
      <c r="Q49" s="48"/>
      <c r="R49" s="48"/>
      <c r="S49" s="48"/>
      <c r="T49" s="48"/>
      <c r="U49" s="48"/>
    </row>
    <row r="50" spans="1:21" ht="30.75" customHeight="1" x14ac:dyDescent="0.15">
      <c r="A50" s="48"/>
      <c r="B50" s="1266"/>
      <c r="C50" s="1267"/>
      <c r="D50" s="62"/>
      <c r="E50" s="1248" t="s">
        <v>17</v>
      </c>
      <c r="F50" s="1248"/>
      <c r="G50" s="1248"/>
      <c r="H50" s="1248"/>
      <c r="I50" s="1248"/>
      <c r="J50" s="1249"/>
      <c r="K50" s="63">
        <v>27</v>
      </c>
      <c r="L50" s="64">
        <v>27</v>
      </c>
      <c r="M50" s="64">
        <v>27</v>
      </c>
      <c r="N50" s="64">
        <v>27</v>
      </c>
      <c r="O50" s="65">
        <v>27</v>
      </c>
      <c r="P50" s="48"/>
      <c r="Q50" s="48"/>
      <c r="R50" s="48"/>
      <c r="S50" s="48"/>
      <c r="T50" s="48"/>
      <c r="U50" s="48"/>
    </row>
    <row r="51" spans="1:21" ht="30.75" customHeight="1" x14ac:dyDescent="0.15">
      <c r="A51" s="48"/>
      <c r="B51" s="1268"/>
      <c r="C51" s="1269"/>
      <c r="D51" s="66"/>
      <c r="E51" s="1248" t="s">
        <v>18</v>
      </c>
      <c r="F51" s="1248"/>
      <c r="G51" s="1248"/>
      <c r="H51" s="1248"/>
      <c r="I51" s="1248"/>
      <c r="J51" s="1249"/>
      <c r="K51" s="63">
        <v>3</v>
      </c>
      <c r="L51" s="64">
        <v>2</v>
      </c>
      <c r="M51" s="64">
        <v>1</v>
      </c>
      <c r="N51" s="64">
        <v>0</v>
      </c>
      <c r="O51" s="65">
        <v>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1646</v>
      </c>
      <c r="L52" s="64">
        <v>1626</v>
      </c>
      <c r="M52" s="64">
        <v>1548</v>
      </c>
      <c r="N52" s="64">
        <v>1473</v>
      </c>
      <c r="O52" s="65">
        <v>1421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935</v>
      </c>
      <c r="L53" s="69">
        <v>884</v>
      </c>
      <c r="M53" s="69">
        <v>869</v>
      </c>
      <c r="N53" s="69">
        <v>922</v>
      </c>
      <c r="O53" s="70">
        <v>908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588</v>
      </c>
      <c r="L56" s="80" t="s">
        <v>589</v>
      </c>
      <c r="M56" s="80" t="s">
        <v>590</v>
      </c>
      <c r="N56" s="80" t="s">
        <v>591</v>
      </c>
      <c r="O56" s="81" t="s">
        <v>592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613</v>
      </c>
      <c r="L57" s="83" t="s">
        <v>613</v>
      </c>
      <c r="M57" s="83" t="s">
        <v>613</v>
      </c>
      <c r="N57" s="83" t="s">
        <v>613</v>
      </c>
      <c r="O57" s="84" t="s">
        <v>613</v>
      </c>
    </row>
    <row r="58" spans="1:21" ht="31.5" customHeight="1" thickBot="1" x14ac:dyDescent="0.2">
      <c r="B58" s="1256"/>
      <c r="C58" s="1257"/>
      <c r="D58" s="1261" t="s">
        <v>27</v>
      </c>
      <c r="E58" s="1262"/>
      <c r="F58" s="1262"/>
      <c r="G58" s="1262"/>
      <c r="H58" s="1262"/>
      <c r="I58" s="1262"/>
      <c r="J58" s="1263"/>
      <c r="K58" s="85" t="s">
        <v>612</v>
      </c>
      <c r="L58" s="86" t="s">
        <v>612</v>
      </c>
      <c r="M58" s="86" t="s">
        <v>612</v>
      </c>
      <c r="N58" s="86" t="s">
        <v>612</v>
      </c>
      <c r="O58" s="87" t="s">
        <v>612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kx5jczaaAtK+oz/KDqIBjFxdS3LBWxE3V2C16C5yInKjhIwVuF34A//T+X0vqtwkrSblfoC8PJsJ+ESNobhyg==" saltValue="qlNefWOqfZtd1MRnzq9G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C7"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563</v>
      </c>
      <c r="J40" s="99" t="s">
        <v>564</v>
      </c>
      <c r="K40" s="99" t="s">
        <v>565</v>
      </c>
      <c r="L40" s="99" t="s">
        <v>566</v>
      </c>
      <c r="M40" s="100" t="s">
        <v>567</v>
      </c>
    </row>
    <row r="41" spans="2:13" ht="27.75" customHeight="1" x14ac:dyDescent="0.15">
      <c r="B41" s="1284" t="s">
        <v>30</v>
      </c>
      <c r="C41" s="1285"/>
      <c r="D41" s="101"/>
      <c r="E41" s="1286" t="s">
        <v>31</v>
      </c>
      <c r="F41" s="1286"/>
      <c r="G41" s="1286"/>
      <c r="H41" s="1287"/>
      <c r="I41" s="102">
        <v>20231</v>
      </c>
      <c r="J41" s="103">
        <v>19699</v>
      </c>
      <c r="K41" s="103">
        <v>19351</v>
      </c>
      <c r="L41" s="103">
        <v>19027</v>
      </c>
      <c r="M41" s="104">
        <v>18331</v>
      </c>
    </row>
    <row r="42" spans="2:13" ht="27.75" customHeight="1" x14ac:dyDescent="0.15">
      <c r="B42" s="1274"/>
      <c r="C42" s="1275"/>
      <c r="D42" s="105"/>
      <c r="E42" s="1278" t="s">
        <v>32</v>
      </c>
      <c r="F42" s="1278"/>
      <c r="G42" s="1278"/>
      <c r="H42" s="1279"/>
      <c r="I42" s="106">
        <v>219</v>
      </c>
      <c r="J42" s="107">
        <v>192</v>
      </c>
      <c r="K42" s="107">
        <v>164</v>
      </c>
      <c r="L42" s="107">
        <v>137</v>
      </c>
      <c r="M42" s="108">
        <v>110</v>
      </c>
    </row>
    <row r="43" spans="2:13" ht="27.75" customHeight="1" x14ac:dyDescent="0.15">
      <c r="B43" s="1274"/>
      <c r="C43" s="1275"/>
      <c r="D43" s="105"/>
      <c r="E43" s="1278" t="s">
        <v>33</v>
      </c>
      <c r="F43" s="1278"/>
      <c r="G43" s="1278"/>
      <c r="H43" s="1279"/>
      <c r="I43" s="106">
        <v>2565</v>
      </c>
      <c r="J43" s="107">
        <v>2453</v>
      </c>
      <c r="K43" s="107">
        <v>2291</v>
      </c>
      <c r="L43" s="107">
        <v>2833</v>
      </c>
      <c r="M43" s="108">
        <v>2462</v>
      </c>
    </row>
    <row r="44" spans="2:13" ht="27.75" customHeight="1" x14ac:dyDescent="0.15">
      <c r="B44" s="1274"/>
      <c r="C44" s="1275"/>
      <c r="D44" s="105"/>
      <c r="E44" s="1278" t="s">
        <v>34</v>
      </c>
      <c r="F44" s="1278"/>
      <c r="G44" s="1278"/>
      <c r="H44" s="1279"/>
      <c r="I44" s="106">
        <v>920</v>
      </c>
      <c r="J44" s="107">
        <v>901</v>
      </c>
      <c r="K44" s="107">
        <v>992</v>
      </c>
      <c r="L44" s="107">
        <v>1068</v>
      </c>
      <c r="M44" s="108">
        <v>1038</v>
      </c>
    </row>
    <row r="45" spans="2:13" ht="27.75" customHeight="1" x14ac:dyDescent="0.15">
      <c r="B45" s="1274"/>
      <c r="C45" s="1275"/>
      <c r="D45" s="105"/>
      <c r="E45" s="1278" t="s">
        <v>35</v>
      </c>
      <c r="F45" s="1278"/>
      <c r="G45" s="1278"/>
      <c r="H45" s="1279"/>
      <c r="I45" s="106">
        <v>1462</v>
      </c>
      <c r="J45" s="107">
        <v>1173</v>
      </c>
      <c r="K45" s="107">
        <v>1303</v>
      </c>
      <c r="L45" s="107">
        <v>1028</v>
      </c>
      <c r="M45" s="108">
        <v>919</v>
      </c>
    </row>
    <row r="46" spans="2:13" ht="27.75" customHeight="1" x14ac:dyDescent="0.15">
      <c r="B46" s="1274"/>
      <c r="C46" s="1275"/>
      <c r="D46" s="109"/>
      <c r="E46" s="1278" t="s">
        <v>36</v>
      </c>
      <c r="F46" s="1278"/>
      <c r="G46" s="1278"/>
      <c r="H46" s="1279"/>
      <c r="I46" s="106" t="s">
        <v>521</v>
      </c>
      <c r="J46" s="107" t="s">
        <v>521</v>
      </c>
      <c r="K46" s="107" t="s">
        <v>521</v>
      </c>
      <c r="L46" s="107" t="s">
        <v>521</v>
      </c>
      <c r="M46" s="108" t="s">
        <v>521</v>
      </c>
    </row>
    <row r="47" spans="2:13" ht="27.75" customHeight="1" x14ac:dyDescent="0.15">
      <c r="B47" s="1274"/>
      <c r="C47" s="1275"/>
      <c r="D47" s="110"/>
      <c r="E47" s="1288" t="s">
        <v>37</v>
      </c>
      <c r="F47" s="1289"/>
      <c r="G47" s="1289"/>
      <c r="H47" s="1290"/>
      <c r="I47" s="106" t="s">
        <v>521</v>
      </c>
      <c r="J47" s="107" t="s">
        <v>521</v>
      </c>
      <c r="K47" s="107" t="s">
        <v>521</v>
      </c>
      <c r="L47" s="107" t="s">
        <v>521</v>
      </c>
      <c r="M47" s="108" t="s">
        <v>521</v>
      </c>
    </row>
    <row r="48" spans="2:13" ht="27.75" customHeight="1" x14ac:dyDescent="0.15">
      <c r="B48" s="1274"/>
      <c r="C48" s="1275"/>
      <c r="D48" s="105"/>
      <c r="E48" s="1278" t="s">
        <v>38</v>
      </c>
      <c r="F48" s="1278"/>
      <c r="G48" s="1278"/>
      <c r="H48" s="1279"/>
      <c r="I48" s="106" t="s">
        <v>521</v>
      </c>
      <c r="J48" s="107" t="s">
        <v>521</v>
      </c>
      <c r="K48" s="107" t="s">
        <v>521</v>
      </c>
      <c r="L48" s="107" t="s">
        <v>521</v>
      </c>
      <c r="M48" s="108" t="s">
        <v>521</v>
      </c>
    </row>
    <row r="49" spans="2:13" ht="27.75" customHeight="1" x14ac:dyDescent="0.15">
      <c r="B49" s="1276"/>
      <c r="C49" s="1277"/>
      <c r="D49" s="105"/>
      <c r="E49" s="1278" t="s">
        <v>39</v>
      </c>
      <c r="F49" s="1278"/>
      <c r="G49" s="1278"/>
      <c r="H49" s="1279"/>
      <c r="I49" s="106" t="s">
        <v>521</v>
      </c>
      <c r="J49" s="107" t="s">
        <v>521</v>
      </c>
      <c r="K49" s="107" t="s">
        <v>521</v>
      </c>
      <c r="L49" s="107" t="s">
        <v>521</v>
      </c>
      <c r="M49" s="108" t="s">
        <v>521</v>
      </c>
    </row>
    <row r="50" spans="2:13" ht="27.75" customHeight="1" x14ac:dyDescent="0.15">
      <c r="B50" s="1272" t="s">
        <v>40</v>
      </c>
      <c r="C50" s="1273"/>
      <c r="D50" s="111"/>
      <c r="E50" s="1278" t="s">
        <v>41</v>
      </c>
      <c r="F50" s="1278"/>
      <c r="G50" s="1278"/>
      <c r="H50" s="1279"/>
      <c r="I50" s="106">
        <v>1957</v>
      </c>
      <c r="J50" s="107">
        <v>2865</v>
      </c>
      <c r="K50" s="107">
        <v>2582</v>
      </c>
      <c r="L50" s="107">
        <v>2482</v>
      </c>
      <c r="M50" s="108">
        <v>2283</v>
      </c>
    </row>
    <row r="51" spans="2:13" ht="27.75" customHeight="1" x14ac:dyDescent="0.15">
      <c r="B51" s="1274"/>
      <c r="C51" s="1275"/>
      <c r="D51" s="105"/>
      <c r="E51" s="1278" t="s">
        <v>42</v>
      </c>
      <c r="F51" s="1278"/>
      <c r="G51" s="1278"/>
      <c r="H51" s="1279"/>
      <c r="I51" s="106">
        <v>10</v>
      </c>
      <c r="J51" s="107">
        <v>5</v>
      </c>
      <c r="K51" s="107">
        <v>78</v>
      </c>
      <c r="L51" s="107">
        <v>388</v>
      </c>
      <c r="M51" s="108">
        <v>416</v>
      </c>
    </row>
    <row r="52" spans="2:13" ht="27.75" customHeight="1" x14ac:dyDescent="0.15">
      <c r="B52" s="1276"/>
      <c r="C52" s="1277"/>
      <c r="D52" s="105"/>
      <c r="E52" s="1278" t="s">
        <v>43</v>
      </c>
      <c r="F52" s="1278"/>
      <c r="G52" s="1278"/>
      <c r="H52" s="1279"/>
      <c r="I52" s="106">
        <v>15484</v>
      </c>
      <c r="J52" s="107">
        <v>14420</v>
      </c>
      <c r="K52" s="107">
        <v>14131</v>
      </c>
      <c r="L52" s="107">
        <v>13759</v>
      </c>
      <c r="M52" s="108">
        <v>13990</v>
      </c>
    </row>
    <row r="53" spans="2:13" ht="27.75" customHeight="1" thickBot="1" x14ac:dyDescent="0.2">
      <c r="B53" s="1280" t="s">
        <v>44</v>
      </c>
      <c r="C53" s="1281"/>
      <c r="D53" s="112"/>
      <c r="E53" s="1282" t="s">
        <v>45</v>
      </c>
      <c r="F53" s="1282"/>
      <c r="G53" s="1282"/>
      <c r="H53" s="1283"/>
      <c r="I53" s="113">
        <v>7946</v>
      </c>
      <c r="J53" s="114">
        <v>7128</v>
      </c>
      <c r="K53" s="114">
        <v>7311</v>
      </c>
      <c r="L53" s="114">
        <v>7464</v>
      </c>
      <c r="M53" s="115">
        <v>6170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M9YcFkVetV6WmcfolGd9XFUIDJPsXih6nvldmGuAqXL7QX7BasBErn95kcTtJmV/ROpWgSZC0/sciR3oQu52Q==" saltValue="71hEghd/vjb1IN51wCll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99" t="s">
        <v>48</v>
      </c>
      <c r="D55" s="1299"/>
      <c r="E55" s="1300"/>
      <c r="F55" s="127">
        <v>867</v>
      </c>
      <c r="G55" s="127">
        <v>747</v>
      </c>
      <c r="H55" s="128">
        <v>647</v>
      </c>
    </row>
    <row r="56" spans="2:8" ht="52.5" customHeight="1" x14ac:dyDescent="0.15">
      <c r="B56" s="129"/>
      <c r="C56" s="1301" t="s">
        <v>49</v>
      </c>
      <c r="D56" s="1301"/>
      <c r="E56" s="1302"/>
      <c r="F56" s="130">
        <v>307</v>
      </c>
      <c r="G56" s="130">
        <v>307</v>
      </c>
      <c r="H56" s="131">
        <v>307</v>
      </c>
    </row>
    <row r="57" spans="2:8" ht="53.25" customHeight="1" x14ac:dyDescent="0.15">
      <c r="B57" s="129"/>
      <c r="C57" s="1303" t="s">
        <v>50</v>
      </c>
      <c r="D57" s="1303"/>
      <c r="E57" s="1304"/>
      <c r="F57" s="132">
        <v>1380</v>
      </c>
      <c r="G57" s="132">
        <v>1426</v>
      </c>
      <c r="H57" s="133">
        <v>1302</v>
      </c>
    </row>
    <row r="58" spans="2:8" ht="45.75" customHeight="1" x14ac:dyDescent="0.15">
      <c r="B58" s="134"/>
      <c r="C58" s="1291" t="s">
        <v>607</v>
      </c>
      <c r="D58" s="1292"/>
      <c r="E58" s="1293"/>
      <c r="F58" s="135">
        <v>369</v>
      </c>
      <c r="G58" s="135">
        <v>377</v>
      </c>
      <c r="H58" s="136">
        <v>382</v>
      </c>
    </row>
    <row r="59" spans="2:8" ht="45.75" customHeight="1" x14ac:dyDescent="0.15">
      <c r="B59" s="134"/>
      <c r="C59" s="1291" t="s">
        <v>611</v>
      </c>
      <c r="D59" s="1292"/>
      <c r="E59" s="1293"/>
      <c r="F59" s="135">
        <v>485</v>
      </c>
      <c r="G59" s="135">
        <v>487</v>
      </c>
      <c r="H59" s="136">
        <v>317</v>
      </c>
    </row>
    <row r="60" spans="2:8" ht="45.75" customHeight="1" x14ac:dyDescent="0.15">
      <c r="B60" s="134"/>
      <c r="C60" s="1291" t="s">
        <v>608</v>
      </c>
      <c r="D60" s="1292"/>
      <c r="E60" s="1293"/>
      <c r="F60" s="135">
        <v>246</v>
      </c>
      <c r="G60" s="135">
        <v>246</v>
      </c>
      <c r="H60" s="136">
        <v>246</v>
      </c>
    </row>
    <row r="61" spans="2:8" ht="45.75" customHeight="1" x14ac:dyDescent="0.15">
      <c r="B61" s="134"/>
      <c r="C61" s="1291" t="s">
        <v>609</v>
      </c>
      <c r="D61" s="1292"/>
      <c r="E61" s="1293"/>
      <c r="F61" s="135">
        <v>109</v>
      </c>
      <c r="G61" s="135">
        <v>144</v>
      </c>
      <c r="H61" s="136">
        <v>185</v>
      </c>
    </row>
    <row r="62" spans="2:8" ht="45.75" customHeight="1" thickBot="1" x14ac:dyDescent="0.2">
      <c r="B62" s="137"/>
      <c r="C62" s="1294" t="s">
        <v>610</v>
      </c>
      <c r="D62" s="1295"/>
      <c r="E62" s="1296"/>
      <c r="F62" s="138">
        <v>107</v>
      </c>
      <c r="G62" s="138">
        <v>107</v>
      </c>
      <c r="H62" s="139">
        <v>107</v>
      </c>
    </row>
    <row r="63" spans="2:8" ht="52.5" customHeight="1" thickBot="1" x14ac:dyDescent="0.2">
      <c r="B63" s="140"/>
      <c r="C63" s="1297" t="s">
        <v>51</v>
      </c>
      <c r="D63" s="1297"/>
      <c r="E63" s="1298"/>
      <c r="F63" s="141">
        <v>2554</v>
      </c>
      <c r="G63" s="141">
        <v>2480</v>
      </c>
      <c r="H63" s="142">
        <v>2256</v>
      </c>
    </row>
    <row r="64" spans="2:8" ht="15" customHeight="1" x14ac:dyDescent="0.15"/>
    <row r="65" ht="0" hidden="1" customHeight="1" x14ac:dyDescent="0.15"/>
    <row r="66" ht="0" hidden="1" customHeight="1" x14ac:dyDescent="0.15"/>
  </sheetData>
  <sheetProtection algorithmName="SHA-512" hashValue="0Mxk0O3HszLdXfOuFfmlt1JbNUA5xIKXRqe9rhnAp34nHajydgihxi0kqn0+r0jTctthxnTJBzpI7k6C1yvO/w==" saltValue="aLukLCxtPES3eTm7rju4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4D643-CAD1-48A4-A980-F57BC0D1F49A}">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618</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563</v>
      </c>
      <c r="BQ50" s="1311"/>
      <c r="BR50" s="1311"/>
      <c r="BS50" s="1311"/>
      <c r="BT50" s="1311"/>
      <c r="BU50" s="1311"/>
      <c r="BV50" s="1311"/>
      <c r="BW50" s="1311"/>
      <c r="BX50" s="1311" t="s">
        <v>564</v>
      </c>
      <c r="BY50" s="1311"/>
      <c r="BZ50" s="1311"/>
      <c r="CA50" s="1311"/>
      <c r="CB50" s="1311"/>
      <c r="CC50" s="1311"/>
      <c r="CD50" s="1311"/>
      <c r="CE50" s="1311"/>
      <c r="CF50" s="1311" t="s">
        <v>565</v>
      </c>
      <c r="CG50" s="1311"/>
      <c r="CH50" s="1311"/>
      <c r="CI50" s="1311"/>
      <c r="CJ50" s="1311"/>
      <c r="CK50" s="1311"/>
      <c r="CL50" s="1311"/>
      <c r="CM50" s="1311"/>
      <c r="CN50" s="1311" t="s">
        <v>566</v>
      </c>
      <c r="CO50" s="1311"/>
      <c r="CP50" s="1311"/>
      <c r="CQ50" s="1311"/>
      <c r="CR50" s="1311"/>
      <c r="CS50" s="1311"/>
      <c r="CT50" s="1311"/>
      <c r="CU50" s="1311"/>
      <c r="CV50" s="1311" t="s">
        <v>567</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619</v>
      </c>
      <c r="AO51" s="1310"/>
      <c r="AP51" s="1310"/>
      <c r="AQ51" s="1310"/>
      <c r="AR51" s="1310"/>
      <c r="AS51" s="1310"/>
      <c r="AT51" s="1310"/>
      <c r="AU51" s="1310"/>
      <c r="AV51" s="1310"/>
      <c r="AW51" s="1310"/>
      <c r="AX51" s="1310"/>
      <c r="AY51" s="1310"/>
      <c r="AZ51" s="1310"/>
      <c r="BA51" s="1310"/>
      <c r="BB51" s="1310" t="s">
        <v>620</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v>67.8</v>
      </c>
      <c r="BY51" s="1307"/>
      <c r="BZ51" s="1307"/>
      <c r="CA51" s="1307"/>
      <c r="CB51" s="1307"/>
      <c r="CC51" s="1307"/>
      <c r="CD51" s="1307"/>
      <c r="CE51" s="1307"/>
      <c r="CF51" s="1322"/>
      <c r="CG51" s="1307"/>
      <c r="CH51" s="1307"/>
      <c r="CI51" s="1307"/>
      <c r="CJ51" s="1307"/>
      <c r="CK51" s="1307"/>
      <c r="CL51" s="1307"/>
      <c r="CM51" s="1307"/>
      <c r="CN51" s="1307">
        <v>68.099999999999994</v>
      </c>
      <c r="CO51" s="1307"/>
      <c r="CP51" s="1307"/>
      <c r="CQ51" s="1307"/>
      <c r="CR51" s="1307"/>
      <c r="CS51" s="1307"/>
      <c r="CT51" s="1307"/>
      <c r="CU51" s="1307"/>
      <c r="CV51" s="1307">
        <v>55.9</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621</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49.9</v>
      </c>
      <c r="BY53" s="1307"/>
      <c r="BZ53" s="1307"/>
      <c r="CA53" s="1307"/>
      <c r="CB53" s="1307"/>
      <c r="CC53" s="1307"/>
      <c r="CD53" s="1307"/>
      <c r="CE53" s="1307"/>
      <c r="CF53" s="1322"/>
      <c r="CG53" s="1307"/>
      <c r="CH53" s="1307"/>
      <c r="CI53" s="1307"/>
      <c r="CJ53" s="1307"/>
      <c r="CK53" s="1307"/>
      <c r="CL53" s="1307"/>
      <c r="CM53" s="1307"/>
      <c r="CN53" s="1307">
        <v>51.2</v>
      </c>
      <c r="CO53" s="1307"/>
      <c r="CP53" s="1307"/>
      <c r="CQ53" s="1307"/>
      <c r="CR53" s="1307"/>
      <c r="CS53" s="1307"/>
      <c r="CT53" s="1307"/>
      <c r="CU53" s="1307"/>
      <c r="CV53" s="1307">
        <v>52</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622</v>
      </c>
      <c r="AO55" s="1311"/>
      <c r="AP55" s="1311"/>
      <c r="AQ55" s="1311"/>
      <c r="AR55" s="1311"/>
      <c r="AS55" s="1311"/>
      <c r="AT55" s="1311"/>
      <c r="AU55" s="1311"/>
      <c r="AV55" s="1311"/>
      <c r="AW55" s="1311"/>
      <c r="AX55" s="1311"/>
      <c r="AY55" s="1311"/>
      <c r="AZ55" s="1311"/>
      <c r="BA55" s="1311"/>
      <c r="BB55" s="1310" t="s">
        <v>620</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39</v>
      </c>
      <c r="BY55" s="1307"/>
      <c r="BZ55" s="1307"/>
      <c r="CA55" s="1307"/>
      <c r="CB55" s="1307"/>
      <c r="CC55" s="1307"/>
      <c r="CD55" s="1307"/>
      <c r="CE55" s="1307"/>
      <c r="CF55" s="1322"/>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621</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55.4</v>
      </c>
      <c r="BY57" s="1307"/>
      <c r="BZ57" s="1307"/>
      <c r="CA57" s="1307"/>
      <c r="CB57" s="1307"/>
      <c r="CC57" s="1307"/>
      <c r="CD57" s="1307"/>
      <c r="CE57" s="1307"/>
      <c r="CF57" s="1322"/>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623</v>
      </c>
    </row>
    <row r="64" spans="1:109" x14ac:dyDescent="0.15">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3" t="s">
        <v>624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618</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563</v>
      </c>
      <c r="BQ72" s="1311"/>
      <c r="BR72" s="1311"/>
      <c r="BS72" s="1311"/>
      <c r="BT72" s="1311"/>
      <c r="BU72" s="1311"/>
      <c r="BV72" s="1311"/>
      <c r="BW72" s="1311"/>
      <c r="BX72" s="1311" t="s">
        <v>564</v>
      </c>
      <c r="BY72" s="1311"/>
      <c r="BZ72" s="1311"/>
      <c r="CA72" s="1311"/>
      <c r="CB72" s="1311"/>
      <c r="CC72" s="1311"/>
      <c r="CD72" s="1311"/>
      <c r="CE72" s="1311"/>
      <c r="CF72" s="1311" t="s">
        <v>565</v>
      </c>
      <c r="CG72" s="1311"/>
      <c r="CH72" s="1311"/>
      <c r="CI72" s="1311"/>
      <c r="CJ72" s="1311"/>
      <c r="CK72" s="1311"/>
      <c r="CL72" s="1311"/>
      <c r="CM72" s="1311"/>
      <c r="CN72" s="1311" t="s">
        <v>566</v>
      </c>
      <c r="CO72" s="1311"/>
      <c r="CP72" s="1311"/>
      <c r="CQ72" s="1311"/>
      <c r="CR72" s="1311"/>
      <c r="CS72" s="1311"/>
      <c r="CT72" s="1311"/>
      <c r="CU72" s="1311"/>
      <c r="CV72" s="1311" t="s">
        <v>567</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619</v>
      </c>
      <c r="AO73" s="1310"/>
      <c r="AP73" s="1310"/>
      <c r="AQ73" s="1310"/>
      <c r="AR73" s="1310"/>
      <c r="AS73" s="1310"/>
      <c r="AT73" s="1310"/>
      <c r="AU73" s="1310"/>
      <c r="AV73" s="1310"/>
      <c r="AW73" s="1310"/>
      <c r="AX73" s="1310"/>
      <c r="AY73" s="1310"/>
      <c r="AZ73" s="1310"/>
      <c r="BA73" s="1310"/>
      <c r="BB73" s="1310" t="s">
        <v>620</v>
      </c>
      <c r="BC73" s="1310"/>
      <c r="BD73" s="1310"/>
      <c r="BE73" s="1310"/>
      <c r="BF73" s="1310"/>
      <c r="BG73" s="1310"/>
      <c r="BH73" s="1310"/>
      <c r="BI73" s="1310"/>
      <c r="BJ73" s="1310"/>
      <c r="BK73" s="1310"/>
      <c r="BL73" s="1310"/>
      <c r="BM73" s="1310"/>
      <c r="BN73" s="1310"/>
      <c r="BO73" s="1310"/>
      <c r="BP73" s="1307">
        <v>79</v>
      </c>
      <c r="BQ73" s="1307"/>
      <c r="BR73" s="1307"/>
      <c r="BS73" s="1307"/>
      <c r="BT73" s="1307"/>
      <c r="BU73" s="1307"/>
      <c r="BV73" s="1307"/>
      <c r="BW73" s="1307"/>
      <c r="BX73" s="1307">
        <v>67.8</v>
      </c>
      <c r="BY73" s="1307"/>
      <c r="BZ73" s="1307"/>
      <c r="CA73" s="1307"/>
      <c r="CB73" s="1307"/>
      <c r="CC73" s="1307"/>
      <c r="CD73" s="1307"/>
      <c r="CE73" s="1307"/>
      <c r="CF73" s="1307">
        <v>69.099999999999994</v>
      </c>
      <c r="CG73" s="1307"/>
      <c r="CH73" s="1307"/>
      <c r="CI73" s="1307"/>
      <c r="CJ73" s="1307"/>
      <c r="CK73" s="1307"/>
      <c r="CL73" s="1307"/>
      <c r="CM73" s="1307"/>
      <c r="CN73" s="1307">
        <v>68.099999999999994</v>
      </c>
      <c r="CO73" s="1307"/>
      <c r="CP73" s="1307"/>
      <c r="CQ73" s="1307"/>
      <c r="CR73" s="1307"/>
      <c r="CS73" s="1307"/>
      <c r="CT73" s="1307"/>
      <c r="CU73" s="1307"/>
      <c r="CV73" s="1307">
        <v>55.9</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625</v>
      </c>
      <c r="BC75" s="1310"/>
      <c r="BD75" s="1310"/>
      <c r="BE75" s="1310"/>
      <c r="BF75" s="1310"/>
      <c r="BG75" s="1310"/>
      <c r="BH75" s="1310"/>
      <c r="BI75" s="1310"/>
      <c r="BJ75" s="1310"/>
      <c r="BK75" s="1310"/>
      <c r="BL75" s="1310"/>
      <c r="BM75" s="1310"/>
      <c r="BN75" s="1310"/>
      <c r="BO75" s="1310"/>
      <c r="BP75" s="1307">
        <v>9.8000000000000007</v>
      </c>
      <c r="BQ75" s="1307"/>
      <c r="BR75" s="1307"/>
      <c r="BS75" s="1307"/>
      <c r="BT75" s="1307"/>
      <c r="BU75" s="1307"/>
      <c r="BV75" s="1307"/>
      <c r="BW75" s="1307"/>
      <c r="BX75" s="1307">
        <v>9</v>
      </c>
      <c r="BY75" s="1307"/>
      <c r="BZ75" s="1307"/>
      <c r="CA75" s="1307"/>
      <c r="CB75" s="1307"/>
      <c r="CC75" s="1307"/>
      <c r="CD75" s="1307"/>
      <c r="CE75" s="1307"/>
      <c r="CF75" s="1307">
        <v>8.6</v>
      </c>
      <c r="CG75" s="1307"/>
      <c r="CH75" s="1307"/>
      <c r="CI75" s="1307"/>
      <c r="CJ75" s="1307"/>
      <c r="CK75" s="1307"/>
      <c r="CL75" s="1307"/>
      <c r="CM75" s="1307"/>
      <c r="CN75" s="1307">
        <v>8.3000000000000007</v>
      </c>
      <c r="CO75" s="1307"/>
      <c r="CP75" s="1307"/>
      <c r="CQ75" s="1307"/>
      <c r="CR75" s="1307"/>
      <c r="CS75" s="1307"/>
      <c r="CT75" s="1307"/>
      <c r="CU75" s="1307"/>
      <c r="CV75" s="1307">
        <v>8.3000000000000007</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622</v>
      </c>
      <c r="AO77" s="1311"/>
      <c r="AP77" s="1311"/>
      <c r="AQ77" s="1311"/>
      <c r="AR77" s="1311"/>
      <c r="AS77" s="1311"/>
      <c r="AT77" s="1311"/>
      <c r="AU77" s="1311"/>
      <c r="AV77" s="1311"/>
      <c r="AW77" s="1311"/>
      <c r="AX77" s="1311"/>
      <c r="AY77" s="1311"/>
      <c r="AZ77" s="1311"/>
      <c r="BA77" s="1311"/>
      <c r="BB77" s="1310" t="s">
        <v>620</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39</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625</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9</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dsrPvHHBDJmKIyQsHnTIURcYGYvOChmZAq9vbDyUJoGpFqOk5CE6VZffKsDUknI2QcP42fBB0pqPIgsJfP3CA==" saltValue="q2NFTLDEEQDJefVUZWlbA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7C6B-FA60-41B0-BCDE-E23022614AB9}">
  <sheetPr>
    <pageSetUpPr fitToPage="1"/>
  </sheetPr>
  <dimension ref="A1:DR135"/>
  <sheetViews>
    <sheetView showGridLines="0" topLeftCell="AD106"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b0KFs1+tGVqQACrrs5wk53HIgcsSVt14z4bxDITzJEDF/ByyAhXXAmwSh7oTzTY4Q3JzWnr/mMUj3nRI16bpg==" saltValue="Y47BYN5ngyuuNfBHUDd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CB81F-6ABE-4B70-8809-1F2F01587FB4}">
  <sheetPr>
    <pageSetUpPr fitToPage="1"/>
  </sheetPr>
  <dimension ref="A1:DR135"/>
  <sheetViews>
    <sheetView showGridLines="0" topLeftCell="F76"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M+H/WmkeH9D465NEcqEhow9lYmlv0O7UHwdOsdqqUOJ1WXN83mEt2b+gUUiErE29IaD6qYuVm7nB1QF4at67A==" saltValue="JUgqUP67uyz/e/vgipzi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560</v>
      </c>
      <c r="G2" s="156"/>
      <c r="H2" s="157"/>
    </row>
    <row r="3" spans="1:8" x14ac:dyDescent="0.15">
      <c r="A3" s="153" t="s">
        <v>553</v>
      </c>
      <c r="B3" s="158"/>
      <c r="C3" s="159"/>
      <c r="D3" s="160">
        <v>52282</v>
      </c>
      <c r="E3" s="161"/>
      <c r="F3" s="162">
        <v>66255</v>
      </c>
      <c r="G3" s="163"/>
      <c r="H3" s="164"/>
    </row>
    <row r="4" spans="1:8" x14ac:dyDescent="0.15">
      <c r="A4" s="165"/>
      <c r="B4" s="166"/>
      <c r="C4" s="167"/>
      <c r="D4" s="168">
        <v>4348</v>
      </c>
      <c r="E4" s="169"/>
      <c r="F4" s="170">
        <v>31822</v>
      </c>
      <c r="G4" s="171"/>
      <c r="H4" s="172"/>
    </row>
    <row r="5" spans="1:8" x14ac:dyDescent="0.15">
      <c r="A5" s="153" t="s">
        <v>555</v>
      </c>
      <c r="B5" s="158"/>
      <c r="C5" s="159"/>
      <c r="D5" s="160">
        <v>38007</v>
      </c>
      <c r="E5" s="161"/>
      <c r="F5" s="162">
        <v>92247</v>
      </c>
      <c r="G5" s="163"/>
      <c r="H5" s="164"/>
    </row>
    <row r="6" spans="1:8" x14ac:dyDescent="0.15">
      <c r="A6" s="165"/>
      <c r="B6" s="166"/>
      <c r="C6" s="167"/>
      <c r="D6" s="168">
        <v>8438</v>
      </c>
      <c r="E6" s="169"/>
      <c r="F6" s="170">
        <v>37204</v>
      </c>
      <c r="G6" s="171"/>
      <c r="H6" s="172"/>
    </row>
    <row r="7" spans="1:8" x14ac:dyDescent="0.15">
      <c r="A7" s="153" t="s">
        <v>556</v>
      </c>
      <c r="B7" s="158"/>
      <c r="C7" s="159"/>
      <c r="D7" s="160">
        <v>79491</v>
      </c>
      <c r="E7" s="161"/>
      <c r="F7" s="162">
        <v>44504</v>
      </c>
      <c r="G7" s="163"/>
      <c r="H7" s="164"/>
    </row>
    <row r="8" spans="1:8" x14ac:dyDescent="0.15">
      <c r="A8" s="165"/>
      <c r="B8" s="166"/>
      <c r="C8" s="167"/>
      <c r="D8" s="168">
        <v>12744</v>
      </c>
      <c r="E8" s="169"/>
      <c r="F8" s="170">
        <v>25876</v>
      </c>
      <c r="G8" s="171"/>
      <c r="H8" s="172"/>
    </row>
    <row r="9" spans="1:8" x14ac:dyDescent="0.15">
      <c r="A9" s="153" t="s">
        <v>557</v>
      </c>
      <c r="B9" s="158"/>
      <c r="C9" s="159"/>
      <c r="D9" s="160">
        <v>68025</v>
      </c>
      <c r="E9" s="161"/>
      <c r="F9" s="162">
        <v>47820</v>
      </c>
      <c r="G9" s="163"/>
      <c r="H9" s="164"/>
    </row>
    <row r="10" spans="1:8" x14ac:dyDescent="0.15">
      <c r="A10" s="165"/>
      <c r="B10" s="166"/>
      <c r="C10" s="167"/>
      <c r="D10" s="168">
        <v>11397</v>
      </c>
      <c r="E10" s="169"/>
      <c r="F10" s="170">
        <v>25855</v>
      </c>
      <c r="G10" s="171"/>
      <c r="H10" s="172"/>
    </row>
    <row r="11" spans="1:8" x14ac:dyDescent="0.15">
      <c r="A11" s="153" t="s">
        <v>558</v>
      </c>
      <c r="B11" s="158"/>
      <c r="C11" s="159"/>
      <c r="D11" s="160">
        <v>46203</v>
      </c>
      <c r="E11" s="161"/>
      <c r="F11" s="162">
        <v>41934</v>
      </c>
      <c r="G11" s="163"/>
      <c r="H11" s="164"/>
    </row>
    <row r="12" spans="1:8" x14ac:dyDescent="0.15">
      <c r="A12" s="165"/>
      <c r="B12" s="166"/>
      <c r="C12" s="173"/>
      <c r="D12" s="168">
        <v>6649</v>
      </c>
      <c r="E12" s="169"/>
      <c r="F12" s="170">
        <v>23352</v>
      </c>
      <c r="G12" s="171"/>
      <c r="H12" s="172"/>
    </row>
    <row r="13" spans="1:8" x14ac:dyDescent="0.15">
      <c r="A13" s="153"/>
      <c r="B13" s="158"/>
      <c r="C13" s="174"/>
      <c r="D13" s="175">
        <v>56802</v>
      </c>
      <c r="E13" s="176"/>
      <c r="F13" s="177">
        <v>58552</v>
      </c>
      <c r="G13" s="178"/>
      <c r="H13" s="164"/>
    </row>
    <row r="14" spans="1:8" x14ac:dyDescent="0.15">
      <c r="A14" s="165"/>
      <c r="B14" s="166"/>
      <c r="C14" s="167"/>
      <c r="D14" s="168">
        <v>8715</v>
      </c>
      <c r="E14" s="169"/>
      <c r="F14" s="170">
        <v>28822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2.5099999999999998</v>
      </c>
      <c r="C19" s="179">
        <f>ROUND(VALUE(SUBSTITUTE(実質収支比率等に係る経年分析!G$48,"▲","-")),2)</f>
        <v>4.82</v>
      </c>
      <c r="D19" s="179">
        <f>ROUND(VALUE(SUBSTITUTE(実質収支比率等に係る経年分析!H$48,"▲","-")),2)</f>
        <v>2.54</v>
      </c>
      <c r="E19" s="179">
        <f>ROUND(VALUE(SUBSTITUTE(実質収支比率等に係る経年分析!I$48,"▲","-")),2)</f>
        <v>3.48</v>
      </c>
      <c r="F19" s="179">
        <f>ROUND(VALUE(SUBSTITUTE(実質収支比率等に係る経年分析!J$48,"▲","-")),2)</f>
        <v>4.08</v>
      </c>
    </row>
    <row r="20" spans="1:11" x14ac:dyDescent="0.15">
      <c r="A20" s="179" t="s">
        <v>55</v>
      </c>
      <c r="B20" s="179">
        <f>ROUND(VALUE(SUBSTITUTE(実質収支比率等に係る経年分析!F$47,"▲","-")),2)</f>
        <v>5.7</v>
      </c>
      <c r="C20" s="179">
        <f>ROUND(VALUE(SUBSTITUTE(実質収支比率等に係る経年分析!G$47,"▲","-")),2)</f>
        <v>6.74</v>
      </c>
      <c r="D20" s="179">
        <f>ROUND(VALUE(SUBSTITUTE(実質収支比率等に係る経年分析!H$47,"▲","-")),2)</f>
        <v>7.16</v>
      </c>
      <c r="E20" s="179">
        <f>ROUND(VALUE(SUBSTITUTE(実質収支比率等に係る経年分析!I$47,"▲","-")),2)</f>
        <v>6.01</v>
      </c>
      <c r="F20" s="179">
        <f>ROUND(VALUE(SUBSTITUTE(実質収支比率等に係る経年分析!J$47,"▲","-")),2)</f>
        <v>5.2</v>
      </c>
    </row>
    <row r="21" spans="1:11" x14ac:dyDescent="0.15">
      <c r="A21" s="179" t="s">
        <v>56</v>
      </c>
      <c r="B21" s="179">
        <f>IF(ISNUMBER(VALUE(SUBSTITUTE(実質収支比率等に係る経年分析!F$49,"▲","-"))),ROUND(VALUE(SUBSTITUTE(実質収支比率等に係る経年分析!F$49,"▲","-")),2),NA())</f>
        <v>-4.8</v>
      </c>
      <c r="C21" s="179">
        <f>IF(ISNUMBER(VALUE(SUBSTITUTE(実質収支比率等に係る経年分析!G$49,"▲","-"))),ROUND(VALUE(SUBSTITUTE(実質収支比率等に係る経年分析!G$49,"▲","-")),2),NA())</f>
        <v>2.39</v>
      </c>
      <c r="D21" s="179">
        <f>IF(ISNUMBER(VALUE(SUBSTITUTE(実質収支比率等に係る経年分析!H$49,"▲","-"))),ROUND(VALUE(SUBSTITUTE(実質収支比率等に係る経年分析!H$49,"▲","-")),2),NA())</f>
        <v>-4.76</v>
      </c>
      <c r="E21" s="179">
        <f>IF(ISNUMBER(VALUE(SUBSTITUTE(実質収支比率等に係る経年分析!I$49,"▲","-"))),ROUND(VALUE(SUBSTITUTE(実質収支比率等に係る経年分析!I$49,"▲","-")),2),NA())</f>
        <v>-1.85</v>
      </c>
      <c r="F21" s="179">
        <f>IF(ISNUMBER(VALUE(SUBSTITUTE(実質収支比率等に係る経年分析!J$49,"▲","-"))),ROUND(VALUE(SUBSTITUTE(実質収支比率等に係る経年分析!J$49,"▲","-")),2),NA())</f>
        <v>-2.61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0.02</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#N/A</v>
      </c>
      <c r="E28" s="180">
        <f>IF(ROUND(VALUE(SUBSTITUTE(連結実質赤字比率に係る赤字・黒字の構成分析!G$42,"▲", "-")), 2) &gt;= 0, ABS(ROUND(VALUE(SUBSTITUTE(連結実質赤字比率に係る赤字・黒字の構成分析!G$42,"▲", "-")), 2)), NA())</f>
        <v>0</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人材育成事業特別会計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糸満漁港ふれあい公園事業特別会計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0.56000000000000005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v>
      </c>
    </row>
    <row r="34" spans="1:16" x14ac:dyDescent="0.15">
      <c r="A34" s="180" t="str">
        <f>IF(連結実質赤字比率に係る赤字・黒字の構成分析!C$36="",NA(),連結実質赤字比率に係る赤字・黒字の構成分析!C$36)</f>
        <v>国民健康保険事業特別会計</v>
      </c>
      <c r="B34" s="180">
        <f>IF(ROUND(VALUE(SUBSTITUTE(連結実質赤字比率に係る赤字・黒字の構成分析!F$36,"▲", "-")), 2) &lt; 0, ABS(ROUND(VALUE(SUBSTITUTE(連結実質赤字比率に係る赤字・黒字の構成分析!F$36,"▲", "-")), 2)), NA())</f>
        <v>7.04</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8.43</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8.81</v>
      </c>
      <c r="G34" s="180" t="e">
        <f>IF(ROUND(VALUE(SUBSTITUTE(連結実質赤字比率に係る赤字・黒字の構成分析!H$36,"▲", "-")), 2) &gt;= 0, ABS(ROUND(VALUE(SUBSTITUTE(連結実質赤字比率に係る赤字・黒字の構成分析!H$36,"▲", "-")), 2)), NA())</f>
        <v>#N/A</v>
      </c>
      <c r="H34" s="180">
        <f>IF(ROUND(VALUE(SUBSTITUTE(連結実質赤字比率に係る赤字・黒字の構成分析!I$36,"▲", "-")), 2) &lt; 0, ABS(ROUND(VALUE(SUBSTITUTE(連結実質赤字比率に係る赤字・黒字の構成分析!I$36,"▲", "-")), 2)), NA())</f>
        <v>7.35</v>
      </c>
      <c r="I34" s="180" t="e">
        <f>IF(ROUND(VALUE(SUBSTITUTE(連結実質赤字比率に係る赤字・黒字の構成分析!I$36,"▲", "-")), 2) &gt;= 0, ABS(ROUND(VALUE(SUBSTITUTE(連結実質赤字比率に係る赤字・黒字の構成分析!I$36,"▲", "-")), 2)), NA())</f>
        <v>#N/A</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4.04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16.489999999999998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17.63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20.12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10.35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1646</v>
      </c>
      <c r="E42" s="181"/>
      <c r="F42" s="181"/>
      <c r="G42" s="181">
        <f>'実質公債費比率（分子）の構造'!L$52</f>
        <v>1626</v>
      </c>
      <c r="H42" s="181"/>
      <c r="I42" s="181"/>
      <c r="J42" s="181">
        <f>'実質公債費比率（分子）の構造'!M$52</f>
        <v>1548</v>
      </c>
      <c r="K42" s="181"/>
      <c r="L42" s="181"/>
      <c r="M42" s="181">
        <f>'実質公債費比率（分子）の構造'!N$52</f>
        <v>1473</v>
      </c>
      <c r="N42" s="181"/>
      <c r="O42" s="181"/>
      <c r="P42" s="181">
        <f>'実質公債費比率（分子）の構造'!O$52</f>
        <v>1421</v>
      </c>
    </row>
    <row r="43" spans="1:16" x14ac:dyDescent="0.15">
      <c r="A43" s="181" t="s">
        <v>64</v>
      </c>
      <c r="B43" s="181">
        <f>'実質公債費比率（分子）の構造'!K$51</f>
        <v>3</v>
      </c>
      <c r="C43" s="181"/>
      <c r="D43" s="181"/>
      <c r="E43" s="181">
        <f>'実質公債費比率（分子）の構造'!L$51</f>
        <v>2</v>
      </c>
      <c r="F43" s="181"/>
      <c r="G43" s="181"/>
      <c r="H43" s="181">
        <f>'実質公債費比率（分子）の構造'!M$51</f>
        <v>1</v>
      </c>
      <c r="I43" s="181"/>
      <c r="J43" s="181"/>
      <c r="K43" s="181">
        <f>'実質公債費比率（分子）の構造'!N$51</f>
        <v>0</v>
      </c>
      <c r="L43" s="181"/>
      <c r="M43" s="181"/>
      <c r="N43" s="181">
        <f>'実質公債費比率（分子）の構造'!O$51</f>
        <v>1</v>
      </c>
      <c r="O43" s="181"/>
      <c r="P43" s="181"/>
    </row>
    <row r="44" spans="1:16" x14ac:dyDescent="0.15">
      <c r="A44" s="181" t="s">
        <v>65</v>
      </c>
      <c r="B44" s="181">
        <f>'実質公債費比率（分子）の構造'!K$50</f>
        <v>27</v>
      </c>
      <c r="C44" s="181"/>
      <c r="D44" s="181"/>
      <c r="E44" s="181">
        <f>'実質公債費比率（分子）の構造'!L$50</f>
        <v>27</v>
      </c>
      <c r="F44" s="181"/>
      <c r="G44" s="181"/>
      <c r="H44" s="181">
        <f>'実質公債費比率（分子）の構造'!M$50</f>
        <v>27</v>
      </c>
      <c r="I44" s="181"/>
      <c r="J44" s="181"/>
      <c r="K44" s="181">
        <f>'実質公債費比率（分子）の構造'!N$50</f>
        <v>27</v>
      </c>
      <c r="L44" s="181"/>
      <c r="M44" s="181"/>
      <c r="N44" s="181">
        <f>'実質公債費比率（分子）の構造'!O$50</f>
        <v>27</v>
      </c>
      <c r="O44" s="181"/>
      <c r="P44" s="181"/>
    </row>
    <row r="45" spans="1:16" x14ac:dyDescent="0.15">
      <c r="A45" s="181" t="s">
        <v>66</v>
      </c>
      <c r="B45" s="181">
        <f>'実質公債費比率（分子）の構造'!K$49</f>
        <v>37</v>
      </c>
      <c r="C45" s="181"/>
      <c r="D45" s="181"/>
      <c r="E45" s="181">
        <f>'実質公債費比率（分子）の構造'!L$49</f>
        <v>46</v>
      </c>
      <c r="F45" s="181"/>
      <c r="G45" s="181"/>
      <c r="H45" s="181">
        <f>'実質公債費比率（分子）の構造'!M$49</f>
        <v>65</v>
      </c>
      <c r="I45" s="181"/>
      <c r="J45" s="181"/>
      <c r="K45" s="181">
        <f>'実質公債費比率（分子）の構造'!N$49</f>
        <v>72</v>
      </c>
      <c r="L45" s="181"/>
      <c r="M45" s="181"/>
      <c r="N45" s="181">
        <f>'実質公債費比率（分子）の構造'!O$49</f>
        <v>67</v>
      </c>
      <c r="O45" s="181"/>
      <c r="P45" s="181"/>
    </row>
    <row r="46" spans="1:16" x14ac:dyDescent="0.15">
      <c r="A46" s="181" t="s">
        <v>67</v>
      </c>
      <c r="B46" s="181">
        <f>'実質公債費比率（分子）の構造'!K$48</f>
        <v>248</v>
      </c>
      <c r="C46" s="181"/>
      <c r="D46" s="181"/>
      <c r="E46" s="181">
        <f>'実質公債費比率（分子）の構造'!L$48</f>
        <v>232</v>
      </c>
      <c r="F46" s="181"/>
      <c r="G46" s="181"/>
      <c r="H46" s="181">
        <f>'実質公債費比率（分子）の構造'!M$48</f>
        <v>230</v>
      </c>
      <c r="I46" s="181"/>
      <c r="J46" s="181"/>
      <c r="K46" s="181">
        <f>'実質公債費比率（分子）の構造'!N$48</f>
        <v>259</v>
      </c>
      <c r="L46" s="181"/>
      <c r="M46" s="181"/>
      <c r="N46" s="181">
        <f>'実質公債費比率（分子）の構造'!O$48</f>
        <v>261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2266</v>
      </c>
      <c r="C49" s="181"/>
      <c r="D49" s="181"/>
      <c r="E49" s="181">
        <f>'実質公債費比率（分子）の構造'!L$45</f>
        <v>2203</v>
      </c>
      <c r="F49" s="181"/>
      <c r="G49" s="181"/>
      <c r="H49" s="181">
        <f>'実質公債費比率（分子）の構造'!M$45</f>
        <v>2094</v>
      </c>
      <c r="I49" s="181"/>
      <c r="J49" s="181"/>
      <c r="K49" s="181">
        <f>'実質公債費比率（分子）の構造'!N$45</f>
        <v>2037</v>
      </c>
      <c r="L49" s="181"/>
      <c r="M49" s="181"/>
      <c r="N49" s="181">
        <f>'実質公債費比率（分子）の構造'!O$45</f>
        <v>1973</v>
      </c>
      <c r="O49" s="181"/>
      <c r="P49" s="181"/>
    </row>
    <row r="50" spans="1:16" x14ac:dyDescent="0.15">
      <c r="A50" s="181" t="s">
        <v>71</v>
      </c>
      <c r="B50" s="181" t="e">
        <f>NA()</f>
        <v>#N/A</v>
      </c>
      <c r="C50" s="181">
        <f>IF(ISNUMBER('実質公債費比率（分子）の構造'!K$53),'実質公債費比率（分子）の構造'!K$53,NA())</f>
        <v>935</v>
      </c>
      <c r="D50" s="181" t="e">
        <f>NA()</f>
        <v>#N/A</v>
      </c>
      <c r="E50" s="181" t="e">
        <f>NA()</f>
        <v>#N/A</v>
      </c>
      <c r="F50" s="181">
        <f>IF(ISNUMBER('実質公債費比率（分子）の構造'!L$53),'実質公債費比率（分子）の構造'!L$53,NA())</f>
        <v>884</v>
      </c>
      <c r="G50" s="181" t="e">
        <f>NA()</f>
        <v>#N/A</v>
      </c>
      <c r="H50" s="181" t="e">
        <f>NA()</f>
        <v>#N/A</v>
      </c>
      <c r="I50" s="181">
        <f>IF(ISNUMBER('実質公債費比率（分子）の構造'!M$53),'実質公債費比率（分子）の構造'!M$53,NA())</f>
        <v>869</v>
      </c>
      <c r="J50" s="181" t="e">
        <f>NA()</f>
        <v>#N/A</v>
      </c>
      <c r="K50" s="181" t="e">
        <f>NA()</f>
        <v>#N/A</v>
      </c>
      <c r="L50" s="181">
        <f>IF(ISNUMBER('実質公債費比率（分子）の構造'!N$53),'実質公債費比率（分子）の構造'!N$53,NA())</f>
        <v>922</v>
      </c>
      <c r="M50" s="181" t="e">
        <f>NA()</f>
        <v>#N/A</v>
      </c>
      <c r="N50" s="181" t="e">
        <f>NA()</f>
        <v>#N/A</v>
      </c>
      <c r="O50" s="181">
        <f>IF(ISNUMBER('実質公債費比率（分子）の構造'!O$53),'実質公債費比率（分子）の構造'!O$53,NA())</f>
        <v>908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15484</v>
      </c>
      <c r="E56" s="180"/>
      <c r="F56" s="180"/>
      <c r="G56" s="180">
        <f>'将来負担比率（分子）の構造'!J$52</f>
        <v>14420</v>
      </c>
      <c r="H56" s="180"/>
      <c r="I56" s="180"/>
      <c r="J56" s="180">
        <f>'将来負担比率（分子）の構造'!K$52</f>
        <v>14131</v>
      </c>
      <c r="K56" s="180"/>
      <c r="L56" s="180"/>
      <c r="M56" s="180">
        <f>'将来負担比率（分子）の構造'!L$52</f>
        <v>13759</v>
      </c>
      <c r="N56" s="180"/>
      <c r="O56" s="180"/>
      <c r="P56" s="180">
        <f>'将来負担比率（分子）の構造'!M$52</f>
        <v>13990</v>
      </c>
    </row>
    <row r="57" spans="1:16" x14ac:dyDescent="0.15">
      <c r="A57" s="180" t="s">
        <v>42</v>
      </c>
      <c r="B57" s="180"/>
      <c r="C57" s="180"/>
      <c r="D57" s="180">
        <f>'将来負担比率（分子）の構造'!I$51</f>
        <v>10</v>
      </c>
      <c r="E57" s="180"/>
      <c r="F57" s="180"/>
      <c r="G57" s="180">
        <f>'将来負担比率（分子）の構造'!J$51</f>
        <v>5</v>
      </c>
      <c r="H57" s="180"/>
      <c r="I57" s="180"/>
      <c r="J57" s="180">
        <f>'将来負担比率（分子）の構造'!K$51</f>
        <v>78</v>
      </c>
      <c r="K57" s="180"/>
      <c r="L57" s="180"/>
      <c r="M57" s="180">
        <f>'将来負担比率（分子）の構造'!L$51</f>
        <v>388</v>
      </c>
      <c r="N57" s="180"/>
      <c r="O57" s="180"/>
      <c r="P57" s="180">
        <f>'将来負担比率（分子）の構造'!M$51</f>
        <v>416</v>
      </c>
    </row>
    <row r="58" spans="1:16" x14ac:dyDescent="0.15">
      <c r="A58" s="180" t="s">
        <v>41</v>
      </c>
      <c r="B58" s="180"/>
      <c r="C58" s="180"/>
      <c r="D58" s="180">
        <f>'将来負担比率（分子）の構造'!I$50</f>
        <v>1957</v>
      </c>
      <c r="E58" s="180"/>
      <c r="F58" s="180"/>
      <c r="G58" s="180">
        <f>'将来負担比率（分子）の構造'!J$50</f>
        <v>2865</v>
      </c>
      <c r="H58" s="180"/>
      <c r="I58" s="180"/>
      <c r="J58" s="180">
        <f>'将来負担比率（分子）の構造'!K$50</f>
        <v>2582</v>
      </c>
      <c r="K58" s="180"/>
      <c r="L58" s="180"/>
      <c r="M58" s="180">
        <f>'将来負担比率（分子）の構造'!L$50</f>
        <v>2482</v>
      </c>
      <c r="N58" s="180"/>
      <c r="O58" s="180"/>
      <c r="P58" s="180">
        <f>'将来負担比率（分子）の構造'!M$50</f>
        <v>2283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1462</v>
      </c>
      <c r="C62" s="180"/>
      <c r="D62" s="180"/>
      <c r="E62" s="180">
        <f>'将来負担比率（分子）の構造'!J$45</f>
        <v>1173</v>
      </c>
      <c r="F62" s="180"/>
      <c r="G62" s="180"/>
      <c r="H62" s="180">
        <f>'将来負担比率（分子）の構造'!K$45</f>
        <v>1303</v>
      </c>
      <c r="I62" s="180"/>
      <c r="J62" s="180"/>
      <c r="K62" s="180">
        <f>'将来負担比率（分子）の構造'!L$45</f>
        <v>1028</v>
      </c>
      <c r="L62" s="180"/>
      <c r="M62" s="180"/>
      <c r="N62" s="180">
        <f>'将来負担比率（分子）の構造'!M$45</f>
        <v>919</v>
      </c>
      <c r="O62" s="180"/>
      <c r="P62" s="180"/>
    </row>
    <row r="63" spans="1:16" x14ac:dyDescent="0.15">
      <c r="A63" s="180" t="s">
        <v>34</v>
      </c>
      <c r="B63" s="180">
        <f>'将来負担比率（分子）の構造'!I$44</f>
        <v>920</v>
      </c>
      <c r="C63" s="180"/>
      <c r="D63" s="180"/>
      <c r="E63" s="180">
        <f>'将来負担比率（分子）の構造'!J$44</f>
        <v>901</v>
      </c>
      <c r="F63" s="180"/>
      <c r="G63" s="180"/>
      <c r="H63" s="180">
        <f>'将来負担比率（分子）の構造'!K$44</f>
        <v>992</v>
      </c>
      <c r="I63" s="180"/>
      <c r="J63" s="180"/>
      <c r="K63" s="180">
        <f>'将来負担比率（分子）の構造'!L$44</f>
        <v>1068</v>
      </c>
      <c r="L63" s="180"/>
      <c r="M63" s="180"/>
      <c r="N63" s="180">
        <f>'将来負担比率（分子）の構造'!M$44</f>
        <v>1038</v>
      </c>
      <c r="O63" s="180"/>
      <c r="P63" s="180"/>
    </row>
    <row r="64" spans="1:16" x14ac:dyDescent="0.15">
      <c r="A64" s="180" t="s">
        <v>33</v>
      </c>
      <c r="B64" s="180">
        <f>'将来負担比率（分子）の構造'!I$43</f>
        <v>2565</v>
      </c>
      <c r="C64" s="180"/>
      <c r="D64" s="180"/>
      <c r="E64" s="180">
        <f>'将来負担比率（分子）の構造'!J$43</f>
        <v>2453</v>
      </c>
      <c r="F64" s="180"/>
      <c r="G64" s="180"/>
      <c r="H64" s="180">
        <f>'将来負担比率（分子）の構造'!K$43</f>
        <v>2291</v>
      </c>
      <c r="I64" s="180"/>
      <c r="J64" s="180"/>
      <c r="K64" s="180">
        <f>'将来負担比率（分子）の構造'!L$43</f>
        <v>2833</v>
      </c>
      <c r="L64" s="180"/>
      <c r="M64" s="180"/>
      <c r="N64" s="180">
        <f>'将来負担比率（分子）の構造'!M$43</f>
        <v>2462</v>
      </c>
      <c r="O64" s="180"/>
      <c r="P64" s="180"/>
    </row>
    <row r="65" spans="1:16" x14ac:dyDescent="0.15">
      <c r="A65" s="180" t="s">
        <v>32</v>
      </c>
      <c r="B65" s="180">
        <f>'将来負担比率（分子）の構造'!I$42</f>
        <v>219</v>
      </c>
      <c r="C65" s="180"/>
      <c r="D65" s="180"/>
      <c r="E65" s="180">
        <f>'将来負担比率（分子）の構造'!J$42</f>
        <v>192</v>
      </c>
      <c r="F65" s="180"/>
      <c r="G65" s="180"/>
      <c r="H65" s="180">
        <f>'将来負担比率（分子）の構造'!K$42</f>
        <v>164</v>
      </c>
      <c r="I65" s="180"/>
      <c r="J65" s="180"/>
      <c r="K65" s="180">
        <f>'将来負担比率（分子）の構造'!L$42</f>
        <v>137</v>
      </c>
      <c r="L65" s="180"/>
      <c r="M65" s="180"/>
      <c r="N65" s="180">
        <f>'将来負担比率（分子）の構造'!M$42</f>
        <v>110</v>
      </c>
      <c r="O65" s="180"/>
      <c r="P65" s="180"/>
    </row>
    <row r="66" spans="1:16" x14ac:dyDescent="0.15">
      <c r="A66" s="180" t="s">
        <v>31</v>
      </c>
      <c r="B66" s="180">
        <f>'将来負担比率（分子）の構造'!I$41</f>
        <v>20231</v>
      </c>
      <c r="C66" s="180"/>
      <c r="D66" s="180"/>
      <c r="E66" s="180">
        <f>'将来負担比率（分子）の構造'!J$41</f>
        <v>19699</v>
      </c>
      <c r="F66" s="180"/>
      <c r="G66" s="180"/>
      <c r="H66" s="180">
        <f>'将来負担比率（分子）の構造'!K$41</f>
        <v>19351</v>
      </c>
      <c r="I66" s="180"/>
      <c r="J66" s="180"/>
      <c r="K66" s="180">
        <f>'将来負担比率（分子）の構造'!L$41</f>
        <v>19027</v>
      </c>
      <c r="L66" s="180"/>
      <c r="M66" s="180"/>
      <c r="N66" s="180">
        <f>'将来負担比率（分子）の構造'!M$41</f>
        <v>18331</v>
      </c>
      <c r="O66" s="180"/>
      <c r="P66" s="180"/>
    </row>
    <row r="67" spans="1:16" x14ac:dyDescent="0.15">
      <c r="A67" s="180" t="s">
        <v>75</v>
      </c>
      <c r="B67" s="180" t="e">
        <f>NA()</f>
        <v>#N/A</v>
      </c>
      <c r="C67" s="180">
        <f>IF(ISNUMBER('将来負担比率（分子）の構造'!I$53), IF('将来負担比率（分子）の構造'!I$53 &lt; 0, 0, '将来負担比率（分子）の構造'!I$53), NA())</f>
        <v>7946</v>
      </c>
      <c r="D67" s="180" t="e">
        <f>NA()</f>
        <v>#N/A</v>
      </c>
      <c r="E67" s="180" t="e">
        <f>NA()</f>
        <v>#N/A</v>
      </c>
      <c r="F67" s="180">
        <f>IF(ISNUMBER('将来負担比率（分子）の構造'!J$53), IF('将来負担比率（分子）の構造'!J$53 &lt; 0, 0, '将来負担比率（分子）の構造'!J$53), NA())</f>
        <v>7128</v>
      </c>
      <c r="G67" s="180" t="e">
        <f>NA()</f>
        <v>#N/A</v>
      </c>
      <c r="H67" s="180" t="e">
        <f>NA()</f>
        <v>#N/A</v>
      </c>
      <c r="I67" s="180">
        <f>IF(ISNUMBER('将来負担比率（分子）の構造'!K$53), IF('将来負担比率（分子）の構造'!K$53 &lt; 0, 0, '将来負担比率（分子）の構造'!K$53), NA())</f>
        <v>7311</v>
      </c>
      <c r="J67" s="180" t="e">
        <f>NA()</f>
        <v>#N/A</v>
      </c>
      <c r="K67" s="180" t="e">
        <f>NA()</f>
        <v>#N/A</v>
      </c>
      <c r="L67" s="180">
        <f>IF(ISNUMBER('将来負担比率（分子）の構造'!L$53), IF('将来負担比率（分子）の構造'!L$53 &lt; 0, 0, '将来負担比率（分子）の構造'!L$53), NA())</f>
        <v>7464</v>
      </c>
      <c r="M67" s="180" t="e">
        <f>NA()</f>
        <v>#N/A</v>
      </c>
      <c r="N67" s="180" t="e">
        <f>NA()</f>
        <v>#N/A</v>
      </c>
      <c r="O67" s="180">
        <f>IF(ISNUMBER('将来負担比率（分子）の構造'!M$53), IF('将来負担比率（分子）の構造'!M$53 &lt; 0, 0, '将来負担比率（分子）の構造'!M$53), NA())</f>
        <v>6170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867</v>
      </c>
      <c r="C72" s="184">
        <f>基金残高に係る経年分析!G55</f>
        <v>747</v>
      </c>
      <c r="D72" s="184">
        <f>基金残高に係る経年分析!H55</f>
        <v>647</v>
      </c>
    </row>
    <row r="73" spans="1:16" x14ac:dyDescent="0.15">
      <c r="A73" s="183" t="s">
        <v>78</v>
      </c>
      <c r="B73" s="184">
        <f>基金残高に係る経年分析!F56</f>
        <v>307</v>
      </c>
      <c r="C73" s="184">
        <f>基金残高に係る経年分析!G56</f>
        <v>307</v>
      </c>
      <c r="D73" s="184">
        <f>基金残高に係る経年分析!H56</f>
        <v>307</v>
      </c>
    </row>
    <row r="74" spans="1:16" x14ac:dyDescent="0.15">
      <c r="A74" s="183" t="s">
        <v>79</v>
      </c>
      <c r="B74" s="184">
        <f>基金残高に係る経年分析!F57</f>
        <v>1380</v>
      </c>
      <c r="C74" s="184">
        <f>基金残高に係る経年分析!G57</f>
        <v>1426</v>
      </c>
      <c r="D74" s="184">
        <f>基金残高に係る経年分析!H57</f>
        <v>1302</v>
      </c>
    </row>
  </sheetData>
  <sheetProtection algorithmName="SHA-512" hashValue="bSARHvhOK1Akz/lgneW7qMEFesnXUfXiT2uMUBQTfrvUXwqJlrqKIndeOsBYx7OBTvJdr/vmAySNznoifgGQoQ==" saltValue="ef8ol/FO+CYcNfhxyVxm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X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5764540</v>
      </c>
      <c r="S5" s="727"/>
      <c r="T5" s="727"/>
      <c r="U5" s="727"/>
      <c r="V5" s="727"/>
      <c r="W5" s="727"/>
      <c r="X5" s="727"/>
      <c r="Y5" s="773"/>
      <c r="Z5" s="791">
        <v>21.3</v>
      </c>
      <c r="AA5" s="791"/>
      <c r="AB5" s="791"/>
      <c r="AC5" s="791"/>
      <c r="AD5" s="792">
        <v>5764540</v>
      </c>
      <c r="AE5" s="792"/>
      <c r="AF5" s="792"/>
      <c r="AG5" s="792"/>
      <c r="AH5" s="792"/>
      <c r="AI5" s="792"/>
      <c r="AJ5" s="792"/>
      <c r="AK5" s="792"/>
      <c r="AL5" s="774">
        <v>48.3</v>
      </c>
      <c r="AM5" s="743"/>
      <c r="AN5" s="743"/>
      <c r="AO5" s="775"/>
      <c r="AP5" s="760" t="s">
        <v>226</v>
      </c>
      <c r="AQ5" s="761"/>
      <c r="AR5" s="761"/>
      <c r="AS5" s="761"/>
      <c r="AT5" s="761"/>
      <c r="AU5" s="761"/>
      <c r="AV5" s="761"/>
      <c r="AW5" s="761"/>
      <c r="AX5" s="761"/>
      <c r="AY5" s="761"/>
      <c r="AZ5" s="761"/>
      <c r="BA5" s="761"/>
      <c r="BB5" s="761"/>
      <c r="BC5" s="761"/>
      <c r="BD5" s="761"/>
      <c r="BE5" s="761"/>
      <c r="BF5" s="762"/>
      <c r="BG5" s="661">
        <v>5764540</v>
      </c>
      <c r="BH5" s="664"/>
      <c r="BI5" s="664"/>
      <c r="BJ5" s="664"/>
      <c r="BK5" s="664"/>
      <c r="BL5" s="664"/>
      <c r="BM5" s="664"/>
      <c r="BN5" s="665"/>
      <c r="BO5" s="723">
        <v>100</v>
      </c>
      <c r="BP5" s="723"/>
      <c r="BQ5" s="723"/>
      <c r="BR5" s="723"/>
      <c r="BS5" s="724" t="s">
        <v>127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139474</v>
      </c>
      <c r="S6" s="664"/>
      <c r="T6" s="664"/>
      <c r="U6" s="664"/>
      <c r="V6" s="664"/>
      <c r="W6" s="664"/>
      <c r="X6" s="664"/>
      <c r="Y6" s="665"/>
      <c r="Z6" s="723">
        <v>0.5</v>
      </c>
      <c r="AA6" s="723"/>
      <c r="AB6" s="723"/>
      <c r="AC6" s="723"/>
      <c r="AD6" s="724">
        <v>139474</v>
      </c>
      <c r="AE6" s="724"/>
      <c r="AF6" s="724"/>
      <c r="AG6" s="724"/>
      <c r="AH6" s="724"/>
      <c r="AI6" s="724"/>
      <c r="AJ6" s="724"/>
      <c r="AK6" s="724"/>
      <c r="AL6" s="666">
        <v>1.2</v>
      </c>
      <c r="AM6" s="667"/>
      <c r="AN6" s="667"/>
      <c r="AO6" s="725"/>
      <c r="AP6" s="658" t="s">
        <v>231</v>
      </c>
      <c r="AQ6" s="659"/>
      <c r="AR6" s="659"/>
      <c r="AS6" s="659"/>
      <c r="AT6" s="659"/>
      <c r="AU6" s="659"/>
      <c r="AV6" s="659"/>
      <c r="AW6" s="659"/>
      <c r="AX6" s="659"/>
      <c r="AY6" s="659"/>
      <c r="AZ6" s="659"/>
      <c r="BA6" s="659"/>
      <c r="BB6" s="659"/>
      <c r="BC6" s="659"/>
      <c r="BD6" s="659"/>
      <c r="BE6" s="659"/>
      <c r="BF6" s="660"/>
      <c r="BG6" s="661">
        <v>5764540</v>
      </c>
      <c r="BH6" s="664"/>
      <c r="BI6" s="664"/>
      <c r="BJ6" s="664"/>
      <c r="BK6" s="664"/>
      <c r="BL6" s="664"/>
      <c r="BM6" s="664"/>
      <c r="BN6" s="665"/>
      <c r="BO6" s="723">
        <v>100</v>
      </c>
      <c r="BP6" s="723"/>
      <c r="BQ6" s="723"/>
      <c r="BR6" s="723"/>
      <c r="BS6" s="724" t="s">
        <v>232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251059</v>
      </c>
      <c r="CS6" s="664"/>
      <c r="CT6" s="664"/>
      <c r="CU6" s="664"/>
      <c r="CV6" s="664"/>
      <c r="CW6" s="664"/>
      <c r="CX6" s="664"/>
      <c r="CY6" s="665"/>
      <c r="CZ6" s="774">
        <v>1</v>
      </c>
      <c r="DA6" s="743"/>
      <c r="DB6" s="743"/>
      <c r="DC6" s="777"/>
      <c r="DD6" s="669" t="s">
        <v>127</v>
      </c>
      <c r="DE6" s="664"/>
      <c r="DF6" s="664"/>
      <c r="DG6" s="664"/>
      <c r="DH6" s="664"/>
      <c r="DI6" s="664"/>
      <c r="DJ6" s="664"/>
      <c r="DK6" s="664"/>
      <c r="DL6" s="664"/>
      <c r="DM6" s="664"/>
      <c r="DN6" s="664"/>
      <c r="DO6" s="664"/>
      <c r="DP6" s="665"/>
      <c r="DQ6" s="669">
        <v>251059</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3928</v>
      </c>
      <c r="S7" s="664"/>
      <c r="T7" s="664"/>
      <c r="U7" s="664"/>
      <c r="V7" s="664"/>
      <c r="W7" s="664"/>
      <c r="X7" s="664"/>
      <c r="Y7" s="665"/>
      <c r="Z7" s="723">
        <v>0</v>
      </c>
      <c r="AA7" s="723"/>
      <c r="AB7" s="723"/>
      <c r="AC7" s="723"/>
      <c r="AD7" s="724">
        <v>3928</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2319962</v>
      </c>
      <c r="BH7" s="664"/>
      <c r="BI7" s="664"/>
      <c r="BJ7" s="664"/>
      <c r="BK7" s="664"/>
      <c r="BL7" s="664"/>
      <c r="BM7" s="664"/>
      <c r="BN7" s="665"/>
      <c r="BO7" s="723">
        <v>40.200000000000003</v>
      </c>
      <c r="BP7" s="723"/>
      <c r="BQ7" s="723"/>
      <c r="BR7" s="723"/>
      <c r="BS7" s="724" t="s">
        <v>232</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2196731</v>
      </c>
      <c r="CS7" s="664"/>
      <c r="CT7" s="664"/>
      <c r="CU7" s="664"/>
      <c r="CV7" s="664"/>
      <c r="CW7" s="664"/>
      <c r="CX7" s="664"/>
      <c r="CY7" s="665"/>
      <c r="CZ7" s="723">
        <v>8.3000000000000007</v>
      </c>
      <c r="DA7" s="723"/>
      <c r="DB7" s="723"/>
      <c r="DC7" s="723"/>
      <c r="DD7" s="669">
        <v>113281</v>
      </c>
      <c r="DE7" s="664"/>
      <c r="DF7" s="664"/>
      <c r="DG7" s="664"/>
      <c r="DH7" s="664"/>
      <c r="DI7" s="664"/>
      <c r="DJ7" s="664"/>
      <c r="DK7" s="664"/>
      <c r="DL7" s="664"/>
      <c r="DM7" s="664"/>
      <c r="DN7" s="664"/>
      <c r="DO7" s="664"/>
      <c r="DP7" s="665"/>
      <c r="DQ7" s="669">
        <v>1618501</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6529</v>
      </c>
      <c r="S8" s="664"/>
      <c r="T8" s="664"/>
      <c r="U8" s="664"/>
      <c r="V8" s="664"/>
      <c r="W8" s="664"/>
      <c r="X8" s="664"/>
      <c r="Y8" s="665"/>
      <c r="Z8" s="723">
        <v>0</v>
      </c>
      <c r="AA8" s="723"/>
      <c r="AB8" s="723"/>
      <c r="AC8" s="723"/>
      <c r="AD8" s="724">
        <v>6529</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89168</v>
      </c>
      <c r="BH8" s="664"/>
      <c r="BI8" s="664"/>
      <c r="BJ8" s="664"/>
      <c r="BK8" s="664"/>
      <c r="BL8" s="664"/>
      <c r="BM8" s="664"/>
      <c r="BN8" s="665"/>
      <c r="BO8" s="723">
        <v>1.5</v>
      </c>
      <c r="BP8" s="723"/>
      <c r="BQ8" s="723"/>
      <c r="BR8" s="723"/>
      <c r="BS8" s="669" t="s">
        <v>127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14340155</v>
      </c>
      <c r="CS8" s="664"/>
      <c r="CT8" s="664"/>
      <c r="CU8" s="664"/>
      <c r="CV8" s="664"/>
      <c r="CW8" s="664"/>
      <c r="CX8" s="664"/>
      <c r="CY8" s="665"/>
      <c r="CZ8" s="723">
        <v>54.3</v>
      </c>
      <c r="DA8" s="723"/>
      <c r="DB8" s="723"/>
      <c r="DC8" s="723"/>
      <c r="DD8" s="669">
        <v>303115</v>
      </c>
      <c r="DE8" s="664"/>
      <c r="DF8" s="664"/>
      <c r="DG8" s="664"/>
      <c r="DH8" s="664"/>
      <c r="DI8" s="664"/>
      <c r="DJ8" s="664"/>
      <c r="DK8" s="664"/>
      <c r="DL8" s="664"/>
      <c r="DM8" s="664"/>
      <c r="DN8" s="664"/>
      <c r="DO8" s="664"/>
      <c r="DP8" s="665"/>
      <c r="DQ8" s="669">
        <v>6373154</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5661</v>
      </c>
      <c r="S9" s="664"/>
      <c r="T9" s="664"/>
      <c r="U9" s="664"/>
      <c r="V9" s="664"/>
      <c r="W9" s="664"/>
      <c r="X9" s="664"/>
      <c r="Y9" s="665"/>
      <c r="Z9" s="723">
        <v>0</v>
      </c>
      <c r="AA9" s="723"/>
      <c r="AB9" s="723"/>
      <c r="AC9" s="723"/>
      <c r="AD9" s="724">
        <v>5661</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1879052</v>
      </c>
      <c r="BH9" s="664"/>
      <c r="BI9" s="664"/>
      <c r="BJ9" s="664"/>
      <c r="BK9" s="664"/>
      <c r="BL9" s="664"/>
      <c r="BM9" s="664"/>
      <c r="BN9" s="665"/>
      <c r="BO9" s="723">
        <v>32.6</v>
      </c>
      <c r="BP9" s="723"/>
      <c r="BQ9" s="723"/>
      <c r="BR9" s="723"/>
      <c r="BS9" s="669" t="s">
        <v>232</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1311568</v>
      </c>
      <c r="CS9" s="664"/>
      <c r="CT9" s="664"/>
      <c r="CU9" s="664"/>
      <c r="CV9" s="664"/>
      <c r="CW9" s="664"/>
      <c r="CX9" s="664"/>
      <c r="CY9" s="665"/>
      <c r="CZ9" s="723">
        <v>5</v>
      </c>
      <c r="DA9" s="723"/>
      <c r="DB9" s="723"/>
      <c r="DC9" s="723"/>
      <c r="DD9" s="669">
        <v>342</v>
      </c>
      <c r="DE9" s="664"/>
      <c r="DF9" s="664"/>
      <c r="DG9" s="664"/>
      <c r="DH9" s="664"/>
      <c r="DI9" s="664"/>
      <c r="DJ9" s="664"/>
      <c r="DK9" s="664"/>
      <c r="DL9" s="664"/>
      <c r="DM9" s="664"/>
      <c r="DN9" s="664"/>
      <c r="DO9" s="664"/>
      <c r="DP9" s="665"/>
      <c r="DQ9" s="669">
        <v>1157451</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126337</v>
      </c>
      <c r="BH10" s="664"/>
      <c r="BI10" s="664"/>
      <c r="BJ10" s="664"/>
      <c r="BK10" s="664"/>
      <c r="BL10" s="664"/>
      <c r="BM10" s="664"/>
      <c r="BN10" s="665"/>
      <c r="BO10" s="723">
        <v>2.2000000000000002</v>
      </c>
      <c r="BP10" s="723"/>
      <c r="BQ10" s="723"/>
      <c r="BR10" s="723"/>
      <c r="BS10" s="669" t="s">
        <v>232</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26809</v>
      </c>
      <c r="CS10" s="664"/>
      <c r="CT10" s="664"/>
      <c r="CU10" s="664"/>
      <c r="CV10" s="664"/>
      <c r="CW10" s="664"/>
      <c r="CX10" s="664"/>
      <c r="CY10" s="665"/>
      <c r="CZ10" s="723">
        <v>0.1</v>
      </c>
      <c r="DA10" s="723"/>
      <c r="DB10" s="723"/>
      <c r="DC10" s="723"/>
      <c r="DD10" s="669" t="s">
        <v>127</v>
      </c>
      <c r="DE10" s="664"/>
      <c r="DF10" s="664"/>
      <c r="DG10" s="664"/>
      <c r="DH10" s="664"/>
      <c r="DI10" s="664"/>
      <c r="DJ10" s="664"/>
      <c r="DK10" s="664"/>
      <c r="DL10" s="664"/>
      <c r="DM10" s="664"/>
      <c r="DN10" s="664"/>
      <c r="DO10" s="664"/>
      <c r="DP10" s="665"/>
      <c r="DQ10" s="669">
        <v>16809</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225405</v>
      </c>
      <c r="BH11" s="664"/>
      <c r="BI11" s="664"/>
      <c r="BJ11" s="664"/>
      <c r="BK11" s="664"/>
      <c r="BL11" s="664"/>
      <c r="BM11" s="664"/>
      <c r="BN11" s="665"/>
      <c r="BO11" s="723">
        <v>3.9</v>
      </c>
      <c r="BP11" s="723"/>
      <c r="BQ11" s="723"/>
      <c r="BR11" s="723"/>
      <c r="BS11" s="669" t="s">
        <v>127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947465</v>
      </c>
      <c r="CS11" s="664"/>
      <c r="CT11" s="664"/>
      <c r="CU11" s="664"/>
      <c r="CV11" s="664"/>
      <c r="CW11" s="664"/>
      <c r="CX11" s="664"/>
      <c r="CY11" s="665"/>
      <c r="CZ11" s="723">
        <v>3.6</v>
      </c>
      <c r="DA11" s="723"/>
      <c r="DB11" s="723"/>
      <c r="DC11" s="723"/>
      <c r="DD11" s="669">
        <v>306011</v>
      </c>
      <c r="DE11" s="664"/>
      <c r="DF11" s="664"/>
      <c r="DG11" s="664"/>
      <c r="DH11" s="664"/>
      <c r="DI11" s="664"/>
      <c r="DJ11" s="664"/>
      <c r="DK11" s="664"/>
      <c r="DL11" s="664"/>
      <c r="DM11" s="664"/>
      <c r="DN11" s="664"/>
      <c r="DO11" s="664"/>
      <c r="DP11" s="665"/>
      <c r="DQ11" s="669">
        <v>426632</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987237</v>
      </c>
      <c r="S12" s="664"/>
      <c r="T12" s="664"/>
      <c r="U12" s="664"/>
      <c r="V12" s="664"/>
      <c r="W12" s="664"/>
      <c r="X12" s="664"/>
      <c r="Y12" s="665"/>
      <c r="Z12" s="723">
        <v>3.6</v>
      </c>
      <c r="AA12" s="723"/>
      <c r="AB12" s="723"/>
      <c r="AC12" s="723"/>
      <c r="AD12" s="724">
        <v>987237</v>
      </c>
      <c r="AE12" s="724"/>
      <c r="AF12" s="724"/>
      <c r="AG12" s="724"/>
      <c r="AH12" s="724"/>
      <c r="AI12" s="724"/>
      <c r="AJ12" s="724"/>
      <c r="AK12" s="724"/>
      <c r="AL12" s="666">
        <v>8.3000000000000007</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2936956</v>
      </c>
      <c r="BH12" s="664"/>
      <c r="BI12" s="664"/>
      <c r="BJ12" s="664"/>
      <c r="BK12" s="664"/>
      <c r="BL12" s="664"/>
      <c r="BM12" s="664"/>
      <c r="BN12" s="665"/>
      <c r="BO12" s="723">
        <v>50.9</v>
      </c>
      <c r="BP12" s="723"/>
      <c r="BQ12" s="723"/>
      <c r="BR12" s="723"/>
      <c r="BS12" s="669" t="s">
        <v>232</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193179</v>
      </c>
      <c r="CS12" s="664"/>
      <c r="CT12" s="664"/>
      <c r="CU12" s="664"/>
      <c r="CV12" s="664"/>
      <c r="CW12" s="664"/>
      <c r="CX12" s="664"/>
      <c r="CY12" s="665"/>
      <c r="CZ12" s="723">
        <v>0.7</v>
      </c>
      <c r="DA12" s="723"/>
      <c r="DB12" s="723"/>
      <c r="DC12" s="723"/>
      <c r="DD12" s="669">
        <v>47464</v>
      </c>
      <c r="DE12" s="664"/>
      <c r="DF12" s="664"/>
      <c r="DG12" s="664"/>
      <c r="DH12" s="664"/>
      <c r="DI12" s="664"/>
      <c r="DJ12" s="664"/>
      <c r="DK12" s="664"/>
      <c r="DL12" s="664"/>
      <c r="DM12" s="664"/>
      <c r="DN12" s="664"/>
      <c r="DO12" s="664"/>
      <c r="DP12" s="665"/>
      <c r="DQ12" s="669">
        <v>101861</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47813</v>
      </c>
      <c r="S13" s="664"/>
      <c r="T13" s="664"/>
      <c r="U13" s="664"/>
      <c r="V13" s="664"/>
      <c r="W13" s="664"/>
      <c r="X13" s="664"/>
      <c r="Y13" s="665"/>
      <c r="Z13" s="723">
        <v>0.2</v>
      </c>
      <c r="AA13" s="723"/>
      <c r="AB13" s="723"/>
      <c r="AC13" s="723"/>
      <c r="AD13" s="724">
        <v>47813</v>
      </c>
      <c r="AE13" s="724"/>
      <c r="AF13" s="724"/>
      <c r="AG13" s="724"/>
      <c r="AH13" s="724"/>
      <c r="AI13" s="724"/>
      <c r="AJ13" s="724"/>
      <c r="AK13" s="724"/>
      <c r="AL13" s="666">
        <v>0.4</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2870013</v>
      </c>
      <c r="BH13" s="664"/>
      <c r="BI13" s="664"/>
      <c r="BJ13" s="664"/>
      <c r="BK13" s="664"/>
      <c r="BL13" s="664"/>
      <c r="BM13" s="664"/>
      <c r="BN13" s="665"/>
      <c r="BO13" s="723">
        <v>49.8</v>
      </c>
      <c r="BP13" s="723"/>
      <c r="BQ13" s="723"/>
      <c r="BR13" s="723"/>
      <c r="BS13" s="669" t="s">
        <v>127</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1598471</v>
      </c>
      <c r="CS13" s="664"/>
      <c r="CT13" s="664"/>
      <c r="CU13" s="664"/>
      <c r="CV13" s="664"/>
      <c r="CW13" s="664"/>
      <c r="CX13" s="664"/>
      <c r="CY13" s="665"/>
      <c r="CZ13" s="723">
        <v>6</v>
      </c>
      <c r="DA13" s="723"/>
      <c r="DB13" s="723"/>
      <c r="DC13" s="723"/>
      <c r="DD13" s="669">
        <v>805151</v>
      </c>
      <c r="DE13" s="664"/>
      <c r="DF13" s="664"/>
      <c r="DG13" s="664"/>
      <c r="DH13" s="664"/>
      <c r="DI13" s="664"/>
      <c r="DJ13" s="664"/>
      <c r="DK13" s="664"/>
      <c r="DL13" s="664"/>
      <c r="DM13" s="664"/>
      <c r="DN13" s="664"/>
      <c r="DO13" s="664"/>
      <c r="DP13" s="665"/>
      <c r="DQ13" s="669">
        <v>657215</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232</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222199</v>
      </c>
      <c r="BH14" s="664"/>
      <c r="BI14" s="664"/>
      <c r="BJ14" s="664"/>
      <c r="BK14" s="664"/>
      <c r="BL14" s="664"/>
      <c r="BM14" s="664"/>
      <c r="BN14" s="665"/>
      <c r="BO14" s="723">
        <v>3.9</v>
      </c>
      <c r="BP14" s="723"/>
      <c r="BQ14" s="723"/>
      <c r="BR14" s="723"/>
      <c r="BS14" s="669" t="s">
        <v>127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473796</v>
      </c>
      <c r="CS14" s="664"/>
      <c r="CT14" s="664"/>
      <c r="CU14" s="664"/>
      <c r="CV14" s="664"/>
      <c r="CW14" s="664"/>
      <c r="CX14" s="664"/>
      <c r="CY14" s="665"/>
      <c r="CZ14" s="723">
        <v>1.8</v>
      </c>
      <c r="DA14" s="723"/>
      <c r="DB14" s="723"/>
      <c r="DC14" s="723"/>
      <c r="DD14" s="669">
        <v>3132</v>
      </c>
      <c r="DE14" s="664"/>
      <c r="DF14" s="664"/>
      <c r="DG14" s="664"/>
      <c r="DH14" s="664"/>
      <c r="DI14" s="664"/>
      <c r="DJ14" s="664"/>
      <c r="DK14" s="664"/>
      <c r="DL14" s="664"/>
      <c r="DM14" s="664"/>
      <c r="DN14" s="664"/>
      <c r="DO14" s="664"/>
      <c r="DP14" s="665"/>
      <c r="DQ14" s="669">
        <v>459876</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40415</v>
      </c>
      <c r="S15" s="664"/>
      <c r="T15" s="664"/>
      <c r="U15" s="664"/>
      <c r="V15" s="664"/>
      <c r="W15" s="664"/>
      <c r="X15" s="664"/>
      <c r="Y15" s="665"/>
      <c r="Z15" s="723">
        <v>0.1</v>
      </c>
      <c r="AA15" s="723"/>
      <c r="AB15" s="723"/>
      <c r="AC15" s="723"/>
      <c r="AD15" s="724">
        <v>40415</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281090</v>
      </c>
      <c r="BH15" s="664"/>
      <c r="BI15" s="664"/>
      <c r="BJ15" s="664"/>
      <c r="BK15" s="664"/>
      <c r="BL15" s="664"/>
      <c r="BM15" s="664"/>
      <c r="BN15" s="665"/>
      <c r="BO15" s="723">
        <v>4.9000000000000004</v>
      </c>
      <c r="BP15" s="723"/>
      <c r="BQ15" s="723"/>
      <c r="BR15" s="723"/>
      <c r="BS15" s="669" t="s">
        <v>232</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3112636</v>
      </c>
      <c r="CS15" s="664"/>
      <c r="CT15" s="664"/>
      <c r="CU15" s="664"/>
      <c r="CV15" s="664"/>
      <c r="CW15" s="664"/>
      <c r="CX15" s="664"/>
      <c r="CY15" s="665"/>
      <c r="CZ15" s="723">
        <v>11.8</v>
      </c>
      <c r="DA15" s="723"/>
      <c r="DB15" s="723"/>
      <c r="DC15" s="723"/>
      <c r="DD15" s="669">
        <v>1277358</v>
      </c>
      <c r="DE15" s="664"/>
      <c r="DF15" s="664"/>
      <c r="DG15" s="664"/>
      <c r="DH15" s="664"/>
      <c r="DI15" s="664"/>
      <c r="DJ15" s="664"/>
      <c r="DK15" s="664"/>
      <c r="DL15" s="664"/>
      <c r="DM15" s="664"/>
      <c r="DN15" s="664"/>
      <c r="DO15" s="664"/>
      <c r="DP15" s="665"/>
      <c r="DQ15" s="669">
        <v>1635712</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232</v>
      </c>
      <c r="AA16" s="723"/>
      <c r="AB16" s="723"/>
      <c r="AC16" s="723"/>
      <c r="AD16" s="724" t="s">
        <v>232</v>
      </c>
      <c r="AE16" s="724"/>
      <c r="AF16" s="724"/>
      <c r="AG16" s="724"/>
      <c r="AH16" s="724"/>
      <c r="AI16" s="724"/>
      <c r="AJ16" s="724"/>
      <c r="AK16" s="724"/>
      <c r="AL16" s="666" t="s">
        <v>127</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v>4333</v>
      </c>
      <c r="BH16" s="664"/>
      <c r="BI16" s="664"/>
      <c r="BJ16" s="664"/>
      <c r="BK16" s="664"/>
      <c r="BL16" s="664"/>
      <c r="BM16" s="664"/>
      <c r="BN16" s="665"/>
      <c r="BO16" s="723">
        <v>0.1</v>
      </c>
      <c r="BP16" s="723"/>
      <c r="BQ16" s="723"/>
      <c r="BR16" s="723"/>
      <c r="BS16" s="669" t="s">
        <v>127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127</v>
      </c>
      <c r="DA16" s="723"/>
      <c r="DB16" s="723"/>
      <c r="DC16" s="723"/>
      <c r="DD16" s="669" t="s">
        <v>232</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26221</v>
      </c>
      <c r="S17" s="664"/>
      <c r="T17" s="664"/>
      <c r="U17" s="664"/>
      <c r="V17" s="664"/>
      <c r="W17" s="664"/>
      <c r="X17" s="664"/>
      <c r="Y17" s="665"/>
      <c r="Z17" s="723">
        <v>0.1</v>
      </c>
      <c r="AA17" s="723"/>
      <c r="AB17" s="723"/>
      <c r="AC17" s="723"/>
      <c r="AD17" s="724">
        <v>26221</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232</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1974111</v>
      </c>
      <c r="CS17" s="664"/>
      <c r="CT17" s="664"/>
      <c r="CU17" s="664"/>
      <c r="CV17" s="664"/>
      <c r="CW17" s="664"/>
      <c r="CX17" s="664"/>
      <c r="CY17" s="665"/>
      <c r="CZ17" s="723">
        <v>7.5</v>
      </c>
      <c r="DA17" s="723"/>
      <c r="DB17" s="723"/>
      <c r="DC17" s="723"/>
      <c r="DD17" s="669" t="s">
        <v>127</v>
      </c>
      <c r="DE17" s="664"/>
      <c r="DF17" s="664"/>
      <c r="DG17" s="664"/>
      <c r="DH17" s="664"/>
      <c r="DI17" s="664"/>
      <c r="DJ17" s="664"/>
      <c r="DK17" s="664"/>
      <c r="DL17" s="664"/>
      <c r="DM17" s="664"/>
      <c r="DN17" s="664"/>
      <c r="DO17" s="664"/>
      <c r="DP17" s="665"/>
      <c r="DQ17" s="669">
        <v>1972156</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5338741</v>
      </c>
      <c r="S18" s="664"/>
      <c r="T18" s="664"/>
      <c r="U18" s="664"/>
      <c r="V18" s="664"/>
      <c r="W18" s="664"/>
      <c r="X18" s="664"/>
      <c r="Y18" s="665"/>
      <c r="Z18" s="723">
        <v>19.7</v>
      </c>
      <c r="AA18" s="723"/>
      <c r="AB18" s="723"/>
      <c r="AC18" s="723"/>
      <c r="AD18" s="724">
        <v>4845852</v>
      </c>
      <c r="AE18" s="724"/>
      <c r="AF18" s="724"/>
      <c r="AG18" s="724"/>
      <c r="AH18" s="724"/>
      <c r="AI18" s="724"/>
      <c r="AJ18" s="724"/>
      <c r="AK18" s="724"/>
      <c r="AL18" s="666">
        <v>40.6</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232</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127</v>
      </c>
      <c r="DA18" s="723"/>
      <c r="DB18" s="723"/>
      <c r="DC18" s="723"/>
      <c r="DD18" s="669" t="s">
        <v>232</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4845852</v>
      </c>
      <c r="S19" s="664"/>
      <c r="T19" s="664"/>
      <c r="U19" s="664"/>
      <c r="V19" s="664"/>
      <c r="W19" s="664"/>
      <c r="X19" s="664"/>
      <c r="Y19" s="665"/>
      <c r="Z19" s="723">
        <v>17.899999999999999</v>
      </c>
      <c r="AA19" s="723"/>
      <c r="AB19" s="723"/>
      <c r="AC19" s="723"/>
      <c r="AD19" s="724">
        <v>4845852</v>
      </c>
      <c r="AE19" s="724"/>
      <c r="AF19" s="724"/>
      <c r="AG19" s="724"/>
      <c r="AH19" s="724"/>
      <c r="AI19" s="724"/>
      <c r="AJ19" s="724"/>
      <c r="AK19" s="724"/>
      <c r="AL19" s="666">
        <v>40.6</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127</v>
      </c>
      <c r="BH19" s="664"/>
      <c r="BI19" s="664"/>
      <c r="BJ19" s="664"/>
      <c r="BK19" s="664"/>
      <c r="BL19" s="664"/>
      <c r="BM19" s="664"/>
      <c r="BN19" s="665"/>
      <c r="BO19" s="723" t="s">
        <v>232</v>
      </c>
      <c r="BP19" s="723"/>
      <c r="BQ19" s="723"/>
      <c r="BR19" s="723"/>
      <c r="BS19" s="669" t="s">
        <v>127</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232</v>
      </c>
      <c r="DE19" s="664"/>
      <c r="DF19" s="664"/>
      <c r="DG19" s="664"/>
      <c r="DH19" s="664"/>
      <c r="DI19" s="664"/>
      <c r="DJ19" s="664"/>
      <c r="DK19" s="664"/>
      <c r="DL19" s="664"/>
      <c r="DM19" s="664"/>
      <c r="DN19" s="664"/>
      <c r="DO19" s="664"/>
      <c r="DP19" s="665"/>
      <c r="DQ19" s="669" t="s">
        <v>232</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492889</v>
      </c>
      <c r="S20" s="664"/>
      <c r="T20" s="664"/>
      <c r="U20" s="664"/>
      <c r="V20" s="664"/>
      <c r="W20" s="664"/>
      <c r="X20" s="664"/>
      <c r="Y20" s="665"/>
      <c r="Z20" s="723">
        <v>1.8</v>
      </c>
      <c r="AA20" s="723"/>
      <c r="AB20" s="723"/>
      <c r="AC20" s="723"/>
      <c r="AD20" s="724" t="s">
        <v>127</v>
      </c>
      <c r="AE20" s="724"/>
      <c r="AF20" s="724"/>
      <c r="AG20" s="724"/>
      <c r="AH20" s="724"/>
      <c r="AI20" s="724"/>
      <c r="AJ20" s="724"/>
      <c r="AK20" s="724"/>
      <c r="AL20" s="666" t="s">
        <v>232</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127</v>
      </c>
      <c r="BH20" s="664"/>
      <c r="BI20" s="664"/>
      <c r="BJ20" s="664"/>
      <c r="BK20" s="664"/>
      <c r="BL20" s="664"/>
      <c r="BM20" s="664"/>
      <c r="BN20" s="665"/>
      <c r="BO20" s="723" t="s">
        <v>232</v>
      </c>
      <c r="BP20" s="723"/>
      <c r="BQ20" s="723"/>
      <c r="BR20" s="723"/>
      <c r="BS20" s="669" t="s">
        <v>127</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26425980</v>
      </c>
      <c r="CS20" s="664"/>
      <c r="CT20" s="664"/>
      <c r="CU20" s="664"/>
      <c r="CV20" s="664"/>
      <c r="CW20" s="664"/>
      <c r="CX20" s="664"/>
      <c r="CY20" s="665"/>
      <c r="CZ20" s="723">
        <v>100</v>
      </c>
      <c r="DA20" s="723"/>
      <c r="DB20" s="723"/>
      <c r="DC20" s="723"/>
      <c r="DD20" s="669">
        <v>2855854</v>
      </c>
      <c r="DE20" s="664"/>
      <c r="DF20" s="664"/>
      <c r="DG20" s="664"/>
      <c r="DH20" s="664"/>
      <c r="DI20" s="664"/>
      <c r="DJ20" s="664"/>
      <c r="DK20" s="664"/>
      <c r="DL20" s="664"/>
      <c r="DM20" s="664"/>
      <c r="DN20" s="664"/>
      <c r="DO20" s="664"/>
      <c r="DP20" s="665"/>
      <c r="DQ20" s="669">
        <v>14670426</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232</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12360559</v>
      </c>
      <c r="S22" s="664"/>
      <c r="T22" s="664"/>
      <c r="U22" s="664"/>
      <c r="V22" s="664"/>
      <c r="W22" s="664"/>
      <c r="X22" s="664"/>
      <c r="Y22" s="665"/>
      <c r="Z22" s="723">
        <v>45.6</v>
      </c>
      <c r="AA22" s="723"/>
      <c r="AB22" s="723"/>
      <c r="AC22" s="723"/>
      <c r="AD22" s="724">
        <v>11867670</v>
      </c>
      <c r="AE22" s="724"/>
      <c r="AF22" s="724"/>
      <c r="AG22" s="724"/>
      <c r="AH22" s="724"/>
      <c r="AI22" s="724"/>
      <c r="AJ22" s="724"/>
      <c r="AK22" s="724"/>
      <c r="AL22" s="666">
        <v>99.4</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232</v>
      </c>
      <c r="BP22" s="723"/>
      <c r="BQ22" s="723"/>
      <c r="BR22" s="723"/>
      <c r="BS22" s="669" t="s">
        <v>127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6116</v>
      </c>
      <c r="S23" s="664"/>
      <c r="T23" s="664"/>
      <c r="U23" s="664"/>
      <c r="V23" s="664"/>
      <c r="W23" s="664"/>
      <c r="X23" s="664"/>
      <c r="Y23" s="665"/>
      <c r="Z23" s="723">
        <v>0</v>
      </c>
      <c r="AA23" s="723"/>
      <c r="AB23" s="723"/>
      <c r="AC23" s="723"/>
      <c r="AD23" s="724">
        <v>6116</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232</v>
      </c>
      <c r="BH23" s="664"/>
      <c r="BI23" s="664"/>
      <c r="BJ23" s="664"/>
      <c r="BK23" s="664"/>
      <c r="BL23" s="664"/>
      <c r="BM23" s="664"/>
      <c r="BN23" s="665"/>
      <c r="BO23" s="723" t="s">
        <v>127</v>
      </c>
      <c r="BP23" s="723"/>
      <c r="BQ23" s="723"/>
      <c r="BR23" s="723"/>
      <c r="BS23" s="669" t="s">
        <v>232</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301439</v>
      </c>
      <c r="S24" s="664"/>
      <c r="T24" s="664"/>
      <c r="U24" s="664"/>
      <c r="V24" s="664"/>
      <c r="W24" s="664"/>
      <c r="X24" s="664"/>
      <c r="Y24" s="665"/>
      <c r="Z24" s="723">
        <v>1.1000000000000001</v>
      </c>
      <c r="AA24" s="723"/>
      <c r="AB24" s="723"/>
      <c r="AC24" s="723"/>
      <c r="AD24" s="724">
        <v>169</v>
      </c>
      <c r="AE24" s="724"/>
      <c r="AF24" s="724"/>
      <c r="AG24" s="724"/>
      <c r="AH24" s="724"/>
      <c r="AI24" s="724"/>
      <c r="AJ24" s="724"/>
      <c r="AK24" s="724"/>
      <c r="AL24" s="666">
        <v>0</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232</v>
      </c>
      <c r="BP24" s="723"/>
      <c r="BQ24" s="723"/>
      <c r="BR24" s="723"/>
      <c r="BS24" s="669" t="s">
        <v>127</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15060529</v>
      </c>
      <c r="CS24" s="727"/>
      <c r="CT24" s="727"/>
      <c r="CU24" s="727"/>
      <c r="CV24" s="727"/>
      <c r="CW24" s="727"/>
      <c r="CX24" s="727"/>
      <c r="CY24" s="773"/>
      <c r="CZ24" s="774">
        <v>57</v>
      </c>
      <c r="DA24" s="743"/>
      <c r="DB24" s="743"/>
      <c r="DC24" s="777"/>
      <c r="DD24" s="772">
        <v>7764891</v>
      </c>
      <c r="DE24" s="727"/>
      <c r="DF24" s="727"/>
      <c r="DG24" s="727"/>
      <c r="DH24" s="727"/>
      <c r="DI24" s="727"/>
      <c r="DJ24" s="727"/>
      <c r="DK24" s="773"/>
      <c r="DL24" s="772">
        <v>7572669</v>
      </c>
      <c r="DM24" s="727"/>
      <c r="DN24" s="727"/>
      <c r="DO24" s="727"/>
      <c r="DP24" s="727"/>
      <c r="DQ24" s="727"/>
      <c r="DR24" s="727"/>
      <c r="DS24" s="727"/>
      <c r="DT24" s="727"/>
      <c r="DU24" s="727"/>
      <c r="DV24" s="773"/>
      <c r="DW24" s="774">
        <v>60.2</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144974</v>
      </c>
      <c r="S25" s="664"/>
      <c r="T25" s="664"/>
      <c r="U25" s="664"/>
      <c r="V25" s="664"/>
      <c r="W25" s="664"/>
      <c r="X25" s="664"/>
      <c r="Y25" s="665"/>
      <c r="Z25" s="723">
        <v>0.5</v>
      </c>
      <c r="AA25" s="723"/>
      <c r="AB25" s="723"/>
      <c r="AC25" s="723"/>
      <c r="AD25" s="724">
        <v>6464</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232</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3345487</v>
      </c>
      <c r="CS25" s="662"/>
      <c r="CT25" s="662"/>
      <c r="CU25" s="662"/>
      <c r="CV25" s="662"/>
      <c r="CW25" s="662"/>
      <c r="CX25" s="662"/>
      <c r="CY25" s="663"/>
      <c r="CZ25" s="666">
        <v>12.7</v>
      </c>
      <c r="DA25" s="695"/>
      <c r="DB25" s="695"/>
      <c r="DC25" s="696"/>
      <c r="DD25" s="669">
        <v>3087336</v>
      </c>
      <c r="DE25" s="662"/>
      <c r="DF25" s="662"/>
      <c r="DG25" s="662"/>
      <c r="DH25" s="662"/>
      <c r="DI25" s="662"/>
      <c r="DJ25" s="662"/>
      <c r="DK25" s="663"/>
      <c r="DL25" s="669">
        <v>2998334</v>
      </c>
      <c r="DM25" s="662"/>
      <c r="DN25" s="662"/>
      <c r="DO25" s="662"/>
      <c r="DP25" s="662"/>
      <c r="DQ25" s="662"/>
      <c r="DR25" s="662"/>
      <c r="DS25" s="662"/>
      <c r="DT25" s="662"/>
      <c r="DU25" s="662"/>
      <c r="DV25" s="663"/>
      <c r="DW25" s="666">
        <v>23.8</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106758</v>
      </c>
      <c r="S26" s="664"/>
      <c r="T26" s="664"/>
      <c r="U26" s="664"/>
      <c r="V26" s="664"/>
      <c r="W26" s="664"/>
      <c r="X26" s="664"/>
      <c r="Y26" s="665"/>
      <c r="Z26" s="723">
        <v>0.4</v>
      </c>
      <c r="AA26" s="723"/>
      <c r="AB26" s="723"/>
      <c r="AC26" s="723"/>
      <c r="AD26" s="724" t="s">
        <v>127</v>
      </c>
      <c r="AE26" s="724"/>
      <c r="AF26" s="724"/>
      <c r="AG26" s="724"/>
      <c r="AH26" s="724"/>
      <c r="AI26" s="724"/>
      <c r="AJ26" s="724"/>
      <c r="AK26" s="724"/>
      <c r="AL26" s="666" t="s">
        <v>232</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232</v>
      </c>
      <c r="BP26" s="723"/>
      <c r="BQ26" s="723"/>
      <c r="BR26" s="723"/>
      <c r="BS26" s="669" t="s">
        <v>127</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2086269</v>
      </c>
      <c r="CS26" s="664"/>
      <c r="CT26" s="664"/>
      <c r="CU26" s="664"/>
      <c r="CV26" s="664"/>
      <c r="CW26" s="664"/>
      <c r="CX26" s="664"/>
      <c r="CY26" s="665"/>
      <c r="CZ26" s="666">
        <v>7.9</v>
      </c>
      <c r="DA26" s="695"/>
      <c r="DB26" s="695"/>
      <c r="DC26" s="696"/>
      <c r="DD26" s="669">
        <v>1911322</v>
      </c>
      <c r="DE26" s="664"/>
      <c r="DF26" s="664"/>
      <c r="DG26" s="664"/>
      <c r="DH26" s="664"/>
      <c r="DI26" s="664"/>
      <c r="DJ26" s="664"/>
      <c r="DK26" s="665"/>
      <c r="DL26" s="669" t="s">
        <v>127</v>
      </c>
      <c r="DM26" s="664"/>
      <c r="DN26" s="664"/>
      <c r="DO26" s="664"/>
      <c r="DP26" s="664"/>
      <c r="DQ26" s="664"/>
      <c r="DR26" s="664"/>
      <c r="DS26" s="664"/>
      <c r="DT26" s="664"/>
      <c r="DU26" s="664"/>
      <c r="DV26" s="665"/>
      <c r="DW26" s="666" t="s">
        <v>232</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6251764</v>
      </c>
      <c r="S27" s="664"/>
      <c r="T27" s="664"/>
      <c r="U27" s="664"/>
      <c r="V27" s="664"/>
      <c r="W27" s="664"/>
      <c r="X27" s="664"/>
      <c r="Y27" s="665"/>
      <c r="Z27" s="723">
        <v>23.1</v>
      </c>
      <c r="AA27" s="723"/>
      <c r="AB27" s="723"/>
      <c r="AC27" s="723"/>
      <c r="AD27" s="724" t="s">
        <v>232</v>
      </c>
      <c r="AE27" s="724"/>
      <c r="AF27" s="724"/>
      <c r="AG27" s="724"/>
      <c r="AH27" s="724"/>
      <c r="AI27" s="724"/>
      <c r="AJ27" s="724"/>
      <c r="AK27" s="724"/>
      <c r="AL27" s="666" t="s">
        <v>127</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5764540</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9740931</v>
      </c>
      <c r="CS27" s="662"/>
      <c r="CT27" s="662"/>
      <c r="CU27" s="662"/>
      <c r="CV27" s="662"/>
      <c r="CW27" s="662"/>
      <c r="CX27" s="662"/>
      <c r="CY27" s="663"/>
      <c r="CZ27" s="666">
        <v>36.9</v>
      </c>
      <c r="DA27" s="695"/>
      <c r="DB27" s="695"/>
      <c r="DC27" s="696"/>
      <c r="DD27" s="669">
        <v>2705399</v>
      </c>
      <c r="DE27" s="662"/>
      <c r="DF27" s="662"/>
      <c r="DG27" s="662"/>
      <c r="DH27" s="662"/>
      <c r="DI27" s="662"/>
      <c r="DJ27" s="662"/>
      <c r="DK27" s="663"/>
      <c r="DL27" s="669">
        <v>2602179</v>
      </c>
      <c r="DM27" s="662"/>
      <c r="DN27" s="662"/>
      <c r="DO27" s="662"/>
      <c r="DP27" s="662"/>
      <c r="DQ27" s="662"/>
      <c r="DR27" s="662"/>
      <c r="DS27" s="662"/>
      <c r="DT27" s="662"/>
      <c r="DU27" s="662"/>
      <c r="DV27" s="663"/>
      <c r="DW27" s="666">
        <v>20.7</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v>12785</v>
      </c>
      <c r="S28" s="664"/>
      <c r="T28" s="664"/>
      <c r="U28" s="664"/>
      <c r="V28" s="664"/>
      <c r="W28" s="664"/>
      <c r="X28" s="664"/>
      <c r="Y28" s="665"/>
      <c r="Z28" s="723">
        <v>0</v>
      </c>
      <c r="AA28" s="723"/>
      <c r="AB28" s="723"/>
      <c r="AC28" s="723"/>
      <c r="AD28" s="724">
        <v>12785</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1974111</v>
      </c>
      <c r="CS28" s="664"/>
      <c r="CT28" s="664"/>
      <c r="CU28" s="664"/>
      <c r="CV28" s="664"/>
      <c r="CW28" s="664"/>
      <c r="CX28" s="664"/>
      <c r="CY28" s="665"/>
      <c r="CZ28" s="666">
        <v>7.5</v>
      </c>
      <c r="DA28" s="695"/>
      <c r="DB28" s="695"/>
      <c r="DC28" s="696"/>
      <c r="DD28" s="669">
        <v>1972156</v>
      </c>
      <c r="DE28" s="664"/>
      <c r="DF28" s="664"/>
      <c r="DG28" s="664"/>
      <c r="DH28" s="664"/>
      <c r="DI28" s="664"/>
      <c r="DJ28" s="664"/>
      <c r="DK28" s="665"/>
      <c r="DL28" s="669">
        <v>1972156</v>
      </c>
      <c r="DM28" s="664"/>
      <c r="DN28" s="664"/>
      <c r="DO28" s="664"/>
      <c r="DP28" s="664"/>
      <c r="DQ28" s="664"/>
      <c r="DR28" s="664"/>
      <c r="DS28" s="664"/>
      <c r="DT28" s="664"/>
      <c r="DU28" s="664"/>
      <c r="DV28" s="665"/>
      <c r="DW28" s="666">
        <v>15.7</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3831518</v>
      </c>
      <c r="S29" s="664"/>
      <c r="T29" s="664"/>
      <c r="U29" s="664"/>
      <c r="V29" s="664"/>
      <c r="W29" s="664"/>
      <c r="X29" s="664"/>
      <c r="Y29" s="665"/>
      <c r="Z29" s="723">
        <v>14.1</v>
      </c>
      <c r="AA29" s="723"/>
      <c r="AB29" s="723"/>
      <c r="AC29" s="723"/>
      <c r="AD29" s="724" t="s">
        <v>232</v>
      </c>
      <c r="AE29" s="724"/>
      <c r="AF29" s="724"/>
      <c r="AG29" s="724"/>
      <c r="AH29" s="724"/>
      <c r="AI29" s="724"/>
      <c r="AJ29" s="724"/>
      <c r="AK29" s="724"/>
      <c r="AL29" s="666" t="s">
        <v>232</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1973272</v>
      </c>
      <c r="CS29" s="662"/>
      <c r="CT29" s="662"/>
      <c r="CU29" s="662"/>
      <c r="CV29" s="662"/>
      <c r="CW29" s="662"/>
      <c r="CX29" s="662"/>
      <c r="CY29" s="663"/>
      <c r="CZ29" s="666">
        <v>7.5</v>
      </c>
      <c r="DA29" s="695"/>
      <c r="DB29" s="695"/>
      <c r="DC29" s="696"/>
      <c r="DD29" s="669">
        <v>1971317</v>
      </c>
      <c r="DE29" s="662"/>
      <c r="DF29" s="662"/>
      <c r="DG29" s="662"/>
      <c r="DH29" s="662"/>
      <c r="DI29" s="662"/>
      <c r="DJ29" s="662"/>
      <c r="DK29" s="663"/>
      <c r="DL29" s="669">
        <v>1971317</v>
      </c>
      <c r="DM29" s="662"/>
      <c r="DN29" s="662"/>
      <c r="DO29" s="662"/>
      <c r="DP29" s="662"/>
      <c r="DQ29" s="662"/>
      <c r="DR29" s="662"/>
      <c r="DS29" s="662"/>
      <c r="DT29" s="662"/>
      <c r="DU29" s="662"/>
      <c r="DV29" s="663"/>
      <c r="DW29" s="666">
        <v>15.7</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104339</v>
      </c>
      <c r="S30" s="664"/>
      <c r="T30" s="664"/>
      <c r="U30" s="664"/>
      <c r="V30" s="664"/>
      <c r="W30" s="664"/>
      <c r="X30" s="664"/>
      <c r="Y30" s="665"/>
      <c r="Z30" s="723">
        <v>0.4</v>
      </c>
      <c r="AA30" s="723"/>
      <c r="AB30" s="723"/>
      <c r="AC30" s="723"/>
      <c r="AD30" s="724">
        <v>37438</v>
      </c>
      <c r="AE30" s="724"/>
      <c r="AF30" s="724"/>
      <c r="AG30" s="724"/>
      <c r="AH30" s="724"/>
      <c r="AI30" s="724"/>
      <c r="AJ30" s="724"/>
      <c r="AK30" s="724"/>
      <c r="AL30" s="666">
        <v>0.3</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98.2</v>
      </c>
      <c r="BH30" s="742"/>
      <c r="BI30" s="742"/>
      <c r="BJ30" s="742"/>
      <c r="BK30" s="742"/>
      <c r="BL30" s="742"/>
      <c r="BM30" s="743">
        <v>95.1</v>
      </c>
      <c r="BN30" s="742"/>
      <c r="BO30" s="742"/>
      <c r="BP30" s="742"/>
      <c r="BQ30" s="744"/>
      <c r="BR30" s="741">
        <v>98.1</v>
      </c>
      <c r="BS30" s="742"/>
      <c r="BT30" s="742"/>
      <c r="BU30" s="742"/>
      <c r="BV30" s="742"/>
      <c r="BW30" s="742"/>
      <c r="BX30" s="743">
        <v>94.7</v>
      </c>
      <c r="BY30" s="742"/>
      <c r="BZ30" s="742"/>
      <c r="CA30" s="742"/>
      <c r="CB30" s="744"/>
      <c r="CD30" s="747"/>
      <c r="CE30" s="748"/>
      <c r="CF30" s="705" t="s">
        <v>309</v>
      </c>
      <c r="CG30" s="702"/>
      <c r="CH30" s="702"/>
      <c r="CI30" s="702"/>
      <c r="CJ30" s="702"/>
      <c r="CK30" s="702"/>
      <c r="CL30" s="702"/>
      <c r="CM30" s="702"/>
      <c r="CN30" s="702"/>
      <c r="CO30" s="702"/>
      <c r="CP30" s="702"/>
      <c r="CQ30" s="703"/>
      <c r="CR30" s="661">
        <v>1793717</v>
      </c>
      <c r="CS30" s="664"/>
      <c r="CT30" s="664"/>
      <c r="CU30" s="664"/>
      <c r="CV30" s="664"/>
      <c r="CW30" s="664"/>
      <c r="CX30" s="664"/>
      <c r="CY30" s="665"/>
      <c r="CZ30" s="666">
        <v>6.8</v>
      </c>
      <c r="DA30" s="695"/>
      <c r="DB30" s="695"/>
      <c r="DC30" s="696"/>
      <c r="DD30" s="669">
        <v>1793583</v>
      </c>
      <c r="DE30" s="664"/>
      <c r="DF30" s="664"/>
      <c r="DG30" s="664"/>
      <c r="DH30" s="664"/>
      <c r="DI30" s="664"/>
      <c r="DJ30" s="664"/>
      <c r="DK30" s="665"/>
      <c r="DL30" s="669">
        <v>1793583</v>
      </c>
      <c r="DM30" s="664"/>
      <c r="DN30" s="664"/>
      <c r="DO30" s="664"/>
      <c r="DP30" s="664"/>
      <c r="DQ30" s="664"/>
      <c r="DR30" s="664"/>
      <c r="DS30" s="664"/>
      <c r="DT30" s="664"/>
      <c r="DU30" s="664"/>
      <c r="DV30" s="665"/>
      <c r="DW30" s="666">
        <v>14.3</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64148</v>
      </c>
      <c r="S31" s="664"/>
      <c r="T31" s="664"/>
      <c r="U31" s="664"/>
      <c r="V31" s="664"/>
      <c r="W31" s="664"/>
      <c r="X31" s="664"/>
      <c r="Y31" s="665"/>
      <c r="Z31" s="723">
        <v>0.2</v>
      </c>
      <c r="AA31" s="723"/>
      <c r="AB31" s="723"/>
      <c r="AC31" s="723"/>
      <c r="AD31" s="724" t="s">
        <v>232</v>
      </c>
      <c r="AE31" s="724"/>
      <c r="AF31" s="724"/>
      <c r="AG31" s="724"/>
      <c r="AH31" s="724"/>
      <c r="AI31" s="724"/>
      <c r="AJ31" s="724"/>
      <c r="AK31" s="724"/>
      <c r="AL31" s="666" t="s">
        <v>127</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98.6</v>
      </c>
      <c r="BH31" s="662"/>
      <c r="BI31" s="662"/>
      <c r="BJ31" s="662"/>
      <c r="BK31" s="662"/>
      <c r="BL31" s="662"/>
      <c r="BM31" s="667">
        <v>96.2</v>
      </c>
      <c r="BN31" s="740"/>
      <c r="BO31" s="740"/>
      <c r="BP31" s="740"/>
      <c r="BQ31" s="701"/>
      <c r="BR31" s="739">
        <v>98.5</v>
      </c>
      <c r="BS31" s="662"/>
      <c r="BT31" s="662"/>
      <c r="BU31" s="662"/>
      <c r="BV31" s="662"/>
      <c r="BW31" s="662"/>
      <c r="BX31" s="667">
        <v>96.2</v>
      </c>
      <c r="BY31" s="740"/>
      <c r="BZ31" s="740"/>
      <c r="CA31" s="740"/>
      <c r="CB31" s="701"/>
      <c r="CD31" s="747"/>
      <c r="CE31" s="748"/>
      <c r="CF31" s="705" t="s">
        <v>313</v>
      </c>
      <c r="CG31" s="702"/>
      <c r="CH31" s="702"/>
      <c r="CI31" s="702"/>
      <c r="CJ31" s="702"/>
      <c r="CK31" s="702"/>
      <c r="CL31" s="702"/>
      <c r="CM31" s="702"/>
      <c r="CN31" s="702"/>
      <c r="CO31" s="702"/>
      <c r="CP31" s="702"/>
      <c r="CQ31" s="703"/>
      <c r="CR31" s="661">
        <v>179555</v>
      </c>
      <c r="CS31" s="662"/>
      <c r="CT31" s="662"/>
      <c r="CU31" s="662"/>
      <c r="CV31" s="662"/>
      <c r="CW31" s="662"/>
      <c r="CX31" s="662"/>
      <c r="CY31" s="663"/>
      <c r="CZ31" s="666">
        <v>0.7</v>
      </c>
      <c r="DA31" s="695"/>
      <c r="DB31" s="695"/>
      <c r="DC31" s="696"/>
      <c r="DD31" s="669">
        <v>177734</v>
      </c>
      <c r="DE31" s="662"/>
      <c r="DF31" s="662"/>
      <c r="DG31" s="662"/>
      <c r="DH31" s="662"/>
      <c r="DI31" s="662"/>
      <c r="DJ31" s="662"/>
      <c r="DK31" s="663"/>
      <c r="DL31" s="669">
        <v>177734</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1919001</v>
      </c>
      <c r="S32" s="664"/>
      <c r="T32" s="664"/>
      <c r="U32" s="664"/>
      <c r="V32" s="664"/>
      <c r="W32" s="664"/>
      <c r="X32" s="664"/>
      <c r="Y32" s="665"/>
      <c r="Z32" s="723">
        <v>7.1</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97.8</v>
      </c>
      <c r="BH32" s="677"/>
      <c r="BI32" s="677"/>
      <c r="BJ32" s="677"/>
      <c r="BK32" s="677"/>
      <c r="BL32" s="677"/>
      <c r="BM32" s="721">
        <v>93.8</v>
      </c>
      <c r="BN32" s="677"/>
      <c r="BO32" s="677"/>
      <c r="BP32" s="677"/>
      <c r="BQ32" s="714"/>
      <c r="BR32" s="738">
        <v>97.7</v>
      </c>
      <c r="BS32" s="677"/>
      <c r="BT32" s="677"/>
      <c r="BU32" s="677"/>
      <c r="BV32" s="677"/>
      <c r="BW32" s="677"/>
      <c r="BX32" s="721">
        <v>93.1</v>
      </c>
      <c r="BY32" s="677"/>
      <c r="BZ32" s="677"/>
      <c r="CA32" s="677"/>
      <c r="CB32" s="714"/>
      <c r="CD32" s="749"/>
      <c r="CE32" s="750"/>
      <c r="CF32" s="705" t="s">
        <v>316</v>
      </c>
      <c r="CG32" s="702"/>
      <c r="CH32" s="702"/>
      <c r="CI32" s="702"/>
      <c r="CJ32" s="702"/>
      <c r="CK32" s="702"/>
      <c r="CL32" s="702"/>
      <c r="CM32" s="702"/>
      <c r="CN32" s="702"/>
      <c r="CO32" s="702"/>
      <c r="CP32" s="702"/>
      <c r="CQ32" s="703"/>
      <c r="CR32" s="661">
        <v>839</v>
      </c>
      <c r="CS32" s="664"/>
      <c r="CT32" s="664"/>
      <c r="CU32" s="664"/>
      <c r="CV32" s="664"/>
      <c r="CW32" s="664"/>
      <c r="CX32" s="664"/>
      <c r="CY32" s="665"/>
      <c r="CZ32" s="666">
        <v>0</v>
      </c>
      <c r="DA32" s="695"/>
      <c r="DB32" s="695"/>
      <c r="DC32" s="696"/>
      <c r="DD32" s="669">
        <v>839</v>
      </c>
      <c r="DE32" s="664"/>
      <c r="DF32" s="664"/>
      <c r="DG32" s="664"/>
      <c r="DH32" s="664"/>
      <c r="DI32" s="664"/>
      <c r="DJ32" s="664"/>
      <c r="DK32" s="665"/>
      <c r="DL32" s="669">
        <v>839</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644343</v>
      </c>
      <c r="S33" s="664"/>
      <c r="T33" s="664"/>
      <c r="U33" s="664"/>
      <c r="V33" s="664"/>
      <c r="W33" s="664"/>
      <c r="X33" s="664"/>
      <c r="Y33" s="665"/>
      <c r="Z33" s="723">
        <v>2.4</v>
      </c>
      <c r="AA33" s="723"/>
      <c r="AB33" s="723"/>
      <c r="AC33" s="723"/>
      <c r="AD33" s="724" t="s">
        <v>232</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8509597</v>
      </c>
      <c r="CS33" s="662"/>
      <c r="CT33" s="662"/>
      <c r="CU33" s="662"/>
      <c r="CV33" s="662"/>
      <c r="CW33" s="662"/>
      <c r="CX33" s="662"/>
      <c r="CY33" s="663"/>
      <c r="CZ33" s="666">
        <v>32.200000000000003</v>
      </c>
      <c r="DA33" s="695"/>
      <c r="DB33" s="695"/>
      <c r="DC33" s="696"/>
      <c r="DD33" s="669">
        <v>6696551</v>
      </c>
      <c r="DE33" s="662"/>
      <c r="DF33" s="662"/>
      <c r="DG33" s="662"/>
      <c r="DH33" s="662"/>
      <c r="DI33" s="662"/>
      <c r="DJ33" s="662"/>
      <c r="DK33" s="663"/>
      <c r="DL33" s="669">
        <v>4219756</v>
      </c>
      <c r="DM33" s="662"/>
      <c r="DN33" s="662"/>
      <c r="DO33" s="662"/>
      <c r="DP33" s="662"/>
      <c r="DQ33" s="662"/>
      <c r="DR33" s="662"/>
      <c r="DS33" s="662"/>
      <c r="DT33" s="662"/>
      <c r="DU33" s="662"/>
      <c r="DV33" s="663"/>
      <c r="DW33" s="666">
        <v>33.6</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262647</v>
      </c>
      <c r="S34" s="664"/>
      <c r="T34" s="664"/>
      <c r="U34" s="664"/>
      <c r="V34" s="664"/>
      <c r="W34" s="664"/>
      <c r="X34" s="664"/>
      <c r="Y34" s="665"/>
      <c r="Z34" s="723">
        <v>1</v>
      </c>
      <c r="AA34" s="723"/>
      <c r="AB34" s="723"/>
      <c r="AC34" s="723"/>
      <c r="AD34" s="724">
        <v>4976</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2943646</v>
      </c>
      <c r="CS34" s="664"/>
      <c r="CT34" s="664"/>
      <c r="CU34" s="664"/>
      <c r="CV34" s="664"/>
      <c r="CW34" s="664"/>
      <c r="CX34" s="664"/>
      <c r="CY34" s="665"/>
      <c r="CZ34" s="666">
        <v>11.1</v>
      </c>
      <c r="DA34" s="695"/>
      <c r="DB34" s="695"/>
      <c r="DC34" s="696"/>
      <c r="DD34" s="669">
        <v>2093232</v>
      </c>
      <c r="DE34" s="664"/>
      <c r="DF34" s="664"/>
      <c r="DG34" s="664"/>
      <c r="DH34" s="664"/>
      <c r="DI34" s="664"/>
      <c r="DJ34" s="664"/>
      <c r="DK34" s="665"/>
      <c r="DL34" s="669">
        <v>1539099</v>
      </c>
      <c r="DM34" s="664"/>
      <c r="DN34" s="664"/>
      <c r="DO34" s="664"/>
      <c r="DP34" s="664"/>
      <c r="DQ34" s="664"/>
      <c r="DR34" s="664"/>
      <c r="DS34" s="664"/>
      <c r="DT34" s="664"/>
      <c r="DU34" s="664"/>
      <c r="DV34" s="665"/>
      <c r="DW34" s="666">
        <v>12.2</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1097943</v>
      </c>
      <c r="S35" s="664"/>
      <c r="T35" s="664"/>
      <c r="U35" s="664"/>
      <c r="V35" s="664"/>
      <c r="W35" s="664"/>
      <c r="X35" s="664"/>
      <c r="Y35" s="665"/>
      <c r="Z35" s="723">
        <v>4.0999999999999996</v>
      </c>
      <c r="AA35" s="723"/>
      <c r="AB35" s="723"/>
      <c r="AC35" s="723"/>
      <c r="AD35" s="724" t="s">
        <v>232</v>
      </c>
      <c r="AE35" s="724"/>
      <c r="AF35" s="724"/>
      <c r="AG35" s="724"/>
      <c r="AH35" s="724"/>
      <c r="AI35" s="724"/>
      <c r="AJ35" s="724"/>
      <c r="AK35" s="724"/>
      <c r="AL35" s="666" t="s">
        <v>127</v>
      </c>
      <c r="AM35" s="667"/>
      <c r="AN35" s="667"/>
      <c r="AO35" s="725"/>
      <c r="AP35" s="234"/>
      <c r="AQ35" s="729" t="s">
        <v>324</v>
      </c>
      <c r="AR35" s="730"/>
      <c r="AS35" s="730"/>
      <c r="AT35" s="730"/>
      <c r="AU35" s="730"/>
      <c r="AV35" s="730"/>
      <c r="AW35" s="730"/>
      <c r="AX35" s="730"/>
      <c r="AY35" s="731"/>
      <c r="AZ35" s="726">
        <v>3759498</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242075</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259452</v>
      </c>
      <c r="CS35" s="662"/>
      <c r="CT35" s="662"/>
      <c r="CU35" s="662"/>
      <c r="CV35" s="662"/>
      <c r="CW35" s="662"/>
      <c r="CX35" s="662"/>
      <c r="CY35" s="663"/>
      <c r="CZ35" s="666">
        <v>1</v>
      </c>
      <c r="DA35" s="695"/>
      <c r="DB35" s="695"/>
      <c r="DC35" s="696"/>
      <c r="DD35" s="669">
        <v>180403</v>
      </c>
      <c r="DE35" s="662"/>
      <c r="DF35" s="662"/>
      <c r="DG35" s="662"/>
      <c r="DH35" s="662"/>
      <c r="DI35" s="662"/>
      <c r="DJ35" s="662"/>
      <c r="DK35" s="663"/>
      <c r="DL35" s="669">
        <v>110249</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232</v>
      </c>
      <c r="AM36" s="667"/>
      <c r="AN36" s="667"/>
      <c r="AO36" s="725"/>
      <c r="AQ36" s="698" t="s">
        <v>328</v>
      </c>
      <c r="AR36" s="699"/>
      <c r="AS36" s="699"/>
      <c r="AT36" s="699"/>
      <c r="AU36" s="699"/>
      <c r="AV36" s="699"/>
      <c r="AW36" s="699"/>
      <c r="AX36" s="699"/>
      <c r="AY36" s="700"/>
      <c r="AZ36" s="661">
        <v>300989</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-670504</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1468971</v>
      </c>
      <c r="CS36" s="664"/>
      <c r="CT36" s="664"/>
      <c r="CU36" s="664"/>
      <c r="CV36" s="664"/>
      <c r="CW36" s="664"/>
      <c r="CX36" s="664"/>
      <c r="CY36" s="665"/>
      <c r="CZ36" s="666">
        <v>5.6</v>
      </c>
      <c r="DA36" s="695"/>
      <c r="DB36" s="695"/>
      <c r="DC36" s="696"/>
      <c r="DD36" s="669">
        <v>1156218</v>
      </c>
      <c r="DE36" s="664"/>
      <c r="DF36" s="664"/>
      <c r="DG36" s="664"/>
      <c r="DH36" s="664"/>
      <c r="DI36" s="664"/>
      <c r="DJ36" s="664"/>
      <c r="DK36" s="665"/>
      <c r="DL36" s="669">
        <v>765812</v>
      </c>
      <c r="DM36" s="664"/>
      <c r="DN36" s="664"/>
      <c r="DO36" s="664"/>
      <c r="DP36" s="664"/>
      <c r="DQ36" s="664"/>
      <c r="DR36" s="664"/>
      <c r="DS36" s="664"/>
      <c r="DT36" s="664"/>
      <c r="DU36" s="664"/>
      <c r="DV36" s="665"/>
      <c r="DW36" s="666">
        <v>6.1</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637643</v>
      </c>
      <c r="S37" s="664"/>
      <c r="T37" s="664"/>
      <c r="U37" s="664"/>
      <c r="V37" s="664"/>
      <c r="W37" s="664"/>
      <c r="X37" s="664"/>
      <c r="Y37" s="665"/>
      <c r="Z37" s="723">
        <v>2.4</v>
      </c>
      <c r="AA37" s="723"/>
      <c r="AB37" s="723"/>
      <c r="AC37" s="723"/>
      <c r="AD37" s="724" t="s">
        <v>127</v>
      </c>
      <c r="AE37" s="724"/>
      <c r="AF37" s="724"/>
      <c r="AG37" s="724"/>
      <c r="AH37" s="724"/>
      <c r="AI37" s="724"/>
      <c r="AJ37" s="724"/>
      <c r="AK37" s="724"/>
      <c r="AL37" s="666" t="s">
        <v>127</v>
      </c>
      <c r="AM37" s="667"/>
      <c r="AN37" s="667"/>
      <c r="AO37" s="725"/>
      <c r="AQ37" s="698" t="s">
        <v>332</v>
      </c>
      <c r="AR37" s="699"/>
      <c r="AS37" s="699"/>
      <c r="AT37" s="699"/>
      <c r="AU37" s="699"/>
      <c r="AV37" s="699"/>
      <c r="AW37" s="699"/>
      <c r="AX37" s="699"/>
      <c r="AY37" s="700"/>
      <c r="AZ37" s="661">
        <v>4300</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9349</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517272</v>
      </c>
      <c r="CS37" s="662"/>
      <c r="CT37" s="662"/>
      <c r="CU37" s="662"/>
      <c r="CV37" s="662"/>
      <c r="CW37" s="662"/>
      <c r="CX37" s="662"/>
      <c r="CY37" s="663"/>
      <c r="CZ37" s="666">
        <v>2</v>
      </c>
      <c r="DA37" s="695"/>
      <c r="DB37" s="695"/>
      <c r="DC37" s="696"/>
      <c r="DD37" s="669">
        <v>517272</v>
      </c>
      <c r="DE37" s="662"/>
      <c r="DF37" s="662"/>
      <c r="DG37" s="662"/>
      <c r="DH37" s="662"/>
      <c r="DI37" s="662"/>
      <c r="DJ37" s="662"/>
      <c r="DK37" s="663"/>
      <c r="DL37" s="669">
        <v>437729</v>
      </c>
      <c r="DM37" s="662"/>
      <c r="DN37" s="662"/>
      <c r="DO37" s="662"/>
      <c r="DP37" s="662"/>
      <c r="DQ37" s="662"/>
      <c r="DR37" s="662"/>
      <c r="DS37" s="662"/>
      <c r="DT37" s="662"/>
      <c r="DU37" s="662"/>
      <c r="DV37" s="663"/>
      <c r="DW37" s="666">
        <v>3.5</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27108334</v>
      </c>
      <c r="S38" s="713"/>
      <c r="T38" s="713"/>
      <c r="U38" s="713"/>
      <c r="V38" s="713"/>
      <c r="W38" s="713"/>
      <c r="X38" s="713"/>
      <c r="Y38" s="718"/>
      <c r="Z38" s="719">
        <v>100</v>
      </c>
      <c r="AA38" s="719"/>
      <c r="AB38" s="719"/>
      <c r="AC38" s="719"/>
      <c r="AD38" s="720">
        <v>11935618</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127</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16040</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3755198</v>
      </c>
      <c r="CS38" s="664"/>
      <c r="CT38" s="664"/>
      <c r="CU38" s="664"/>
      <c r="CV38" s="664"/>
      <c r="CW38" s="664"/>
      <c r="CX38" s="664"/>
      <c r="CY38" s="665"/>
      <c r="CZ38" s="666">
        <v>14.2</v>
      </c>
      <c r="DA38" s="695"/>
      <c r="DB38" s="695"/>
      <c r="DC38" s="696"/>
      <c r="DD38" s="669">
        <v>3261719</v>
      </c>
      <c r="DE38" s="664"/>
      <c r="DF38" s="664"/>
      <c r="DG38" s="664"/>
      <c r="DH38" s="664"/>
      <c r="DI38" s="664"/>
      <c r="DJ38" s="664"/>
      <c r="DK38" s="665"/>
      <c r="DL38" s="669">
        <v>1804596</v>
      </c>
      <c r="DM38" s="664"/>
      <c r="DN38" s="664"/>
      <c r="DO38" s="664"/>
      <c r="DP38" s="664"/>
      <c r="DQ38" s="664"/>
      <c r="DR38" s="664"/>
      <c r="DS38" s="664"/>
      <c r="DT38" s="664"/>
      <c r="DU38" s="664"/>
      <c r="DV38" s="665"/>
      <c r="DW38" s="666">
        <v>14.4</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127</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72</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60994</v>
      </c>
      <c r="CS39" s="662"/>
      <c r="CT39" s="662"/>
      <c r="CU39" s="662"/>
      <c r="CV39" s="662"/>
      <c r="CW39" s="662"/>
      <c r="CX39" s="662"/>
      <c r="CY39" s="663"/>
      <c r="CZ39" s="666">
        <v>0.2</v>
      </c>
      <c r="DA39" s="695"/>
      <c r="DB39" s="695"/>
      <c r="DC39" s="696"/>
      <c r="DD39" s="669">
        <v>4979</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2091404</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232</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21336</v>
      </c>
      <c r="CS40" s="664"/>
      <c r="CT40" s="664"/>
      <c r="CU40" s="664"/>
      <c r="CV40" s="664"/>
      <c r="CW40" s="664"/>
      <c r="CX40" s="664"/>
      <c r="CY40" s="665"/>
      <c r="CZ40" s="666">
        <v>0.1</v>
      </c>
      <c r="DA40" s="695"/>
      <c r="DB40" s="695"/>
      <c r="DC40" s="696"/>
      <c r="DD40" s="669" t="s">
        <v>232</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1362805</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318</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232</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2855854</v>
      </c>
      <c r="CS42" s="664"/>
      <c r="CT42" s="664"/>
      <c r="CU42" s="664"/>
      <c r="CV42" s="664"/>
      <c r="CW42" s="664"/>
      <c r="CX42" s="664"/>
      <c r="CY42" s="665"/>
      <c r="CZ42" s="666">
        <v>10.8</v>
      </c>
      <c r="DA42" s="667"/>
      <c r="DB42" s="667"/>
      <c r="DC42" s="668"/>
      <c r="DD42" s="669">
        <v>208984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11157</v>
      </c>
      <c r="CS43" s="662"/>
      <c r="CT43" s="662"/>
      <c r="CU43" s="662"/>
      <c r="CV43" s="662"/>
      <c r="CW43" s="662"/>
      <c r="CX43" s="662"/>
      <c r="CY43" s="663"/>
      <c r="CZ43" s="666">
        <v>0</v>
      </c>
      <c r="DA43" s="695"/>
      <c r="DB43" s="695"/>
      <c r="DC43" s="696"/>
      <c r="DD43" s="669">
        <v>11157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2855854</v>
      </c>
      <c r="CS44" s="664"/>
      <c r="CT44" s="664"/>
      <c r="CU44" s="664"/>
      <c r="CV44" s="664"/>
      <c r="CW44" s="664"/>
      <c r="CX44" s="664"/>
      <c r="CY44" s="665"/>
      <c r="CZ44" s="666">
        <v>10.8</v>
      </c>
      <c r="DA44" s="667"/>
      <c r="DB44" s="667"/>
      <c r="DC44" s="668"/>
      <c r="DD44" s="669">
        <v>208984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2394860</v>
      </c>
      <c r="CS45" s="662"/>
      <c r="CT45" s="662"/>
      <c r="CU45" s="662"/>
      <c r="CV45" s="662"/>
      <c r="CW45" s="662"/>
      <c r="CX45" s="662"/>
      <c r="CY45" s="663"/>
      <c r="CZ45" s="666">
        <v>9.1</v>
      </c>
      <c r="DA45" s="695"/>
      <c r="DB45" s="695"/>
      <c r="DC45" s="696"/>
      <c r="DD45" s="669">
        <v>50691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410952</v>
      </c>
      <c r="CS46" s="664"/>
      <c r="CT46" s="664"/>
      <c r="CU46" s="664"/>
      <c r="CV46" s="664"/>
      <c r="CW46" s="664"/>
      <c r="CX46" s="664"/>
      <c r="CY46" s="665"/>
      <c r="CZ46" s="666">
        <v>1.6</v>
      </c>
      <c r="DA46" s="667"/>
      <c r="DB46" s="667"/>
      <c r="DC46" s="668"/>
      <c r="DD46" s="669">
        <v>122151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t="s">
        <v>232</v>
      </c>
      <c r="CS47" s="662"/>
      <c r="CT47" s="662"/>
      <c r="CU47" s="662"/>
      <c r="CV47" s="662"/>
      <c r="CW47" s="662"/>
      <c r="CX47" s="662"/>
      <c r="CY47" s="663"/>
      <c r="CZ47" s="666" t="s">
        <v>127</v>
      </c>
      <c r="DA47" s="695"/>
      <c r="DB47" s="695"/>
      <c r="DC47" s="696"/>
      <c r="DD47" s="669" t="s">
        <v>127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232</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26425980</v>
      </c>
      <c r="CS49" s="677"/>
      <c r="CT49" s="677"/>
      <c r="CU49" s="677"/>
      <c r="CV49" s="677"/>
      <c r="CW49" s="677"/>
      <c r="CX49" s="677"/>
      <c r="CY49" s="678"/>
      <c r="CZ49" s="679">
        <v>100</v>
      </c>
      <c r="DA49" s="680"/>
      <c r="DB49" s="680"/>
      <c r="DC49" s="681"/>
      <c r="DD49" s="682">
        <v>14670426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yeT8+W8cyV4wG4vuqKSLvsmWJuJx6KSgV/WSjgABoFlg96Jrf4evI9S08FuKhgb2QXzjIaM9jPbmoMJKljmvMA==" saltValue="1rI7+6lltJFODLOGgb7s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abSelected="1"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27084</v>
      </c>
      <c r="R7" s="1194"/>
      <c r="S7" s="1194"/>
      <c r="T7" s="1194"/>
      <c r="U7" s="1194"/>
      <c r="V7" s="1194">
        <v>26406</v>
      </c>
      <c r="W7" s="1194"/>
      <c r="X7" s="1194"/>
      <c r="Y7" s="1194"/>
      <c r="Z7" s="1194"/>
      <c r="AA7" s="1194">
        <v>678</v>
      </c>
      <c r="AB7" s="1194"/>
      <c r="AC7" s="1194"/>
      <c r="AD7" s="1194"/>
      <c r="AE7" s="1195"/>
      <c r="AF7" s="1196">
        <v>503</v>
      </c>
      <c r="AG7" s="1197"/>
      <c r="AH7" s="1197"/>
      <c r="AI7" s="1197"/>
      <c r="AJ7" s="1198"/>
      <c r="AK7" s="1180">
        <v>1919</v>
      </c>
      <c r="AL7" s="1181"/>
      <c r="AM7" s="1181"/>
      <c r="AN7" s="1181"/>
      <c r="AO7" s="1181"/>
      <c r="AP7" s="1181">
        <v>18331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606</v>
      </c>
      <c r="BS7" s="1184" t="s">
        <v>593</v>
      </c>
      <c r="BT7" s="1185"/>
      <c r="BU7" s="1185"/>
      <c r="BV7" s="1185"/>
      <c r="BW7" s="1185"/>
      <c r="BX7" s="1185"/>
      <c r="BY7" s="1185"/>
      <c r="BZ7" s="1185"/>
      <c r="CA7" s="1185"/>
      <c r="CB7" s="1185"/>
      <c r="CC7" s="1185"/>
      <c r="CD7" s="1185"/>
      <c r="CE7" s="1185"/>
      <c r="CF7" s="1185"/>
      <c r="CG7" s="1186"/>
      <c r="CH7" s="1177">
        <v>1053</v>
      </c>
      <c r="CI7" s="1178"/>
      <c r="CJ7" s="1178"/>
      <c r="CK7" s="1178"/>
      <c r="CL7" s="1179"/>
      <c r="CM7" s="1177">
        <v>5758</v>
      </c>
      <c r="CN7" s="1178"/>
      <c r="CO7" s="1178"/>
      <c r="CP7" s="1178"/>
      <c r="CQ7" s="1179"/>
      <c r="CR7" s="1177">
        <v>10</v>
      </c>
      <c r="CS7" s="1178"/>
      <c r="CT7" s="1178"/>
      <c r="CU7" s="1178"/>
      <c r="CV7" s="1179"/>
      <c r="CW7" s="1177" t="s">
        <v>594</v>
      </c>
      <c r="CX7" s="1178"/>
      <c r="CY7" s="1178"/>
      <c r="CZ7" s="1178"/>
      <c r="DA7" s="1179"/>
      <c r="DB7" s="1177" t="s">
        <v>594</v>
      </c>
      <c r="DC7" s="1178"/>
      <c r="DD7" s="1178"/>
      <c r="DE7" s="1178"/>
      <c r="DF7" s="1179"/>
      <c r="DG7" s="1177" t="s">
        <v>594</v>
      </c>
      <c r="DH7" s="1178"/>
      <c r="DI7" s="1178"/>
      <c r="DJ7" s="1178"/>
      <c r="DK7" s="1179"/>
      <c r="DL7" s="1177" t="s">
        <v>594</v>
      </c>
      <c r="DM7" s="1178"/>
      <c r="DN7" s="1178"/>
      <c r="DO7" s="1178"/>
      <c r="DP7" s="1179"/>
      <c r="DQ7" s="1177" t="s">
        <v>594</v>
      </c>
      <c r="DR7" s="1178"/>
      <c r="DS7" s="1178"/>
      <c r="DT7" s="1178"/>
      <c r="DU7" s="1179"/>
      <c r="DV7" s="1204"/>
      <c r="DW7" s="1205"/>
      <c r="DX7" s="1205"/>
      <c r="DY7" s="1205"/>
      <c r="DZ7" s="1206"/>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24</v>
      </c>
      <c r="R8" s="1133"/>
      <c r="S8" s="1133"/>
      <c r="T8" s="1133"/>
      <c r="U8" s="1133"/>
      <c r="V8" s="1133">
        <v>21</v>
      </c>
      <c r="W8" s="1133"/>
      <c r="X8" s="1133"/>
      <c r="Y8" s="1133"/>
      <c r="Z8" s="1133"/>
      <c r="AA8" s="1133">
        <v>3</v>
      </c>
      <c r="AB8" s="1133"/>
      <c r="AC8" s="1133"/>
      <c r="AD8" s="1133"/>
      <c r="AE8" s="1134"/>
      <c r="AF8" s="1108">
        <v>3</v>
      </c>
      <c r="AG8" s="1109"/>
      <c r="AH8" s="1109"/>
      <c r="AI8" s="1109"/>
      <c r="AJ8" s="1110"/>
      <c r="AK8" s="1175" t="s">
        <v>594</v>
      </c>
      <c r="AL8" s="1176"/>
      <c r="AM8" s="1176"/>
      <c r="AN8" s="1176"/>
      <c r="AO8" s="1176"/>
      <c r="AP8" s="1176" t="s">
        <v>594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384</v>
      </c>
      <c r="C9" s="1127"/>
      <c r="D9" s="1127"/>
      <c r="E9" s="1127"/>
      <c r="F9" s="1127"/>
      <c r="G9" s="1127"/>
      <c r="H9" s="1127"/>
      <c r="I9" s="1127"/>
      <c r="J9" s="1127"/>
      <c r="K9" s="1127"/>
      <c r="L9" s="1127"/>
      <c r="M9" s="1127"/>
      <c r="N9" s="1127"/>
      <c r="O9" s="1127"/>
      <c r="P9" s="1128"/>
      <c r="Q9" s="1132">
        <v>15</v>
      </c>
      <c r="R9" s="1133"/>
      <c r="S9" s="1133"/>
      <c r="T9" s="1133"/>
      <c r="U9" s="1133"/>
      <c r="V9" s="1133">
        <v>14</v>
      </c>
      <c r="W9" s="1133"/>
      <c r="X9" s="1133"/>
      <c r="Y9" s="1133"/>
      <c r="Z9" s="1133"/>
      <c r="AA9" s="1133">
        <v>1</v>
      </c>
      <c r="AB9" s="1133"/>
      <c r="AC9" s="1133"/>
      <c r="AD9" s="1133"/>
      <c r="AE9" s="1134"/>
      <c r="AF9" s="1108">
        <v>1</v>
      </c>
      <c r="AG9" s="1109"/>
      <c r="AH9" s="1109"/>
      <c r="AI9" s="1109"/>
      <c r="AJ9" s="1110"/>
      <c r="AK9" s="1175" t="s">
        <v>594</v>
      </c>
      <c r="AL9" s="1176"/>
      <c r="AM9" s="1176"/>
      <c r="AN9" s="1176"/>
      <c r="AO9" s="1176"/>
      <c r="AP9" s="1176" t="s">
        <v>594</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27108</v>
      </c>
      <c r="R23" s="1158"/>
      <c r="S23" s="1158"/>
      <c r="T23" s="1158"/>
      <c r="U23" s="1158"/>
      <c r="V23" s="1158">
        <v>26426</v>
      </c>
      <c r="W23" s="1158"/>
      <c r="X23" s="1158"/>
      <c r="Y23" s="1158"/>
      <c r="Z23" s="1158"/>
      <c r="AA23" s="1158">
        <v>682</v>
      </c>
      <c r="AB23" s="1158"/>
      <c r="AC23" s="1158"/>
      <c r="AD23" s="1158"/>
      <c r="AE23" s="1159"/>
      <c r="AF23" s="1160">
        <v>507</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8927</v>
      </c>
      <c r="R28" s="1143"/>
      <c r="S28" s="1143"/>
      <c r="T28" s="1143"/>
      <c r="U28" s="1143"/>
      <c r="V28" s="1143">
        <v>8684</v>
      </c>
      <c r="W28" s="1143"/>
      <c r="X28" s="1143"/>
      <c r="Y28" s="1143"/>
      <c r="Z28" s="1143"/>
      <c r="AA28" s="1143">
        <v>242</v>
      </c>
      <c r="AB28" s="1143"/>
      <c r="AC28" s="1143"/>
      <c r="AD28" s="1143"/>
      <c r="AE28" s="1144"/>
      <c r="AF28" s="1145">
        <v>242</v>
      </c>
      <c r="AG28" s="1143"/>
      <c r="AH28" s="1143"/>
      <c r="AI28" s="1143"/>
      <c r="AJ28" s="1146"/>
      <c r="AK28" s="1147">
        <v>2091</v>
      </c>
      <c r="AL28" s="1135"/>
      <c r="AM28" s="1135"/>
      <c r="AN28" s="1135"/>
      <c r="AO28" s="1135"/>
      <c r="AP28" s="1135" t="s">
        <v>594</v>
      </c>
      <c r="AQ28" s="1135"/>
      <c r="AR28" s="1135"/>
      <c r="AS28" s="1135"/>
      <c r="AT28" s="1135"/>
      <c r="AU28" s="1135" t="s">
        <v>594</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4621</v>
      </c>
      <c r="R29" s="1133"/>
      <c r="S29" s="1133"/>
      <c r="T29" s="1133"/>
      <c r="U29" s="1133"/>
      <c r="V29" s="1133">
        <v>4607</v>
      </c>
      <c r="W29" s="1133"/>
      <c r="X29" s="1133"/>
      <c r="Y29" s="1133"/>
      <c r="Z29" s="1133"/>
      <c r="AA29" s="1133">
        <v>13</v>
      </c>
      <c r="AB29" s="1133"/>
      <c r="AC29" s="1133"/>
      <c r="AD29" s="1133"/>
      <c r="AE29" s="1134"/>
      <c r="AF29" s="1108">
        <v>13</v>
      </c>
      <c r="AG29" s="1109"/>
      <c r="AH29" s="1109"/>
      <c r="AI29" s="1109"/>
      <c r="AJ29" s="1110"/>
      <c r="AK29" s="1069">
        <v>724</v>
      </c>
      <c r="AL29" s="1060"/>
      <c r="AM29" s="1060"/>
      <c r="AN29" s="1060"/>
      <c r="AO29" s="1060"/>
      <c r="AP29" s="1060" t="s">
        <v>594</v>
      </c>
      <c r="AQ29" s="1060"/>
      <c r="AR29" s="1060"/>
      <c r="AS29" s="1060"/>
      <c r="AT29" s="1060"/>
      <c r="AU29" s="1060" t="s">
        <v>594</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404</v>
      </c>
      <c r="R30" s="1133"/>
      <c r="S30" s="1133"/>
      <c r="T30" s="1133"/>
      <c r="U30" s="1133"/>
      <c r="V30" s="1133">
        <v>402</v>
      </c>
      <c r="W30" s="1133"/>
      <c r="X30" s="1133"/>
      <c r="Y30" s="1133"/>
      <c r="Z30" s="1133"/>
      <c r="AA30" s="1133">
        <v>1</v>
      </c>
      <c r="AB30" s="1133"/>
      <c r="AC30" s="1133"/>
      <c r="AD30" s="1133"/>
      <c r="AE30" s="1134"/>
      <c r="AF30" s="1108">
        <v>1</v>
      </c>
      <c r="AG30" s="1109"/>
      <c r="AH30" s="1109"/>
      <c r="AI30" s="1109"/>
      <c r="AJ30" s="1110"/>
      <c r="AK30" s="1069">
        <v>142</v>
      </c>
      <c r="AL30" s="1060"/>
      <c r="AM30" s="1060"/>
      <c r="AN30" s="1060"/>
      <c r="AO30" s="1060"/>
      <c r="AP30" s="1060" t="s">
        <v>594</v>
      </c>
      <c r="AQ30" s="1060"/>
      <c r="AR30" s="1060"/>
      <c r="AS30" s="1060"/>
      <c r="AT30" s="1060"/>
      <c r="AU30" s="1060" t="s">
        <v>594</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1509</v>
      </c>
      <c r="R31" s="1133"/>
      <c r="S31" s="1133"/>
      <c r="T31" s="1133"/>
      <c r="U31" s="1133"/>
      <c r="V31" s="1133">
        <v>1413</v>
      </c>
      <c r="W31" s="1133"/>
      <c r="X31" s="1133"/>
      <c r="Y31" s="1133"/>
      <c r="Z31" s="1133"/>
      <c r="AA31" s="1133">
        <v>96</v>
      </c>
      <c r="AB31" s="1133"/>
      <c r="AC31" s="1133"/>
      <c r="AD31" s="1133"/>
      <c r="AE31" s="1134"/>
      <c r="AF31" s="1108">
        <v>1289</v>
      </c>
      <c r="AG31" s="1109"/>
      <c r="AH31" s="1109"/>
      <c r="AI31" s="1109"/>
      <c r="AJ31" s="1110"/>
      <c r="AK31" s="1069" t="s">
        <v>594</v>
      </c>
      <c r="AL31" s="1060"/>
      <c r="AM31" s="1060"/>
      <c r="AN31" s="1060"/>
      <c r="AO31" s="1060"/>
      <c r="AP31" s="1060" t="s">
        <v>594</v>
      </c>
      <c r="AQ31" s="1060"/>
      <c r="AR31" s="1060"/>
      <c r="AS31" s="1060"/>
      <c r="AT31" s="1060"/>
      <c r="AU31" s="1060" t="s">
        <v>594</v>
      </c>
      <c r="AV31" s="1060"/>
      <c r="AW31" s="1060"/>
      <c r="AX31" s="1060"/>
      <c r="AY31" s="1060"/>
      <c r="AZ31" s="1131"/>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858</v>
      </c>
      <c r="R32" s="1133"/>
      <c r="S32" s="1133"/>
      <c r="T32" s="1133"/>
      <c r="U32" s="1133"/>
      <c r="V32" s="1133">
        <v>942</v>
      </c>
      <c r="W32" s="1133"/>
      <c r="X32" s="1133"/>
      <c r="Y32" s="1133"/>
      <c r="Z32" s="1133"/>
      <c r="AA32" s="1133">
        <v>-84</v>
      </c>
      <c r="AB32" s="1133"/>
      <c r="AC32" s="1133"/>
      <c r="AD32" s="1133"/>
      <c r="AE32" s="1134"/>
      <c r="AF32" s="1108" t="s">
        <v>127</v>
      </c>
      <c r="AG32" s="1109"/>
      <c r="AH32" s="1109"/>
      <c r="AI32" s="1109"/>
      <c r="AJ32" s="1110"/>
      <c r="AK32" s="1069">
        <v>277</v>
      </c>
      <c r="AL32" s="1060"/>
      <c r="AM32" s="1060"/>
      <c r="AN32" s="1060"/>
      <c r="AO32" s="1060"/>
      <c r="AP32" s="1060">
        <v>4654</v>
      </c>
      <c r="AQ32" s="1060"/>
      <c r="AR32" s="1060"/>
      <c r="AS32" s="1060"/>
      <c r="AT32" s="1060"/>
      <c r="AU32" s="1060">
        <v>2462</v>
      </c>
      <c r="AV32" s="1060"/>
      <c r="AW32" s="1060"/>
      <c r="AX32" s="1060"/>
      <c r="AY32" s="1060"/>
      <c r="AZ32" s="1131"/>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347</v>
      </c>
      <c r="R33" s="1133"/>
      <c r="S33" s="1133"/>
      <c r="T33" s="1133"/>
      <c r="U33" s="1133"/>
      <c r="V33" s="1133">
        <v>343</v>
      </c>
      <c r="W33" s="1133"/>
      <c r="X33" s="1133"/>
      <c r="Y33" s="1133"/>
      <c r="Z33" s="1133"/>
      <c r="AA33" s="1133">
        <v>5</v>
      </c>
      <c r="AB33" s="1133"/>
      <c r="AC33" s="1133"/>
      <c r="AD33" s="1133"/>
      <c r="AE33" s="1134"/>
      <c r="AF33" s="1108">
        <v>5</v>
      </c>
      <c r="AG33" s="1109"/>
      <c r="AH33" s="1109"/>
      <c r="AI33" s="1109"/>
      <c r="AJ33" s="1110"/>
      <c r="AK33" s="1069">
        <v>24</v>
      </c>
      <c r="AL33" s="1060"/>
      <c r="AM33" s="1060"/>
      <c r="AN33" s="1060"/>
      <c r="AO33" s="1060"/>
      <c r="AP33" s="1070" t="s">
        <v>594</v>
      </c>
      <c r="AQ33" s="1068"/>
      <c r="AR33" s="1068"/>
      <c r="AS33" s="1068"/>
      <c r="AT33" s="1069"/>
      <c r="AU33" s="1060" t="s">
        <v>594</v>
      </c>
      <c r="AV33" s="1060"/>
      <c r="AW33" s="1060"/>
      <c r="AX33" s="1060"/>
      <c r="AY33" s="1060"/>
      <c r="AZ33" s="1131"/>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408</v>
      </c>
      <c r="C34" s="1127"/>
      <c r="D34" s="1127"/>
      <c r="E34" s="1127"/>
      <c r="F34" s="1127"/>
      <c r="G34" s="1127"/>
      <c r="H34" s="1127"/>
      <c r="I34" s="1127"/>
      <c r="J34" s="1127"/>
      <c r="K34" s="1127"/>
      <c r="L34" s="1127"/>
      <c r="M34" s="1127"/>
      <c r="N34" s="1127"/>
      <c r="O34" s="1127"/>
      <c r="P34" s="1128"/>
      <c r="Q34" s="1132">
        <v>25</v>
      </c>
      <c r="R34" s="1133"/>
      <c r="S34" s="1133"/>
      <c r="T34" s="1133"/>
      <c r="U34" s="1133"/>
      <c r="V34" s="1133">
        <v>15</v>
      </c>
      <c r="W34" s="1133"/>
      <c r="X34" s="1133"/>
      <c r="Y34" s="1133"/>
      <c r="Z34" s="1133"/>
      <c r="AA34" s="1133">
        <v>10</v>
      </c>
      <c r="AB34" s="1133"/>
      <c r="AC34" s="1133"/>
      <c r="AD34" s="1133"/>
      <c r="AE34" s="1134"/>
      <c r="AF34" s="1108">
        <v>10</v>
      </c>
      <c r="AG34" s="1109"/>
      <c r="AH34" s="1109"/>
      <c r="AI34" s="1109"/>
      <c r="AJ34" s="1110"/>
      <c r="AK34" s="1069" t="s">
        <v>594</v>
      </c>
      <c r="AL34" s="1060"/>
      <c r="AM34" s="1060"/>
      <c r="AN34" s="1060"/>
      <c r="AO34" s="1060"/>
      <c r="AP34" s="1070" t="s">
        <v>594</v>
      </c>
      <c r="AQ34" s="1068"/>
      <c r="AR34" s="1068"/>
      <c r="AS34" s="1068"/>
      <c r="AT34" s="1069"/>
      <c r="AU34" s="1060" t="s">
        <v>594</v>
      </c>
      <c r="AV34" s="1060"/>
      <c r="AW34" s="1060"/>
      <c r="AX34" s="1060"/>
      <c r="AY34" s="1060"/>
      <c r="AZ34" s="1131"/>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410</v>
      </c>
      <c r="C35" s="1127"/>
      <c r="D35" s="1127"/>
      <c r="E35" s="1127"/>
      <c r="F35" s="1127"/>
      <c r="G35" s="1127"/>
      <c r="H35" s="1127"/>
      <c r="I35" s="1127"/>
      <c r="J35" s="1127"/>
      <c r="K35" s="1127"/>
      <c r="L35" s="1127"/>
      <c r="M35" s="1127"/>
      <c r="N35" s="1127"/>
      <c r="O35" s="1127"/>
      <c r="P35" s="1128"/>
      <c r="Q35" s="1132">
        <v>12</v>
      </c>
      <c r="R35" s="1133"/>
      <c r="S35" s="1133"/>
      <c r="T35" s="1133"/>
      <c r="U35" s="1133"/>
      <c r="V35" s="1133">
        <v>1</v>
      </c>
      <c r="W35" s="1133"/>
      <c r="X35" s="1133"/>
      <c r="Y35" s="1133"/>
      <c r="Z35" s="1133"/>
      <c r="AA35" s="1133">
        <v>11</v>
      </c>
      <c r="AB35" s="1133"/>
      <c r="AC35" s="1133"/>
      <c r="AD35" s="1133"/>
      <c r="AE35" s="1134"/>
      <c r="AF35" s="1108">
        <v>13</v>
      </c>
      <c r="AG35" s="1109"/>
      <c r="AH35" s="1109"/>
      <c r="AI35" s="1109"/>
      <c r="AJ35" s="1110"/>
      <c r="AK35" s="1069">
        <v>26</v>
      </c>
      <c r="AL35" s="1060"/>
      <c r="AM35" s="1060"/>
      <c r="AN35" s="1060"/>
      <c r="AO35" s="1060"/>
      <c r="AP35" s="1070" t="s">
        <v>594</v>
      </c>
      <c r="AQ35" s="1068"/>
      <c r="AR35" s="1068"/>
      <c r="AS35" s="1068"/>
      <c r="AT35" s="1069"/>
      <c r="AU35" s="1060" t="s">
        <v>594</v>
      </c>
      <c r="AV35" s="1060"/>
      <c r="AW35" s="1060"/>
      <c r="AX35" s="1060"/>
      <c r="AY35" s="1060"/>
      <c r="AZ35" s="1131"/>
      <c r="BA35" s="1131"/>
      <c r="BB35" s="1131"/>
      <c r="BC35" s="1131"/>
      <c r="BD35" s="1131"/>
      <c r="BE35" s="1121" t="s">
        <v>411</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1572</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395</v>
      </c>
      <c r="AL66" s="1085"/>
      <c r="AM66" s="1085"/>
      <c r="AN66" s="1085"/>
      <c r="AO66" s="1086"/>
      <c r="AP66" s="1090" t="s">
        <v>420</v>
      </c>
      <c r="AQ66" s="1091"/>
      <c r="AR66" s="1091"/>
      <c r="AS66" s="1091"/>
      <c r="AT66" s="1092"/>
      <c r="AU66" s="1090" t="s">
        <v>421</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595</v>
      </c>
      <c r="C68" s="1075"/>
      <c r="D68" s="1075"/>
      <c r="E68" s="1075"/>
      <c r="F68" s="1075"/>
      <c r="G68" s="1075"/>
      <c r="H68" s="1075"/>
      <c r="I68" s="1075"/>
      <c r="J68" s="1075"/>
      <c r="K68" s="1075"/>
      <c r="L68" s="1075"/>
      <c r="M68" s="1075"/>
      <c r="N68" s="1075"/>
      <c r="O68" s="1075"/>
      <c r="P68" s="1076"/>
      <c r="Q68" s="1077">
        <v>83</v>
      </c>
      <c r="R68" s="1071"/>
      <c r="S68" s="1071"/>
      <c r="T68" s="1071"/>
      <c r="U68" s="1071"/>
      <c r="V68" s="1071">
        <v>78</v>
      </c>
      <c r="W68" s="1071"/>
      <c r="X68" s="1071"/>
      <c r="Y68" s="1071"/>
      <c r="Z68" s="1071"/>
      <c r="AA68" s="1071">
        <v>5</v>
      </c>
      <c r="AB68" s="1071"/>
      <c r="AC68" s="1071"/>
      <c r="AD68" s="1071"/>
      <c r="AE68" s="1071"/>
      <c r="AF68" s="1071">
        <v>5</v>
      </c>
      <c r="AG68" s="1071"/>
      <c r="AH68" s="1071"/>
      <c r="AI68" s="1071"/>
      <c r="AJ68" s="1071"/>
      <c r="AK68" s="1071">
        <v>3</v>
      </c>
      <c r="AL68" s="1071"/>
      <c r="AM68" s="1071"/>
      <c r="AN68" s="1071"/>
      <c r="AO68" s="1071"/>
      <c r="AP68" s="1071" t="s">
        <v>594</v>
      </c>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596</v>
      </c>
      <c r="C69" s="1064"/>
      <c r="D69" s="1064"/>
      <c r="E69" s="1064"/>
      <c r="F69" s="1064"/>
      <c r="G69" s="1064"/>
      <c r="H69" s="1064"/>
      <c r="I69" s="1064"/>
      <c r="J69" s="1064"/>
      <c r="K69" s="1064"/>
      <c r="L69" s="1064"/>
      <c r="M69" s="1064"/>
      <c r="N69" s="1064"/>
      <c r="O69" s="1064"/>
      <c r="P69" s="1065"/>
      <c r="Q69" s="1066">
        <v>7</v>
      </c>
      <c r="R69" s="1060"/>
      <c r="S69" s="1060"/>
      <c r="T69" s="1060"/>
      <c r="U69" s="1060"/>
      <c r="V69" s="1060">
        <v>7</v>
      </c>
      <c r="W69" s="1060"/>
      <c r="X69" s="1060"/>
      <c r="Y69" s="1060"/>
      <c r="Z69" s="1060"/>
      <c r="AA69" s="1060">
        <v>1</v>
      </c>
      <c r="AB69" s="1060"/>
      <c r="AC69" s="1060"/>
      <c r="AD69" s="1060"/>
      <c r="AE69" s="1060"/>
      <c r="AF69" s="1060">
        <v>1</v>
      </c>
      <c r="AG69" s="1060"/>
      <c r="AH69" s="1060"/>
      <c r="AI69" s="1060"/>
      <c r="AJ69" s="1060"/>
      <c r="AK69" s="1060">
        <v>3</v>
      </c>
      <c r="AL69" s="1060"/>
      <c r="AM69" s="1060"/>
      <c r="AN69" s="1060"/>
      <c r="AO69" s="1060"/>
      <c r="AP69" s="1060" t="s">
        <v>594</v>
      </c>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597</v>
      </c>
      <c r="C70" s="1064"/>
      <c r="D70" s="1064"/>
      <c r="E70" s="1064"/>
      <c r="F70" s="1064"/>
      <c r="G70" s="1064"/>
      <c r="H70" s="1064"/>
      <c r="I70" s="1064"/>
      <c r="J70" s="1064"/>
      <c r="K70" s="1064"/>
      <c r="L70" s="1064"/>
      <c r="M70" s="1064"/>
      <c r="N70" s="1064"/>
      <c r="O70" s="1064"/>
      <c r="P70" s="1065"/>
      <c r="Q70" s="1066">
        <v>152</v>
      </c>
      <c r="R70" s="1060"/>
      <c r="S70" s="1060"/>
      <c r="T70" s="1060"/>
      <c r="U70" s="1060"/>
      <c r="V70" s="1060">
        <v>129</v>
      </c>
      <c r="W70" s="1060"/>
      <c r="X70" s="1060"/>
      <c r="Y70" s="1060"/>
      <c r="Z70" s="1060"/>
      <c r="AA70" s="1060">
        <v>23</v>
      </c>
      <c r="AB70" s="1060"/>
      <c r="AC70" s="1060"/>
      <c r="AD70" s="1060"/>
      <c r="AE70" s="1060"/>
      <c r="AF70" s="1060">
        <v>9</v>
      </c>
      <c r="AG70" s="1060"/>
      <c r="AH70" s="1060"/>
      <c r="AI70" s="1060"/>
      <c r="AJ70" s="1060"/>
      <c r="AK70" s="1060" t="s">
        <v>594</v>
      </c>
      <c r="AL70" s="1060"/>
      <c r="AM70" s="1060"/>
      <c r="AN70" s="1060"/>
      <c r="AO70" s="1060"/>
      <c r="AP70" s="1060" t="s">
        <v>594</v>
      </c>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598</v>
      </c>
      <c r="C71" s="1064"/>
      <c r="D71" s="1064"/>
      <c r="E71" s="1064"/>
      <c r="F71" s="1064"/>
      <c r="G71" s="1064"/>
      <c r="H71" s="1064"/>
      <c r="I71" s="1064"/>
      <c r="J71" s="1064"/>
      <c r="K71" s="1064"/>
      <c r="L71" s="1064"/>
      <c r="M71" s="1064"/>
      <c r="N71" s="1064"/>
      <c r="O71" s="1064"/>
      <c r="P71" s="1065"/>
      <c r="Q71" s="1066">
        <v>262</v>
      </c>
      <c r="R71" s="1060"/>
      <c r="S71" s="1060"/>
      <c r="T71" s="1060"/>
      <c r="U71" s="1060"/>
      <c r="V71" s="1060">
        <v>253</v>
      </c>
      <c r="W71" s="1060"/>
      <c r="X71" s="1060"/>
      <c r="Y71" s="1060"/>
      <c r="Z71" s="1060"/>
      <c r="AA71" s="1060">
        <v>9</v>
      </c>
      <c r="AB71" s="1060"/>
      <c r="AC71" s="1060"/>
      <c r="AD71" s="1060"/>
      <c r="AE71" s="1060"/>
      <c r="AF71" s="1060">
        <v>9</v>
      </c>
      <c r="AG71" s="1060"/>
      <c r="AH71" s="1060"/>
      <c r="AI71" s="1060"/>
      <c r="AJ71" s="1060"/>
      <c r="AK71" s="1060" t="s">
        <v>594</v>
      </c>
      <c r="AL71" s="1060"/>
      <c r="AM71" s="1060"/>
      <c r="AN71" s="1060"/>
      <c r="AO71" s="1060"/>
      <c r="AP71" s="1060">
        <v>1071</v>
      </c>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599</v>
      </c>
      <c r="C72" s="1064"/>
      <c r="D72" s="1064"/>
      <c r="E72" s="1064"/>
      <c r="F72" s="1064"/>
      <c r="G72" s="1064"/>
      <c r="H72" s="1064"/>
      <c r="I72" s="1064"/>
      <c r="J72" s="1064"/>
      <c r="K72" s="1064"/>
      <c r="L72" s="1064"/>
      <c r="M72" s="1064"/>
      <c r="N72" s="1064"/>
      <c r="O72" s="1064"/>
      <c r="P72" s="1065"/>
      <c r="Q72" s="1066">
        <v>1525</v>
      </c>
      <c r="R72" s="1060"/>
      <c r="S72" s="1060"/>
      <c r="T72" s="1060"/>
      <c r="U72" s="1060"/>
      <c r="V72" s="1060">
        <v>1483</v>
      </c>
      <c r="W72" s="1060"/>
      <c r="X72" s="1060"/>
      <c r="Y72" s="1060"/>
      <c r="Z72" s="1060"/>
      <c r="AA72" s="1060">
        <v>42</v>
      </c>
      <c r="AB72" s="1060"/>
      <c r="AC72" s="1060"/>
      <c r="AD72" s="1060"/>
      <c r="AE72" s="1060"/>
      <c r="AF72" s="1060">
        <v>16</v>
      </c>
      <c r="AG72" s="1060"/>
      <c r="AH72" s="1060"/>
      <c r="AI72" s="1060"/>
      <c r="AJ72" s="1060"/>
      <c r="AK72" s="1060">
        <v>48</v>
      </c>
      <c r="AL72" s="1060"/>
      <c r="AM72" s="1060"/>
      <c r="AN72" s="1060"/>
      <c r="AO72" s="1060"/>
      <c r="AP72" s="1060">
        <v>707</v>
      </c>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600</v>
      </c>
      <c r="C73" s="1064"/>
      <c r="D73" s="1064"/>
      <c r="E73" s="1064"/>
      <c r="F73" s="1064"/>
      <c r="G73" s="1064"/>
      <c r="H73" s="1064"/>
      <c r="I73" s="1064"/>
      <c r="J73" s="1064"/>
      <c r="K73" s="1064"/>
      <c r="L73" s="1064"/>
      <c r="M73" s="1064"/>
      <c r="N73" s="1064"/>
      <c r="O73" s="1064"/>
      <c r="P73" s="1065"/>
      <c r="Q73" s="1066">
        <v>18</v>
      </c>
      <c r="R73" s="1060"/>
      <c r="S73" s="1060"/>
      <c r="T73" s="1060"/>
      <c r="U73" s="1060"/>
      <c r="V73" s="1060">
        <v>18</v>
      </c>
      <c r="W73" s="1060"/>
      <c r="X73" s="1060"/>
      <c r="Y73" s="1060"/>
      <c r="Z73" s="1060"/>
      <c r="AA73" s="1060" t="s">
        <v>614</v>
      </c>
      <c r="AB73" s="1060"/>
      <c r="AC73" s="1060"/>
      <c r="AD73" s="1060"/>
      <c r="AE73" s="1060"/>
      <c r="AF73" s="1060">
        <v>0</v>
      </c>
      <c r="AG73" s="1060"/>
      <c r="AH73" s="1060"/>
      <c r="AI73" s="1060"/>
      <c r="AJ73" s="1060"/>
      <c r="AK73" s="1060">
        <v>18</v>
      </c>
      <c r="AL73" s="1060"/>
      <c r="AM73" s="1060"/>
      <c r="AN73" s="1060"/>
      <c r="AO73" s="1060"/>
      <c r="AP73" s="1060">
        <v>89</v>
      </c>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601</v>
      </c>
      <c r="C74" s="1064"/>
      <c r="D74" s="1064"/>
      <c r="E74" s="1064"/>
      <c r="F74" s="1064"/>
      <c r="G74" s="1064"/>
      <c r="H74" s="1064"/>
      <c r="I74" s="1064"/>
      <c r="J74" s="1064"/>
      <c r="K74" s="1064"/>
      <c r="L74" s="1064"/>
      <c r="M74" s="1064"/>
      <c r="N74" s="1064"/>
      <c r="O74" s="1064"/>
      <c r="P74" s="1065"/>
      <c r="Q74" s="1066">
        <v>1206</v>
      </c>
      <c r="R74" s="1060"/>
      <c r="S74" s="1060"/>
      <c r="T74" s="1060"/>
      <c r="U74" s="1060"/>
      <c r="V74" s="1060">
        <v>1166</v>
      </c>
      <c r="W74" s="1060"/>
      <c r="X74" s="1060"/>
      <c r="Y74" s="1060"/>
      <c r="Z74" s="1060"/>
      <c r="AA74" s="1060">
        <v>41</v>
      </c>
      <c r="AB74" s="1060"/>
      <c r="AC74" s="1060"/>
      <c r="AD74" s="1060"/>
      <c r="AE74" s="1060"/>
      <c r="AF74" s="1060">
        <v>41</v>
      </c>
      <c r="AG74" s="1060"/>
      <c r="AH74" s="1060"/>
      <c r="AI74" s="1060"/>
      <c r="AJ74" s="1060"/>
      <c r="AK74" s="1060">
        <v>65</v>
      </c>
      <c r="AL74" s="1060"/>
      <c r="AM74" s="1060"/>
      <c r="AN74" s="1060"/>
      <c r="AO74" s="1060"/>
      <c r="AP74" s="1060">
        <v>1142</v>
      </c>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602</v>
      </c>
      <c r="C75" s="1064"/>
      <c r="D75" s="1064"/>
      <c r="E75" s="1064"/>
      <c r="F75" s="1064"/>
      <c r="G75" s="1064"/>
      <c r="H75" s="1064"/>
      <c r="I75" s="1064"/>
      <c r="J75" s="1064"/>
      <c r="K75" s="1064"/>
      <c r="L75" s="1064"/>
      <c r="M75" s="1064"/>
      <c r="N75" s="1064"/>
      <c r="O75" s="1064"/>
      <c r="P75" s="1065"/>
      <c r="Q75" s="1067">
        <v>292</v>
      </c>
      <c r="R75" s="1068"/>
      <c r="S75" s="1068"/>
      <c r="T75" s="1068"/>
      <c r="U75" s="1069"/>
      <c r="V75" s="1070">
        <v>261</v>
      </c>
      <c r="W75" s="1068"/>
      <c r="X75" s="1068"/>
      <c r="Y75" s="1068"/>
      <c r="Z75" s="1069"/>
      <c r="AA75" s="1070">
        <v>32</v>
      </c>
      <c r="AB75" s="1068"/>
      <c r="AC75" s="1068"/>
      <c r="AD75" s="1068"/>
      <c r="AE75" s="1069"/>
      <c r="AF75" s="1070">
        <v>32</v>
      </c>
      <c r="AG75" s="1068"/>
      <c r="AH75" s="1068"/>
      <c r="AI75" s="1068"/>
      <c r="AJ75" s="1069"/>
      <c r="AK75" s="1070" t="s">
        <v>594</v>
      </c>
      <c r="AL75" s="1068"/>
      <c r="AM75" s="1068"/>
      <c r="AN75" s="1068"/>
      <c r="AO75" s="1069"/>
      <c r="AP75" s="1070" t="s">
        <v>594</v>
      </c>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603</v>
      </c>
      <c r="C76" s="1064"/>
      <c r="D76" s="1064"/>
      <c r="E76" s="1064"/>
      <c r="F76" s="1064"/>
      <c r="G76" s="1064"/>
      <c r="H76" s="1064"/>
      <c r="I76" s="1064"/>
      <c r="J76" s="1064"/>
      <c r="K76" s="1064"/>
      <c r="L76" s="1064"/>
      <c r="M76" s="1064"/>
      <c r="N76" s="1064"/>
      <c r="O76" s="1064"/>
      <c r="P76" s="1065"/>
      <c r="Q76" s="1067">
        <v>147007</v>
      </c>
      <c r="R76" s="1068"/>
      <c r="S76" s="1068"/>
      <c r="T76" s="1068"/>
      <c r="U76" s="1069"/>
      <c r="V76" s="1070">
        <v>142454</v>
      </c>
      <c r="W76" s="1068"/>
      <c r="X76" s="1068"/>
      <c r="Y76" s="1068"/>
      <c r="Z76" s="1069"/>
      <c r="AA76" s="1070">
        <v>4552</v>
      </c>
      <c r="AB76" s="1068"/>
      <c r="AC76" s="1068"/>
      <c r="AD76" s="1068"/>
      <c r="AE76" s="1069"/>
      <c r="AF76" s="1070">
        <v>4552</v>
      </c>
      <c r="AG76" s="1068"/>
      <c r="AH76" s="1068"/>
      <c r="AI76" s="1068"/>
      <c r="AJ76" s="1069"/>
      <c r="AK76" s="1070">
        <v>1023</v>
      </c>
      <c r="AL76" s="1068"/>
      <c r="AM76" s="1068"/>
      <c r="AN76" s="1068"/>
      <c r="AO76" s="1069"/>
      <c r="AP76" s="1070" t="s">
        <v>594</v>
      </c>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604</v>
      </c>
      <c r="C77" s="1064"/>
      <c r="D77" s="1064"/>
      <c r="E77" s="1064"/>
      <c r="F77" s="1064"/>
      <c r="G77" s="1064"/>
      <c r="H77" s="1064"/>
      <c r="I77" s="1064"/>
      <c r="J77" s="1064"/>
      <c r="K77" s="1064"/>
      <c r="L77" s="1064"/>
      <c r="M77" s="1064"/>
      <c r="N77" s="1064"/>
      <c r="O77" s="1064"/>
      <c r="P77" s="1065"/>
      <c r="Q77" s="1067">
        <v>9239</v>
      </c>
      <c r="R77" s="1068"/>
      <c r="S77" s="1068"/>
      <c r="T77" s="1068"/>
      <c r="U77" s="1069"/>
      <c r="V77" s="1070">
        <v>8266</v>
      </c>
      <c r="W77" s="1068"/>
      <c r="X77" s="1068"/>
      <c r="Y77" s="1068"/>
      <c r="Z77" s="1069"/>
      <c r="AA77" s="1070">
        <v>973</v>
      </c>
      <c r="AB77" s="1068"/>
      <c r="AC77" s="1068"/>
      <c r="AD77" s="1068"/>
      <c r="AE77" s="1069"/>
      <c r="AF77" s="1070">
        <v>973</v>
      </c>
      <c r="AG77" s="1068"/>
      <c r="AH77" s="1068"/>
      <c r="AI77" s="1068"/>
      <c r="AJ77" s="1069"/>
      <c r="AK77" s="1070">
        <v>3</v>
      </c>
      <c r="AL77" s="1068"/>
      <c r="AM77" s="1068"/>
      <c r="AN77" s="1068"/>
      <c r="AO77" s="1069"/>
      <c r="AP77" s="1070" t="s">
        <v>594</v>
      </c>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605</v>
      </c>
      <c r="C78" s="1064"/>
      <c r="D78" s="1064"/>
      <c r="E78" s="1064"/>
      <c r="F78" s="1064"/>
      <c r="G78" s="1064"/>
      <c r="H78" s="1064"/>
      <c r="I78" s="1064"/>
      <c r="J78" s="1064"/>
      <c r="K78" s="1064"/>
      <c r="L78" s="1064"/>
      <c r="M78" s="1064"/>
      <c r="N78" s="1064"/>
      <c r="O78" s="1064"/>
      <c r="P78" s="1065"/>
      <c r="Q78" s="1066">
        <v>211</v>
      </c>
      <c r="R78" s="1060"/>
      <c r="S78" s="1060"/>
      <c r="T78" s="1060"/>
      <c r="U78" s="1060"/>
      <c r="V78" s="1060">
        <v>200</v>
      </c>
      <c r="W78" s="1060"/>
      <c r="X78" s="1060"/>
      <c r="Y78" s="1060"/>
      <c r="Z78" s="1060"/>
      <c r="AA78" s="1060">
        <v>11</v>
      </c>
      <c r="AB78" s="1060"/>
      <c r="AC78" s="1060"/>
      <c r="AD78" s="1060"/>
      <c r="AE78" s="1060"/>
      <c r="AF78" s="1060">
        <v>11</v>
      </c>
      <c r="AG78" s="1060"/>
      <c r="AH78" s="1060"/>
      <c r="AI78" s="1060"/>
      <c r="AJ78" s="1060"/>
      <c r="AK78" s="1060" t="s">
        <v>614</v>
      </c>
      <c r="AL78" s="1060"/>
      <c r="AM78" s="1060"/>
      <c r="AN78" s="1060"/>
      <c r="AO78" s="1060"/>
      <c r="AP78" s="1060" t="s">
        <v>594</v>
      </c>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304</v>
      </c>
      <c r="AG109" s="983"/>
      <c r="AH109" s="983"/>
      <c r="AI109" s="983"/>
      <c r="AJ109" s="984"/>
      <c r="AK109" s="985" t="s">
        <v>303</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304</v>
      </c>
      <c r="BW109" s="983"/>
      <c r="BX109" s="983"/>
      <c r="BY109" s="983"/>
      <c r="BZ109" s="984"/>
      <c r="CA109" s="985" t="s">
        <v>303</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304</v>
      </c>
      <c r="DM109" s="983"/>
      <c r="DN109" s="983"/>
      <c r="DO109" s="983"/>
      <c r="DP109" s="984"/>
      <c r="DQ109" s="985" t="s">
        <v>303</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2094027</v>
      </c>
      <c r="AB110" s="976"/>
      <c r="AC110" s="976"/>
      <c r="AD110" s="976"/>
      <c r="AE110" s="977"/>
      <c r="AF110" s="978">
        <v>2036976</v>
      </c>
      <c r="AG110" s="976"/>
      <c r="AH110" s="976"/>
      <c r="AI110" s="976"/>
      <c r="AJ110" s="977"/>
      <c r="AK110" s="978">
        <v>1973272</v>
      </c>
      <c r="AL110" s="976"/>
      <c r="AM110" s="976"/>
      <c r="AN110" s="976"/>
      <c r="AO110" s="977"/>
      <c r="AP110" s="979">
        <v>17.899999999999999</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19350680</v>
      </c>
      <c r="BR110" s="923"/>
      <c r="BS110" s="923"/>
      <c r="BT110" s="923"/>
      <c r="BU110" s="923"/>
      <c r="BV110" s="923">
        <v>19026730</v>
      </c>
      <c r="BW110" s="923"/>
      <c r="BX110" s="923"/>
      <c r="BY110" s="923"/>
      <c r="BZ110" s="923"/>
      <c r="CA110" s="923">
        <v>18330956</v>
      </c>
      <c r="CB110" s="923"/>
      <c r="CC110" s="923"/>
      <c r="CD110" s="923"/>
      <c r="CE110" s="923"/>
      <c r="CF110" s="947">
        <v>166.3</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438</v>
      </c>
      <c r="DH110" s="923"/>
      <c r="DI110" s="923"/>
      <c r="DJ110" s="923"/>
      <c r="DK110" s="923"/>
      <c r="DL110" s="923" t="s">
        <v>439</v>
      </c>
      <c r="DM110" s="923"/>
      <c r="DN110" s="923"/>
      <c r="DO110" s="923"/>
      <c r="DP110" s="923"/>
      <c r="DQ110" s="923" t="s">
        <v>438</v>
      </c>
      <c r="DR110" s="923"/>
      <c r="DS110" s="923"/>
      <c r="DT110" s="923"/>
      <c r="DU110" s="923"/>
      <c r="DV110" s="924" t="s">
        <v>438</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127</v>
      </c>
      <c r="AG111" s="1004"/>
      <c r="AH111" s="1004"/>
      <c r="AI111" s="1004"/>
      <c r="AJ111" s="1005"/>
      <c r="AK111" s="1006" t="s">
        <v>439</v>
      </c>
      <c r="AL111" s="1004"/>
      <c r="AM111" s="1004"/>
      <c r="AN111" s="1004"/>
      <c r="AO111" s="1005"/>
      <c r="AP111" s="1007" t="s">
        <v>439</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v>164440</v>
      </c>
      <c r="BR111" s="895"/>
      <c r="BS111" s="895"/>
      <c r="BT111" s="895"/>
      <c r="BU111" s="895"/>
      <c r="BV111" s="895">
        <v>137034</v>
      </c>
      <c r="BW111" s="895"/>
      <c r="BX111" s="895"/>
      <c r="BY111" s="895"/>
      <c r="BZ111" s="895"/>
      <c r="CA111" s="895">
        <v>109626</v>
      </c>
      <c r="CB111" s="895"/>
      <c r="CC111" s="895"/>
      <c r="CD111" s="895"/>
      <c r="CE111" s="895"/>
      <c r="CF111" s="956">
        <v>1</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127</v>
      </c>
      <c r="DR111" s="895"/>
      <c r="DS111" s="895"/>
      <c r="DT111" s="895"/>
      <c r="DU111" s="895"/>
      <c r="DV111" s="872" t="s">
        <v>439</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445</v>
      </c>
      <c r="AB112" s="858"/>
      <c r="AC112" s="858"/>
      <c r="AD112" s="858"/>
      <c r="AE112" s="859"/>
      <c r="AF112" s="860" t="s">
        <v>127</v>
      </c>
      <c r="AG112" s="858"/>
      <c r="AH112" s="858"/>
      <c r="AI112" s="858"/>
      <c r="AJ112" s="859"/>
      <c r="AK112" s="860" t="s">
        <v>445</v>
      </c>
      <c r="AL112" s="858"/>
      <c r="AM112" s="858"/>
      <c r="AN112" s="858"/>
      <c r="AO112" s="859"/>
      <c r="AP112" s="905" t="s">
        <v>127</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2291011</v>
      </c>
      <c r="BR112" s="895"/>
      <c r="BS112" s="895"/>
      <c r="BT112" s="895"/>
      <c r="BU112" s="895"/>
      <c r="BV112" s="895">
        <v>2833053</v>
      </c>
      <c r="BW112" s="895"/>
      <c r="BX112" s="895"/>
      <c r="BY112" s="895"/>
      <c r="BZ112" s="895"/>
      <c r="CA112" s="895">
        <v>2461939</v>
      </c>
      <c r="CB112" s="895"/>
      <c r="CC112" s="895"/>
      <c r="CD112" s="895"/>
      <c r="CE112" s="895"/>
      <c r="CF112" s="956">
        <v>22.3</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164440</v>
      </c>
      <c r="DH112" s="895"/>
      <c r="DI112" s="895"/>
      <c r="DJ112" s="895"/>
      <c r="DK112" s="895"/>
      <c r="DL112" s="895">
        <v>137034</v>
      </c>
      <c r="DM112" s="895"/>
      <c r="DN112" s="895"/>
      <c r="DO112" s="895"/>
      <c r="DP112" s="895"/>
      <c r="DQ112" s="895">
        <v>109626</v>
      </c>
      <c r="DR112" s="895"/>
      <c r="DS112" s="895"/>
      <c r="DT112" s="895"/>
      <c r="DU112" s="895"/>
      <c r="DV112" s="872">
        <v>1</v>
      </c>
      <c r="DW112" s="872"/>
      <c r="DX112" s="872"/>
      <c r="DY112" s="872"/>
      <c r="DZ112" s="873"/>
    </row>
    <row r="113" spans="1:130" s="246" customFormat="1" ht="26.25" customHeight="1" x14ac:dyDescent="0.15">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229594</v>
      </c>
      <c r="AB113" s="1004"/>
      <c r="AC113" s="1004"/>
      <c r="AD113" s="1004"/>
      <c r="AE113" s="1005"/>
      <c r="AF113" s="1006">
        <v>258764</v>
      </c>
      <c r="AG113" s="1004"/>
      <c r="AH113" s="1004"/>
      <c r="AI113" s="1004"/>
      <c r="AJ113" s="1005"/>
      <c r="AK113" s="1006">
        <v>261253</v>
      </c>
      <c r="AL113" s="1004"/>
      <c r="AM113" s="1004"/>
      <c r="AN113" s="1004"/>
      <c r="AO113" s="1005"/>
      <c r="AP113" s="1007">
        <v>2.4</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992326</v>
      </c>
      <c r="BR113" s="895"/>
      <c r="BS113" s="895"/>
      <c r="BT113" s="895"/>
      <c r="BU113" s="895"/>
      <c r="BV113" s="895">
        <v>1068268</v>
      </c>
      <c r="BW113" s="895"/>
      <c r="BX113" s="895"/>
      <c r="BY113" s="895"/>
      <c r="BZ113" s="895"/>
      <c r="CA113" s="895">
        <v>1038244</v>
      </c>
      <c r="CB113" s="895"/>
      <c r="CC113" s="895"/>
      <c r="CD113" s="895"/>
      <c r="CE113" s="895"/>
      <c r="CF113" s="956">
        <v>9.4</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445</v>
      </c>
      <c r="DH113" s="858"/>
      <c r="DI113" s="858"/>
      <c r="DJ113" s="858"/>
      <c r="DK113" s="859"/>
      <c r="DL113" s="860" t="s">
        <v>127</v>
      </c>
      <c r="DM113" s="858"/>
      <c r="DN113" s="858"/>
      <c r="DO113" s="858"/>
      <c r="DP113" s="859"/>
      <c r="DQ113" s="860" t="s">
        <v>445</v>
      </c>
      <c r="DR113" s="858"/>
      <c r="DS113" s="858"/>
      <c r="DT113" s="858"/>
      <c r="DU113" s="859"/>
      <c r="DV113" s="905" t="s">
        <v>127</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64933</v>
      </c>
      <c r="AB114" s="858"/>
      <c r="AC114" s="858"/>
      <c r="AD114" s="858"/>
      <c r="AE114" s="859"/>
      <c r="AF114" s="860">
        <v>71981</v>
      </c>
      <c r="AG114" s="858"/>
      <c r="AH114" s="858"/>
      <c r="AI114" s="858"/>
      <c r="AJ114" s="859"/>
      <c r="AK114" s="860">
        <v>67035</v>
      </c>
      <c r="AL114" s="858"/>
      <c r="AM114" s="858"/>
      <c r="AN114" s="858"/>
      <c r="AO114" s="859"/>
      <c r="AP114" s="905">
        <v>0.6</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1302678</v>
      </c>
      <c r="BR114" s="895"/>
      <c r="BS114" s="895"/>
      <c r="BT114" s="895"/>
      <c r="BU114" s="895"/>
      <c r="BV114" s="895">
        <v>1028028</v>
      </c>
      <c r="BW114" s="895"/>
      <c r="BX114" s="895"/>
      <c r="BY114" s="895"/>
      <c r="BZ114" s="895"/>
      <c r="CA114" s="895">
        <v>918687</v>
      </c>
      <c r="CB114" s="895"/>
      <c r="CC114" s="895"/>
      <c r="CD114" s="895"/>
      <c r="CE114" s="895"/>
      <c r="CF114" s="956">
        <v>8.3000000000000007</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445</v>
      </c>
      <c r="DH114" s="858"/>
      <c r="DI114" s="858"/>
      <c r="DJ114" s="858"/>
      <c r="DK114" s="859"/>
      <c r="DL114" s="860" t="s">
        <v>445</v>
      </c>
      <c r="DM114" s="858"/>
      <c r="DN114" s="858"/>
      <c r="DO114" s="858"/>
      <c r="DP114" s="859"/>
      <c r="DQ114" s="860" t="s">
        <v>445</v>
      </c>
      <c r="DR114" s="858"/>
      <c r="DS114" s="858"/>
      <c r="DT114" s="858"/>
      <c r="DU114" s="859"/>
      <c r="DV114" s="905" t="s">
        <v>445</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27407</v>
      </c>
      <c r="AB115" s="1004"/>
      <c r="AC115" s="1004"/>
      <c r="AD115" s="1004"/>
      <c r="AE115" s="1005"/>
      <c r="AF115" s="1006">
        <v>27407</v>
      </c>
      <c r="AG115" s="1004"/>
      <c r="AH115" s="1004"/>
      <c r="AI115" s="1004"/>
      <c r="AJ115" s="1005"/>
      <c r="AK115" s="1006">
        <v>27407</v>
      </c>
      <c r="AL115" s="1004"/>
      <c r="AM115" s="1004"/>
      <c r="AN115" s="1004"/>
      <c r="AO115" s="1005"/>
      <c r="AP115" s="1007">
        <v>0.2</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445</v>
      </c>
      <c r="BR115" s="895"/>
      <c r="BS115" s="895"/>
      <c r="BT115" s="895"/>
      <c r="BU115" s="895"/>
      <c r="BV115" s="895" t="s">
        <v>127</v>
      </c>
      <c r="BW115" s="895"/>
      <c r="BX115" s="895"/>
      <c r="BY115" s="895"/>
      <c r="BZ115" s="895"/>
      <c r="CA115" s="895" t="s">
        <v>445</v>
      </c>
      <c r="CB115" s="895"/>
      <c r="CC115" s="895"/>
      <c r="CD115" s="895"/>
      <c r="CE115" s="895"/>
      <c r="CF115" s="956" t="s">
        <v>445</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445</v>
      </c>
      <c r="DH115" s="858"/>
      <c r="DI115" s="858"/>
      <c r="DJ115" s="858"/>
      <c r="DK115" s="859"/>
      <c r="DL115" s="860" t="s">
        <v>445</v>
      </c>
      <c r="DM115" s="858"/>
      <c r="DN115" s="858"/>
      <c r="DO115" s="858"/>
      <c r="DP115" s="859"/>
      <c r="DQ115" s="860" t="s">
        <v>445</v>
      </c>
      <c r="DR115" s="858"/>
      <c r="DS115" s="858"/>
      <c r="DT115" s="858"/>
      <c r="DU115" s="859"/>
      <c r="DV115" s="905" t="s">
        <v>127</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1337</v>
      </c>
      <c r="AB116" s="858"/>
      <c r="AC116" s="858"/>
      <c r="AD116" s="858"/>
      <c r="AE116" s="859"/>
      <c r="AF116" s="860">
        <v>490</v>
      </c>
      <c r="AG116" s="858"/>
      <c r="AH116" s="858"/>
      <c r="AI116" s="858"/>
      <c r="AJ116" s="859"/>
      <c r="AK116" s="860">
        <v>839</v>
      </c>
      <c r="AL116" s="858"/>
      <c r="AM116" s="858"/>
      <c r="AN116" s="858"/>
      <c r="AO116" s="859"/>
      <c r="AP116" s="905">
        <v>0</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445</v>
      </c>
      <c r="BR116" s="895"/>
      <c r="BS116" s="895"/>
      <c r="BT116" s="895"/>
      <c r="BU116" s="895"/>
      <c r="BV116" s="895" t="s">
        <v>127</v>
      </c>
      <c r="BW116" s="895"/>
      <c r="BX116" s="895"/>
      <c r="BY116" s="895"/>
      <c r="BZ116" s="895"/>
      <c r="CA116" s="895" t="s">
        <v>445</v>
      </c>
      <c r="CB116" s="895"/>
      <c r="CC116" s="895"/>
      <c r="CD116" s="895"/>
      <c r="CE116" s="895"/>
      <c r="CF116" s="956" t="s">
        <v>445</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127</v>
      </c>
      <c r="DM116" s="858"/>
      <c r="DN116" s="858"/>
      <c r="DO116" s="858"/>
      <c r="DP116" s="859"/>
      <c r="DQ116" s="860" t="s">
        <v>445</v>
      </c>
      <c r="DR116" s="858"/>
      <c r="DS116" s="858"/>
      <c r="DT116" s="858"/>
      <c r="DU116" s="859"/>
      <c r="DV116" s="905" t="s">
        <v>445</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2417298</v>
      </c>
      <c r="AB117" s="990"/>
      <c r="AC117" s="990"/>
      <c r="AD117" s="990"/>
      <c r="AE117" s="991"/>
      <c r="AF117" s="992">
        <v>2395618</v>
      </c>
      <c r="AG117" s="990"/>
      <c r="AH117" s="990"/>
      <c r="AI117" s="990"/>
      <c r="AJ117" s="991"/>
      <c r="AK117" s="992">
        <v>2329806</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462</v>
      </c>
      <c r="BR117" s="895"/>
      <c r="BS117" s="895"/>
      <c r="BT117" s="895"/>
      <c r="BU117" s="895"/>
      <c r="BV117" s="895" t="s">
        <v>463</v>
      </c>
      <c r="BW117" s="895"/>
      <c r="BX117" s="895"/>
      <c r="BY117" s="895"/>
      <c r="BZ117" s="895"/>
      <c r="CA117" s="895" t="s">
        <v>127</v>
      </c>
      <c r="CB117" s="895"/>
      <c r="CC117" s="895"/>
      <c r="CD117" s="895"/>
      <c r="CE117" s="895"/>
      <c r="CF117" s="956" t="s">
        <v>127</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465</v>
      </c>
      <c r="DH117" s="858"/>
      <c r="DI117" s="858"/>
      <c r="DJ117" s="858"/>
      <c r="DK117" s="859"/>
      <c r="DL117" s="860" t="s">
        <v>127</v>
      </c>
      <c r="DM117" s="858"/>
      <c r="DN117" s="858"/>
      <c r="DO117" s="858"/>
      <c r="DP117" s="859"/>
      <c r="DQ117" s="860" t="s">
        <v>127</v>
      </c>
      <c r="DR117" s="858"/>
      <c r="DS117" s="858"/>
      <c r="DT117" s="858"/>
      <c r="DU117" s="859"/>
      <c r="DV117" s="905" t="s">
        <v>466</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304</v>
      </c>
      <c r="AG118" s="983"/>
      <c r="AH118" s="983"/>
      <c r="AI118" s="983"/>
      <c r="AJ118" s="984"/>
      <c r="AK118" s="985" t="s">
        <v>303</v>
      </c>
      <c r="AL118" s="983"/>
      <c r="AM118" s="983"/>
      <c r="AN118" s="983"/>
      <c r="AO118" s="984"/>
      <c r="AP118" s="986" t="s">
        <v>432</v>
      </c>
      <c r="AQ118" s="987"/>
      <c r="AR118" s="987"/>
      <c r="AS118" s="987"/>
      <c r="AT118" s="988"/>
      <c r="AU118" s="1017"/>
      <c r="AV118" s="1018"/>
      <c r="AW118" s="1018"/>
      <c r="AX118" s="1018"/>
      <c r="AY118" s="1018"/>
      <c r="AZ118" s="960" t="s">
        <v>467</v>
      </c>
      <c r="BA118" s="961"/>
      <c r="BB118" s="961"/>
      <c r="BC118" s="961"/>
      <c r="BD118" s="961"/>
      <c r="BE118" s="961"/>
      <c r="BF118" s="961"/>
      <c r="BG118" s="961"/>
      <c r="BH118" s="961"/>
      <c r="BI118" s="961"/>
      <c r="BJ118" s="961"/>
      <c r="BK118" s="961"/>
      <c r="BL118" s="961"/>
      <c r="BM118" s="961"/>
      <c r="BN118" s="961"/>
      <c r="BO118" s="961"/>
      <c r="BP118" s="962"/>
      <c r="BQ118" s="963" t="s">
        <v>462</v>
      </c>
      <c r="BR118" s="926"/>
      <c r="BS118" s="926"/>
      <c r="BT118" s="926"/>
      <c r="BU118" s="926"/>
      <c r="BV118" s="926" t="s">
        <v>463</v>
      </c>
      <c r="BW118" s="926"/>
      <c r="BX118" s="926"/>
      <c r="BY118" s="926"/>
      <c r="BZ118" s="926"/>
      <c r="CA118" s="926" t="s">
        <v>468</v>
      </c>
      <c r="CB118" s="926"/>
      <c r="CC118" s="926"/>
      <c r="CD118" s="926"/>
      <c r="CE118" s="926"/>
      <c r="CF118" s="956" t="s">
        <v>127</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465</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463</v>
      </c>
      <c r="AB119" s="976"/>
      <c r="AC119" s="976"/>
      <c r="AD119" s="976"/>
      <c r="AE119" s="977"/>
      <c r="AF119" s="978" t="s">
        <v>465</v>
      </c>
      <c r="AG119" s="976"/>
      <c r="AH119" s="976"/>
      <c r="AI119" s="976"/>
      <c r="AJ119" s="977"/>
      <c r="AK119" s="978" t="s">
        <v>465</v>
      </c>
      <c r="AL119" s="976"/>
      <c r="AM119" s="976"/>
      <c r="AN119" s="976"/>
      <c r="AO119" s="977"/>
      <c r="AP119" s="979" t="s">
        <v>127</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470</v>
      </c>
      <c r="BP119" s="959"/>
      <c r="BQ119" s="963">
        <v>24101135</v>
      </c>
      <c r="BR119" s="926"/>
      <c r="BS119" s="926"/>
      <c r="BT119" s="926"/>
      <c r="BU119" s="926"/>
      <c r="BV119" s="926">
        <v>24093113</v>
      </c>
      <c r="BW119" s="926"/>
      <c r="BX119" s="926"/>
      <c r="BY119" s="926"/>
      <c r="BZ119" s="926"/>
      <c r="CA119" s="926">
        <v>22859452</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127</v>
      </c>
      <c r="DR119" s="841"/>
      <c r="DS119" s="841"/>
      <c r="DT119" s="841"/>
      <c r="DU119" s="842"/>
      <c r="DV119" s="929" t="s">
        <v>465</v>
      </c>
      <c r="DW119" s="930"/>
      <c r="DX119" s="930"/>
      <c r="DY119" s="930"/>
      <c r="DZ119" s="931"/>
    </row>
    <row r="120" spans="1:130" s="246" customFormat="1" ht="26.25" customHeight="1" x14ac:dyDescent="0.15">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472</v>
      </c>
      <c r="AB120" s="858"/>
      <c r="AC120" s="858"/>
      <c r="AD120" s="858"/>
      <c r="AE120" s="859"/>
      <c r="AF120" s="860" t="s">
        <v>472</v>
      </c>
      <c r="AG120" s="858"/>
      <c r="AH120" s="858"/>
      <c r="AI120" s="858"/>
      <c r="AJ120" s="859"/>
      <c r="AK120" s="860" t="s">
        <v>465</v>
      </c>
      <c r="AL120" s="858"/>
      <c r="AM120" s="858"/>
      <c r="AN120" s="858"/>
      <c r="AO120" s="859"/>
      <c r="AP120" s="905" t="s">
        <v>465</v>
      </c>
      <c r="AQ120" s="906"/>
      <c r="AR120" s="906"/>
      <c r="AS120" s="906"/>
      <c r="AT120" s="907"/>
      <c r="AU120" s="964" t="s">
        <v>473</v>
      </c>
      <c r="AV120" s="965"/>
      <c r="AW120" s="965"/>
      <c r="AX120" s="965"/>
      <c r="AY120" s="966"/>
      <c r="AZ120" s="941" t="s">
        <v>474</v>
      </c>
      <c r="BA120" s="886"/>
      <c r="BB120" s="886"/>
      <c r="BC120" s="886"/>
      <c r="BD120" s="886"/>
      <c r="BE120" s="886"/>
      <c r="BF120" s="886"/>
      <c r="BG120" s="886"/>
      <c r="BH120" s="886"/>
      <c r="BI120" s="886"/>
      <c r="BJ120" s="886"/>
      <c r="BK120" s="886"/>
      <c r="BL120" s="886"/>
      <c r="BM120" s="886"/>
      <c r="BN120" s="886"/>
      <c r="BO120" s="886"/>
      <c r="BP120" s="887"/>
      <c r="BQ120" s="942">
        <v>2581582</v>
      </c>
      <c r="BR120" s="923"/>
      <c r="BS120" s="923"/>
      <c r="BT120" s="923"/>
      <c r="BU120" s="923"/>
      <c r="BV120" s="923">
        <v>2481860</v>
      </c>
      <c r="BW120" s="923"/>
      <c r="BX120" s="923"/>
      <c r="BY120" s="923"/>
      <c r="BZ120" s="923"/>
      <c r="CA120" s="923">
        <v>2282759</v>
      </c>
      <c r="CB120" s="923"/>
      <c r="CC120" s="923"/>
      <c r="CD120" s="923"/>
      <c r="CE120" s="923"/>
      <c r="CF120" s="947">
        <v>20.7</v>
      </c>
      <c r="CG120" s="948"/>
      <c r="CH120" s="948"/>
      <c r="CI120" s="948"/>
      <c r="CJ120" s="948"/>
      <c r="CK120" s="949" t="s">
        <v>475</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2291011</v>
      </c>
      <c r="DH120" s="923"/>
      <c r="DI120" s="923"/>
      <c r="DJ120" s="923"/>
      <c r="DK120" s="923"/>
      <c r="DL120" s="923">
        <v>2551446</v>
      </c>
      <c r="DM120" s="923"/>
      <c r="DN120" s="923"/>
      <c r="DO120" s="923"/>
      <c r="DP120" s="923"/>
      <c r="DQ120" s="923">
        <v>2461939</v>
      </c>
      <c r="DR120" s="923"/>
      <c r="DS120" s="923"/>
      <c r="DT120" s="923"/>
      <c r="DU120" s="923"/>
      <c r="DV120" s="924">
        <v>22.3</v>
      </c>
      <c r="DW120" s="924"/>
      <c r="DX120" s="924"/>
      <c r="DY120" s="924"/>
      <c r="DZ120" s="925"/>
    </row>
    <row r="121" spans="1:130" s="246" customFormat="1" ht="26.25" customHeight="1" x14ac:dyDescent="0.15">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27407</v>
      </c>
      <c r="AB121" s="858"/>
      <c r="AC121" s="858"/>
      <c r="AD121" s="858"/>
      <c r="AE121" s="859"/>
      <c r="AF121" s="860">
        <v>27407</v>
      </c>
      <c r="AG121" s="858"/>
      <c r="AH121" s="858"/>
      <c r="AI121" s="858"/>
      <c r="AJ121" s="859"/>
      <c r="AK121" s="860">
        <v>27407</v>
      </c>
      <c r="AL121" s="858"/>
      <c r="AM121" s="858"/>
      <c r="AN121" s="858"/>
      <c r="AO121" s="859"/>
      <c r="AP121" s="905">
        <v>0.2</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78294</v>
      </c>
      <c r="BR121" s="895"/>
      <c r="BS121" s="895"/>
      <c r="BT121" s="895"/>
      <c r="BU121" s="895"/>
      <c r="BV121" s="895">
        <v>388326</v>
      </c>
      <c r="BW121" s="895"/>
      <c r="BX121" s="895"/>
      <c r="BY121" s="895"/>
      <c r="BZ121" s="895"/>
      <c r="CA121" s="895">
        <v>416080</v>
      </c>
      <c r="CB121" s="895"/>
      <c r="CC121" s="895"/>
      <c r="CD121" s="895"/>
      <c r="CE121" s="895"/>
      <c r="CF121" s="956">
        <v>3.8</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t="s">
        <v>127</v>
      </c>
      <c r="DH121" s="895"/>
      <c r="DI121" s="895"/>
      <c r="DJ121" s="895"/>
      <c r="DK121" s="895"/>
      <c r="DL121" s="895" t="s">
        <v>465</v>
      </c>
      <c r="DM121" s="895"/>
      <c r="DN121" s="895"/>
      <c r="DO121" s="895"/>
      <c r="DP121" s="895"/>
      <c r="DQ121" s="895" t="s">
        <v>465</v>
      </c>
      <c r="DR121" s="895"/>
      <c r="DS121" s="895"/>
      <c r="DT121" s="895"/>
      <c r="DU121" s="895"/>
      <c r="DV121" s="872" t="s">
        <v>465</v>
      </c>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468</v>
      </c>
      <c r="AB122" s="858"/>
      <c r="AC122" s="858"/>
      <c r="AD122" s="858"/>
      <c r="AE122" s="859"/>
      <c r="AF122" s="860" t="s">
        <v>127</v>
      </c>
      <c r="AG122" s="858"/>
      <c r="AH122" s="858"/>
      <c r="AI122" s="858"/>
      <c r="AJ122" s="859"/>
      <c r="AK122" s="860" t="s">
        <v>127</v>
      </c>
      <c r="AL122" s="858"/>
      <c r="AM122" s="858"/>
      <c r="AN122" s="858"/>
      <c r="AO122" s="859"/>
      <c r="AP122" s="905" t="s">
        <v>465</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14130514</v>
      </c>
      <c r="BR122" s="926"/>
      <c r="BS122" s="926"/>
      <c r="BT122" s="926"/>
      <c r="BU122" s="926"/>
      <c r="BV122" s="926">
        <v>13759195</v>
      </c>
      <c r="BW122" s="926"/>
      <c r="BX122" s="926"/>
      <c r="BY122" s="926"/>
      <c r="BZ122" s="926"/>
      <c r="CA122" s="926">
        <v>13990226</v>
      </c>
      <c r="CB122" s="926"/>
      <c r="CC122" s="926"/>
      <c r="CD122" s="926"/>
      <c r="CE122" s="926"/>
      <c r="CF122" s="927">
        <v>126.9</v>
      </c>
      <c r="CG122" s="928"/>
      <c r="CH122" s="928"/>
      <c r="CI122" s="928"/>
      <c r="CJ122" s="928"/>
      <c r="CK122" s="950"/>
      <c r="CL122" s="936"/>
      <c r="CM122" s="936"/>
      <c r="CN122" s="936"/>
      <c r="CO122" s="937"/>
      <c r="CP122" s="916" t="s">
        <v>480</v>
      </c>
      <c r="CQ122" s="917"/>
      <c r="CR122" s="917"/>
      <c r="CS122" s="917"/>
      <c r="CT122" s="917"/>
      <c r="CU122" s="917"/>
      <c r="CV122" s="917"/>
      <c r="CW122" s="917"/>
      <c r="CX122" s="917"/>
      <c r="CY122" s="917"/>
      <c r="CZ122" s="917"/>
      <c r="DA122" s="917"/>
      <c r="DB122" s="917"/>
      <c r="DC122" s="917"/>
      <c r="DD122" s="917"/>
      <c r="DE122" s="917"/>
      <c r="DF122" s="918"/>
      <c r="DG122" s="894" t="s">
        <v>465</v>
      </c>
      <c r="DH122" s="895"/>
      <c r="DI122" s="895"/>
      <c r="DJ122" s="895"/>
      <c r="DK122" s="895"/>
      <c r="DL122" s="895" t="s">
        <v>465</v>
      </c>
      <c r="DM122" s="895"/>
      <c r="DN122" s="895"/>
      <c r="DO122" s="895"/>
      <c r="DP122" s="895"/>
      <c r="DQ122" s="895" t="s">
        <v>468</v>
      </c>
      <c r="DR122" s="895"/>
      <c r="DS122" s="895"/>
      <c r="DT122" s="895"/>
      <c r="DU122" s="895"/>
      <c r="DV122" s="872" t="s">
        <v>127</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465</v>
      </c>
      <c r="AB123" s="858"/>
      <c r="AC123" s="858"/>
      <c r="AD123" s="858"/>
      <c r="AE123" s="859"/>
      <c r="AF123" s="860" t="s">
        <v>127</v>
      </c>
      <c r="AG123" s="858"/>
      <c r="AH123" s="858"/>
      <c r="AI123" s="858"/>
      <c r="AJ123" s="859"/>
      <c r="AK123" s="860" t="s">
        <v>465</v>
      </c>
      <c r="AL123" s="858"/>
      <c r="AM123" s="858"/>
      <c r="AN123" s="858"/>
      <c r="AO123" s="859"/>
      <c r="AP123" s="905" t="s">
        <v>465</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481</v>
      </c>
      <c r="BP123" s="959"/>
      <c r="BQ123" s="913">
        <v>16790390</v>
      </c>
      <c r="BR123" s="914"/>
      <c r="BS123" s="914"/>
      <c r="BT123" s="914"/>
      <c r="BU123" s="914"/>
      <c r="BV123" s="914">
        <v>16629381</v>
      </c>
      <c r="BW123" s="914"/>
      <c r="BX123" s="914"/>
      <c r="BY123" s="914"/>
      <c r="BZ123" s="914"/>
      <c r="CA123" s="914">
        <v>16689065</v>
      </c>
      <c r="CB123" s="914"/>
      <c r="CC123" s="914"/>
      <c r="CD123" s="914"/>
      <c r="CE123" s="914"/>
      <c r="CF123" s="824"/>
      <c r="CG123" s="825"/>
      <c r="CH123" s="825"/>
      <c r="CI123" s="825"/>
      <c r="CJ123" s="915"/>
      <c r="CK123" s="950"/>
      <c r="CL123" s="936"/>
      <c r="CM123" s="936"/>
      <c r="CN123" s="936"/>
      <c r="CO123" s="937"/>
      <c r="CP123" s="916" t="s">
        <v>482</v>
      </c>
      <c r="CQ123" s="917"/>
      <c r="CR123" s="917"/>
      <c r="CS123" s="917"/>
      <c r="CT123" s="917"/>
      <c r="CU123" s="917"/>
      <c r="CV123" s="917"/>
      <c r="CW123" s="917"/>
      <c r="CX123" s="917"/>
      <c r="CY123" s="917"/>
      <c r="CZ123" s="917"/>
      <c r="DA123" s="917"/>
      <c r="DB123" s="917"/>
      <c r="DC123" s="917"/>
      <c r="DD123" s="917"/>
      <c r="DE123" s="917"/>
      <c r="DF123" s="918"/>
      <c r="DG123" s="857" t="s">
        <v>465</v>
      </c>
      <c r="DH123" s="858"/>
      <c r="DI123" s="858"/>
      <c r="DJ123" s="858"/>
      <c r="DK123" s="859"/>
      <c r="DL123" s="860" t="s">
        <v>465</v>
      </c>
      <c r="DM123" s="858"/>
      <c r="DN123" s="858"/>
      <c r="DO123" s="858"/>
      <c r="DP123" s="859"/>
      <c r="DQ123" s="860" t="s">
        <v>465</v>
      </c>
      <c r="DR123" s="858"/>
      <c r="DS123" s="858"/>
      <c r="DT123" s="858"/>
      <c r="DU123" s="859"/>
      <c r="DV123" s="905" t="s">
        <v>465</v>
      </c>
      <c r="DW123" s="906"/>
      <c r="DX123" s="906"/>
      <c r="DY123" s="906"/>
      <c r="DZ123" s="907"/>
    </row>
    <row r="124" spans="1:130" s="246" customFormat="1" ht="26.25" customHeight="1" thickBot="1" x14ac:dyDescent="0.2">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465</v>
      </c>
      <c r="AB124" s="858"/>
      <c r="AC124" s="858"/>
      <c r="AD124" s="858"/>
      <c r="AE124" s="859"/>
      <c r="AF124" s="860" t="s">
        <v>127</v>
      </c>
      <c r="AG124" s="858"/>
      <c r="AH124" s="858"/>
      <c r="AI124" s="858"/>
      <c r="AJ124" s="859"/>
      <c r="AK124" s="860" t="s">
        <v>472</v>
      </c>
      <c r="AL124" s="858"/>
      <c r="AM124" s="858"/>
      <c r="AN124" s="858"/>
      <c r="AO124" s="859"/>
      <c r="AP124" s="905" t="s">
        <v>127</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69.099999999999994</v>
      </c>
      <c r="BR124" s="912"/>
      <c r="BS124" s="912"/>
      <c r="BT124" s="912"/>
      <c r="BU124" s="912"/>
      <c r="BV124" s="912">
        <v>68.099999999999994</v>
      </c>
      <c r="BW124" s="912"/>
      <c r="BX124" s="912"/>
      <c r="BY124" s="912"/>
      <c r="BZ124" s="912"/>
      <c r="CA124" s="912">
        <v>55.9</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v>281607</v>
      </c>
      <c r="DM124" s="841"/>
      <c r="DN124" s="841"/>
      <c r="DO124" s="841"/>
      <c r="DP124" s="842"/>
      <c r="DQ124" s="843" t="s">
        <v>127</v>
      </c>
      <c r="DR124" s="841"/>
      <c r="DS124" s="841"/>
      <c r="DT124" s="841"/>
      <c r="DU124" s="842"/>
      <c r="DV124" s="929" t="s">
        <v>465</v>
      </c>
      <c r="DW124" s="930"/>
      <c r="DX124" s="930"/>
      <c r="DY124" s="930"/>
      <c r="DZ124" s="931"/>
    </row>
    <row r="125" spans="1:130" s="246" customFormat="1" ht="26.25" customHeight="1" x14ac:dyDescent="0.15">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465</v>
      </c>
      <c r="DM125" s="923"/>
      <c r="DN125" s="923"/>
      <c r="DO125" s="923"/>
      <c r="DP125" s="923"/>
      <c r="DQ125" s="923" t="s">
        <v>127</v>
      </c>
      <c r="DR125" s="923"/>
      <c r="DS125" s="923"/>
      <c r="DT125" s="923"/>
      <c r="DU125" s="923"/>
      <c r="DV125" s="924" t="s">
        <v>465</v>
      </c>
      <c r="DW125" s="924"/>
      <c r="DX125" s="924"/>
      <c r="DY125" s="924"/>
      <c r="DZ125" s="925"/>
    </row>
    <row r="126" spans="1:130" s="246" customFormat="1" ht="26.25" customHeight="1" thickBot="1" x14ac:dyDescent="0.2">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465</v>
      </c>
      <c r="AB126" s="858"/>
      <c r="AC126" s="858"/>
      <c r="AD126" s="858"/>
      <c r="AE126" s="859"/>
      <c r="AF126" s="860" t="s">
        <v>127</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487</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15">
      <c r="A127" s="900"/>
      <c r="B127" s="901"/>
      <c r="C127" s="919" t="s">
        <v>488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489</v>
      </c>
      <c r="AB127" s="858"/>
      <c r="AC127" s="858"/>
      <c r="AD127" s="858"/>
      <c r="AE127" s="859"/>
      <c r="AF127" s="860" t="s">
        <v>127</v>
      </c>
      <c r="AG127" s="858"/>
      <c r="AH127" s="858"/>
      <c r="AI127" s="858"/>
      <c r="AJ127" s="859"/>
      <c r="AK127" s="860" t="s">
        <v>127</v>
      </c>
      <c r="AL127" s="858"/>
      <c r="AM127" s="858"/>
      <c r="AN127" s="858"/>
      <c r="AO127" s="859"/>
      <c r="AP127" s="905" t="s">
        <v>465</v>
      </c>
      <c r="AQ127" s="906"/>
      <c r="AR127" s="906"/>
      <c r="AS127" s="906"/>
      <c r="AT127" s="907"/>
      <c r="AU127" s="282"/>
      <c r="AV127" s="282"/>
      <c r="AW127" s="282"/>
      <c r="AX127" s="922" t="s">
        <v>490</v>
      </c>
      <c r="AY127" s="890"/>
      <c r="AZ127" s="890"/>
      <c r="BA127" s="890"/>
      <c r="BB127" s="890"/>
      <c r="BC127" s="890"/>
      <c r="BD127" s="890"/>
      <c r="BE127" s="891"/>
      <c r="BF127" s="889" t="s">
        <v>491</v>
      </c>
      <c r="BG127" s="890"/>
      <c r="BH127" s="890"/>
      <c r="BI127" s="890"/>
      <c r="BJ127" s="890"/>
      <c r="BK127" s="890"/>
      <c r="BL127" s="891"/>
      <c r="BM127" s="889" t="s">
        <v>492</v>
      </c>
      <c r="BN127" s="890"/>
      <c r="BO127" s="890"/>
      <c r="BP127" s="890"/>
      <c r="BQ127" s="890"/>
      <c r="BR127" s="890"/>
      <c r="BS127" s="891"/>
      <c r="BT127" s="889" t="s">
        <v>493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494</v>
      </c>
      <c r="CQ127" s="828"/>
      <c r="CR127" s="828"/>
      <c r="CS127" s="828"/>
      <c r="CT127" s="828"/>
      <c r="CU127" s="828"/>
      <c r="CV127" s="828"/>
      <c r="CW127" s="828"/>
      <c r="CX127" s="828"/>
      <c r="CY127" s="828"/>
      <c r="CZ127" s="828"/>
      <c r="DA127" s="828"/>
      <c r="DB127" s="828"/>
      <c r="DC127" s="828"/>
      <c r="DD127" s="828"/>
      <c r="DE127" s="828"/>
      <c r="DF127" s="829"/>
      <c r="DG127" s="894" t="s">
        <v>466</v>
      </c>
      <c r="DH127" s="895"/>
      <c r="DI127" s="895"/>
      <c r="DJ127" s="895"/>
      <c r="DK127" s="895"/>
      <c r="DL127" s="895" t="s">
        <v>466</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x14ac:dyDescent="0.2">
      <c r="A128" s="874" t="s">
        <v>495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496</v>
      </c>
      <c r="X128" s="876"/>
      <c r="Y128" s="876"/>
      <c r="Z128" s="877"/>
      <c r="AA128" s="878">
        <v>6915</v>
      </c>
      <c r="AB128" s="879"/>
      <c r="AC128" s="879"/>
      <c r="AD128" s="879"/>
      <c r="AE128" s="880"/>
      <c r="AF128" s="881">
        <v>3118</v>
      </c>
      <c r="AG128" s="879"/>
      <c r="AH128" s="879"/>
      <c r="AI128" s="879"/>
      <c r="AJ128" s="880"/>
      <c r="AK128" s="881">
        <v>1955</v>
      </c>
      <c r="AL128" s="879"/>
      <c r="AM128" s="879"/>
      <c r="AN128" s="879"/>
      <c r="AO128" s="880"/>
      <c r="AP128" s="882"/>
      <c r="AQ128" s="883"/>
      <c r="AR128" s="883"/>
      <c r="AS128" s="883"/>
      <c r="AT128" s="884"/>
      <c r="AU128" s="282"/>
      <c r="AV128" s="282"/>
      <c r="AW128" s="282"/>
      <c r="AX128" s="885" t="s">
        <v>497</v>
      </c>
      <c r="AY128" s="886"/>
      <c r="AZ128" s="886"/>
      <c r="BA128" s="886"/>
      <c r="BB128" s="886"/>
      <c r="BC128" s="886"/>
      <c r="BD128" s="886"/>
      <c r="BE128" s="887"/>
      <c r="BF128" s="864" t="s">
        <v>127</v>
      </c>
      <c r="BG128" s="865"/>
      <c r="BH128" s="865"/>
      <c r="BI128" s="865"/>
      <c r="BJ128" s="865"/>
      <c r="BK128" s="865"/>
      <c r="BL128" s="888"/>
      <c r="BM128" s="864">
        <v>13.01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498</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472</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499</v>
      </c>
      <c r="X129" s="855"/>
      <c r="Y129" s="855"/>
      <c r="Z129" s="856"/>
      <c r="AA129" s="857">
        <v>12107752</v>
      </c>
      <c r="AB129" s="858"/>
      <c r="AC129" s="858"/>
      <c r="AD129" s="858"/>
      <c r="AE129" s="859"/>
      <c r="AF129" s="860">
        <v>12415726</v>
      </c>
      <c r="AG129" s="858"/>
      <c r="AH129" s="858"/>
      <c r="AI129" s="858"/>
      <c r="AJ129" s="859"/>
      <c r="AK129" s="860">
        <v>12440308</v>
      </c>
      <c r="AL129" s="858"/>
      <c r="AM129" s="858"/>
      <c r="AN129" s="858"/>
      <c r="AO129" s="859"/>
      <c r="AP129" s="861"/>
      <c r="AQ129" s="862"/>
      <c r="AR129" s="862"/>
      <c r="AS129" s="862"/>
      <c r="AT129" s="863"/>
      <c r="AU129" s="284"/>
      <c r="AV129" s="284"/>
      <c r="AW129" s="284"/>
      <c r="AX129" s="827" t="s">
        <v>500</v>
      </c>
      <c r="AY129" s="828"/>
      <c r="AZ129" s="828"/>
      <c r="BA129" s="828"/>
      <c r="BB129" s="828"/>
      <c r="BC129" s="828"/>
      <c r="BD129" s="828"/>
      <c r="BE129" s="829"/>
      <c r="BF129" s="847" t="s">
        <v>465</v>
      </c>
      <c r="BG129" s="848"/>
      <c r="BH129" s="848"/>
      <c r="BI129" s="848"/>
      <c r="BJ129" s="848"/>
      <c r="BK129" s="848"/>
      <c r="BL129" s="849"/>
      <c r="BM129" s="847">
        <v>18.010000000000002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502</v>
      </c>
      <c r="X130" s="855"/>
      <c r="Y130" s="855"/>
      <c r="Z130" s="856"/>
      <c r="AA130" s="857">
        <v>1541264</v>
      </c>
      <c r="AB130" s="858"/>
      <c r="AC130" s="858"/>
      <c r="AD130" s="858"/>
      <c r="AE130" s="859"/>
      <c r="AF130" s="860">
        <v>1469420</v>
      </c>
      <c r="AG130" s="858"/>
      <c r="AH130" s="858"/>
      <c r="AI130" s="858"/>
      <c r="AJ130" s="859"/>
      <c r="AK130" s="860">
        <v>1419136</v>
      </c>
      <c r="AL130" s="858"/>
      <c r="AM130" s="858"/>
      <c r="AN130" s="858"/>
      <c r="AO130" s="859"/>
      <c r="AP130" s="861"/>
      <c r="AQ130" s="862"/>
      <c r="AR130" s="862"/>
      <c r="AS130" s="862"/>
      <c r="AT130" s="863"/>
      <c r="AU130" s="284"/>
      <c r="AV130" s="284"/>
      <c r="AW130" s="284"/>
      <c r="AX130" s="827" t="s">
        <v>503</v>
      </c>
      <c r="AY130" s="828"/>
      <c r="AZ130" s="828"/>
      <c r="BA130" s="828"/>
      <c r="BB130" s="828"/>
      <c r="BC130" s="828"/>
      <c r="BD130" s="828"/>
      <c r="BE130" s="829"/>
      <c r="BF130" s="830">
        <v>8.3000000000000007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504</v>
      </c>
      <c r="X131" s="838"/>
      <c r="Y131" s="838"/>
      <c r="Z131" s="839"/>
      <c r="AA131" s="840">
        <v>10566488</v>
      </c>
      <c r="AB131" s="841"/>
      <c r="AC131" s="841"/>
      <c r="AD131" s="841"/>
      <c r="AE131" s="842"/>
      <c r="AF131" s="843">
        <v>10946306</v>
      </c>
      <c r="AG131" s="841"/>
      <c r="AH131" s="841"/>
      <c r="AI131" s="841"/>
      <c r="AJ131" s="842"/>
      <c r="AK131" s="843">
        <v>11021172</v>
      </c>
      <c r="AL131" s="841"/>
      <c r="AM131" s="841"/>
      <c r="AN131" s="841"/>
      <c r="AO131" s="842"/>
      <c r="AP131" s="844"/>
      <c r="AQ131" s="845"/>
      <c r="AR131" s="845"/>
      <c r="AS131" s="845"/>
      <c r="AT131" s="846"/>
      <c r="AU131" s="284"/>
      <c r="AV131" s="284"/>
      <c r="AW131" s="284"/>
      <c r="AX131" s="805" t="s">
        <v>505</v>
      </c>
      <c r="AY131" s="806"/>
      <c r="AZ131" s="806"/>
      <c r="BA131" s="806"/>
      <c r="BB131" s="806"/>
      <c r="BC131" s="806"/>
      <c r="BD131" s="806"/>
      <c r="BE131" s="807"/>
      <c r="BF131" s="808">
        <v>55.9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507</v>
      </c>
      <c r="W132" s="818"/>
      <c r="X132" s="818"/>
      <c r="Y132" s="818"/>
      <c r="Z132" s="819"/>
      <c r="AA132" s="820">
        <v>8.2252400229999996</v>
      </c>
      <c r="AB132" s="821"/>
      <c r="AC132" s="821"/>
      <c r="AD132" s="821"/>
      <c r="AE132" s="822"/>
      <c r="AF132" s="823">
        <v>8.4327991559999997</v>
      </c>
      <c r="AG132" s="821"/>
      <c r="AH132" s="821"/>
      <c r="AI132" s="821"/>
      <c r="AJ132" s="822"/>
      <c r="AK132" s="823">
        <v>8.2451757400000005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508</v>
      </c>
      <c r="W133" s="797"/>
      <c r="X133" s="797"/>
      <c r="Y133" s="797"/>
      <c r="Z133" s="798"/>
      <c r="AA133" s="799">
        <v>8.6</v>
      </c>
      <c r="AB133" s="800"/>
      <c r="AC133" s="800"/>
      <c r="AD133" s="800"/>
      <c r="AE133" s="801"/>
      <c r="AF133" s="799">
        <v>8.3000000000000007</v>
      </c>
      <c r="AG133" s="800"/>
      <c r="AH133" s="800"/>
      <c r="AI133" s="800"/>
      <c r="AJ133" s="801"/>
      <c r="AK133" s="799">
        <v>8.3000000000000007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bbjSO1P3H32y8px7ZyhQHVsi2B5f20YZ7WOlCKS0p6YmeyLIiCEuWKVllNr4czXM6wFpLPa6OE/aHl/4ckIQg==" saltValue="dV2nrXEFvWpwvLUSD3Pf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N1"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7BnPOnzKgWY6cKXjIa3qRaqqhlX6zkaJPjSXhibiCrqS6k6+vFVMi9NvHSWC2rp/EBR/u/LjksM7M6cKy6sug==" saltValue="E4VpNC3/35WPHeUl5EeN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G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J8elCwOCGulGJkw3tKwSFNmSXUO36+s734mNr5JW37tQLIEjyH+sWmwbLfMkVl0nrRez38KJ6adFj3qWcYRqQ==" saltValue="fBJ46eHrUTWx6LbwmaZI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E13"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517</v>
      </c>
      <c r="AL9" s="1227"/>
      <c r="AM9" s="1227"/>
      <c r="AN9" s="1228"/>
      <c r="AO9" s="312">
        <v>3345487</v>
      </c>
      <c r="AP9" s="312">
        <v>54124</v>
      </c>
      <c r="AQ9" s="313">
        <v>57145</v>
      </c>
      <c r="AR9" s="314">
        <v>-5.3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518</v>
      </c>
      <c r="AL10" s="1227"/>
      <c r="AM10" s="1227"/>
      <c r="AN10" s="1228"/>
      <c r="AO10" s="315">
        <v>366137</v>
      </c>
      <c r="AP10" s="315">
        <v>5923</v>
      </c>
      <c r="AQ10" s="316">
        <v>3801</v>
      </c>
      <c r="AR10" s="317">
        <v>55.8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519</v>
      </c>
      <c r="AL11" s="1227"/>
      <c r="AM11" s="1227"/>
      <c r="AN11" s="1228"/>
      <c r="AO11" s="315">
        <v>52151</v>
      </c>
      <c r="AP11" s="315">
        <v>844</v>
      </c>
      <c r="AQ11" s="316">
        <v>6723</v>
      </c>
      <c r="AR11" s="317">
        <v>-87.4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520</v>
      </c>
      <c r="AL12" s="1227"/>
      <c r="AM12" s="1227"/>
      <c r="AN12" s="1228"/>
      <c r="AO12" s="315" t="s">
        <v>521</v>
      </c>
      <c r="AP12" s="315" t="s">
        <v>521</v>
      </c>
      <c r="AQ12" s="316">
        <v>959</v>
      </c>
      <c r="AR12" s="317" t="s">
        <v>521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522</v>
      </c>
      <c r="AL13" s="1227"/>
      <c r="AM13" s="1227"/>
      <c r="AN13" s="1228"/>
      <c r="AO13" s="315" t="s">
        <v>521</v>
      </c>
      <c r="AP13" s="315" t="s">
        <v>521</v>
      </c>
      <c r="AQ13" s="316">
        <v>1</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523</v>
      </c>
      <c r="AL14" s="1227"/>
      <c r="AM14" s="1227"/>
      <c r="AN14" s="1228"/>
      <c r="AO14" s="315">
        <v>259353</v>
      </c>
      <c r="AP14" s="315">
        <v>4196</v>
      </c>
      <c r="AQ14" s="316">
        <v>2728</v>
      </c>
      <c r="AR14" s="317">
        <v>53.8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524</v>
      </c>
      <c r="AL15" s="1227"/>
      <c r="AM15" s="1227"/>
      <c r="AN15" s="1228"/>
      <c r="AO15" s="315">
        <v>11157</v>
      </c>
      <c r="AP15" s="315">
        <v>181</v>
      </c>
      <c r="AQ15" s="316">
        <v>1349</v>
      </c>
      <c r="AR15" s="317">
        <v>-86.6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525</v>
      </c>
      <c r="AL16" s="1230"/>
      <c r="AM16" s="1230"/>
      <c r="AN16" s="1231"/>
      <c r="AO16" s="315">
        <v>-373747</v>
      </c>
      <c r="AP16" s="315">
        <v>-6047</v>
      </c>
      <c r="AQ16" s="316">
        <v>-4270</v>
      </c>
      <c r="AR16" s="317">
        <v>41.6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3660538</v>
      </c>
      <c r="AP17" s="315">
        <v>59221</v>
      </c>
      <c r="AQ17" s="316">
        <v>68438</v>
      </c>
      <c r="AR17" s="317">
        <v>-13.5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530</v>
      </c>
      <c r="AL21" s="1224"/>
      <c r="AM21" s="1224"/>
      <c r="AN21" s="1225"/>
      <c r="AO21" s="327">
        <v>6.54</v>
      </c>
      <c r="AP21" s="328">
        <v>6.23</v>
      </c>
      <c r="AQ21" s="329">
        <v>0.31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531</v>
      </c>
      <c r="AL22" s="1224"/>
      <c r="AM22" s="1224"/>
      <c r="AN22" s="1225"/>
      <c r="AO22" s="332">
        <v>95.1</v>
      </c>
      <c r="AP22" s="333">
        <v>98.5</v>
      </c>
      <c r="AQ22" s="334">
        <v>-3.4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535</v>
      </c>
      <c r="AL32" s="1215"/>
      <c r="AM32" s="1215"/>
      <c r="AN32" s="1216"/>
      <c r="AO32" s="342">
        <v>1973272</v>
      </c>
      <c r="AP32" s="342">
        <v>31924</v>
      </c>
      <c r="AQ32" s="343">
        <v>33979</v>
      </c>
      <c r="AR32" s="344">
        <v>-6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536</v>
      </c>
      <c r="AL33" s="1215"/>
      <c r="AM33" s="1215"/>
      <c r="AN33" s="1216"/>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537</v>
      </c>
      <c r="AL34" s="1215"/>
      <c r="AM34" s="1215"/>
      <c r="AN34" s="1216"/>
      <c r="AO34" s="342" t="s">
        <v>521</v>
      </c>
      <c r="AP34" s="342" t="s">
        <v>521</v>
      </c>
      <c r="AQ34" s="343">
        <v>15</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538</v>
      </c>
      <c r="AL35" s="1215"/>
      <c r="AM35" s="1215"/>
      <c r="AN35" s="1216"/>
      <c r="AO35" s="342">
        <v>261253</v>
      </c>
      <c r="AP35" s="342">
        <v>4227</v>
      </c>
      <c r="AQ35" s="343">
        <v>9031</v>
      </c>
      <c r="AR35" s="344">
        <v>-53.2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539</v>
      </c>
      <c r="AL36" s="1215"/>
      <c r="AM36" s="1215"/>
      <c r="AN36" s="1216"/>
      <c r="AO36" s="342">
        <v>67035</v>
      </c>
      <c r="AP36" s="342">
        <v>1085</v>
      </c>
      <c r="AQ36" s="343">
        <v>1893</v>
      </c>
      <c r="AR36" s="344">
        <v>-42.7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540</v>
      </c>
      <c r="AL37" s="1215"/>
      <c r="AM37" s="1215"/>
      <c r="AN37" s="1216"/>
      <c r="AO37" s="342">
        <v>27407</v>
      </c>
      <c r="AP37" s="342">
        <v>443</v>
      </c>
      <c r="AQ37" s="343">
        <v>1352</v>
      </c>
      <c r="AR37" s="344">
        <v>-67.2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541</v>
      </c>
      <c r="AL38" s="1218"/>
      <c r="AM38" s="1218"/>
      <c r="AN38" s="1219"/>
      <c r="AO38" s="345">
        <v>839</v>
      </c>
      <c r="AP38" s="345">
        <v>14</v>
      </c>
      <c r="AQ38" s="346">
        <v>1</v>
      </c>
      <c r="AR38" s="334">
        <v>1300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542</v>
      </c>
      <c r="AL39" s="1218"/>
      <c r="AM39" s="1218"/>
      <c r="AN39" s="1219"/>
      <c r="AO39" s="342">
        <v>-1955</v>
      </c>
      <c r="AP39" s="342">
        <v>-32</v>
      </c>
      <c r="AQ39" s="343">
        <v>-6634</v>
      </c>
      <c r="AR39" s="344">
        <v>-99.5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543</v>
      </c>
      <c r="AL40" s="1215"/>
      <c r="AM40" s="1215"/>
      <c r="AN40" s="1216"/>
      <c r="AO40" s="342">
        <v>-1419136</v>
      </c>
      <c r="AP40" s="342">
        <v>-22959</v>
      </c>
      <c r="AQ40" s="343">
        <v>-28305</v>
      </c>
      <c r="AR40" s="344">
        <v>-18.899999999999999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908715</v>
      </c>
      <c r="AP41" s="342">
        <v>14702</v>
      </c>
      <c r="AQ41" s="343">
        <v>11332</v>
      </c>
      <c r="AR41" s="344">
        <v>29.7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512</v>
      </c>
      <c r="AN49" s="1209" t="s">
        <v>547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3143608</v>
      </c>
      <c r="AN51" s="364">
        <v>52282</v>
      </c>
      <c r="AO51" s="365">
        <v>-0.2</v>
      </c>
      <c r="AP51" s="366">
        <v>66255</v>
      </c>
      <c r="AQ51" s="367">
        <v>3.6</v>
      </c>
      <c r="AR51" s="368">
        <v>-3.8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261424</v>
      </c>
      <c r="AN52" s="372">
        <v>4348</v>
      </c>
      <c r="AO52" s="373">
        <v>-2.4</v>
      </c>
      <c r="AP52" s="374">
        <v>31822</v>
      </c>
      <c r="AQ52" s="375">
        <v>8.8000000000000007</v>
      </c>
      <c r="AR52" s="376">
        <v>-11.2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2288261</v>
      </c>
      <c r="AN53" s="364">
        <v>38007</v>
      </c>
      <c r="AO53" s="365">
        <v>-27.3</v>
      </c>
      <c r="AP53" s="366">
        <v>92247</v>
      </c>
      <c r="AQ53" s="367">
        <v>39.200000000000003</v>
      </c>
      <c r="AR53" s="368">
        <v>-66.5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508020</v>
      </c>
      <c r="AN54" s="372">
        <v>8438</v>
      </c>
      <c r="AO54" s="373">
        <v>94.1</v>
      </c>
      <c r="AP54" s="374">
        <v>37204</v>
      </c>
      <c r="AQ54" s="375">
        <v>16.899999999999999</v>
      </c>
      <c r="AR54" s="376">
        <v>77.2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4839742</v>
      </c>
      <c r="AN55" s="364">
        <v>79491</v>
      </c>
      <c r="AO55" s="365">
        <v>109.1</v>
      </c>
      <c r="AP55" s="366">
        <v>44504</v>
      </c>
      <c r="AQ55" s="367">
        <v>-51.8</v>
      </c>
      <c r="AR55" s="368">
        <v>160.9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775905</v>
      </c>
      <c r="AN56" s="372">
        <v>12744</v>
      </c>
      <c r="AO56" s="373">
        <v>51</v>
      </c>
      <c r="AP56" s="374">
        <v>25876</v>
      </c>
      <c r="AQ56" s="375">
        <v>-30.4</v>
      </c>
      <c r="AR56" s="376">
        <v>81.400000000000006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4176602</v>
      </c>
      <c r="AN57" s="364">
        <v>68025</v>
      </c>
      <c r="AO57" s="365">
        <v>-14.4</v>
      </c>
      <c r="AP57" s="366">
        <v>47820</v>
      </c>
      <c r="AQ57" s="367">
        <v>7.5</v>
      </c>
      <c r="AR57" s="368">
        <v>-21.9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699778</v>
      </c>
      <c r="AN58" s="372">
        <v>11397</v>
      </c>
      <c r="AO58" s="373">
        <v>-10.6</v>
      </c>
      <c r="AP58" s="374">
        <v>25855</v>
      </c>
      <c r="AQ58" s="375">
        <v>-0.1</v>
      </c>
      <c r="AR58" s="376">
        <v>-10.5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2855854</v>
      </c>
      <c r="AN59" s="364">
        <v>46203</v>
      </c>
      <c r="AO59" s="365">
        <v>-32.1</v>
      </c>
      <c r="AP59" s="366">
        <v>41934</v>
      </c>
      <c r="AQ59" s="367">
        <v>-12.3</v>
      </c>
      <c r="AR59" s="368">
        <v>-19.8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410952</v>
      </c>
      <c r="AN60" s="372">
        <v>6649</v>
      </c>
      <c r="AO60" s="373">
        <v>-41.7</v>
      </c>
      <c r="AP60" s="374">
        <v>23352</v>
      </c>
      <c r="AQ60" s="375">
        <v>-9.6999999999999993</v>
      </c>
      <c r="AR60" s="376">
        <v>-32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3460813</v>
      </c>
      <c r="AN61" s="379">
        <v>56802</v>
      </c>
      <c r="AO61" s="380">
        <v>7</v>
      </c>
      <c r="AP61" s="381">
        <v>58552</v>
      </c>
      <c r="AQ61" s="382">
        <v>-2.8</v>
      </c>
      <c r="AR61" s="368">
        <v>9.8000000000000007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531216</v>
      </c>
      <c r="AN62" s="372">
        <v>8715</v>
      </c>
      <c r="AO62" s="373">
        <v>18.100000000000001</v>
      </c>
      <c r="AP62" s="374">
        <v>28822</v>
      </c>
      <c r="AQ62" s="375">
        <v>-2.9</v>
      </c>
      <c r="AR62" s="376">
        <v>21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Ky9HXP2EkbXVfn/2aP1mU4Tgpy1Je8obg2ZXOB8Tpw0Z46wYjNLyRmJ2wTCxnjE3Gdu+e0gq7F+e2ER0wPZaQ==" saltValue="9Y5ROJrUk12p/waEnAC78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1" zoomScale="90" zoomScaleNormal="9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twpIo6IuWrTVm2S88Kle4+YzzEVHoj+iKFpiJd0DKf/bTOB/9/sQwtLj7azCGuMQ2d6dcV1bM5yI/TLxWkWGw==" saltValue="iSdD2UwAy78z+gmH4z1g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79"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nKMRc7NxmnPbaMwlKrfrlyRjMPkAKoihbuO2cvWMOXfhLoRgM0rh+nC5cibBcXFyNcmUzKBDXGW3xYbbdEGiA==" saltValue="DCENUzHZbsXoNhPVaYrH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2" t="s">
        <v>3</v>
      </c>
      <c r="D47" s="1232"/>
      <c r="E47" s="1233"/>
      <c r="F47" s="11">
        <v>5.7</v>
      </c>
      <c r="G47" s="12">
        <v>6.74</v>
      </c>
      <c r="H47" s="12">
        <v>7.16</v>
      </c>
      <c r="I47" s="12">
        <v>6.01</v>
      </c>
      <c r="J47" s="13">
        <v>5.2</v>
      </c>
    </row>
    <row r="48" spans="2:10" ht="57.75" customHeight="1" x14ac:dyDescent="0.15">
      <c r="B48" s="14"/>
      <c r="C48" s="1234" t="s">
        <v>4</v>
      </c>
      <c r="D48" s="1234"/>
      <c r="E48" s="1235"/>
      <c r="F48" s="15">
        <v>2.5099999999999998</v>
      </c>
      <c r="G48" s="16">
        <v>4.82</v>
      </c>
      <c r="H48" s="16">
        <v>2.54</v>
      </c>
      <c r="I48" s="16">
        <v>3.48</v>
      </c>
      <c r="J48" s="17">
        <v>4.08</v>
      </c>
    </row>
    <row r="49" spans="2:10" ht="57.75" customHeight="1" thickBot="1" x14ac:dyDescent="0.2">
      <c r="B49" s="18"/>
      <c r="C49" s="1236" t="s">
        <v>5</v>
      </c>
      <c r="D49" s="1236"/>
      <c r="E49" s="1237"/>
      <c r="F49" s="19" t="s">
        <v>568</v>
      </c>
      <c r="G49" s="20">
        <v>2.39</v>
      </c>
      <c r="H49" s="20" t="s">
        <v>569</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MTqecgJphrgg+3Y8QmvCwwyJH9ML/mI5tJXEIbTN3HjjpRTxfIkvP7SkBLUQdX6/h0q/wNfPIi8+EY4zBr2fA==" saltValue="+mgWjTzTtu/FlgQMI3iP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2020-09-16T01:04:11Z</cp:lastPrinted>
  <dcterms:created xsi:type="dcterms:W3CDTF">2020-02-10T06:37:16Z</dcterms:created>
  <dcterms:modified xsi:type="dcterms:W3CDTF">2020-09-16T01:05:34Z</dcterms:modified>
  <cp:category/>
</cp:coreProperties>
</file>