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3196\Desktop\公会計関連\R2公会計関連\20200828【923〆】 【作業依頼】平成30年度財政状況資料集の作成について\"/>
    </mc:Choice>
  </mc:AlternateContent>
  <bookViews>
    <workbookView xWindow="0" yWindow="0" windowWidth="19425"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み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32" i="12"/>
  <c r="AA31" i="12"/>
  <c r="AA30" i="12"/>
  <c r="AA29" i="12"/>
  <c r="AA28" i="12"/>
  <c r="AA9" i="12"/>
  <c r="AA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E37" i="10"/>
  <c r="AM37" i="10"/>
  <c r="U37" i="10"/>
  <c r="C37" i="10"/>
  <c r="CO36" i="10"/>
  <c r="BW36" i="10"/>
  <c r="BE36" i="10"/>
  <c r="AM36" i="10"/>
  <c r="U36" i="10"/>
  <c r="C36" i="10"/>
  <c r="BW35" i="10"/>
  <c r="BE35" i="10"/>
  <c r="AM35" i="10"/>
  <c r="U35" i="10"/>
  <c r="C35" i="10"/>
  <c r="BW34" i="10"/>
  <c r="BE34" i="10"/>
  <c r="AM34" i="10"/>
  <c r="U34" i="10"/>
  <c r="C34" i="10"/>
  <c r="BW39" i="10" l="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<sst xmlns="http://schemas.openxmlformats.org/spreadsheetml/2006/main" count="1118" uniqueCount="613">
  <si>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</si>
  <si>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</si>
  <si>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</si>
  <si>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</si>
  <si>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</si>
  <si>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</si>
  <si>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</si>
  <si>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</si>
  <si>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</si>
  <si>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</si>
  <si>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</si>
  <si>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</si>
  <si>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</si>
  <si>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</si>
  <si>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</si>
  <si>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</si>
  <si>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</si>
  <si>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</si>
  <si>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</si>
  <si>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</si>
  <si>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</si>
  <si>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</si>
  <si>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</si>
  <si>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</si>
  <si>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</si>
  <si>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</si>
  <si>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</si>
  <si>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</si>
  <si>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</si>
  <si>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</si>
  <si>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</si>
  <si>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</si>
  <si>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</si>
  <si>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</si>
  <si>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</si>
  <si>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</si>
  <si>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</si>
  <si>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</si>
  <si>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</si>
  <si>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</si>
  <si>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</si>
  <si>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</si>
  <si>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</si>
  <si>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</si>
  <si>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</si>
  <si>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</si>
  <si>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</si>
  <si>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</si>
  <si>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</si>
  <si>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</si>
  <si>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</si>
  <si>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</si>
  <si>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</si>
  <si>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</si>
  <si>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</si>
  <si>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</si>
  <si>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</si>
  <si>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</si>
  <si>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</si>
  <si>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</si>
  <si>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</si>
  <si>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</si>
  <si>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</si>
  <si>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</si>
  <si>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</si>
  <si>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</si>
  <si>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</si>
  <si>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</si>
  <si>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</si>
  <si>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</si>
  <si>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</si>
  <si>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</si>
  <si>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</si>
  <si>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</si>
  <si>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</si>
  <si>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</si>
  <si>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</si>
  <si>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</si>
  <si>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</si>
  <si>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</si>
  <si>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</si>
  <si>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</si>
  <si>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</si>
  <si>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</si>
  <si>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</si>
  <si>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</si>
  <si>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</si>
  <si>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</si>
  <si>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</si>
  <si>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</si>
  <si>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</si>
  <si>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</si>
  <si>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</si>
  <si>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</si>
  <si>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</si>
  <si>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</si>
  <si>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</si>
  <si>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</si>
  <si>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</si>
  <si>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</si>
  <si>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</si>
  <si>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</si>
  <si>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</si>
  <si>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</si>
  <si>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</si>
  <si>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</si>
  <si>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</si>
  <si>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</si>
  <si>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</si>
  <si>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</si>
  <si>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</si>
  <si>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</si>
  <si>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</si>
  <si>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</si>
  <si>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</si>
  <si>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</si>
  <si>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</si>
  <si>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</si>
  <si>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</si>
  <si>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</si>
  <si>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</si>
  <si>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</si>
  <si>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</si>
  <si>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</si>
  <si>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</si>
  <si>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</si>
  <si>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</si>
  <si>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</si>
  <si>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</si>
  <si>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</si>
  <si>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</si>
  <si>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</si>
  <si>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</si>
  <si>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</si>
  <si>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</si>
  <si>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</si>
  <si>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</si>
  <si>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</si>
  <si>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</si>
  <si>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</si>
  <si>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</si>
  <si>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</si>
  <si>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</si>
  <si>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</si>
  <si>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</si>
  <si>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</si>
  <si>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</si>
  <si>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</si>
  <si>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</si>
  <si>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</si>
  <si>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</si>
  <si>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</si>
  <si>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</si>
  <si>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</si>
  <si>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</si>
  <si>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</si>
  <si>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</si>
  <si>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</si>
  <si>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</si>
  <si>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</si>
  <si>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</si>
  <si>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</si>
  <si>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</si>
  <si>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</si>
  <si>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</si>
  <si>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</si>
  <si>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</si>
  <si>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</si>
  <si>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</si>
  <si>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</si>
  <si>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</si>
  <si>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</si>
  <si>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</si>
  <si>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</si>
  <si>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</si>
  <si>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</si>
  <si>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</si>
  <si>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</si>
  <si>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</si>
  <si>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</si>
  <si>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</si>
  <si>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</si>
  <si>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</si>
  <si>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</si>
  <si>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</si>
  <si>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</si>
  <si>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</si>
  <si>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</si>
  <si>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</si>
  <si>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</si>
  <si>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</si>
  <si>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</si>
  <si>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</si>
  <si>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</si>
  <si>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</si>
  <si>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</si>
  <si>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</si>
  <si>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</si>
  <si>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</si>
  <si>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</si>
  <si>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</si>
  <si>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</si>
  <si>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</si>
  <si>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</si>
  <si>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</si>
  <si>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</si>
  <si>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</si>
  <si>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</si>
  <si>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</si>
  <si>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</si>
  <si>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沖縄県宜野湾市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</si>
  <si>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</si>
  <si>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</si>
  <si>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</si>
  <si>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</si>
  <si>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</si>
  <si>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</si>
  <si>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</si>
  <si>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</si>
  <si>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</si>
  <si>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</si>
  <si>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</si>
  <si>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</si>
  <si>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</si>
  <si>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</si>
  <si>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</si>
  <si>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</si>
  <si>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</si>
  <si>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</si>
  <si>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</si>
  <si>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</si>
  <si>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</si>
  <si>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</si>
  <si>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</si>
  <si>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</si>
  <si>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</si>
  <si>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</si>
  <si>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</si>
  <si>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</si>
  <si>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</si>
  <si>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</si>
  <si>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</si>
  <si>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</si>
  <si>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</si>
  <si>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</si>
  <si>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</si>
  <si>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</si>
  <si>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</si>
  <si>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</si>
  <si>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</si>
  <si>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</si>
  <si>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</si>
  <si>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</si>
  <si>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</si>
  <si>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</si>
  <si>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</si>
  <si>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</si>
  <si>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</si>
  <si>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</si>
  <si>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</si>
  <si>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</si>
  <si>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</si>
  <si>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</si>
  <si>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</si>
  <si>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</si>
  <si>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</si>
  <si>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</si>
  <si>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</si>
  <si>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</si>
  <si>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</si>
  <si>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</si>
  <si>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</si>
  <si>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</si>
  <si>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</si>
  <si>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</si>
  <si>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</si>
  <si>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</si>
  <si>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</si>
  <si>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</si>
  <si>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</si>
  <si>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</si>
  <si>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</si>
  <si>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</si>
  <si>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</si>
  <si>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</si>
  <si>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</si>
  <si>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</si>
  <si>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</si>
  <si>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</si>
  <si>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</si>
  <si>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</si>
  <si>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</si>
  <si>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</si>
  <si>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</si>
  <si>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</si>
  <si>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</si>
  <si>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</si>
  <si>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</si>
  <si>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</si>
  <si>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</si>
  <si>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</si>
  <si>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</si>
  <si>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</si>
  <si>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</si>
  <si>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</si>
  <si>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</si>
  <si>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</si>
  <si>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</si>
  <si>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</si>
  <si>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</si>
  <si>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</si>
  <si>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</si>
  <si>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</si>
  <si>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</si>
  <si>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</si>
  <si>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</si>
  <si>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</si>
  <si>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</si>
  <si>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</si>
  <si>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</si>
  <si>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</si>
  <si>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</si>
  <si>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</si>
  <si>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</si>
  <si>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</si>
  <si>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</si>
  <si>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</si>
  <si>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</si>
  <si>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</si>
  <si>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</si>
  <si>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</si>
  <si>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</si>
  <si>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</si>
  <si>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</si>
  <si>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</si>
  <si>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</si>
  <si>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</si>
  <si>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</si>
  <si>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</si>
  <si>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</si>
  <si>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</si>
  <si>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</si>
  <si>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</si>
  <si>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</si>
  <si>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</si>
  <si>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</si>
  <si>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</si>
  <si>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</si>
  <si>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</si>
  <si>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</si>
  <si>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</si>
  <si>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</si>
  <si>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</si>
  <si>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</si>
  <si>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</si>
  <si>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</si>
  <si>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</si>
  <si>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</si>
  <si>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</si>
  <si>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</si>
  <si>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</si>
  <si>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沖縄県宜野湾市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</si>
  <si>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</si>
  <si>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</si>
  <si>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</si>
  <si>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</si>
  <si>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</si>
  <si>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</si>
  <si>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</si>
  <si>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</si>
  <si>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</si>
  <si>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</si>
  <si>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</si>
  <si>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</si>
  <si>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</si>
  <si>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</si>
  <si>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</si>
  <si>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</si>
  <si>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</si>
  <si>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</si>
  <si>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</si>
  <si>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</si>
  <si>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</si>
  <si>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</si>
  <si>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</si>
  <si>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</si>
  <si>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</si>
  <si>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</si>
  <si>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</si>
  <si>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</si>
  <si>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</si>
  <si>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</si>
  <si>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</si>
  <si>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</si>
  <si>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</si>
  <si>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</si>
  <si>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</si>
  <si>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</si>
  <si>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</si>
  <si>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</si>
  <si>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</si>
  <si>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</si>
  <si>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</si>
  <si>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</si>
  <si>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</si>
  <si>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</si>
  <si>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</si>
  <si>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</si>
  <si>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</si>
  <si>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</si>
  <si>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</si>
  <si>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</si>
  <si>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</si>
  <si>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</si>
  <si>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</si>
  <si>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</si>
  <si>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</si>
  <si>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</si>
  <si>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</si>
  <si>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</si>
  <si>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</si>
  <si>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</si>
  <si>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</si>
  <si>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</si>
  <si>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</si>
  <si>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</si>
  <si>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</si>
  <si>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</si>
  <si>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</si>
  <si>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</si>
  <si>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</si>
  <si>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</si>
  <si>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</si>
  <si>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</si>
  <si>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</si>
  <si>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</si>
  <si>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</si>
  <si>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</si>
  <si>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</si>
  <si>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</si>
  <si>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</si>
  <si>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</si>
  <si>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</si>
  <si>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</si>
  <si>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</si>
  <si>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</si>
  <si>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</si>
  <si>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</si>
  <si>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</si>
  <si>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</si>
  <si>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</si>
  <si>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</si>
  <si>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</si>
  <si>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</si>
  <si>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</si>
  <si>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</si>
  <si>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</si>
  <si>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</si>
  <si>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</si>
  <si>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</si>
  <si>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</si>
  <si>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</si>
  <si>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</si>
  <si>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</si>
  <si>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</si>
  <si>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</si>
  <si>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</si>
  <si>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</si>
  <si>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</si>
  <si>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</si>
  <si>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</si>
  <si>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</si>
  <si>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</si>
  <si>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</si>
  <si>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</si>
  <si>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</si>
  <si>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</si>
  <si>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</si>
  <si>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</si>
  <si>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</si>
  <si>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</si>
  <si>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</si>
  <si>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</si>
  <si>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</si>
  <si>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</si>
  <si>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</si>
  <si>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</si>
  <si>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</si>
  <si>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</si>
  <si>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</si>
  <si>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</si>
  <si>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</si>
  <si>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</si>
  <si>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</si>
  <si>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</si>
  <si>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</si>
  <si>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</si>
  <si>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</si>
  <si>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</si>
  <si>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</si>
  <si>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</si>
  <si>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</si>
  <si>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</si>
  <si>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</si>
  <si>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</si>
  <si>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</si>
  <si>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</si>
  <si>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</si>
  <si>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</si>
  <si>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</si>
  <si>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</si>
  <si>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</si>
  <si>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</si>
  <si>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</si>
  <si>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</si>
  <si>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</si>
  <si>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</si>
  <si>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</si>
  <si>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</si>
  <si>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</si>
  <si>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</si>
  <si>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</si>
  <si>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</si>
  <si>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</si>
  <si>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</si>
  <si>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</si>
  <si>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</si>
  <si>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</si>
  <si>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</si>
  <si>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</si>
  <si>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</si>
  <si>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</si>
  <si>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</si>
  <si>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</si>
  <si>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</si>
  <si>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</si>
  <si>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</si>
  <si>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</si>
  <si>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</si>
  <si>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</si>
  <si>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</si>
  <si>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</si>
  <si>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</si>
  <si>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</si>
  <si>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</si>
  <si>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</si>
  <si>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t>
  </si>
  <si>
    <t>▲ 0.56</t>
  </si>
  <si>
    <t>▲ 4.10</t>
  </si>
  <si>
    <t>国民健康保険特別会計</t>
  </si>
  <si>
    <t>▲ 0.38</t>
  </si>
  <si>
    <t>▲ 3.21</t>
  </si>
  <si>
    <t>▲ 2.61</t>
  </si>
  <si>
    <t>▲ 1.47</t>
  </si>
  <si>
    <t>▲ 2.05</t>
  </si>
  <si>
    <t>水道事業会計</t>
  </si>
  <si>
    <t>一般会計</t>
  </si>
  <si>
    <t>下水道事業会計</t>
  </si>
  <si>
    <t>介護保険特別会計</t>
  </si>
  <si>
    <t>後期高齢者医療特別会計</t>
  </si>
  <si>
    <t>佐真下第二土地区画整理事業特別会計</t>
  </si>
  <si>
    <t>宇地泊第二土地区画整理事業特別会計</t>
  </si>
  <si>
    <t>その他会計（赤字）</t>
  </si>
  <si>
    <t>その他会計（黒字）</t>
  </si>
  <si>
    <t>H25末</t>
    <phoneticPr fontId="5"/>
  </si>
  <si>
    <t>H26末</t>
    <phoneticPr fontId="5"/>
  </si>
  <si>
    <t>H27末</t>
    <phoneticPr fontId="5"/>
  </si>
  <si>
    <t>H28末</t>
    <phoneticPr fontId="5"/>
  </si>
  <si>
    <t>H29末</t>
    <phoneticPr fontId="5"/>
  </si>
  <si>
    <t>倉浜衛生施設組合</t>
    <rPh sb="0" eb="2">
      <t>クラハマ</t>
    </rPh>
    <rPh sb="2" eb="4">
      <t>エイセイ</t>
    </rPh>
    <rPh sb="4" eb="6">
      <t>シセツ</t>
    </rPh>
    <rPh sb="6" eb="8">
      <t>クミアイ</t>
    </rPh>
    <phoneticPr fontId="2"/>
  </si>
  <si>
    <t>-</t>
    <phoneticPr fontId="2"/>
  </si>
  <si>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</si>
  <si>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</si>
  <si>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</si>
  <si>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</si>
  <si>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t>
    <phoneticPr fontId="2"/>
  </si>
  <si>
    <t>-</t>
    <phoneticPr fontId="2"/>
  </si>
  <si>
    <t>-</t>
    <phoneticPr fontId="2"/>
  </si>
  <si>
    <t>-</t>
    <phoneticPr fontId="2"/>
  </si>
  <si>
    <t>-</t>
    <phoneticPr fontId="2"/>
  </si>
  <si>
    <t>-</t>
    <phoneticPr fontId="2"/>
  </si>
  <si>
    <t>宜野湾市土地開発公社</t>
    <rPh sb="0" eb="4">
      <t>ギノワンシ</t>
    </rPh>
    <rPh sb="4" eb="6">
      <t>トチ</t>
    </rPh>
    <rPh sb="6" eb="8">
      <t>カイハツ</t>
    </rPh>
    <rPh sb="8" eb="10">
      <t>コウシャ</t>
    </rPh>
    <phoneticPr fontId="2"/>
  </si>
  <si>
    <t>株式会社ティ・エム・オ普天間</t>
    <rPh sb="0" eb="2">
      <t>カブシキ</t>
    </rPh>
    <rPh sb="2" eb="4">
      <t>カイシャ</t>
    </rPh>
    <rPh sb="11" eb="14">
      <t>フテンマ</t>
    </rPh>
    <phoneticPr fontId="2"/>
  </si>
  <si>
    <t>-</t>
    <phoneticPr fontId="2"/>
  </si>
  <si>
    <t>-</t>
    <phoneticPr fontId="2"/>
  </si>
  <si>
    <t>中部広域市町村圏事務組合</t>
    <phoneticPr fontId="2"/>
  </si>
  <si>
    <t>中部広域特別会計（ふるさと市町村圏基金）</t>
    <phoneticPr fontId="2"/>
  </si>
  <si>
    <t>-</t>
    <phoneticPr fontId="2"/>
  </si>
  <si>
    <t>-</t>
    <phoneticPr fontId="2"/>
  </si>
  <si>
    <t>沖縄県後期高齢医療広域連合（一般会計）</t>
    <phoneticPr fontId="2"/>
  </si>
  <si>
    <t>-</t>
    <phoneticPr fontId="2"/>
  </si>
  <si>
    <t>-</t>
    <phoneticPr fontId="2"/>
  </si>
  <si>
    <t>沖縄県後期高齢医療広域連合（事業勘定）</t>
    <phoneticPr fontId="2"/>
  </si>
  <si>
    <t>-</t>
    <phoneticPr fontId="2"/>
  </si>
  <si>
    <t>特定駐留軍用地内土地取得事業基金</t>
    <rPh sb="0" eb="2">
      <t>トクテイ</t>
    </rPh>
    <rPh sb="2" eb="5">
      <t>チュウリュウグン</t>
    </rPh>
    <rPh sb="5" eb="7">
      <t>ヨウチ</t>
    </rPh>
    <rPh sb="7" eb="8">
      <t>ナイ</t>
    </rPh>
    <rPh sb="8" eb="10">
      <t>トチ</t>
    </rPh>
    <rPh sb="10" eb="12">
      <t>シュトク</t>
    </rPh>
    <rPh sb="12" eb="14">
      <t>ジギョウ</t>
    </rPh>
    <rPh sb="14" eb="16">
      <t>キキン</t>
    </rPh>
    <phoneticPr fontId="2"/>
  </si>
  <si>
    <t>公共施設等整備基金</t>
    <rPh sb="0" eb="2">
      <t>コウキョウ</t>
    </rPh>
    <rPh sb="2" eb="4">
      <t>シセツ</t>
    </rPh>
    <rPh sb="4" eb="5">
      <t>トウ</t>
    </rPh>
    <rPh sb="5" eb="7">
      <t>セイビ</t>
    </rPh>
    <rPh sb="7" eb="9">
      <t>キキン</t>
    </rPh>
    <phoneticPr fontId="2"/>
  </si>
  <si>
    <t>退職手当基金</t>
    <rPh sb="0" eb="2">
      <t>タイショク</t>
    </rPh>
    <rPh sb="2" eb="4">
      <t>テアテ</t>
    </rPh>
    <rPh sb="4" eb="6">
      <t>キキン</t>
    </rPh>
    <phoneticPr fontId="2"/>
  </si>
  <si>
    <t>市営住宅整備基金</t>
    <rPh sb="0" eb="2">
      <t>シエイ</t>
    </rPh>
    <rPh sb="2" eb="4">
      <t>ジュウタク</t>
    </rPh>
    <rPh sb="4" eb="6">
      <t>セイビ</t>
    </rPh>
    <rPh sb="6" eb="8">
      <t>キキン</t>
    </rPh>
    <phoneticPr fontId="2"/>
  </si>
  <si>
    <t>市道潰地補償基金</t>
    <rPh sb="0" eb="2">
      <t>シドウ</t>
    </rPh>
    <rPh sb="2" eb="3">
      <t>ツブシ</t>
    </rPh>
    <rPh sb="3" eb="4">
      <t>チ</t>
    </rPh>
    <rPh sb="4" eb="6">
      <t>ホショウ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</si>
  <si>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</si>
  <si>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</si>
  <si>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</si>
  <si>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前年度より2.3ポイント上昇している。今後、庁舎耐震改修や市民会館の機能向上を目的とした施設整備等が行われることから、有形固定資産減価償却率は一時的に改善又は維持する見込みである。しかし、地方債発行額が増えるため、その他の老朽化した公用・公共施設の更新等の事業については、高世代への将来負担を軽減・平準化していく必要があり、長期的な視点で計画的に事業を実施していく。</t>
    <rPh sb="1" eb="3">
      <t>ユウケイ</t>
    </rPh>
    <rPh sb="3" eb="5">
      <t>コテイ</t>
    </rPh>
    <rPh sb="5" eb="7">
      <t>シサン</t>
    </rPh>
    <rPh sb="7" eb="9">
      <t>ゲンカ</t>
    </rPh>
    <rPh sb="9" eb="11">
      <t>ショウキャク</t>
    </rPh>
    <rPh sb="11" eb="12">
      <t>リツ</t>
    </rPh>
    <rPh sb="13" eb="16">
      <t>ゼンネンド</t>
    </rPh>
    <rPh sb="25" eb="27">
      <t>ジョウショウ</t>
    </rPh>
    <rPh sb="32" eb="34">
      <t>コンゴ</t>
    </rPh>
    <rPh sb="35" eb="37">
      <t>チョウシャ</t>
    </rPh>
    <rPh sb="37" eb="39">
      <t>タイシン</t>
    </rPh>
    <rPh sb="39" eb="41">
      <t>カイシュウ</t>
    </rPh>
    <rPh sb="42" eb="44">
      <t>シミン</t>
    </rPh>
    <rPh sb="44" eb="46">
      <t>カイカン</t>
    </rPh>
    <rPh sb="47" eb="49">
      <t>キノウ</t>
    </rPh>
    <rPh sb="49" eb="51">
      <t>コウジョウ</t>
    </rPh>
    <rPh sb="52" eb="54">
      <t>モクテキ</t>
    </rPh>
    <rPh sb="57" eb="59">
      <t>シセツ</t>
    </rPh>
    <rPh sb="59" eb="61">
      <t>セイビ</t>
    </rPh>
    <rPh sb="61" eb="62">
      <t>トウ</t>
    </rPh>
    <rPh sb="63" eb="64">
      <t>オコナ</t>
    </rPh>
    <rPh sb="72" eb="74">
      <t>ユウケイ</t>
    </rPh>
    <rPh sb="74" eb="76">
      <t>コテイ</t>
    </rPh>
    <rPh sb="76" eb="78">
      <t>シサン</t>
    </rPh>
    <rPh sb="78" eb="80">
      <t>ゲンカ</t>
    </rPh>
    <rPh sb="80" eb="82">
      <t>ショウキャク</t>
    </rPh>
    <rPh sb="82" eb="83">
      <t>リツ</t>
    </rPh>
    <rPh sb="84" eb="87">
      <t>イチジテキ</t>
    </rPh>
    <rPh sb="88" eb="90">
      <t>カイゼン</t>
    </rPh>
    <rPh sb="90" eb="91">
      <t>マタ</t>
    </rPh>
    <rPh sb="92" eb="94">
      <t>イジ</t>
    </rPh>
    <rPh sb="96" eb="98">
      <t>ミコ</t>
    </rPh>
    <rPh sb="107" eb="110">
      <t>チホウサイ</t>
    </rPh>
    <rPh sb="110" eb="113">
      <t>ハッコウガク</t>
    </rPh>
    <rPh sb="114" eb="115">
      <t>フ</t>
    </rPh>
    <rPh sb="122" eb="123">
      <t>タ</t>
    </rPh>
    <rPh sb="124" eb="127">
      <t>ロウキュウカ</t>
    </rPh>
    <rPh sb="129" eb="131">
      <t>コウヨウ</t>
    </rPh>
    <rPh sb="132" eb="134">
      <t>コウキョウ</t>
    </rPh>
    <rPh sb="134" eb="136">
      <t>シセツ</t>
    </rPh>
    <rPh sb="137" eb="139">
      <t>コウシン</t>
    </rPh>
    <rPh sb="139" eb="140">
      <t>トウ</t>
    </rPh>
    <rPh sb="141" eb="143">
      <t>ジギョウ</t>
    </rPh>
    <rPh sb="149" eb="150">
      <t>コウ</t>
    </rPh>
    <rPh sb="150" eb="152">
      <t>セダイ</t>
    </rPh>
    <rPh sb="154" eb="156">
      <t>ショウライ</t>
    </rPh>
    <rPh sb="156" eb="158">
      <t>フタン</t>
    </rPh>
    <rPh sb="159" eb="161">
      <t>ケイゲン</t>
    </rPh>
    <rPh sb="162" eb="165">
      <t>ヘイジュンカ</t>
    </rPh>
    <rPh sb="169" eb="171">
      <t>ヒツヨウ</t>
    </rPh>
    <rPh sb="175" eb="178">
      <t>チョウキテキ</t>
    </rPh>
    <rPh sb="179" eb="181">
      <t>シテン</t>
    </rPh>
    <rPh sb="182" eb="185">
      <t>ケイカクテキ</t>
    </rPh>
    <rPh sb="186" eb="188">
      <t>ジギョウ</t>
    </rPh>
    <rPh sb="189" eb="191">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</si>
  <si>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</si>
  <si>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</si>
  <si>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</si>
  <si>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</si>
  <si>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</si>
  <si>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</si>
  <si>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</si>
  <si>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元利償還金の増等により単年度比較では前年度から約0.2ポイント上昇しているが、3ヵ年平均では前年度と同率となっており、類似団体内平均とも同率となっている。将来負担比率は、充当可能基金の減により、前年度から４ポイント上昇しており、昨年に引き続き類似団体平均を上回っている状況である。今後、市庁舎や学校等の老朽化した公用・公共施設の耐震化や更新などの大規模な普通建設事業が控えているため、地方債の発行額が増加する見込みであることから、後世代への将来負担を軽減・平準化していく必要があり、長期的な視点で計画的に事業を実施していく。</t>
    <rPh sb="1" eb="3">
      <t>ジッシツ</t>
    </rPh>
    <rPh sb="3" eb="6">
      <t>コウサイヒ</t>
    </rPh>
    <rPh sb="6" eb="8">
      <t>ヒリツ</t>
    </rPh>
    <rPh sb="9" eb="11">
      <t>ガンリ</t>
    </rPh>
    <rPh sb="11" eb="14">
      <t>ショウカンキン</t>
    </rPh>
    <rPh sb="15" eb="16">
      <t>ゾウ</t>
    </rPh>
    <rPh sb="16" eb="17">
      <t>トウ</t>
    </rPh>
    <rPh sb="20" eb="23">
      <t>タンネンド</t>
    </rPh>
    <rPh sb="23" eb="25">
      <t>ヒカク</t>
    </rPh>
    <rPh sb="27" eb="30">
      <t>ゼンネンド</t>
    </rPh>
    <rPh sb="32" eb="33">
      <t>ヤク</t>
    </rPh>
    <rPh sb="40" eb="42">
      <t>ジョウショウ</t>
    </rPh>
    <rPh sb="50" eb="51">
      <t>ネン</t>
    </rPh>
    <rPh sb="51" eb="53">
      <t>ヘイキン</t>
    </rPh>
    <rPh sb="55" eb="58">
      <t>ゼンネンド</t>
    </rPh>
    <rPh sb="59" eb="61">
      <t>ドウリツ</t>
    </rPh>
    <rPh sb="68" eb="70">
      <t>ルイジ</t>
    </rPh>
    <rPh sb="70" eb="72">
      <t>ダンタイ</t>
    </rPh>
    <rPh sb="72" eb="73">
      <t>ナイ</t>
    </rPh>
    <rPh sb="73" eb="75">
      <t>ヘイキン</t>
    </rPh>
    <rPh sb="77" eb="79">
      <t>ドウリツ</t>
    </rPh>
    <rPh sb="86" eb="88">
      <t>ショウライ</t>
    </rPh>
    <rPh sb="88" eb="90">
      <t>フタン</t>
    </rPh>
    <rPh sb="90" eb="92">
      <t>ヒリツ</t>
    </rPh>
    <rPh sb="94" eb="96">
      <t>ジュウトウ</t>
    </rPh>
    <rPh sb="96" eb="98">
      <t>カノウ</t>
    </rPh>
    <rPh sb="98" eb="100">
      <t>キキン</t>
    </rPh>
    <rPh sb="101" eb="102">
      <t>ゲン</t>
    </rPh>
    <rPh sb="106" eb="109">
      <t>ゼンネンド</t>
    </rPh>
    <rPh sb="116" eb="118">
      <t>ジョウショウ</t>
    </rPh>
    <rPh sb="123" eb="125">
      <t>サクネン</t>
    </rPh>
    <rPh sb="126" eb="127">
      <t>ヒ</t>
    </rPh>
    <rPh sb="128" eb="129">
      <t>ツヅ</t>
    </rPh>
    <rPh sb="130" eb="132">
      <t>ルイジ</t>
    </rPh>
    <rPh sb="132" eb="134">
      <t>ダンタイ</t>
    </rPh>
    <rPh sb="134" eb="136">
      <t>ヘイキン</t>
    </rPh>
    <rPh sb="137" eb="139">
      <t>ウワマワ</t>
    </rPh>
    <rPh sb="143" eb="145">
      <t>ジョウキョウ</t>
    </rPh>
    <rPh sb="149" eb="151">
      <t>コンゴ</t>
    </rPh>
    <rPh sb="152" eb="153">
      <t>シ</t>
    </rPh>
    <rPh sb="153" eb="155">
      <t>チョウシャ</t>
    </rPh>
    <rPh sb="156" eb="158">
      <t>ガッコウ</t>
    </rPh>
    <rPh sb="158" eb="159">
      <t>トウ</t>
    </rPh>
    <rPh sb="160" eb="163">
      <t>ロウキュウカ</t>
    </rPh>
    <rPh sb="165" eb="167">
      <t>コウヨウ</t>
    </rPh>
    <rPh sb="168" eb="170">
      <t>コウキョウ</t>
    </rPh>
    <rPh sb="170" eb="172">
      <t>シセツ</t>
    </rPh>
    <rPh sb="173" eb="176">
      <t>タイシンカ</t>
    </rPh>
    <rPh sb="177" eb="179">
      <t>コウシン</t>
    </rPh>
    <rPh sb="182" eb="185">
      <t>ダイキボ</t>
    </rPh>
    <rPh sb="186" eb="188">
      <t>フツウ</t>
    </rPh>
    <rPh sb="188" eb="190">
      <t>ケンセツ</t>
    </rPh>
    <rPh sb="190" eb="192">
      <t>ジギョウ</t>
    </rPh>
    <rPh sb="193" eb="194">
      <t>ヒカ</t>
    </rPh>
    <rPh sb="201" eb="204">
      <t>チホウサイ</t>
    </rPh>
    <rPh sb="205" eb="208">
      <t>ハッコウガク</t>
    </rPh>
    <rPh sb="209" eb="211">
      <t>ゾウカ</t>
    </rPh>
    <rPh sb="213" eb="215">
      <t>ミコ</t>
    </rPh>
    <rPh sb="224" eb="225">
      <t>アト</t>
    </rPh>
    <rPh sb="225" eb="227">
      <t>セダイ</t>
    </rPh>
    <rPh sb="229" eb="231">
      <t>ショウライ</t>
    </rPh>
    <rPh sb="231" eb="233">
      <t>フタン</t>
    </rPh>
    <rPh sb="234" eb="236">
      <t>ケイゲン</t>
    </rPh>
    <rPh sb="237" eb="240">
      <t>ヘイジュンカ</t>
    </rPh>
    <rPh sb="244" eb="246">
      <t>ヒツヨウ</t>
    </rPh>
    <rPh sb="250" eb="253">
      <t>チョウキテキ</t>
    </rPh>
    <rPh sb="254" eb="256">
      <t>シテン</t>
    </rPh>
    <rPh sb="257" eb="260">
      <t>ケイカクテキ</t>
    </rPh>
    <rPh sb="261" eb="263">
      <t>ジギョウ</t>
    </rPh>
    <rPh sb="264" eb="266">
      <t>ジッシ</t>
    </rPh>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</si>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</sst>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4244-4078-8373-2CAAA67506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68778</c:v>
                </c:pt>
                <c:pt idx="1">
                  <c:v>51581</c:v>
                </c:pt>
                <c:pt idx="2">
                  <c:v>49000</c:v>
                </c:pt>
                <c:pt idx="3">
                  <c:v>57833</c:v>
                </c:pt>
                <c:pt idx="4">
                  <c:v>65623</c:v>
                </c:pt>
              </c:numCache>
            </c:numRef>
          </c:val>
          <c:smooth val="0"/>
          <c:extLst>
            <c:ext xmlns:c16="http://schemas.microsoft.com/office/drawing/2014/chart" uri="{C3380CC4-5D6E-409C-BE32-E72D297353CC}">
              <c16:uniqueId val="{00000001-4244-4078-8373-2CAAA67506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3.67</c:v>
                </c:pt>
                <c:pt idx="2">
                  <c:v>4.08</c:v>
                </c:pt>
                <c:pt idx="3">
                  <c:v>2.09</c:v>
                </c:pt>
                <c:pt idx="4">
                  <c:v>4.9000000000000004</c:v>
                </c:pt>
              </c:numCache>
            </c:numRef>
          </c:val>
          <c:extLst>
            <c:ext xmlns:c16="http://schemas.microsoft.com/office/drawing/2014/chart" uri="{C3380CC4-5D6E-409C-BE32-E72D297353CC}">
              <c16:uniqueId val="{00000000-F7EC-4005-9778-DCA9B5917A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13.57</c:v>
                </c:pt>
                <c:pt idx="1">
                  <c:v>14.99</c:v>
                </c:pt>
                <c:pt idx="2">
                  <c:v>13.56</c:v>
                </c:pt>
                <c:pt idx="3">
                  <c:v>11.07</c:v>
                </c:pt>
                <c:pt idx="4">
                  <c:v>10.06</c:v>
                </c:pt>
              </c:numCache>
            </c:numRef>
          </c:val>
          <c:extLst>
            <c:ext xmlns:c16="http://schemas.microsoft.com/office/drawing/2014/chart" uri="{C3380CC4-5D6E-409C-BE32-E72D297353CC}">
              <c16:uniqueId val="{00000001-F7EC-4005-9778-DCA9B5917A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1.91</c:v>
                </c:pt>
                <c:pt idx="2">
                  <c:v>-0.56000000000000005</c:v>
                </c:pt>
                <c:pt idx="3">
                  <c:v>-4.0999999999999996</c:v>
                </c:pt>
                <c:pt idx="4">
                  <c:v>2.02</c:v>
                </c:pt>
              </c:numCache>
            </c:numRef>
          </c:val>
          <c:smooth val="0"/>
          <c:extLst>
            <c:ext xmlns:c16="http://schemas.microsoft.com/office/drawing/2014/chart" uri="{C3380CC4-5D6E-409C-BE32-E72D297353CC}">
              <c16:uniqueId val="{00000002-F7EC-4005-9778-DCA9B5917A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0.61</c:v>
                </c:pt>
                <c:pt idx="2">
                  <c:v>#N/A</c:v>
                </c:pt>
                <c:pt idx="3">
                  <c:v>0.54</c:v>
                </c:pt>
                <c:pt idx="4">
                  <c:v>#N/A</c:v>
                </c:pt>
                <c:pt idx="5">
                  <c:v>0.33</c:v>
                </c:pt>
                <c:pt idx="6">
                  <c:v>#N/A</c:v>
                </c:pt>
                <c:pt idx="7">
                  <c:v>0.15</c:v>
                </c:pt>
                <c:pt idx="8">
                  <c:v>0</c:v>
                </c:pt>
                <c:pt idx="9">
                  <c:v>0</c:v>
                </c:pt>
              </c:numCache>
            </c:numRef>
          </c:val>
          <c:extLst>
            <c:ext xmlns:c16="http://schemas.microsoft.com/office/drawing/2014/chart" uri="{C3380CC4-5D6E-409C-BE32-E72D297353CC}">
              <c16:uniqueId val="{00000000-A865-4298-ABCE-87E50813BA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65-4298-ABCE-87E50813BA47}"/>
            </c:ext>
          </c:extLst>
        </c:ser>
        <c:ser>
          <c:idx val="2"/>
          <c:order val="2"/>
          <c:tx>
            <c:strRef>
              <c:f>データシート!$A$29</c:f>
              <c:strCache>
                <c:ptCount val="1"/>
                <c:pt idx="0">
                  <c:v>宇地泊第二土地区画整理事業特別会計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0.16</c:v>
                </c:pt>
                <c:pt idx="4">
                  <c:v>#N/A</c:v>
                </c:pt>
                <c:pt idx="5">
                  <c:v>0.03</c:v>
                </c:pt>
                <c:pt idx="6">
                  <c:v>#N/A</c:v>
                </c:pt>
                <c:pt idx="7">
                  <c:v>0.91</c:v>
                </c:pt>
                <c:pt idx="8">
                  <c:v>#N/A</c:v>
                </c:pt>
                <c:pt idx="9">
                  <c:v>0</c:v>
                </c:pt>
              </c:numCache>
            </c:numRef>
          </c:val>
          <c:extLst>
            <c:ext xmlns:c16="http://schemas.microsoft.com/office/drawing/2014/chart" uri="{C3380CC4-5D6E-409C-BE32-E72D297353CC}">
              <c16:uniqueId val="{00000002-A865-4298-ABCE-87E50813BA47}"/>
            </c:ext>
          </c:extLst>
        </c:ser>
        <c:ser>
          <c:idx val="3"/>
          <c:order val="3"/>
          <c:tx>
            <c:strRef>
              <c:f>データシート!$A$30</c:f>
              <c:strCache>
                <c:ptCount val="1"/>
                <c:pt idx="0">
                  <c:v>佐真下第二土地区画整理事業特別会計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0.12</c:v>
                </c:pt>
                <c:pt idx="6">
                  <c:v>#N/A</c:v>
                </c:pt>
                <c:pt idx="7">
                  <c:v>0</c:v>
                </c:pt>
                <c:pt idx="8">
                  <c:v>#N/A</c:v>
                </c:pt>
                <c:pt idx="9">
                  <c:v>0.01</c:v>
                </c:pt>
              </c:numCache>
            </c:numRef>
          </c:val>
          <c:extLst>
            <c:ext xmlns:c16="http://schemas.microsoft.com/office/drawing/2014/chart" uri="{C3380CC4-5D6E-409C-BE32-E72D297353CC}">
              <c16:uniqueId val="{00000003-A865-4298-ABCE-87E50813BA4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0.16</c:v>
                </c:pt>
                <c:pt idx="4">
                  <c:v>#N/A</c:v>
                </c:pt>
                <c:pt idx="5">
                  <c:v>0.15</c:v>
                </c:pt>
                <c:pt idx="6">
                  <c:v>#N/A</c:v>
                </c:pt>
                <c:pt idx="7">
                  <c:v>0.16</c:v>
                </c:pt>
                <c:pt idx="8">
                  <c:v>#N/A</c:v>
                </c:pt>
                <c:pt idx="9">
                  <c:v>0.18</c:v>
                </c:pt>
              </c:numCache>
            </c:numRef>
          </c:val>
          <c:extLst>
            <c:ext xmlns:c16="http://schemas.microsoft.com/office/drawing/2014/chart" uri="{C3380CC4-5D6E-409C-BE32-E72D297353CC}">
              <c16:uniqueId val="{00000004-A865-4298-ABCE-87E50813BA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1.1200000000000001</c:v>
                </c:pt>
                <c:pt idx="4">
                  <c:v>#N/A</c:v>
                </c:pt>
                <c:pt idx="5">
                  <c:v>1.47</c:v>
                </c:pt>
                <c:pt idx="6">
                  <c:v>#N/A</c:v>
                </c:pt>
                <c:pt idx="7">
                  <c:v>0.91</c:v>
                </c:pt>
                <c:pt idx="8">
                  <c:v>#N/A</c:v>
                </c:pt>
                <c:pt idx="9">
                  <c:v>1.0900000000000001</c:v>
                </c:pt>
              </c:numCache>
            </c:numRef>
          </c:val>
          <c:extLst>
            <c:ext xmlns:c16="http://schemas.microsoft.com/office/drawing/2014/chart" uri="{C3380CC4-5D6E-409C-BE32-E72D297353CC}">
              <c16:uniqueId val="{00000005-A865-4298-ABCE-87E50813BA4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1.62</c:v>
                </c:pt>
              </c:numCache>
            </c:numRef>
          </c:val>
          <c:extLst>
            <c:ext xmlns:c16="http://schemas.microsoft.com/office/drawing/2014/chart" uri="{C3380CC4-5D6E-409C-BE32-E72D297353CC}">
              <c16:uniqueId val="{00000006-A865-4298-ABCE-87E50813BA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3.74</c:v>
                </c:pt>
                <c:pt idx="2">
                  <c:v>#N/A</c:v>
                </c:pt>
                <c:pt idx="3">
                  <c:v>3.65</c:v>
                </c:pt>
                <c:pt idx="4">
                  <c:v>#N/A</c:v>
                </c:pt>
                <c:pt idx="5">
                  <c:v>4.07</c:v>
                </c:pt>
                <c:pt idx="6">
                  <c:v>#N/A</c:v>
                </c:pt>
                <c:pt idx="7">
                  <c:v>2.17</c:v>
                </c:pt>
                <c:pt idx="8">
                  <c:v>#N/A</c:v>
                </c:pt>
                <c:pt idx="9">
                  <c:v>4.88</c:v>
                </c:pt>
              </c:numCache>
            </c:numRef>
          </c:val>
          <c:extLst>
            <c:ext xmlns:c16="http://schemas.microsoft.com/office/drawing/2014/chart" uri="{C3380CC4-5D6E-409C-BE32-E72D297353CC}">
              <c16:uniqueId val="{00000007-A865-4298-ABCE-87E50813BA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9.98</c:v>
                </c:pt>
                <c:pt idx="2">
                  <c:v>#N/A</c:v>
                </c:pt>
                <c:pt idx="3">
                  <c:v>10.8</c:v>
                </c:pt>
                <c:pt idx="4">
                  <c:v>#N/A</c:v>
                </c:pt>
                <c:pt idx="5">
                  <c:v>10.42</c:v>
                </c:pt>
                <c:pt idx="6">
                  <c:v>#N/A</c:v>
                </c:pt>
                <c:pt idx="7">
                  <c:v>11.16</c:v>
                </c:pt>
                <c:pt idx="8">
                  <c:v>#N/A</c:v>
                </c:pt>
                <c:pt idx="9">
                  <c:v>11.67</c:v>
                </c:pt>
              </c:numCache>
            </c:numRef>
          </c:val>
          <c:extLst>
            <c:ext xmlns:c16="http://schemas.microsoft.com/office/drawing/2014/chart" uri="{C3380CC4-5D6E-409C-BE32-E72D297353CC}">
              <c16:uniqueId val="{00000008-A865-4298-ABCE-87E50813BA4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0.38</c:v>
                </c:pt>
                <c:pt idx="1">
                  <c:v>#N/A</c:v>
                </c:pt>
                <c:pt idx="2">
                  <c:v>3.21</c:v>
                </c:pt>
                <c:pt idx="3">
                  <c:v>#N/A</c:v>
                </c:pt>
                <c:pt idx="4">
                  <c:v>2.61</c:v>
                </c:pt>
                <c:pt idx="5">
                  <c:v>#N/A</c:v>
                </c:pt>
                <c:pt idx="6">
                  <c:v>1.47</c:v>
                </c:pt>
                <c:pt idx="7">
                  <c:v>#N/A</c:v>
                </c:pt>
                <c:pt idx="8">
                  <c:v>2.0499999999999998</c:v>
                </c:pt>
                <c:pt idx="9">
                  <c:v>#N/A</c:v>
                </c:pt>
              </c:numCache>
            </c:numRef>
          </c:val>
          <c:extLst>
            <c:ext xmlns:c16="http://schemas.microsoft.com/office/drawing/2014/chart" uri="{C3380CC4-5D6E-409C-BE32-E72D297353CC}">
              <c16:uniqueId val="{00000009-A865-4298-ABCE-87E50813BA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1770</c:v>
                </c:pt>
                <c:pt idx="5">
                  <c:v>1777</c:v>
                </c:pt>
                <c:pt idx="8">
                  <c:v>1785</c:v>
                </c:pt>
                <c:pt idx="11">
                  <c:v>1824</c:v>
                </c:pt>
                <c:pt idx="14">
                  <c:v>1848</c:v>
                </c:pt>
              </c:numCache>
            </c:numRef>
          </c:val>
          <c:extLst>
            <c:ext xmlns:c16="http://schemas.microsoft.com/office/drawing/2014/chart" uri="{C3380CC4-5D6E-409C-BE32-E72D297353CC}">
              <c16:uniqueId val="{00000000-126C-4FE0-92DE-BFDE3EA280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2</c:v>
                </c:pt>
                <c:pt idx="12">
                  <c:v>1</c:v>
                </c:pt>
              </c:numCache>
            </c:numRef>
          </c:val>
          <c:extLst>
            <c:ext xmlns:c16="http://schemas.microsoft.com/office/drawing/2014/chart" uri="{C3380CC4-5D6E-409C-BE32-E72D297353CC}">
              <c16:uniqueId val="{00000001-126C-4FE0-92DE-BFDE3EA280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6C-4FE0-92DE-BFDE3EA280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103</c:v>
                </c:pt>
                <c:pt idx="3">
                  <c:v>103</c:v>
                </c:pt>
                <c:pt idx="6">
                  <c:v>103</c:v>
                </c:pt>
                <c:pt idx="9">
                  <c:v>103</c:v>
                </c:pt>
                <c:pt idx="12">
                  <c:v>103</c:v>
                </c:pt>
              </c:numCache>
            </c:numRef>
          </c:val>
          <c:extLst>
            <c:ext xmlns:c16="http://schemas.microsoft.com/office/drawing/2014/chart" uri="{C3380CC4-5D6E-409C-BE32-E72D297353CC}">
              <c16:uniqueId val="{00000003-126C-4FE0-92DE-BFDE3EA280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349</c:v>
                </c:pt>
                <c:pt idx="3">
                  <c:v>332</c:v>
                </c:pt>
                <c:pt idx="6">
                  <c:v>318</c:v>
                </c:pt>
                <c:pt idx="9">
                  <c:v>341</c:v>
                </c:pt>
                <c:pt idx="12">
                  <c:v>379</c:v>
                </c:pt>
              </c:numCache>
            </c:numRef>
          </c:val>
          <c:extLst>
            <c:ext xmlns:c16="http://schemas.microsoft.com/office/drawing/2014/chart" uri="{C3380CC4-5D6E-409C-BE32-E72D297353CC}">
              <c16:uniqueId val="{00000004-126C-4FE0-92DE-BFDE3EA280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6C-4FE0-92DE-BFDE3EA280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6C-4FE0-92DE-BFDE3EA280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2702</c:v>
                </c:pt>
                <c:pt idx="3">
                  <c:v>2646</c:v>
                </c:pt>
                <c:pt idx="6">
                  <c:v>2627</c:v>
                </c:pt>
                <c:pt idx="9">
                  <c:v>2708</c:v>
                </c:pt>
                <c:pt idx="12">
                  <c:v>2758</c:v>
                </c:pt>
              </c:numCache>
            </c:numRef>
          </c:val>
          <c:extLst>
            <c:ext xmlns:c16="http://schemas.microsoft.com/office/drawing/2014/chart" uri="{C3380CC4-5D6E-409C-BE32-E72D297353CC}">
              <c16:uniqueId val="{00000007-126C-4FE0-92DE-BFDE3EA280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1385</c:v>
                </c:pt>
                <c:pt idx="2">
                  <c:v>#N/A</c:v>
                </c:pt>
                <c:pt idx="3">
                  <c:v>#N/A</c:v>
                </c:pt>
                <c:pt idx="4">
                  <c:v>1304</c:v>
                </c:pt>
                <c:pt idx="5">
                  <c:v>#N/A</c:v>
                </c:pt>
                <c:pt idx="6">
                  <c:v>#N/A</c:v>
                </c:pt>
                <c:pt idx="7">
                  <c:v>1263</c:v>
                </c:pt>
                <c:pt idx="8">
                  <c:v>#N/A</c:v>
                </c:pt>
                <c:pt idx="9">
                  <c:v>#N/A</c:v>
                </c:pt>
                <c:pt idx="10">
                  <c:v>1330</c:v>
                </c:pt>
                <c:pt idx="11">
                  <c:v>#N/A</c:v>
                </c:pt>
                <c:pt idx="12">
                  <c:v>#N/A</c:v>
                </c:pt>
                <c:pt idx="13">
                  <c:v>1393</c:v>
                </c:pt>
                <c:pt idx="14">
                  <c:v>#N/A</c:v>
                </c:pt>
              </c:numCache>
            </c:numRef>
          </c:val>
          <c:smooth val="0"/>
          <c:extLst>
            <c:ext xmlns:c16="http://schemas.microsoft.com/office/drawing/2014/chart" uri="{C3380CC4-5D6E-409C-BE32-E72D297353CC}">
              <c16:uniqueId val="{00000008-126C-4FE0-92DE-BFDE3EA280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21188</c:v>
                </c:pt>
                <c:pt idx="5">
                  <c:v>21463</c:v>
                </c:pt>
                <c:pt idx="8">
                  <c:v>21388</c:v>
                </c:pt>
                <c:pt idx="11">
                  <c:v>21382</c:v>
                </c:pt>
                <c:pt idx="14">
                  <c:v>21346</c:v>
                </c:pt>
              </c:numCache>
            </c:numRef>
          </c:val>
          <c:extLst>
            <c:ext xmlns:c16="http://schemas.microsoft.com/office/drawing/2014/chart" uri="{C3380CC4-5D6E-409C-BE32-E72D297353CC}">
              <c16:uniqueId val="{00000000-9089-47E4-A48F-785EEE9907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895</c:v>
                </c:pt>
                <c:pt idx="5">
                  <c:v>834</c:v>
                </c:pt>
                <c:pt idx="8">
                  <c:v>753</c:v>
                </c:pt>
                <c:pt idx="11">
                  <c:v>691</c:v>
                </c:pt>
                <c:pt idx="14">
                  <c:v>641</c:v>
                </c:pt>
              </c:numCache>
            </c:numRef>
          </c:val>
          <c:extLst>
            <c:ext xmlns:c16="http://schemas.microsoft.com/office/drawing/2014/chart" uri="{C3380CC4-5D6E-409C-BE32-E72D297353CC}">
              <c16:uniqueId val="{00000001-9089-47E4-A48F-785EEE9907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6741</c:v>
                </c:pt>
                <c:pt idx="5">
                  <c:v>8076</c:v>
                </c:pt>
                <c:pt idx="8">
                  <c:v>8654</c:v>
                </c:pt>
                <c:pt idx="11">
                  <c:v>6099</c:v>
                </c:pt>
                <c:pt idx="14">
                  <c:v>4424</c:v>
                </c:pt>
              </c:numCache>
            </c:numRef>
          </c:val>
          <c:extLst>
            <c:ext xmlns:c16="http://schemas.microsoft.com/office/drawing/2014/chart" uri="{C3380CC4-5D6E-409C-BE32-E72D297353CC}">
              <c16:uniqueId val="{00000002-9089-47E4-A48F-785EEE9907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89-47E4-A48F-785EEE9907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89-47E4-A48F-785EEE9907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0</c:v>
                </c:pt>
                <c:pt idx="6">
                  <c:v>4</c:v>
                </c:pt>
                <c:pt idx="9">
                  <c:v>3</c:v>
                </c:pt>
                <c:pt idx="12">
                  <c:v>3</c:v>
                </c:pt>
              </c:numCache>
            </c:numRef>
          </c:val>
          <c:extLst>
            <c:ext xmlns:c16="http://schemas.microsoft.com/office/drawing/2014/chart" uri="{C3380CC4-5D6E-409C-BE32-E72D297353CC}">
              <c16:uniqueId val="{00000005-9089-47E4-A48F-785EEE9907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2983</c:v>
                </c:pt>
                <c:pt idx="3">
                  <c:v>2981</c:v>
                </c:pt>
                <c:pt idx="6">
                  <c:v>3097</c:v>
                </c:pt>
                <c:pt idx="9">
                  <c:v>3185</c:v>
                </c:pt>
                <c:pt idx="12">
                  <c:v>3278</c:v>
                </c:pt>
              </c:numCache>
            </c:numRef>
          </c:val>
          <c:extLst>
            <c:ext xmlns:c16="http://schemas.microsoft.com/office/drawing/2014/chart" uri="{C3380CC4-5D6E-409C-BE32-E72D297353CC}">
              <c16:uniqueId val="{00000006-9089-47E4-A48F-785EEE9907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888</c:v>
                </c:pt>
                <c:pt idx="3">
                  <c:v>800</c:v>
                </c:pt>
                <c:pt idx="6">
                  <c:v>706</c:v>
                </c:pt>
                <c:pt idx="9">
                  <c:v>613</c:v>
                </c:pt>
                <c:pt idx="12">
                  <c:v>518</c:v>
                </c:pt>
              </c:numCache>
            </c:numRef>
          </c:val>
          <c:extLst>
            <c:ext xmlns:c16="http://schemas.microsoft.com/office/drawing/2014/chart" uri="{C3380CC4-5D6E-409C-BE32-E72D297353CC}">
              <c16:uniqueId val="{00000007-9089-47E4-A48F-785EEE9907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5053</c:v>
                </c:pt>
                <c:pt idx="3">
                  <c:v>4939</c:v>
                </c:pt>
                <c:pt idx="6">
                  <c:v>4663</c:v>
                </c:pt>
                <c:pt idx="9">
                  <c:v>4644</c:v>
                </c:pt>
                <c:pt idx="12">
                  <c:v>4266</c:v>
                </c:pt>
              </c:numCache>
            </c:numRef>
          </c:val>
          <c:extLst>
            <c:ext xmlns:c16="http://schemas.microsoft.com/office/drawing/2014/chart" uri="{C3380CC4-5D6E-409C-BE32-E72D297353CC}">
              <c16:uniqueId val="{00000008-9089-47E4-A48F-785EEE9907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528</c:v>
                </c:pt>
                <c:pt idx="3">
                  <c:v>0</c:v>
                </c:pt>
                <c:pt idx="6">
                  <c:v>0</c:v>
                </c:pt>
                <c:pt idx="9">
                  <c:v>0</c:v>
                </c:pt>
                <c:pt idx="12">
                  <c:v>0</c:v>
                </c:pt>
              </c:numCache>
            </c:numRef>
          </c:val>
          <c:extLst>
            <c:ext xmlns:c16="http://schemas.microsoft.com/office/drawing/2014/chart" uri="{C3380CC4-5D6E-409C-BE32-E72D297353CC}">
              <c16:uniqueId val="{00000009-9089-47E4-A48F-785EEE9907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30428</c:v>
                </c:pt>
                <c:pt idx="3">
                  <c:v>30369</c:v>
                </c:pt>
                <c:pt idx="6">
                  <c:v>30570</c:v>
                </c:pt>
                <c:pt idx="9">
                  <c:v>30211</c:v>
                </c:pt>
                <c:pt idx="12">
                  <c:v>29781</c:v>
                </c:pt>
              </c:numCache>
            </c:numRef>
          </c:val>
          <c:extLst>
            <c:ext xmlns:c16="http://schemas.microsoft.com/office/drawing/2014/chart" uri="{C3380CC4-5D6E-409C-BE32-E72D297353CC}">
              <c16:uniqueId val="{0000000A-9089-47E4-A48F-785EEE9907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11060</c:v>
                </c:pt>
                <c:pt idx="2">
                  <c:v>#N/A</c:v>
                </c:pt>
                <c:pt idx="3">
                  <c:v>#N/A</c:v>
                </c:pt>
                <c:pt idx="4">
                  <c:v>8716</c:v>
                </c:pt>
                <c:pt idx="5">
                  <c:v>#N/A</c:v>
                </c:pt>
                <c:pt idx="6">
                  <c:v>#N/A</c:v>
                </c:pt>
                <c:pt idx="7">
                  <c:v>8245</c:v>
                </c:pt>
                <c:pt idx="8">
                  <c:v>#N/A</c:v>
                </c:pt>
                <c:pt idx="9">
                  <c:v>#N/A</c:v>
                </c:pt>
                <c:pt idx="10">
                  <c:v>10484</c:v>
                </c:pt>
                <c:pt idx="11">
                  <c:v>#N/A</c:v>
                </c:pt>
                <c:pt idx="12">
                  <c:v>#N/A</c:v>
                </c:pt>
                <c:pt idx="13">
                  <c:v>11436</c:v>
                </c:pt>
                <c:pt idx="14">
                  <c:v>#N/A</c:v>
                </c:pt>
              </c:numCache>
            </c:numRef>
          </c:val>
          <c:smooth val="0"/>
          <c:extLst>
            <c:ext xmlns:c16="http://schemas.microsoft.com/office/drawing/2014/chart" uri="{C3380CC4-5D6E-409C-BE32-E72D297353CC}">
              <c16:uniqueId val="{0000000B-9089-47E4-A48F-785EEE9907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2481</c:v>
                </c:pt>
                <c:pt idx="1">
                  <c:v>2070</c:v>
                </c:pt>
                <c:pt idx="2">
                  <c:v>1927</c:v>
                </c:pt>
              </c:numCache>
            </c:numRef>
          </c:val>
          <c:extLst>
            <c:ext xmlns:c16="http://schemas.microsoft.com/office/drawing/2014/chart" uri="{C3380CC4-5D6E-409C-BE32-E72D297353CC}">
              <c16:uniqueId val="{00000000-E95E-4FEE-99DF-E6638BA60B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c:v>
                </c:pt>
                <c:pt idx="1">
                  <c:v>166</c:v>
                </c:pt>
                <c:pt idx="2">
                  <c:v>164</c:v>
                </c:pt>
              </c:numCache>
            </c:numRef>
          </c:val>
          <c:extLst>
            <c:ext xmlns:c16="http://schemas.microsoft.com/office/drawing/2014/chart" uri="{C3380CC4-5D6E-409C-BE32-E72D297353CC}">
              <c16:uniqueId val="{00000001-E95E-4FEE-99DF-E6638BA60B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5323</c:v>
                </c:pt>
                <c:pt idx="1">
                  <c:v>5581</c:v>
                </c:pt>
                <c:pt idx="2">
                  <c:v>6021</c:v>
                </c:pt>
              </c:numCache>
            </c:numRef>
          </c:val>
          <c:extLst>
            <c:ext xmlns:c16="http://schemas.microsoft.com/office/drawing/2014/chart" uri="{C3380CC4-5D6E-409C-BE32-E72D297353CC}">
              <c16:uniqueId val="{00000002-E95E-4FEE-99DF-E6638BA60B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{00EABDC4-B5B2-4894-A0CB-10F57F439E0F}</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D66-4277-B5EF-B3ED7F40CC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{AE2BC7FE-96E4-4347-B732-7CBE078F6144}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6-4277-B5EF-B3ED7F40CC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{539E8F4C-E21F-44C6-991A-9BF3AA3D4ABB}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6-4277-B5EF-B3ED7F40CC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{DB796FA0-2DCB-4C8A-9A12-228DA2A7FE4C}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6-4277-B5EF-B3ED7F40CC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{A1F6E700-3449-4878-A8D7-9AAB2302F2D4}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6-4277-B5EF-B3ED7F40CCE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{DB82104B-DAF8-47D8-9636-E75928C488F1}</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D66-4277-B5EF-B3ED7F40CCE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{93A0DC5F-7BD3-4D1D-933A-379D71A89FEF}</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D66-4277-B5EF-B3ED7F40CCE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{1C3FE99B-3463-4D8F-8B02-46607D9B21C5}</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D66-4277-B5EF-B3ED7F40CCE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{8B202770-0904-4E80-B8A3-0CE72971A3CB}</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D66-4277-B5EF-B3ED7F40CC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49.5</c:v>
                </c:pt>
                <c:pt idx="16">
                  <c:v>47.7</c:v>
                </c:pt>
                <c:pt idx="24">
                  <c:v>49</c:v>
                </c:pt>
                <c:pt idx="32">
                  <c:v>51.3</c:v>
                </c:pt>
              </c:numCache>
            </c:numRef>
          </c:xVal>
          <c:yVal>
            <c:numRef>
              <c:f>[1]公会計指標分析・財政指標組合せ分析表!$BP$51:$DC$51</c:f>
              <c:numCache>
                <c:formatCode>General</c:formatCode>
                <c:ptCount val="40"/>
                <c:pt idx="8">
                  <c:v>53.9</c:v>
                </c:pt>
                <c:pt idx="16">
                  <c:v>49.6</c:v>
                </c:pt>
                <c:pt idx="24">
                  <c:v>61.8</c:v>
                </c:pt>
                <c:pt idx="32">
                  <c:v>65.8</c:v>
                </c:pt>
              </c:numCache>
            </c:numRef>
          </c:yVal>
          <c:smooth val="0"/>
          <c:extLst>
            <c:ext xmlns:c16="http://schemas.microsoft.com/office/drawing/2014/chart" uri="{C3380CC4-5D6E-409C-BE32-E72D297353CC}">
              <c16:uniqueId val="{00000009-1D66-4277-B5EF-B3ED7F40CCE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{97BF2600-1572-4085-8649-31B34A48F33C}</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D66-4277-B5EF-B3ED7F40CC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{14EFF191-E2D6-48AE-AECD-5EB7DE46F961}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6-4277-B5EF-B3ED7F40CC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{738717AD-464D-4296-B5F9-AD7AA6C5AFAD}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6-4277-B5EF-B3ED7F40CC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{888B08B8-B241-414B-9E71-E92D96E12B3E}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6-4277-B5EF-B3ED7F40CC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{0AED331C-1286-4406-9573-7AA1F44F1AAA}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6-4277-B5EF-B3ED7F40CCE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{C4450745-4035-4B86-9DE4-9C41FAF53F80}</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D66-4277-B5EF-B3ED7F40CCE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{96D6BB94-8ED4-41AF-963A-D078082C51CB}</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D66-4277-B5EF-B3ED7F40CCE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{C4AF700C-397B-48F5-982D-66867B87F5A0}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D66-4277-B5EF-B3ED7F40CCE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{8D2EB5F2-F3D1-4E18-9B9A-E967CCD56010}</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D66-4277-B5EF-B3ED7F40C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55.4</c:v>
                </c:pt>
                <c:pt idx="16">
                  <c:v>57</c:v>
                </c:pt>
                <c:pt idx="24">
                  <c:v>58.9</c:v>
                </c:pt>
                <c:pt idx="32">
                  <c:v>60.2</c:v>
                </c:pt>
              </c:numCache>
            </c:numRef>
          </c:xVal>
          <c:yVal>
            <c:numRef>
              <c:f>[1]公会計指標分析・財政指標組合せ分析表!$BP$55:$DC$55</c:f>
              <c:numCache>
                <c:formatCode>General</c:formatCode>
                <c:ptCount val="40"/>
                <c:pt idx="8">
                  <c:v>39</c:v>
                </c:pt>
                <c:pt idx="16">
                  <c:v>32.5</c:v>
                </c:pt>
                <c:pt idx="24">
                  <c:v>30.2</c:v>
                </c:pt>
                <c:pt idx="32">
                  <c:v>25.4</c:v>
                </c:pt>
              </c:numCache>
            </c:numRef>
          </c:yVal>
          <c:smooth val="0"/>
          <c:extLst>
            <c:ext xmlns:c16="http://schemas.microsoft.com/office/drawing/2014/chart" uri="{C3380CC4-5D6E-409C-BE32-E72D297353CC}">
              <c16:uniqueId val="{00000013-1D66-4277-B5EF-B3ED7F40CCE3}"/>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{6B6389E7-EC26-4479-8FD1-373A503B2290}</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AA-47A6-B525-C6C870FD82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{A6FE4E85-0C48-43C0-89F8-28464B96A402}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A-47A6-B525-C6C870FD82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{1D3F482D-4177-48D8-B62B-B155EB871048}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A-47A6-B525-C6C870FD82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{54CA30E9-BC39-4E7E-9B0E-21F7B9EC4177}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A-47A6-B525-C6C870FD82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{4944E81B-A086-4A3D-B6D3-F2BFAD91DDAA}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A-47A6-B525-C6C870FD82ED}"/>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{5B87DF2B-39BC-4669-8F84-252C381BC29E}</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AA-47A6-B525-C6C870FD82ED}"/>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{A20D01CA-9096-4F6E-B97D-E2200A20EF61}</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AA-47A6-B525-C6C870FD82ED}"/>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{44B32077-B5FF-4DAD-AA6B-962CCFDC1C63}</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AA-47A6-B525-C6C870FD82ED}"/>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{D8B8918F-9098-41FD-94B6-B1E6E8BDCE12}</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AA-47A6-B525-C6C870FD82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c:v>
                </c:pt>
                <c:pt idx="8">
                  <c:v>8.6</c:v>
                </c:pt>
                <c:pt idx="16">
                  <c:v>8.1</c:v>
                </c:pt>
                <c:pt idx="24">
                  <c:v>7.8</c:v>
                </c:pt>
                <c:pt idx="32">
                  <c:v>7.8</c:v>
                </c:pt>
              </c:numCache>
            </c:numRef>
          </c:xVal>
          <c:yVal>
            <c:numRef>
              <c:f>[1]公会計指標分析・財政指標組合せ分析表!$BP$73:$DC$73</c:f>
              <c:numCache>
                <c:formatCode>General</c:formatCode>
                <c:ptCount val="40"/>
                <c:pt idx="0">
                  <c:v>71</c:v>
                </c:pt>
                <c:pt idx="8">
                  <c:v>53.9</c:v>
                </c:pt>
                <c:pt idx="16">
                  <c:v>49.6</c:v>
                </c:pt>
                <c:pt idx="24">
                  <c:v>61.8</c:v>
                </c:pt>
                <c:pt idx="32">
                  <c:v>65.8</c:v>
                </c:pt>
              </c:numCache>
            </c:numRef>
          </c:yVal>
          <c:smooth val="0"/>
          <c:extLst>
            <c:ext xmlns:c16="http://schemas.microsoft.com/office/drawing/2014/chart" uri="{C3380CC4-5D6E-409C-BE32-E72D297353CC}">
              <c16:uniqueId val="{00000009-19AA-47A6-B525-C6C870FD82E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{B4E1B367-B2AC-44AC-BC0E-168AE7B6F31F}</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AA-47A6-B525-C6C870FD82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{3F933D5C-BC26-4AF6-BB09-BCCA3BC6773A}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A-47A6-B525-C6C870FD82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{B8975383-BE96-4712-9A55-BE7A55C22D73}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A-47A6-B525-C6C870FD82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{E57A0C8B-F4DB-4B33-AAD4-544B345A3D73}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A-47A6-B525-C6C870FD82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{5AC6BA6B-FAD0-470B-BEEF-D168E61EF75F}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A-47A6-B525-C6C870FD82ED}"/>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{D8D9025F-E11C-4E43-B316-59EDC7A56A5C}</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AA-47A6-B525-C6C870FD82ED}"/>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{72326DAA-82BB-4AC8-9FC3-C707A0D1D5CF}</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AA-47A6-B525-C6C870FD82ED}"/>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{159244EA-C3FA-4E0B-8EF8-839078BB0EBB}</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AA-47A6-B525-C6C870FD82ED}"/>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{4D4B3C46-3D7B-4EA1-B68D-DF2C15D4FCAB}</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AA-47A6-B525-C6C870FD82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8.8000000000000007</c:v>
                </c:pt>
                <c:pt idx="8">
                  <c:v>9</c:v>
                </c:pt>
                <c:pt idx="16">
                  <c:v>8.1999999999999993</c:v>
                </c:pt>
                <c:pt idx="24">
                  <c:v>8</c:v>
                </c:pt>
                <c:pt idx="32">
                  <c:v>7.8</c:v>
                </c:pt>
              </c:numCache>
            </c:numRef>
          </c:xVal>
          <c:yVal>
            <c:numRef>
              <c:f>[1]公会計指標分析・財政指標組合せ分析表!$BP$77:$DC$77</c:f>
              <c:numCache>
                <c:formatCode>General</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19AA-47A6-B525-C6C870FD82ED}"/>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年度は、宜野湾市特定駐留軍用地内土地取得事業基金積立事業などに係る地方債元金償還の据置期間の終了に伴い元金償還額が増になっている。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年度以降も、同事業及び学校給食センター新設事業等に係る地方債元金償還の据置期間の終了に伴い、さらなる元金償還額の増が見込まれる。</a:t>
          </a:r>
        </a:p>
        <a:p>
          <a:r>
            <a:rPr kumimoji="1" lang="ja-JP" altLang="en-US" sz="1400">
              <a:latin typeface="ＭＳ ゴシック" pitchFamily="49" charset="-128"/>
              <a:ea typeface="ＭＳ ゴシック" pitchFamily="49" charset="-128"/>
            </a:rPr>
            <a:t>　今後も老朽化した公共施設の改築事業等に係る地方債発行が見込まれるが、計画的に地方債発行し元利償還金の額が平準化できるよう努める。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本市は、満期一括償還地方債の発行実績無し。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職員の増に伴う退職手当負担見込額の増はあるもののその他の項目については減少傾向にある。しかしながら、一般会計等に係る地方債の現在高については、普通建設事業が今後も控えているため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充当可能財源等については、充当可能基金の残高が減になっていることで平成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年度と比較して大幅な減となった。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将来負担を軽減・平準化していくことを視野に、計画的な地方債発行に努めるとともに、事務事業の見直し等による歳出抑制を引き続き行うことを通して充当可能財源等を確保していく必要がある。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年度において、特定駐留軍用地内土地取得事業基金及び公共施設等整備基金の残高が増になっているものの、財政調整基金の基金残高の減等により、基金全体としては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特定駐留軍用地内土地取得事業基金については、事業計画どおりの執行を行うことにより基金残高の減が見込まれる。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財政調整基金及び公共施設等整備基金などは、今後の財政需要へ対応できるよう残高の維持に努める。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年度において、基金残高が最も大きいのは特定駐留軍用地内土地取得事業基金であり、普天間飛行場の返還後に必要となる公共用地の先行買収を行う目的で積み立てている基金である。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その他、公共施設等の整備に係る多額の事業費支出に備える公共施設等整備基金や退職手当の支出に備えるための退職手当基金等である。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特定駐留軍用地内土地取得事業基金については、土地購入に係る経費に充当するための取崩額より積立額が上回ったことにより増になっている。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公共施設等整備基金については、公共施設等の整備に係る経費に充当するための取崩額より積立額が上回ったことにより増になっている。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特定駐留軍用地内土地取得事業基金については、沖縄振興特別推進市町村交付金を用いた積立は平成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年度までで終了。当該基金の取崩しについては、計画的に取得予定面積の購入ができるよう適正に執行していく。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年度は、財政調整基金を取り崩したため残高が平成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財政調整基金の残高については、災害時等に対応しうる額を維持できるよう管理・運用していく方針である。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年度は、収支における財政調整基金取崩額とのバランス調整のため、積立額よりも取崩額が上回り、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今後も、収支における財政調整基金取崩額とのバランスを見ながら、管理・運用していく方針である。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ポイント上昇しており、対前年度の伸び率が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年度と比較して高くなっている。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年度は小学校屋内運動場・幼稚園舎増改築等による有形固定資産額の増加が大きかったため、有形固定資産減価償却率の伸びが緩やかであったが、平成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年度は有形固定資産額の増加が比較的小さかったことにより、有形固定資産減価償却率の伸びが大きくなったものと考える。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79" name="楕円 78"/>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80" name="有形固定資産減価償却率該当値テキスト"/>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119592</xdr:rowOff>
    </xdr:from>
    <xdr:to>
      <xdr:col>19</xdr:col>
      <xdr:colOff>187325</xdr:colOff>
      <xdr:row>33</xdr:row>
      <xdr:rowOff>49742</xdr:rowOff>
    </xdr:to>
    <xdr:sp macro="" textlink="">
      <xdr:nvSpPr>
        <xdr:cNvPr id="81" name="楕円 80"/>
        <xdr:cNvSpPr/>
      </xdr:nvSpPr>
      <xdr:spPr>
        <a:xfrm>
          <a:off x="4000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87630</xdr:rowOff>
    </xdr:from>
    <xdr:to>
      <xdr:col>23</xdr:col>
      <xdr:colOff>85725</xdr:colOff>
      <xdr:row>32</xdr:row>
      <xdr:rowOff>170392</xdr:rowOff>
    </xdr:to>
    <xdr:cxnSp macro="">
      <xdr:nvCxnSpPr>
        <xdr:cNvPr id="82" name="直線コネクタ 81"/>
        <xdr:cNvCxnSpPr/>
      </xdr:nvCxnSpPr>
      <xdr:spPr>
        <a:xfrm flipV="1">
          <a:off x="4051300" y="6345555"/>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166370</xdr:rowOff>
    </xdr:from>
    <xdr:to>
      <xdr:col>15</xdr:col>
      <xdr:colOff>187325</xdr:colOff>
      <xdr:row>33</xdr:row>
      <xdr:rowOff>96520</xdr:rowOff>
    </xdr:to>
    <xdr:sp macro="" textlink="">
      <xdr:nvSpPr>
        <xdr:cNvPr id="83" name="楕円 82"/>
        <xdr:cNvSpPr/>
      </xdr:nvSpPr>
      <xdr:spPr>
        <a:xfrm>
          <a:off x="323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45720</xdr:rowOff>
    </xdr:to>
    <xdr:cxnSp macro="">
      <xdr:nvCxnSpPr>
        <xdr:cNvPr id="84" name="直線コネクタ 83"/>
        <xdr:cNvCxnSpPr/>
      </xdr:nvCxnSpPr>
      <xdr:spPr>
        <a:xfrm flipV="1">
          <a:off x="3289300" y="64283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101600</xdr:rowOff>
    </xdr:from>
    <xdr:to>
      <xdr:col>11</xdr:col>
      <xdr:colOff>187325</xdr:colOff>
      <xdr:row>33</xdr:row>
      <xdr:rowOff>31750</xdr:rowOff>
    </xdr:to>
    <xdr:sp macro="" textlink="">
      <xdr:nvSpPr>
        <xdr:cNvPr id="85" name="楕円 84"/>
        <xdr:cNvSpPr/>
      </xdr:nvSpPr>
      <xdr:spPr>
        <a:xfrm>
          <a:off x="247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152400</xdr:rowOff>
    </xdr:from>
    <xdr:to>
      <xdr:col>15</xdr:col>
      <xdr:colOff>136525</xdr:colOff>
      <xdr:row>33</xdr:row>
      <xdr:rowOff>45720</xdr:rowOff>
    </xdr:to>
    <xdr:cxnSp macro="">
      <xdr:nvCxnSpPr>
        <xdr:cNvPr id="86" name="直線コネクタ 85"/>
        <xdr:cNvCxnSpPr/>
      </xdr:nvCxnSpPr>
      <xdr:spPr>
        <a:xfrm>
          <a:off x="2527300" y="641032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40869</xdr:rowOff>
    </xdr:from>
    <xdr:ext cx="405111" cy="259045"/>
    <xdr:sp macro="" textlink="">
      <xdr:nvSpPr>
        <xdr:cNvPr id="90" name="n_1mainValue有形固定資産減価償却率"/>
        <xdr:cNvSpPr txBox="1"/>
      </xdr:nvSpPr>
      <xdr:spPr>
        <a:xfrm>
          <a:off x="38360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87647</xdr:rowOff>
    </xdr:from>
    <xdr:ext cx="405111" cy="259045"/>
    <xdr:sp macro="" textlink="">
      <xdr:nvSpPr>
        <xdr:cNvPr id="91" name="n_2mainValue有形固定資産減価償却率"/>
        <xdr:cNvSpPr txBox="1"/>
      </xdr:nvSpPr>
      <xdr:spPr>
        <a:xfrm>
          <a:off x="308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22877</xdr:rowOff>
    </xdr:from>
    <xdr:ext cx="405111" cy="259045"/>
    <xdr:sp macro="" textlink="">
      <xdr:nvSpPr>
        <xdr:cNvPr id="92" name="n_3mainValue有形固定資産減価償却率"/>
        <xdr:cNvSpPr txBox="1"/>
      </xdr:nvSpPr>
      <xdr:spPr>
        <a:xfrm>
          <a:off x="2324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39.4</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地方債残高等の将来負担額は前年度より減少し、標準財政規模は前年度より増加している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が、一方で、</a:t>
          </a:r>
          <a:r>
            <a:rPr kumimoji="1" lang="ja-JP" altLang="en-US" sz="1100">
              <a:latin typeface="ＭＳ Ｐゴシック" panose="020B0600070205080204" pitchFamily="50" charset="-128"/>
              <a:ea typeface="ＭＳ Ｐゴシック" panose="020B0600070205080204" pitchFamily="50" charset="-128"/>
            </a:rPr>
            <a:t>充当可能財源等の額が前年度より大きく減少したことが債務償還比率低下の要因となっている。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引き続き地方債残高の増額を抑える等、将来負担を軽減・標準化していく必要がある。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89105</xdr:rowOff>
    </xdr:from>
    <xdr:to>
      <xdr:col>76</xdr:col>
      <xdr:colOff>73025</xdr:colOff>
      <xdr:row>31</xdr:row>
      <xdr:rowOff>19255</xdr:rowOff>
    </xdr:to>
    <xdr:sp macro="" textlink="">
      <xdr:nvSpPr>
        <xdr:cNvPr id="134" name="楕円 133"/>
        <xdr:cNvSpPr/>
      </xdr:nvSpPr>
      <xdr:spPr>
        <a:xfrm>
          <a:off x="14744700" y="60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67532</xdr:rowOff>
    </xdr:from>
    <xdr:ext cx="469744" cy="259045"/>
    <xdr:sp macro="" textlink="">
      <xdr:nvSpPr>
        <xdr:cNvPr id="135" name="債務償還比率該当値テキスト"/>
        <xdr:cNvSpPr txBox="1"/>
      </xdr:nvSpPr>
      <xdr:spPr>
        <a:xfrm>
          <a:off x="14846300" y="598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41847</xdr:rowOff>
    </xdr:from>
    <xdr:to>
      <xdr:col>72</xdr:col>
      <xdr:colOff>123825</xdr:colOff>
      <xdr:row>30</xdr:row>
      <xdr:rowOff>143447</xdr:rowOff>
    </xdr:to>
    <xdr:sp macro="" textlink="">
      <xdr:nvSpPr>
        <xdr:cNvPr id="136" name="楕円 135"/>
        <xdr:cNvSpPr/>
      </xdr:nvSpPr>
      <xdr:spPr>
        <a:xfrm>
          <a:off x="14033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92647</xdr:rowOff>
    </xdr:from>
    <xdr:to>
      <xdr:col>76</xdr:col>
      <xdr:colOff>22225</xdr:colOff>
      <xdr:row>30</xdr:row>
      <xdr:rowOff>139905</xdr:rowOff>
    </xdr:to>
    <xdr:cxnSp macro="">
      <xdr:nvCxnSpPr>
        <xdr:cNvPr id="137" name="直線コネクタ 136"/>
        <xdr:cNvCxnSpPr/>
      </xdr:nvCxnSpPr>
      <xdr:spPr>
        <a:xfrm>
          <a:off x="14084300" y="6007672"/>
          <a:ext cx="7112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134574</xdr:rowOff>
    </xdr:from>
    <xdr:ext cx="469744" cy="259045"/>
    <xdr:sp macro="" textlink="">
      <xdr:nvSpPr>
        <xdr:cNvPr id="139" name="n_1mainValue債務償還比率"/>
        <xdr:cNvSpPr txBox="1"/>
      </xdr:nvSpPr>
      <xdr:spPr>
        <a:xfrm>
          <a:off x="13836727" y="604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2"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3" name="楕円 72"/>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13335</xdr:rowOff>
    </xdr:to>
    <xdr:cxnSp macro="">
      <xdr:nvCxnSpPr>
        <xdr:cNvPr id="74" name="直線コネクタ 73"/>
        <xdr:cNvCxnSpPr/>
      </xdr:nvCxnSpPr>
      <xdr:spPr>
        <a:xfrm flipV="1">
          <a:off x="3797300" y="66713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xdr:rowOff>
    </xdr:from>
    <xdr:to>
      <xdr:col>15</xdr:col>
      <xdr:colOff>101600</xdr:colOff>
      <xdr:row>39</xdr:row>
      <xdr:rowOff>102235</xdr:rowOff>
    </xdr:to>
    <xdr:sp macro="" textlink="">
      <xdr:nvSpPr>
        <xdr:cNvPr id="75" name="楕円 74"/>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51435</xdr:rowOff>
    </xdr:to>
    <xdr:cxnSp macro="">
      <xdr:nvCxnSpPr>
        <xdr:cNvPr id="76" name="直線コネクタ 75"/>
        <xdr:cNvCxnSpPr/>
      </xdr:nvCxnSpPr>
      <xdr:spPr>
        <a:xfrm flipV="1">
          <a:off x="2908300" y="669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7" name="楕円 76"/>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51435</xdr:rowOff>
    </xdr:to>
    <xdr:cxnSp macro="">
      <xdr:nvCxnSpPr>
        <xdr:cNvPr id="78" name="直線コネクタ 77"/>
        <xdr:cNvCxnSpPr/>
      </xdr:nvCxnSpPr>
      <xdr:spPr>
        <a:xfrm>
          <a:off x="2019300" y="6728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2" name="n_1mainValue【道路】&#10;有形固定資産減価償却率"/>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83" name="n_2mainValue【道路】&#10;有形固定資産減価償却率"/>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4" name="n_3mainValue【道路】&#10;有形固定資産減価償却率"/>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165695</xdr:rowOff>
    </xdr:from>
    <xdr:to>
      <xdr:col>55</xdr:col>
      <xdr:colOff>50800</xdr:colOff>
      <xdr:row>42</xdr:row>
      <xdr:rowOff>95845</xdr:rowOff>
    </xdr:to>
    <xdr:sp macro="" textlink="">
      <xdr:nvSpPr>
        <xdr:cNvPr id="125" name="楕円 124"/>
        <xdr:cNvSpPr/>
      </xdr:nvSpPr>
      <xdr:spPr>
        <a:xfrm>
          <a:off x="10426700" y="71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80622</xdr:rowOff>
    </xdr:from>
    <xdr:ext cx="469744" cy="259045"/>
    <xdr:sp macro="" textlink="">
      <xdr:nvSpPr>
        <xdr:cNvPr id="126" name="【道路】&#10;一人当たり延長該当値テキスト"/>
        <xdr:cNvSpPr txBox="1"/>
      </xdr:nvSpPr>
      <xdr:spPr>
        <a:xfrm>
          <a:off x="10515600" y="71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165564</xdr:rowOff>
    </xdr:from>
    <xdr:to>
      <xdr:col>50</xdr:col>
      <xdr:colOff>165100</xdr:colOff>
      <xdr:row>42</xdr:row>
      <xdr:rowOff>95714</xdr:rowOff>
    </xdr:to>
    <xdr:sp macro="" textlink="">
      <xdr:nvSpPr>
        <xdr:cNvPr id="127" name="楕円 126"/>
        <xdr:cNvSpPr/>
      </xdr:nvSpPr>
      <xdr:spPr>
        <a:xfrm>
          <a:off x="9588500" y="71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44914</xdr:rowOff>
    </xdr:from>
    <xdr:to>
      <xdr:col>55</xdr:col>
      <xdr:colOff>0</xdr:colOff>
      <xdr:row>42</xdr:row>
      <xdr:rowOff>45045</xdr:rowOff>
    </xdr:to>
    <xdr:cxnSp macro="">
      <xdr:nvCxnSpPr>
        <xdr:cNvPr id="128" name="直線コネクタ 127"/>
        <xdr:cNvCxnSpPr/>
      </xdr:nvCxnSpPr>
      <xdr:spPr>
        <a:xfrm>
          <a:off x="9639300" y="724581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165499</xdr:rowOff>
    </xdr:from>
    <xdr:to>
      <xdr:col>46</xdr:col>
      <xdr:colOff>38100</xdr:colOff>
      <xdr:row>42</xdr:row>
      <xdr:rowOff>95649</xdr:rowOff>
    </xdr:to>
    <xdr:sp macro="" textlink="">
      <xdr:nvSpPr>
        <xdr:cNvPr id="129" name="楕円 128"/>
        <xdr:cNvSpPr/>
      </xdr:nvSpPr>
      <xdr:spPr>
        <a:xfrm>
          <a:off x="8699500" y="71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44849</xdr:rowOff>
    </xdr:from>
    <xdr:to>
      <xdr:col>50</xdr:col>
      <xdr:colOff>114300</xdr:colOff>
      <xdr:row>42</xdr:row>
      <xdr:rowOff>44914</xdr:rowOff>
    </xdr:to>
    <xdr:cxnSp macro="">
      <xdr:nvCxnSpPr>
        <xdr:cNvPr id="130" name="直線コネクタ 129"/>
        <xdr:cNvCxnSpPr/>
      </xdr:nvCxnSpPr>
      <xdr:spPr>
        <a:xfrm>
          <a:off x="8750300" y="724574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163801</xdr:rowOff>
    </xdr:from>
    <xdr:to>
      <xdr:col>41</xdr:col>
      <xdr:colOff>101600</xdr:colOff>
      <xdr:row>42</xdr:row>
      <xdr:rowOff>93951</xdr:rowOff>
    </xdr:to>
    <xdr:sp macro="" textlink="">
      <xdr:nvSpPr>
        <xdr:cNvPr id="131" name="楕円 130"/>
        <xdr:cNvSpPr/>
      </xdr:nvSpPr>
      <xdr:spPr>
        <a:xfrm>
          <a:off x="7810500" y="71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43151</xdr:rowOff>
    </xdr:from>
    <xdr:to>
      <xdr:col>45</xdr:col>
      <xdr:colOff>177800</xdr:colOff>
      <xdr:row>42</xdr:row>
      <xdr:rowOff>44849</xdr:rowOff>
    </xdr:to>
    <xdr:cxnSp macro="">
      <xdr:nvCxnSpPr>
        <xdr:cNvPr id="132" name="直線コネクタ 131"/>
        <xdr:cNvCxnSpPr/>
      </xdr:nvCxnSpPr>
      <xdr:spPr>
        <a:xfrm>
          <a:off x="7861300" y="724405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86841</xdr:rowOff>
    </xdr:from>
    <xdr:ext cx="469744" cy="259045"/>
    <xdr:sp macro="" textlink="">
      <xdr:nvSpPr>
        <xdr:cNvPr id="136" name="n_1mainValue【道路】&#10;一人当たり延長"/>
        <xdr:cNvSpPr txBox="1"/>
      </xdr:nvSpPr>
      <xdr:spPr>
        <a:xfrm>
          <a:off x="9391727" y="72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86776</xdr:rowOff>
    </xdr:from>
    <xdr:ext cx="469744" cy="259045"/>
    <xdr:sp macro="" textlink="">
      <xdr:nvSpPr>
        <xdr:cNvPr id="137" name="n_2mainValue【道路】&#10;一人当たり延長"/>
        <xdr:cNvSpPr txBox="1"/>
      </xdr:nvSpPr>
      <xdr:spPr>
        <a:xfrm>
          <a:off x="8515427" y="72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85078</xdr:rowOff>
    </xdr:from>
    <xdr:ext cx="469744" cy="259045"/>
    <xdr:sp macro="" textlink="">
      <xdr:nvSpPr>
        <xdr:cNvPr id="138" name="n_3mainValue【道路】&#10;一人当たり延長"/>
        <xdr:cNvSpPr txBox="1"/>
      </xdr:nvSpPr>
      <xdr:spPr>
        <a:xfrm>
          <a:off x="7626427" y="728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79" name="楕円 178"/>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0" name="【橋りょう・トンネ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181" name="楕円 180"/>
        <xdr:cNvSpPr/>
      </xdr:nvSpPr>
      <xdr:spPr>
        <a:xfrm>
          <a:off x="3746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145324</xdr:rowOff>
    </xdr:to>
    <xdr:cxnSp macro="">
      <xdr:nvCxnSpPr>
        <xdr:cNvPr id="182" name="直線コネクタ 181"/>
        <xdr:cNvCxnSpPr/>
      </xdr:nvCxnSpPr>
      <xdr:spPr>
        <a:xfrm flipV="1">
          <a:off x="3797300" y="107474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122283</xdr:rowOff>
    </xdr:from>
    <xdr:to>
      <xdr:col>15</xdr:col>
      <xdr:colOff>101600</xdr:colOff>
      <xdr:row>63</xdr:row>
      <xdr:rowOff>52433</xdr:rowOff>
    </xdr:to>
    <xdr:sp macro="" textlink="">
      <xdr:nvSpPr>
        <xdr:cNvPr id="183" name="楕円 182"/>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63</xdr:row>
      <xdr:rowOff>1633</xdr:rowOff>
    </xdr:to>
    <xdr:cxnSp macro="">
      <xdr:nvCxnSpPr>
        <xdr:cNvPr id="184" name="直線コネクタ 183"/>
        <xdr:cNvCxnSpPr/>
      </xdr:nvCxnSpPr>
      <xdr:spPr>
        <a:xfrm flipV="1">
          <a:off x="2908300" y="107752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85" name="楕円 184"/>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63</xdr:row>
      <xdr:rowOff>1633</xdr:rowOff>
    </xdr:to>
    <xdr:cxnSp macro="">
      <xdr:nvCxnSpPr>
        <xdr:cNvPr id="186" name="直線コネクタ 185"/>
        <xdr:cNvCxnSpPr/>
      </xdr:nvCxnSpPr>
      <xdr:spPr>
        <a:xfrm>
          <a:off x="2019300" y="10335985"/>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190" name="n_1mainValue【橋りょう・トンネル】&#10;有形固定資産減価償却率"/>
        <xdr:cNvSpPr txBox="1"/>
      </xdr:nvSpPr>
      <xdr:spPr>
        <a:xfrm>
          <a:off x="3582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91" name="n_2main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90912</xdr:rowOff>
    </xdr:from>
    <xdr:ext cx="405111" cy="259045"/>
    <xdr:sp macro="" textlink="">
      <xdr:nvSpPr>
        <xdr:cNvPr id="192" name="n_3mainValue【橋りょう・トンネル】&#10;有形固定資産減価償却率"/>
        <xdr:cNvSpPr txBox="1"/>
      </xdr:nvSpPr>
      <xdr:spPr>
        <a:xfrm>
          <a:off x="1816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7605</xdr:rowOff>
    </xdr:from>
    <xdr:to>
      <xdr:col>55</xdr:col>
      <xdr:colOff>50800</xdr:colOff>
      <xdr:row>64</xdr:row>
      <xdr:rowOff>109205</xdr:rowOff>
    </xdr:to>
    <xdr:sp macro="" textlink="">
      <xdr:nvSpPr>
        <xdr:cNvPr id="231" name="楕円 230"/>
        <xdr:cNvSpPr/>
      </xdr:nvSpPr>
      <xdr:spPr>
        <a:xfrm>
          <a:off x="10426700" y="109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93982</xdr:rowOff>
    </xdr:from>
    <xdr:ext cx="534377" cy="259045"/>
    <xdr:sp macro="" textlink="">
      <xdr:nvSpPr>
        <xdr:cNvPr id="232" name="【橋りょう・トンネル】&#10;一人当たり有形固定資産（償却資産）額該当値テキスト"/>
        <xdr:cNvSpPr txBox="1"/>
      </xdr:nvSpPr>
      <xdr:spPr>
        <a:xfrm>
          <a:off x="10515600" y="108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7548</xdr:rowOff>
    </xdr:from>
    <xdr:to>
      <xdr:col>50</xdr:col>
      <xdr:colOff>165100</xdr:colOff>
      <xdr:row>64</xdr:row>
      <xdr:rowOff>109148</xdr:rowOff>
    </xdr:to>
    <xdr:sp macro="" textlink="">
      <xdr:nvSpPr>
        <xdr:cNvPr id="233" name="楕円 232"/>
        <xdr:cNvSpPr/>
      </xdr:nvSpPr>
      <xdr:spPr>
        <a:xfrm>
          <a:off x="9588500" y="109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58348</xdr:rowOff>
    </xdr:from>
    <xdr:to>
      <xdr:col>55</xdr:col>
      <xdr:colOff>0</xdr:colOff>
      <xdr:row>64</xdr:row>
      <xdr:rowOff>58405</xdr:rowOff>
    </xdr:to>
    <xdr:cxnSp macro="">
      <xdr:nvCxnSpPr>
        <xdr:cNvPr id="234" name="直線コネクタ 233"/>
        <xdr:cNvCxnSpPr/>
      </xdr:nvCxnSpPr>
      <xdr:spPr>
        <a:xfrm>
          <a:off x="9639300" y="11031148"/>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7507</xdr:rowOff>
    </xdr:from>
    <xdr:to>
      <xdr:col>46</xdr:col>
      <xdr:colOff>38100</xdr:colOff>
      <xdr:row>64</xdr:row>
      <xdr:rowOff>109107</xdr:rowOff>
    </xdr:to>
    <xdr:sp macro="" textlink="">
      <xdr:nvSpPr>
        <xdr:cNvPr id="235" name="楕円 234"/>
        <xdr:cNvSpPr/>
      </xdr:nvSpPr>
      <xdr:spPr>
        <a:xfrm>
          <a:off x="8699500" y="10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58307</xdr:rowOff>
    </xdr:from>
    <xdr:to>
      <xdr:col>50</xdr:col>
      <xdr:colOff>114300</xdr:colOff>
      <xdr:row>64</xdr:row>
      <xdr:rowOff>58348</xdr:rowOff>
    </xdr:to>
    <xdr:cxnSp macro="">
      <xdr:nvCxnSpPr>
        <xdr:cNvPr id="236" name="直線コネクタ 235"/>
        <xdr:cNvCxnSpPr/>
      </xdr:nvCxnSpPr>
      <xdr:spPr>
        <a:xfrm>
          <a:off x="8750300" y="1103110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19988</xdr:rowOff>
    </xdr:from>
    <xdr:to>
      <xdr:col>41</xdr:col>
      <xdr:colOff>101600</xdr:colOff>
      <xdr:row>64</xdr:row>
      <xdr:rowOff>121588</xdr:rowOff>
    </xdr:to>
    <xdr:sp macro="" textlink="">
      <xdr:nvSpPr>
        <xdr:cNvPr id="237" name="楕円 236"/>
        <xdr:cNvSpPr/>
      </xdr:nvSpPr>
      <xdr:spPr>
        <a:xfrm>
          <a:off x="7810500" y="109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58307</xdr:rowOff>
    </xdr:from>
    <xdr:to>
      <xdr:col>45</xdr:col>
      <xdr:colOff>177800</xdr:colOff>
      <xdr:row>64</xdr:row>
      <xdr:rowOff>70788</xdr:rowOff>
    </xdr:to>
    <xdr:cxnSp macro="">
      <xdr:nvCxnSpPr>
        <xdr:cNvPr id="238" name="直線コネクタ 237"/>
        <xdr:cNvCxnSpPr/>
      </xdr:nvCxnSpPr>
      <xdr:spPr>
        <a:xfrm flipV="1">
          <a:off x="7861300" y="110311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100275</xdr:rowOff>
    </xdr:from>
    <xdr:ext cx="534377" cy="259045"/>
    <xdr:sp macro="" textlink="">
      <xdr:nvSpPr>
        <xdr:cNvPr id="242" name="n_1mainValue【橋りょう・トンネル】&#10;一人当たり有形固定資産（償却資産）額"/>
        <xdr:cNvSpPr txBox="1"/>
      </xdr:nvSpPr>
      <xdr:spPr>
        <a:xfrm>
          <a:off x="9359411" y="110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100234</xdr:rowOff>
    </xdr:from>
    <xdr:ext cx="534377" cy="259045"/>
    <xdr:sp macro="" textlink="">
      <xdr:nvSpPr>
        <xdr:cNvPr id="243" name="n_2mainValue【橋りょう・トンネル】&#10;一人当たり有形固定資産（償却資産）額"/>
        <xdr:cNvSpPr txBox="1"/>
      </xdr:nvSpPr>
      <xdr:spPr>
        <a:xfrm>
          <a:off x="8483111" y="110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112715</xdr:rowOff>
    </xdr:from>
    <xdr:ext cx="534377" cy="259045"/>
    <xdr:sp macro="" textlink="">
      <xdr:nvSpPr>
        <xdr:cNvPr id="244" name="n_3mainValue【橋りょう・トンネル】&#10;一人当たり有形固定資産（償却資産）額"/>
        <xdr:cNvSpPr txBox="1"/>
      </xdr:nvSpPr>
      <xdr:spPr>
        <a:xfrm>
          <a:off x="7594111" y="110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84</xdr:row>
      <xdr:rowOff>160020</xdr:rowOff>
    </xdr:to>
    <xdr:cxnSp macro="">
      <xdr:nvCxnSpPr>
        <xdr:cNvPr id="269" name="直線コネクタ 268"/>
        <xdr:cNvCxnSpPr/>
      </xdr:nvCxnSpPr>
      <xdr:spPr>
        <a:xfrm flipV="1">
          <a:off x="4634865" y="134112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163847</xdr:rowOff>
    </xdr:from>
    <xdr:ext cx="405111" cy="259045"/>
    <xdr:sp macro="" textlink="">
      <xdr:nvSpPr>
        <xdr:cNvPr id="270" name="【公営住宅】&#10;有形固定資産減価償却率最小値テキスト"/>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160020</xdr:rowOff>
    </xdr:from>
    <xdr:to>
      <xdr:col>24</xdr:col>
      <xdr:colOff>152400</xdr:colOff>
      <xdr:row>84</xdr:row>
      <xdr:rowOff>160020</xdr:rowOff>
    </xdr:to>
    <xdr:cxnSp macro="">
      <xdr:nvCxnSpPr>
        <xdr:cNvPr id="271" name="直線コネクタ 270"/>
        <xdr:cNvCxnSpPr/>
      </xdr:nvCxnSpPr>
      <xdr:spPr>
        <a:xfrm>
          <a:off x="4546600"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公営住宅】&#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55897</xdr:rowOff>
    </xdr:from>
    <xdr:ext cx="405111" cy="259045"/>
    <xdr:sp macro="" textlink="">
      <xdr:nvSpPr>
        <xdr:cNvPr id="274" name="【公営住宅】&#10;有形固定資産減価償却率平均値テキスト"/>
        <xdr:cNvSpPr txBox="1"/>
      </xdr:nvSpPr>
      <xdr:spPr>
        <a:xfrm>
          <a:off x="4673600" y="1377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75" name="フローチャート: 判断 274"/>
        <xdr:cNvSpPr/>
      </xdr:nvSpPr>
      <xdr:spPr>
        <a:xfrm>
          <a:off x="4584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36830</xdr:rowOff>
    </xdr:from>
    <xdr:to>
      <xdr:col>20</xdr:col>
      <xdr:colOff>38100</xdr:colOff>
      <xdr:row>81</xdr:row>
      <xdr:rowOff>138430</xdr:rowOff>
    </xdr:to>
    <xdr:sp macro="" textlink="">
      <xdr:nvSpPr>
        <xdr:cNvPr id="276" name="フローチャート: 判断 275"/>
        <xdr:cNvSpPr/>
      </xdr:nvSpPr>
      <xdr:spPr>
        <a:xfrm>
          <a:off x="3746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7" name="フローチャート: 判断 276"/>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8" name="フローチャート: 判断 277"/>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84" name="楕円 283"/>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153688</xdr:rowOff>
    </xdr:from>
    <xdr:ext cx="405111" cy="259045"/>
    <xdr:sp macro="" textlink="">
      <xdr:nvSpPr>
        <xdr:cNvPr id="285" name="【公営住宅】&#10;有形固定資産減価償却率該当値テキスト"/>
        <xdr:cNvSpPr txBox="1"/>
      </xdr:nvSpPr>
      <xdr:spPr>
        <a:xfrm>
          <a:off x="4673600" y="1438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86" name="楕円 285"/>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169545</xdr:rowOff>
    </xdr:to>
    <xdr:cxnSp macro="">
      <xdr:nvCxnSpPr>
        <xdr:cNvPr id="287" name="直線コネクタ 286"/>
        <xdr:cNvCxnSpPr/>
      </xdr:nvCxnSpPr>
      <xdr:spPr>
        <a:xfrm flipV="1">
          <a:off x="3797300" y="145199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88" name="楕円 287"/>
        <xdr:cNvSpPr/>
      </xdr:nvSpPr>
      <xdr:spPr>
        <a:xfrm>
          <a:off x="2857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38100</xdr:rowOff>
    </xdr:to>
    <xdr:cxnSp macro="">
      <xdr:nvCxnSpPr>
        <xdr:cNvPr id="289" name="直線コネクタ 288"/>
        <xdr:cNvCxnSpPr/>
      </xdr:nvCxnSpPr>
      <xdr:spPr>
        <a:xfrm flipV="1">
          <a:off x="2908300" y="14571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90" name="楕円 289"/>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38100</xdr:rowOff>
    </xdr:from>
    <xdr:to>
      <xdr:col>15</xdr:col>
      <xdr:colOff>50800</xdr:colOff>
      <xdr:row>86</xdr:row>
      <xdr:rowOff>15239</xdr:rowOff>
    </xdr:to>
    <xdr:cxnSp macro="">
      <xdr:nvCxnSpPr>
        <xdr:cNvPr id="291" name="直線コネクタ 290"/>
        <xdr:cNvCxnSpPr/>
      </xdr:nvCxnSpPr>
      <xdr:spPr>
        <a:xfrm flipV="1">
          <a:off x="2019300" y="14611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154957</xdr:rowOff>
    </xdr:from>
    <xdr:ext cx="405111" cy="259045"/>
    <xdr:sp macro="" textlink="">
      <xdr:nvSpPr>
        <xdr:cNvPr id="292" name="n_1ave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93" name="n_2aveValue【公営住宅】&#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ave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95" name="n_1mainValue【公営住宅】&#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96" name="n_2mainValue【公営住宅】&#10;有形固定資産減価償却率"/>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7" name="n_3mainValue【公営住宅】&#10;有形固定資産減価償却率"/>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21" name="直線コネクタ 320"/>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4"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5" name="直線コネクタ 324"/>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6"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7" name="フローチャート: 判断 326"/>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8" name="フローチャート: 判断 327"/>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9" name="フローチャート: 判断 328"/>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30" name="フローチャート: 判断 329"/>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36" name="楕円 335"/>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37" name="【公営住宅】&#10;一人当たり面積該当値テキスト"/>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38" name="楕円 337"/>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54102</xdr:rowOff>
    </xdr:to>
    <xdr:cxnSp macro="">
      <xdr:nvCxnSpPr>
        <xdr:cNvPr id="339" name="直線コネクタ 338"/>
        <xdr:cNvCxnSpPr/>
      </xdr:nvCxnSpPr>
      <xdr:spPr>
        <a:xfrm>
          <a:off x="9639300" y="146265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1778</xdr:rowOff>
    </xdr:from>
    <xdr:to>
      <xdr:col>46</xdr:col>
      <xdr:colOff>38100</xdr:colOff>
      <xdr:row>85</xdr:row>
      <xdr:rowOff>103378</xdr:rowOff>
    </xdr:to>
    <xdr:sp macro="" textlink="">
      <xdr:nvSpPr>
        <xdr:cNvPr id="340" name="楕円 339"/>
        <xdr:cNvSpPr/>
      </xdr:nvSpPr>
      <xdr:spPr>
        <a:xfrm>
          <a:off x="8699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52578</xdr:rowOff>
    </xdr:from>
    <xdr:to>
      <xdr:col>50</xdr:col>
      <xdr:colOff>114300</xdr:colOff>
      <xdr:row>85</xdr:row>
      <xdr:rowOff>53339</xdr:rowOff>
    </xdr:to>
    <xdr:cxnSp macro="">
      <xdr:nvCxnSpPr>
        <xdr:cNvPr id="341" name="直線コネクタ 340"/>
        <xdr:cNvCxnSpPr/>
      </xdr:nvCxnSpPr>
      <xdr:spPr>
        <a:xfrm>
          <a:off x="8750300" y="146258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162561</xdr:rowOff>
    </xdr:from>
    <xdr:to>
      <xdr:col>41</xdr:col>
      <xdr:colOff>101600</xdr:colOff>
      <xdr:row>85</xdr:row>
      <xdr:rowOff>92711</xdr:rowOff>
    </xdr:to>
    <xdr:sp macro="" textlink="">
      <xdr:nvSpPr>
        <xdr:cNvPr id="342" name="楕円 341"/>
        <xdr:cNvSpPr/>
      </xdr:nvSpPr>
      <xdr:spPr>
        <a:xfrm>
          <a:off x="781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41911</xdr:rowOff>
    </xdr:from>
    <xdr:to>
      <xdr:col>45</xdr:col>
      <xdr:colOff>177800</xdr:colOff>
      <xdr:row>85</xdr:row>
      <xdr:rowOff>52578</xdr:rowOff>
    </xdr:to>
    <xdr:cxnSp macro="">
      <xdr:nvCxnSpPr>
        <xdr:cNvPr id="343" name="直線コネクタ 342"/>
        <xdr:cNvCxnSpPr/>
      </xdr:nvCxnSpPr>
      <xdr:spPr>
        <a:xfrm>
          <a:off x="7861300" y="1461516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4"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5"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6"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47" name="n_1mainValue【公営住宅】&#10;一人当たり面積"/>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94505</xdr:rowOff>
    </xdr:from>
    <xdr:ext cx="469744" cy="259045"/>
    <xdr:sp macro="" textlink="">
      <xdr:nvSpPr>
        <xdr:cNvPr id="348" name="n_2mainValue【公営住宅】&#10;一人当たり面積"/>
        <xdr:cNvSpPr txBox="1"/>
      </xdr:nvSpPr>
      <xdr:spPr>
        <a:xfrm>
          <a:off x="8515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83838</xdr:rowOff>
    </xdr:from>
    <xdr:ext cx="469744" cy="259045"/>
    <xdr:sp macro="" textlink="">
      <xdr:nvSpPr>
        <xdr:cNvPr id="349" name="n_3mainValue【公営住宅】&#10;一人当たり面積"/>
        <xdr:cNvSpPr txBox="1"/>
      </xdr:nvSpPr>
      <xdr:spPr>
        <a:xfrm>
          <a:off x="7626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90" name="直線コネクタ 38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2" name="直線コネクタ 39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4" name="直線コネクタ 39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95"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6" name="フローチャート: 判断 39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7" name="フローチャート: 判断 39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8" name="フローチャート: 判断 39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9" name="フローチャート: 判断 39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405" name="楕円 404"/>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406" name="【認定こども園・幼稚園・保育所】&#10;有形固定資産減価償却率該当値テキスト"/>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407" name="楕円 406"/>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91440</xdr:rowOff>
    </xdr:to>
    <xdr:cxnSp macro="">
      <xdr:nvCxnSpPr>
        <xdr:cNvPr id="408" name="直線コネクタ 407"/>
        <xdr:cNvCxnSpPr/>
      </xdr:nvCxnSpPr>
      <xdr:spPr>
        <a:xfrm flipV="1">
          <a:off x="15481300" y="67303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09" name="楕円 408"/>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91440</xdr:rowOff>
    </xdr:to>
    <xdr:cxnSp macro="">
      <xdr:nvCxnSpPr>
        <xdr:cNvPr id="410" name="直線コネクタ 409"/>
        <xdr:cNvCxnSpPr/>
      </xdr:nvCxnSpPr>
      <xdr:spPr>
        <a:xfrm>
          <a:off x="14592300" y="66903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411" name="楕円 410"/>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40</xdr:row>
      <xdr:rowOff>93345</xdr:rowOff>
    </xdr:to>
    <xdr:cxnSp macro="">
      <xdr:nvCxnSpPr>
        <xdr:cNvPr id="412" name="直線コネクタ 411"/>
        <xdr:cNvCxnSpPr/>
      </xdr:nvCxnSpPr>
      <xdr:spPr>
        <a:xfrm flipV="1">
          <a:off x="13703300" y="669036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13"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14"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15"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416" name="n_1mainValue【認定こども園・幼稚園・保育所】&#10;有形固定資産減価償却率"/>
        <xdr:cNvSpPr txBox="1"/>
      </xdr:nvSpPr>
      <xdr:spPr>
        <a:xfrm>
          <a:off x="15266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417" name="n_2mainValue【認定こども園・幼稚園・保育所】&#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135272</xdr:rowOff>
    </xdr:from>
    <xdr:ext cx="405111" cy="259045"/>
    <xdr:sp macro="" textlink="">
      <xdr:nvSpPr>
        <xdr:cNvPr id="418" name="n_3mainValue【認定こども園・幼稚園・保育所】&#10;有形固定資産減価償却率"/>
        <xdr:cNvSpPr txBox="1"/>
      </xdr:nvSpPr>
      <xdr:spPr>
        <a:xfrm>
          <a:off x="13500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4" name="直線コネクタ 443"/>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5"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6" name="直線コネクタ 445"/>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7"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8" name="直線コネクタ 447"/>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9"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50" name="フローチャート: 判断 449"/>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51" name="フローチャート: 判断 450"/>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2" name="フローチャート: 判断 451"/>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3" name="フローチャート: 判断 452"/>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84183</xdr:rowOff>
    </xdr:from>
    <xdr:to>
      <xdr:col>116</xdr:col>
      <xdr:colOff>114300</xdr:colOff>
      <xdr:row>41</xdr:row>
      <xdr:rowOff>14333</xdr:rowOff>
    </xdr:to>
    <xdr:sp macro="" textlink="">
      <xdr:nvSpPr>
        <xdr:cNvPr id="459" name="楕円 458"/>
        <xdr:cNvSpPr/>
      </xdr:nvSpPr>
      <xdr:spPr>
        <a:xfrm>
          <a:off x="22110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62610</xdr:rowOff>
    </xdr:from>
    <xdr:ext cx="469744" cy="259045"/>
    <xdr:sp macro="" textlink="">
      <xdr:nvSpPr>
        <xdr:cNvPr id="460" name="【認定こども園・幼稚園・保育所】&#10;一人当たり面積該当値テキスト"/>
        <xdr:cNvSpPr txBox="1"/>
      </xdr:nvSpPr>
      <xdr:spPr>
        <a:xfrm>
          <a:off x="22199600"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84183</xdr:rowOff>
    </xdr:from>
    <xdr:to>
      <xdr:col>112</xdr:col>
      <xdr:colOff>38100</xdr:colOff>
      <xdr:row>41</xdr:row>
      <xdr:rowOff>14333</xdr:rowOff>
    </xdr:to>
    <xdr:sp macro="" textlink="">
      <xdr:nvSpPr>
        <xdr:cNvPr id="461" name="楕円 460"/>
        <xdr:cNvSpPr/>
      </xdr:nvSpPr>
      <xdr:spPr>
        <a:xfrm>
          <a:off x="21272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134983</xdr:rowOff>
    </xdr:from>
    <xdr:to>
      <xdr:col>116</xdr:col>
      <xdr:colOff>63500</xdr:colOff>
      <xdr:row>40</xdr:row>
      <xdr:rowOff>134983</xdr:rowOff>
    </xdr:to>
    <xdr:cxnSp macro="">
      <xdr:nvCxnSpPr>
        <xdr:cNvPr id="462" name="直線コネクタ 461"/>
        <xdr:cNvCxnSpPr/>
      </xdr:nvCxnSpPr>
      <xdr:spPr>
        <a:xfrm>
          <a:off x="21323300" y="69929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80917</xdr:rowOff>
    </xdr:from>
    <xdr:to>
      <xdr:col>107</xdr:col>
      <xdr:colOff>101600</xdr:colOff>
      <xdr:row>41</xdr:row>
      <xdr:rowOff>11067</xdr:rowOff>
    </xdr:to>
    <xdr:sp macro="" textlink="">
      <xdr:nvSpPr>
        <xdr:cNvPr id="463" name="楕円 462"/>
        <xdr:cNvSpPr/>
      </xdr:nvSpPr>
      <xdr:spPr>
        <a:xfrm>
          <a:off x="20383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131717</xdr:rowOff>
    </xdr:from>
    <xdr:to>
      <xdr:col>111</xdr:col>
      <xdr:colOff>177800</xdr:colOff>
      <xdr:row>40</xdr:row>
      <xdr:rowOff>134983</xdr:rowOff>
    </xdr:to>
    <xdr:cxnSp macro="">
      <xdr:nvCxnSpPr>
        <xdr:cNvPr id="464" name="直線コネクタ 463"/>
        <xdr:cNvCxnSpPr/>
      </xdr:nvCxnSpPr>
      <xdr:spPr>
        <a:xfrm>
          <a:off x="20434300" y="69897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465" name="楕円 464"/>
        <xdr:cNvSpPr/>
      </xdr:nvSpPr>
      <xdr:spPr>
        <a:xfrm>
          <a:off x="19494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95794</xdr:rowOff>
    </xdr:from>
    <xdr:to>
      <xdr:col>107</xdr:col>
      <xdr:colOff>50800</xdr:colOff>
      <xdr:row>40</xdr:row>
      <xdr:rowOff>131717</xdr:rowOff>
    </xdr:to>
    <xdr:cxnSp macro="">
      <xdr:nvCxnSpPr>
        <xdr:cNvPr id="466" name="直線コネクタ 465"/>
        <xdr:cNvCxnSpPr/>
      </xdr:nvCxnSpPr>
      <xdr:spPr>
        <a:xfrm>
          <a:off x="19545300" y="695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7"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8"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9"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5460</xdr:rowOff>
    </xdr:from>
    <xdr:ext cx="469744" cy="259045"/>
    <xdr:sp macro="" textlink="">
      <xdr:nvSpPr>
        <xdr:cNvPr id="470" name="n_1mainValue【認定こども園・幼稚園・保育所】&#10;一人当たり面積"/>
        <xdr:cNvSpPr txBox="1"/>
      </xdr:nvSpPr>
      <xdr:spPr>
        <a:xfrm>
          <a:off x="210757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2194</xdr:rowOff>
    </xdr:from>
    <xdr:ext cx="469744" cy="259045"/>
    <xdr:sp macro="" textlink="">
      <xdr:nvSpPr>
        <xdr:cNvPr id="471" name="n_2mainValue【認定こども園・幼稚園・保育所】&#10;一人当たり面積"/>
        <xdr:cNvSpPr txBox="1"/>
      </xdr:nvSpPr>
      <xdr:spPr>
        <a:xfrm>
          <a:off x="20199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137721</xdr:rowOff>
    </xdr:from>
    <xdr:ext cx="469744" cy="259045"/>
    <xdr:sp macro="" textlink="">
      <xdr:nvSpPr>
        <xdr:cNvPr id="472" name="n_3mainValue【認定こども園・幼稚園・保育所】&#10;一人当たり面積"/>
        <xdr:cNvSpPr txBox="1"/>
      </xdr:nvSpPr>
      <xdr:spPr>
        <a:xfrm>
          <a:off x="19310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4" name="直線コネクタ 4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5" name="テキスト ボックス 4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6" name="直線コネクタ 4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7" name="テキスト ボックス 4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8" name="直線コネクタ 4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9" name="テキスト ボックス 4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0" name="直線コネクタ 4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1" name="テキスト ボックス 4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5" name="直線コネクタ 494"/>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6"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7" name="直線コネクタ 496"/>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8"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9" name="直線コネクタ 498"/>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00"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01" name="フローチャート: 判断 500"/>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2" name="フローチャート: 判断 501"/>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3" name="フローチャート: 判断 502"/>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4" name="フローチャート: 判断 50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10" name="楕円 509"/>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11"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12" name="楕円 511"/>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68580</xdr:rowOff>
    </xdr:to>
    <xdr:cxnSp macro="">
      <xdr:nvCxnSpPr>
        <xdr:cNvPr id="513" name="直線コネクタ 512"/>
        <xdr:cNvCxnSpPr/>
      </xdr:nvCxnSpPr>
      <xdr:spPr>
        <a:xfrm flipV="1">
          <a:off x="15481300" y="10298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42926</xdr:rowOff>
    </xdr:from>
    <xdr:to>
      <xdr:col>76</xdr:col>
      <xdr:colOff>165100</xdr:colOff>
      <xdr:row>60</xdr:row>
      <xdr:rowOff>144526</xdr:rowOff>
    </xdr:to>
    <xdr:sp macro="" textlink="">
      <xdr:nvSpPr>
        <xdr:cNvPr id="514" name="楕円 513"/>
        <xdr:cNvSpPr/>
      </xdr:nvSpPr>
      <xdr:spPr>
        <a:xfrm>
          <a:off x="14541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93726</xdr:rowOff>
    </xdr:to>
    <xdr:cxnSp macro="">
      <xdr:nvCxnSpPr>
        <xdr:cNvPr id="515" name="直線コネクタ 514"/>
        <xdr:cNvCxnSpPr/>
      </xdr:nvCxnSpPr>
      <xdr:spPr>
        <a:xfrm flipV="1">
          <a:off x="14592300" y="103555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516" name="楕円 515"/>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93726</xdr:rowOff>
    </xdr:from>
    <xdr:to>
      <xdr:col>76</xdr:col>
      <xdr:colOff>114300</xdr:colOff>
      <xdr:row>61</xdr:row>
      <xdr:rowOff>137160</xdr:rowOff>
    </xdr:to>
    <xdr:cxnSp macro="">
      <xdr:nvCxnSpPr>
        <xdr:cNvPr id="517" name="直線コネクタ 516"/>
        <xdr:cNvCxnSpPr/>
      </xdr:nvCxnSpPr>
      <xdr:spPr>
        <a:xfrm flipV="1">
          <a:off x="13703300" y="1038072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8"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9"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20"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21"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135653</xdr:rowOff>
    </xdr:from>
    <xdr:ext cx="405111" cy="259045"/>
    <xdr:sp macro="" textlink="">
      <xdr:nvSpPr>
        <xdr:cNvPr id="522" name="n_2mainValue【学校施設】&#10;有形固定資産減価償却率"/>
        <xdr:cNvSpPr txBox="1"/>
      </xdr:nvSpPr>
      <xdr:spPr>
        <a:xfrm>
          <a:off x="143897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523" name="n_3mainValue【学校施設】&#10;有形固定資産減価償却率"/>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7" name="直線コネクタ 54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9" name="直線コネクタ 54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5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51" name="直線コネクタ 55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2"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3" name="フローチャート: 判断 55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4" name="フローチャート: 判断 55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5" name="フローチャート: 判断 55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6" name="フローチャート: 判断 55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81026</xdr:rowOff>
    </xdr:from>
    <xdr:to>
      <xdr:col>116</xdr:col>
      <xdr:colOff>114300</xdr:colOff>
      <xdr:row>62</xdr:row>
      <xdr:rowOff>11176</xdr:rowOff>
    </xdr:to>
    <xdr:sp macro="" textlink="">
      <xdr:nvSpPr>
        <xdr:cNvPr id="562" name="楕円 561"/>
        <xdr:cNvSpPr/>
      </xdr:nvSpPr>
      <xdr:spPr>
        <a:xfrm>
          <a:off x="221107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59453</xdr:rowOff>
    </xdr:from>
    <xdr:ext cx="469744" cy="259045"/>
    <xdr:sp macro="" textlink="">
      <xdr:nvSpPr>
        <xdr:cNvPr id="563" name="【学校施設】&#10;一人当たり面積該当値テキスト"/>
        <xdr:cNvSpPr txBox="1"/>
      </xdr:nvSpPr>
      <xdr:spPr>
        <a:xfrm>
          <a:off x="22199600" y="1051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80264</xdr:rowOff>
    </xdr:from>
    <xdr:to>
      <xdr:col>112</xdr:col>
      <xdr:colOff>38100</xdr:colOff>
      <xdr:row>62</xdr:row>
      <xdr:rowOff>10414</xdr:rowOff>
    </xdr:to>
    <xdr:sp macro="" textlink="">
      <xdr:nvSpPr>
        <xdr:cNvPr id="564" name="楕円 563"/>
        <xdr:cNvSpPr/>
      </xdr:nvSpPr>
      <xdr:spPr>
        <a:xfrm>
          <a:off x="21272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131064</xdr:rowOff>
    </xdr:from>
    <xdr:to>
      <xdr:col>116</xdr:col>
      <xdr:colOff>63500</xdr:colOff>
      <xdr:row>61</xdr:row>
      <xdr:rowOff>131826</xdr:rowOff>
    </xdr:to>
    <xdr:cxnSp macro="">
      <xdr:nvCxnSpPr>
        <xdr:cNvPr id="565" name="直線コネクタ 564"/>
        <xdr:cNvCxnSpPr/>
      </xdr:nvCxnSpPr>
      <xdr:spPr>
        <a:xfrm>
          <a:off x="21323300" y="105895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85598</xdr:rowOff>
    </xdr:from>
    <xdr:to>
      <xdr:col>107</xdr:col>
      <xdr:colOff>101600</xdr:colOff>
      <xdr:row>62</xdr:row>
      <xdr:rowOff>15748</xdr:rowOff>
    </xdr:to>
    <xdr:sp macro="" textlink="">
      <xdr:nvSpPr>
        <xdr:cNvPr id="566" name="楕円 565"/>
        <xdr:cNvSpPr/>
      </xdr:nvSpPr>
      <xdr:spPr>
        <a:xfrm>
          <a:off x="203835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131064</xdr:rowOff>
    </xdr:from>
    <xdr:to>
      <xdr:col>111</xdr:col>
      <xdr:colOff>177800</xdr:colOff>
      <xdr:row>61</xdr:row>
      <xdr:rowOff>136398</xdr:rowOff>
    </xdr:to>
    <xdr:cxnSp macro="">
      <xdr:nvCxnSpPr>
        <xdr:cNvPr id="567" name="直線コネクタ 566"/>
        <xdr:cNvCxnSpPr/>
      </xdr:nvCxnSpPr>
      <xdr:spPr>
        <a:xfrm flipV="1">
          <a:off x="20434300" y="1058951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60452</xdr:rowOff>
    </xdr:from>
    <xdr:to>
      <xdr:col>102</xdr:col>
      <xdr:colOff>165100</xdr:colOff>
      <xdr:row>58</xdr:row>
      <xdr:rowOff>162052</xdr:rowOff>
    </xdr:to>
    <xdr:sp macro="" textlink="">
      <xdr:nvSpPr>
        <xdr:cNvPr id="568" name="楕円 567"/>
        <xdr:cNvSpPr/>
      </xdr:nvSpPr>
      <xdr:spPr>
        <a:xfrm>
          <a:off x="19494500" y="100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111252</xdr:rowOff>
    </xdr:from>
    <xdr:to>
      <xdr:col>107</xdr:col>
      <xdr:colOff>50800</xdr:colOff>
      <xdr:row>61</xdr:row>
      <xdr:rowOff>136398</xdr:rowOff>
    </xdr:to>
    <xdr:cxnSp macro="">
      <xdr:nvCxnSpPr>
        <xdr:cNvPr id="569" name="直線コネクタ 568"/>
        <xdr:cNvCxnSpPr/>
      </xdr:nvCxnSpPr>
      <xdr:spPr>
        <a:xfrm>
          <a:off x="19545300" y="10055352"/>
          <a:ext cx="8890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70"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71"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72"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1541</xdr:rowOff>
    </xdr:from>
    <xdr:ext cx="469744" cy="259045"/>
    <xdr:sp macro="" textlink="">
      <xdr:nvSpPr>
        <xdr:cNvPr id="573" name="n_1mainValue【学校施設】&#10;一人当たり面積"/>
        <xdr:cNvSpPr txBox="1"/>
      </xdr:nvSpPr>
      <xdr:spPr>
        <a:xfrm>
          <a:off x="21075727" y="106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6875</xdr:rowOff>
    </xdr:from>
    <xdr:ext cx="469744" cy="259045"/>
    <xdr:sp macro="" textlink="">
      <xdr:nvSpPr>
        <xdr:cNvPr id="574" name="n_2mainValue【学校施設】&#10;一人当たり面積"/>
        <xdr:cNvSpPr txBox="1"/>
      </xdr:nvSpPr>
      <xdr:spPr>
        <a:xfrm>
          <a:off x="20199427" y="1063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7129</xdr:rowOff>
    </xdr:from>
    <xdr:ext cx="469744" cy="259045"/>
    <xdr:sp macro="" textlink="">
      <xdr:nvSpPr>
        <xdr:cNvPr id="575" name="n_3mainValue【学校施設】&#10;一人当たり面積"/>
        <xdr:cNvSpPr txBox="1"/>
      </xdr:nvSpPr>
      <xdr:spPr>
        <a:xfrm>
          <a:off x="19310427" y="97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00" name="直線コネクタ 599"/>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01"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2" name="直線コネクタ 601"/>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05"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6" name="フローチャート: 判断 605"/>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7" name="フローチャート: 判断 606"/>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8" name="フローチャート: 判断 607"/>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9" name="フローチャート: 判断 608"/>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15" name="楕円 614"/>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616" name="【児童館】&#10;有形固定資産減価償却率該当値テキスト"/>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17" name="楕円 616"/>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83</xdr:row>
      <xdr:rowOff>15239</xdr:rowOff>
    </xdr:to>
    <xdr:cxnSp macro="">
      <xdr:nvCxnSpPr>
        <xdr:cNvPr id="618" name="直線コネクタ 617"/>
        <xdr:cNvCxnSpPr/>
      </xdr:nvCxnSpPr>
      <xdr:spPr>
        <a:xfrm flipV="1">
          <a:off x="15481300" y="142017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619" name="楕円 618"/>
        <xdr:cNvSpPr/>
      </xdr:nvSpPr>
      <xdr:spPr>
        <a:xfrm>
          <a:off x="1454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57150</xdr:rowOff>
    </xdr:to>
    <xdr:cxnSp macro="">
      <xdr:nvCxnSpPr>
        <xdr:cNvPr id="620" name="直線コネクタ 619"/>
        <xdr:cNvCxnSpPr/>
      </xdr:nvCxnSpPr>
      <xdr:spPr>
        <a:xfrm flipV="1">
          <a:off x="14592300" y="14245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84455</xdr:rowOff>
    </xdr:from>
    <xdr:to>
      <xdr:col>72</xdr:col>
      <xdr:colOff>38100</xdr:colOff>
      <xdr:row>84</xdr:row>
      <xdr:rowOff>14605</xdr:rowOff>
    </xdr:to>
    <xdr:sp macro="" textlink="">
      <xdr:nvSpPr>
        <xdr:cNvPr id="621" name="楕円 620"/>
        <xdr:cNvSpPr/>
      </xdr:nvSpPr>
      <xdr:spPr>
        <a:xfrm>
          <a:off x="13652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57150</xdr:rowOff>
    </xdr:from>
    <xdr:to>
      <xdr:col>76</xdr:col>
      <xdr:colOff>114300</xdr:colOff>
      <xdr:row>83</xdr:row>
      <xdr:rowOff>135255</xdr:rowOff>
    </xdr:to>
    <xdr:cxnSp macro="">
      <xdr:nvCxnSpPr>
        <xdr:cNvPr id="622" name="直線コネクタ 621"/>
        <xdr:cNvCxnSpPr/>
      </xdr:nvCxnSpPr>
      <xdr:spPr>
        <a:xfrm flipV="1">
          <a:off x="13703300" y="14287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623"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4"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25"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26"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627" name="n_2mainValue【児童館】&#10;有形固定資産減価償却率"/>
        <xdr:cNvSpPr txBox="1"/>
      </xdr:nvSpPr>
      <xdr:spPr>
        <a:xfrm>
          <a:off x="14389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5732</xdr:rowOff>
    </xdr:from>
    <xdr:ext cx="405111" cy="259045"/>
    <xdr:sp macro="" textlink="">
      <xdr:nvSpPr>
        <xdr:cNvPr id="628" name="n_3mainValue【児童館】&#10;有形固定資産減価償却率"/>
        <xdr:cNvSpPr txBox="1"/>
      </xdr:nvSpPr>
      <xdr:spPr>
        <a:xfrm>
          <a:off x="13500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50" name="直線コネクタ 649"/>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2" name="直線コネクタ 65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3"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4" name="直線コネクタ 65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55"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6" name="フローチャート: 判断 655"/>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7" name="フローチャート: 判断 656"/>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8" name="フローチャート: 判断 65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9" name="フローチャート: 判断 658"/>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665" name="楕円 664"/>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666" name="【児童館】&#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67" name="楕円 666"/>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668" name="直線コネクタ 667"/>
        <xdr:cNvCxnSpPr/>
      </xdr:nvCxnSpPr>
      <xdr:spPr>
        <a:xfrm>
          <a:off x="21323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669" name="楕円 668"/>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670" name="直線コネクタ 669"/>
        <xdr:cNvCxnSpPr/>
      </xdr:nvCxnSpPr>
      <xdr:spPr>
        <a:xfrm>
          <a:off x="20434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1" name="楕円 670"/>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129539</xdr:rowOff>
    </xdr:to>
    <xdr:cxnSp macro="">
      <xdr:nvCxnSpPr>
        <xdr:cNvPr id="672" name="直線コネクタ 671"/>
        <xdr:cNvCxnSpPr/>
      </xdr:nvCxnSpPr>
      <xdr:spPr>
        <a:xfrm flipV="1">
          <a:off x="19545300" y="14119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73"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74"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75" name="n_3aveValue【児童館】&#10;一人当たり面積"/>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76"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77" name="n_2mainValue【児童館】&#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78" name="n_3main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宜野湾市の中心部に位置し、市総面積の約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を占める普天間飛行場の影響により、施設の一人当たり面積が類似団体平均値を下回る傾向にあると考える。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2" name="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3"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152763</xdr:rowOff>
    </xdr:from>
    <xdr:to>
      <xdr:col>20</xdr:col>
      <xdr:colOff>38100</xdr:colOff>
      <xdr:row>36</xdr:row>
      <xdr:rowOff>82913</xdr:rowOff>
    </xdr:to>
    <xdr:sp macro="" textlink="">
      <xdr:nvSpPr>
        <xdr:cNvPr id="74" name="楕円 73"/>
        <xdr:cNvSpPr/>
      </xdr:nvSpPr>
      <xdr:spPr>
        <a:xfrm>
          <a:off x="3746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32113</xdr:rowOff>
    </xdr:to>
    <xdr:cxnSp macro="">
      <xdr:nvCxnSpPr>
        <xdr:cNvPr id="75" name="直線コネクタ 74"/>
        <xdr:cNvCxnSpPr/>
      </xdr:nvCxnSpPr>
      <xdr:spPr>
        <a:xfrm flipV="1">
          <a:off x="3797300" y="61798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7439</xdr:rowOff>
    </xdr:from>
    <xdr:to>
      <xdr:col>15</xdr:col>
      <xdr:colOff>101600</xdr:colOff>
      <xdr:row>36</xdr:row>
      <xdr:rowOff>109039</xdr:rowOff>
    </xdr:to>
    <xdr:sp macro="" textlink="">
      <xdr:nvSpPr>
        <xdr:cNvPr id="76" name="楕円 75"/>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32113</xdr:rowOff>
    </xdr:from>
    <xdr:to>
      <xdr:col>19</xdr:col>
      <xdr:colOff>177800</xdr:colOff>
      <xdr:row>36</xdr:row>
      <xdr:rowOff>58239</xdr:rowOff>
    </xdr:to>
    <xdr:cxnSp macro="">
      <xdr:nvCxnSpPr>
        <xdr:cNvPr id="77" name="直線コネクタ 76"/>
        <xdr:cNvCxnSpPr/>
      </xdr:nvCxnSpPr>
      <xdr:spPr>
        <a:xfrm flipV="1">
          <a:off x="2908300" y="620431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8" name="楕円 77"/>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37</xdr:row>
      <xdr:rowOff>166007</xdr:rowOff>
    </xdr:to>
    <xdr:cxnSp macro="">
      <xdr:nvCxnSpPr>
        <xdr:cNvPr id="79" name="直線コネクタ 78"/>
        <xdr:cNvCxnSpPr/>
      </xdr:nvCxnSpPr>
      <xdr:spPr>
        <a:xfrm flipV="1">
          <a:off x="2019300" y="6230439"/>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99440</xdr:rowOff>
    </xdr:from>
    <xdr:ext cx="405111" cy="259045"/>
    <xdr:sp macro="" textlink="">
      <xdr:nvSpPr>
        <xdr:cNvPr id="83" name="n_1mainValue【図書館】&#10;有形固定資産減価償却率"/>
        <xdr:cNvSpPr txBox="1"/>
      </xdr:nvSpPr>
      <xdr:spPr>
        <a:xfrm>
          <a:off x="3582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4" name="n_2mainValue【図書館】&#10;有形固定資産減価償却率"/>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85" name="n_3mainValue【図書館】&#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4" name="楕円 123"/>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5"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6" name="楕円 12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7" name="直線コネクタ 126"/>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9" name="直線コネクタ 128"/>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0" name="楕円 129"/>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57150</xdr:rowOff>
    </xdr:from>
    <xdr:to>
      <xdr:col>45</xdr:col>
      <xdr:colOff>177800</xdr:colOff>
      <xdr:row>38</xdr:row>
      <xdr:rowOff>76200</xdr:rowOff>
    </xdr:to>
    <xdr:cxnSp macro="">
      <xdr:nvCxnSpPr>
        <xdr:cNvPr id="131" name="直線コネクタ 130"/>
        <xdr:cNvCxnSpPr/>
      </xdr:nvCxnSpPr>
      <xdr:spPr>
        <a:xfrm>
          <a:off x="7861300" y="657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5"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6"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37" name="n_3mainValue【図書館】&#10;一人当たり面積"/>
        <xdr:cNvSpPr txBox="1"/>
      </xdr:nvSpPr>
      <xdr:spPr>
        <a:xfrm>
          <a:off x="7626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77" name="楕円 176"/>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78" name="【体育館・プール】&#10;有形固定資産減価償却率該当値テキスト"/>
        <xdr:cNvSpPr txBox="1"/>
      </xdr:nvSpPr>
      <xdr:spPr>
        <a:xfrm>
          <a:off x="4673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79" name="楕円 178"/>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45720</xdr:rowOff>
    </xdr:to>
    <xdr:cxnSp macro="">
      <xdr:nvCxnSpPr>
        <xdr:cNvPr id="180" name="直線コネクタ 179"/>
        <xdr:cNvCxnSpPr/>
      </xdr:nvCxnSpPr>
      <xdr:spPr>
        <a:xfrm flipV="1">
          <a:off x="3797300" y="10113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81" name="楕円 180"/>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85725</xdr:rowOff>
    </xdr:to>
    <xdr:cxnSp macro="">
      <xdr:nvCxnSpPr>
        <xdr:cNvPr id="182" name="直線コネクタ 181"/>
        <xdr:cNvCxnSpPr/>
      </xdr:nvCxnSpPr>
      <xdr:spPr>
        <a:xfrm flipV="1">
          <a:off x="2908300" y="1016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83" name="楕円 182"/>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140970</xdr:rowOff>
    </xdr:to>
    <xdr:cxnSp macro="">
      <xdr:nvCxnSpPr>
        <xdr:cNvPr id="184" name="直線コネクタ 183"/>
        <xdr:cNvCxnSpPr/>
      </xdr:nvCxnSpPr>
      <xdr:spPr>
        <a:xfrm flipV="1">
          <a:off x="2019300" y="102012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88"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189" name="n_2mainValue【体育館・プー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190" name="n_3mainValue【体育館・プール】&#10;有形固定資産減価償却率"/>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27" name="楕円 226"/>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33291</xdr:rowOff>
    </xdr:from>
    <xdr:ext cx="469744" cy="259045"/>
    <xdr:sp macro="" textlink="">
      <xdr:nvSpPr>
        <xdr:cNvPr id="228" name="【体育館・プール】&#10;一人当たり面積該当値テキスト"/>
        <xdr:cNvSpPr txBox="1"/>
      </xdr:nvSpPr>
      <xdr:spPr>
        <a:xfrm>
          <a:off x="10515600" y="106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229" name="楕円 228"/>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166878</xdr:rowOff>
    </xdr:from>
    <xdr:to>
      <xdr:col>55</xdr:col>
      <xdr:colOff>0</xdr:colOff>
      <xdr:row>62</xdr:row>
      <xdr:rowOff>169164</xdr:rowOff>
    </xdr:to>
    <xdr:cxnSp macro="">
      <xdr:nvCxnSpPr>
        <xdr:cNvPr id="230" name="直線コネクタ 229"/>
        <xdr:cNvCxnSpPr/>
      </xdr:nvCxnSpPr>
      <xdr:spPr>
        <a:xfrm>
          <a:off x="9639300" y="107967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116078</xdr:rowOff>
    </xdr:from>
    <xdr:to>
      <xdr:col>46</xdr:col>
      <xdr:colOff>38100</xdr:colOff>
      <xdr:row>63</xdr:row>
      <xdr:rowOff>46228</xdr:rowOff>
    </xdr:to>
    <xdr:sp macro="" textlink="">
      <xdr:nvSpPr>
        <xdr:cNvPr id="231" name="楕円 230"/>
        <xdr:cNvSpPr/>
      </xdr:nvSpPr>
      <xdr:spPr>
        <a:xfrm>
          <a:off x="8699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62</xdr:row>
      <xdr:rowOff>166878</xdr:rowOff>
    </xdr:to>
    <xdr:cxnSp macro="">
      <xdr:nvCxnSpPr>
        <xdr:cNvPr id="232" name="直線コネクタ 231"/>
        <xdr:cNvCxnSpPr/>
      </xdr:nvCxnSpPr>
      <xdr:spPr>
        <a:xfrm>
          <a:off x="8750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116078</xdr:rowOff>
    </xdr:from>
    <xdr:to>
      <xdr:col>41</xdr:col>
      <xdr:colOff>101600</xdr:colOff>
      <xdr:row>63</xdr:row>
      <xdr:rowOff>46228</xdr:rowOff>
    </xdr:to>
    <xdr:sp macro="" textlink="">
      <xdr:nvSpPr>
        <xdr:cNvPr id="233" name="楕円 232"/>
        <xdr:cNvSpPr/>
      </xdr:nvSpPr>
      <xdr:spPr>
        <a:xfrm>
          <a:off x="781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166878</xdr:rowOff>
    </xdr:from>
    <xdr:to>
      <xdr:col>45</xdr:col>
      <xdr:colOff>177800</xdr:colOff>
      <xdr:row>62</xdr:row>
      <xdr:rowOff>166878</xdr:rowOff>
    </xdr:to>
    <xdr:cxnSp macro="">
      <xdr:nvCxnSpPr>
        <xdr:cNvPr id="234" name="直線コネクタ 233"/>
        <xdr:cNvCxnSpPr/>
      </xdr:nvCxnSpPr>
      <xdr:spPr>
        <a:xfrm>
          <a:off x="7861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37355</xdr:rowOff>
    </xdr:from>
    <xdr:ext cx="469744" cy="259045"/>
    <xdr:sp macro="" textlink="">
      <xdr:nvSpPr>
        <xdr:cNvPr id="238" name="n_1mainValue【体育館・プール】&#10;一人当たり面積"/>
        <xdr:cNvSpPr txBox="1"/>
      </xdr:nvSpPr>
      <xdr:spPr>
        <a:xfrm>
          <a:off x="9391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37355</xdr:rowOff>
    </xdr:from>
    <xdr:ext cx="469744" cy="259045"/>
    <xdr:sp macro="" textlink="">
      <xdr:nvSpPr>
        <xdr:cNvPr id="239" name="n_2mainValue【体育館・プール】&#10;一人当たり面積"/>
        <xdr:cNvSpPr txBox="1"/>
      </xdr:nvSpPr>
      <xdr:spPr>
        <a:xfrm>
          <a:off x="8515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37355</xdr:rowOff>
    </xdr:from>
    <xdr:ext cx="469744" cy="259045"/>
    <xdr:sp macro="" textlink="">
      <xdr:nvSpPr>
        <xdr:cNvPr id="240" name="n_3mainValue【体育館・プール】&#10;一人当たり面積"/>
        <xdr:cNvSpPr txBox="1"/>
      </xdr:nvSpPr>
      <xdr:spPr>
        <a:xfrm>
          <a:off x="7626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280" name="楕円 279"/>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281" name="【福祉施設】&#10;有形固定資産減価償却率該当値テキスト"/>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141605</xdr:rowOff>
    </xdr:from>
    <xdr:to>
      <xdr:col>20</xdr:col>
      <xdr:colOff>38100</xdr:colOff>
      <xdr:row>84</xdr:row>
      <xdr:rowOff>71755</xdr:rowOff>
    </xdr:to>
    <xdr:sp macro="" textlink="">
      <xdr:nvSpPr>
        <xdr:cNvPr id="282" name="楕円 281"/>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20955</xdr:rowOff>
    </xdr:to>
    <xdr:cxnSp macro="">
      <xdr:nvCxnSpPr>
        <xdr:cNvPr id="283" name="直線コネクタ 282"/>
        <xdr:cNvCxnSpPr/>
      </xdr:nvCxnSpPr>
      <xdr:spPr>
        <a:xfrm flipV="1">
          <a:off x="3797300" y="14371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284" name="楕円 283"/>
        <xdr:cNvSpPr/>
      </xdr:nvSpPr>
      <xdr:spPr>
        <a:xfrm>
          <a:off x="2857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74295</xdr:rowOff>
    </xdr:to>
    <xdr:cxnSp macro="">
      <xdr:nvCxnSpPr>
        <xdr:cNvPr id="285" name="直線コネクタ 284"/>
        <xdr:cNvCxnSpPr/>
      </xdr:nvCxnSpPr>
      <xdr:spPr>
        <a:xfrm flipV="1">
          <a:off x="2908300" y="144227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286" name="楕円 285"/>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74295</xdr:rowOff>
    </xdr:from>
    <xdr:to>
      <xdr:col>15</xdr:col>
      <xdr:colOff>50800</xdr:colOff>
      <xdr:row>85</xdr:row>
      <xdr:rowOff>66675</xdr:rowOff>
    </xdr:to>
    <xdr:cxnSp macro="">
      <xdr:nvCxnSpPr>
        <xdr:cNvPr id="287" name="直線コネクタ 286"/>
        <xdr:cNvCxnSpPr/>
      </xdr:nvCxnSpPr>
      <xdr:spPr>
        <a:xfrm flipV="1">
          <a:off x="2019300" y="144760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62882</xdr:rowOff>
    </xdr:from>
    <xdr:ext cx="405111" cy="259045"/>
    <xdr:sp macro="" textlink="">
      <xdr:nvSpPr>
        <xdr:cNvPr id="291" name="n_1mainValue【福祉施設】&#10;有形固定資産減価償却率"/>
        <xdr:cNvSpPr txBox="1"/>
      </xdr:nvSpPr>
      <xdr:spPr>
        <a:xfrm>
          <a:off x="3582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116222</xdr:rowOff>
    </xdr:from>
    <xdr:ext cx="405111" cy="259045"/>
    <xdr:sp macro="" textlink="">
      <xdr:nvSpPr>
        <xdr:cNvPr id="292" name="n_2mainValue【福祉施設】&#10;有形固定資産減価償却率"/>
        <xdr:cNvSpPr txBox="1"/>
      </xdr:nvSpPr>
      <xdr:spPr>
        <a:xfrm>
          <a:off x="2705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293" name="n_3mainValue【福祉施設】&#10;有形固定資産減価償却率"/>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29755</xdr:rowOff>
    </xdr:from>
    <xdr:to>
      <xdr:col>55</xdr:col>
      <xdr:colOff>50800</xdr:colOff>
      <xdr:row>86</xdr:row>
      <xdr:rowOff>131355</xdr:rowOff>
    </xdr:to>
    <xdr:sp macro="" textlink="">
      <xdr:nvSpPr>
        <xdr:cNvPr id="334" name="楕円 333"/>
        <xdr:cNvSpPr/>
      </xdr:nvSpPr>
      <xdr:spPr>
        <a:xfrm>
          <a:off x="10426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116132</xdr:rowOff>
    </xdr:from>
    <xdr:ext cx="469744" cy="259045"/>
    <xdr:sp macro="" textlink="">
      <xdr:nvSpPr>
        <xdr:cNvPr id="335" name="【福祉施設】&#10;一人当たり面積該当値テキスト"/>
        <xdr:cNvSpPr txBox="1"/>
      </xdr:nvSpPr>
      <xdr:spPr>
        <a:xfrm>
          <a:off x="10515600" y="146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336" name="楕円 335"/>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80555</xdr:rowOff>
    </xdr:from>
    <xdr:to>
      <xdr:col>55</xdr:col>
      <xdr:colOff>0</xdr:colOff>
      <xdr:row>86</xdr:row>
      <xdr:rowOff>80555</xdr:rowOff>
    </xdr:to>
    <xdr:cxnSp macro="">
      <xdr:nvCxnSpPr>
        <xdr:cNvPr id="337" name="直線コネクタ 336"/>
        <xdr:cNvCxnSpPr/>
      </xdr:nvCxnSpPr>
      <xdr:spPr>
        <a:xfrm>
          <a:off x="9639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38" name="楕円 337"/>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80555</xdr:rowOff>
    </xdr:from>
    <xdr:to>
      <xdr:col>50</xdr:col>
      <xdr:colOff>114300</xdr:colOff>
      <xdr:row>86</xdr:row>
      <xdr:rowOff>80555</xdr:rowOff>
    </xdr:to>
    <xdr:cxnSp macro="">
      <xdr:nvCxnSpPr>
        <xdr:cNvPr id="339" name="直線コネクタ 338"/>
        <xdr:cNvCxnSpPr/>
      </xdr:nvCxnSpPr>
      <xdr:spPr>
        <a:xfrm>
          <a:off x="8750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40" name="楕円 339"/>
        <xdr:cNvSpPr/>
      </xdr:nvSpPr>
      <xdr:spPr>
        <a:xfrm>
          <a:off x="781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80555</xdr:rowOff>
    </xdr:from>
    <xdr:to>
      <xdr:col>45</xdr:col>
      <xdr:colOff>177800</xdr:colOff>
      <xdr:row>86</xdr:row>
      <xdr:rowOff>80555</xdr:rowOff>
    </xdr:to>
    <xdr:cxnSp macro="">
      <xdr:nvCxnSpPr>
        <xdr:cNvPr id="341" name="直線コネクタ 340"/>
        <xdr:cNvCxnSpPr/>
      </xdr:nvCxnSpPr>
      <xdr:spPr>
        <a:xfrm>
          <a:off x="7861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345" name="n_1mainValue【福祉施設】&#10;一人当たり面積"/>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46" name="n_2mainValue【福祉施設】&#10;一人当たり面積"/>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47" name="n_3mainValue【福祉施設】&#10;一人当たり面積"/>
        <xdr:cNvSpPr txBox="1"/>
      </xdr:nvSpPr>
      <xdr:spPr>
        <a:xfrm>
          <a:off x="7626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54792</xdr:rowOff>
    </xdr:from>
    <xdr:to>
      <xdr:col>24</xdr:col>
      <xdr:colOff>114300</xdr:colOff>
      <xdr:row>101</xdr:row>
      <xdr:rowOff>156392</xdr:rowOff>
    </xdr:to>
    <xdr:sp macro="" textlink="">
      <xdr:nvSpPr>
        <xdr:cNvPr id="388" name="楕円 387"/>
        <xdr:cNvSpPr/>
      </xdr:nvSpPr>
      <xdr:spPr>
        <a:xfrm>
          <a:off x="4584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77669</xdr:rowOff>
    </xdr:from>
    <xdr:ext cx="405111" cy="259045"/>
    <xdr:sp macro="" textlink="">
      <xdr:nvSpPr>
        <xdr:cNvPr id="389" name="【市民会館】&#10;有形固定資産減価償却率該当値テキスト"/>
        <xdr:cNvSpPr txBox="1"/>
      </xdr:nvSpPr>
      <xdr:spPr>
        <a:xfrm>
          <a:off x="4673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84182</xdr:rowOff>
    </xdr:from>
    <xdr:to>
      <xdr:col>20</xdr:col>
      <xdr:colOff>38100</xdr:colOff>
      <xdr:row>102</xdr:row>
      <xdr:rowOff>14332</xdr:rowOff>
    </xdr:to>
    <xdr:sp macro="" textlink="">
      <xdr:nvSpPr>
        <xdr:cNvPr id="390" name="楕円 389"/>
        <xdr:cNvSpPr/>
      </xdr:nvSpPr>
      <xdr:spPr>
        <a:xfrm>
          <a:off x="3746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105592</xdr:rowOff>
    </xdr:from>
    <xdr:to>
      <xdr:col>24</xdr:col>
      <xdr:colOff>63500</xdr:colOff>
      <xdr:row>101</xdr:row>
      <xdr:rowOff>134982</xdr:rowOff>
    </xdr:to>
    <xdr:cxnSp macro="">
      <xdr:nvCxnSpPr>
        <xdr:cNvPr id="391" name="直線コネクタ 390"/>
        <xdr:cNvCxnSpPr/>
      </xdr:nvCxnSpPr>
      <xdr:spPr>
        <a:xfrm flipV="1">
          <a:off x="3797300" y="1742204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113574</xdr:rowOff>
    </xdr:from>
    <xdr:to>
      <xdr:col>15</xdr:col>
      <xdr:colOff>101600</xdr:colOff>
      <xdr:row>102</xdr:row>
      <xdr:rowOff>43724</xdr:rowOff>
    </xdr:to>
    <xdr:sp macro="" textlink="">
      <xdr:nvSpPr>
        <xdr:cNvPr id="392" name="楕円 391"/>
        <xdr:cNvSpPr/>
      </xdr:nvSpPr>
      <xdr:spPr>
        <a:xfrm>
          <a:off x="2857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134982</xdr:rowOff>
    </xdr:from>
    <xdr:to>
      <xdr:col>19</xdr:col>
      <xdr:colOff>177800</xdr:colOff>
      <xdr:row>101</xdr:row>
      <xdr:rowOff>164374</xdr:rowOff>
    </xdr:to>
    <xdr:cxnSp macro="">
      <xdr:nvCxnSpPr>
        <xdr:cNvPr id="393" name="直線コネクタ 392"/>
        <xdr:cNvCxnSpPr/>
      </xdr:nvCxnSpPr>
      <xdr:spPr>
        <a:xfrm flipV="1">
          <a:off x="2908300" y="17451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133169</xdr:rowOff>
    </xdr:from>
    <xdr:to>
      <xdr:col>10</xdr:col>
      <xdr:colOff>165100</xdr:colOff>
      <xdr:row>103</xdr:row>
      <xdr:rowOff>63319</xdr:rowOff>
    </xdr:to>
    <xdr:sp macro="" textlink="">
      <xdr:nvSpPr>
        <xdr:cNvPr id="394" name="楕円 393"/>
        <xdr:cNvSpPr/>
      </xdr:nvSpPr>
      <xdr:spPr>
        <a:xfrm>
          <a:off x="1968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164374</xdr:rowOff>
    </xdr:from>
    <xdr:to>
      <xdr:col>15</xdr:col>
      <xdr:colOff>50800</xdr:colOff>
      <xdr:row>103</xdr:row>
      <xdr:rowOff>12519</xdr:rowOff>
    </xdr:to>
    <xdr:cxnSp macro="">
      <xdr:nvCxnSpPr>
        <xdr:cNvPr id="395" name="直線コネクタ 394"/>
        <xdr:cNvCxnSpPr/>
      </xdr:nvCxnSpPr>
      <xdr:spPr>
        <a:xfrm flipV="1">
          <a:off x="2019300" y="1748082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30859</xdr:rowOff>
    </xdr:from>
    <xdr:ext cx="405111" cy="259045"/>
    <xdr:sp macro="" textlink="">
      <xdr:nvSpPr>
        <xdr:cNvPr id="399" name="n_1mainValue【市民会館】&#10;有形固定資産減価償却率"/>
        <xdr:cNvSpPr txBox="1"/>
      </xdr:nvSpPr>
      <xdr:spPr>
        <a:xfrm>
          <a:off x="3582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60251</xdr:rowOff>
    </xdr:from>
    <xdr:ext cx="405111" cy="259045"/>
    <xdr:sp macro="" textlink="">
      <xdr:nvSpPr>
        <xdr:cNvPr id="400" name="n_2mainValue【市民会館】&#10;有形固定資産減価償却率"/>
        <xdr:cNvSpPr txBox="1"/>
      </xdr:nvSpPr>
      <xdr:spPr>
        <a:xfrm>
          <a:off x="2705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79846</xdr:rowOff>
    </xdr:from>
    <xdr:ext cx="405111" cy="259045"/>
    <xdr:sp macro="" textlink="">
      <xdr:nvSpPr>
        <xdr:cNvPr id="401" name="n_3mainValue【市民会館】&#10;有形固定資産減価償却率"/>
        <xdr:cNvSpPr txBox="1"/>
      </xdr:nvSpPr>
      <xdr:spPr>
        <a:xfrm>
          <a:off x="1816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8" name="楕円 437"/>
        <xdr:cNvSpPr/>
      </xdr:nvSpPr>
      <xdr:spPr>
        <a:xfrm>
          <a:off x="10426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4335</xdr:rowOff>
    </xdr:from>
    <xdr:ext cx="469744" cy="259045"/>
    <xdr:sp macro="" textlink="">
      <xdr:nvSpPr>
        <xdr:cNvPr id="439" name="【市民会館】&#10;一人当たり面積該当値テキスト"/>
        <xdr:cNvSpPr txBox="1"/>
      </xdr:nvSpPr>
      <xdr:spPr>
        <a:xfrm>
          <a:off x="10515600"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440" name="楕円 439"/>
        <xdr:cNvSpPr/>
      </xdr:nvSpPr>
      <xdr:spPr>
        <a:xfrm>
          <a:off x="9588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140208</xdr:rowOff>
    </xdr:to>
    <xdr:cxnSp macro="">
      <xdr:nvCxnSpPr>
        <xdr:cNvPr id="441" name="直線コネクタ 440"/>
        <xdr:cNvCxnSpPr/>
      </xdr:nvCxnSpPr>
      <xdr:spPr>
        <a:xfrm>
          <a:off x="9639300" y="1831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89408</xdr:rowOff>
    </xdr:from>
    <xdr:to>
      <xdr:col>46</xdr:col>
      <xdr:colOff>38100</xdr:colOff>
      <xdr:row>107</xdr:row>
      <xdr:rowOff>19558</xdr:rowOff>
    </xdr:to>
    <xdr:sp macro="" textlink="">
      <xdr:nvSpPr>
        <xdr:cNvPr id="442" name="楕円 441"/>
        <xdr:cNvSpPr/>
      </xdr:nvSpPr>
      <xdr:spPr>
        <a:xfrm>
          <a:off x="8699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140208</xdr:rowOff>
    </xdr:from>
    <xdr:to>
      <xdr:col>50</xdr:col>
      <xdr:colOff>114300</xdr:colOff>
      <xdr:row>106</xdr:row>
      <xdr:rowOff>140208</xdr:rowOff>
    </xdr:to>
    <xdr:cxnSp macro="">
      <xdr:nvCxnSpPr>
        <xdr:cNvPr id="443" name="直線コネクタ 442"/>
        <xdr:cNvCxnSpPr/>
      </xdr:nvCxnSpPr>
      <xdr:spPr>
        <a:xfrm>
          <a:off x="8750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44" name="楕円 443"/>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140208</xdr:rowOff>
    </xdr:to>
    <xdr:cxnSp macro="">
      <xdr:nvCxnSpPr>
        <xdr:cNvPr id="445" name="直線コネクタ 444"/>
        <xdr:cNvCxnSpPr/>
      </xdr:nvCxnSpPr>
      <xdr:spPr>
        <a:xfrm>
          <a:off x="7861300" y="18295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10685</xdr:rowOff>
    </xdr:from>
    <xdr:ext cx="469744" cy="259045"/>
    <xdr:sp macro="" textlink="">
      <xdr:nvSpPr>
        <xdr:cNvPr id="449" name="n_1mainValue【市民会館】&#10;一人当たり面積"/>
        <xdr:cNvSpPr txBox="1"/>
      </xdr:nvSpPr>
      <xdr:spPr>
        <a:xfrm>
          <a:off x="9391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10685</xdr:rowOff>
    </xdr:from>
    <xdr:ext cx="469744" cy="259045"/>
    <xdr:sp macro="" textlink="">
      <xdr:nvSpPr>
        <xdr:cNvPr id="450" name="n_2mainValue【市民会館】&#10;一人当たり面積"/>
        <xdr:cNvSpPr txBox="1"/>
      </xdr:nvSpPr>
      <xdr:spPr>
        <a:xfrm>
          <a:off x="8515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51"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93" name="直線コネクタ 49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7" name="直線コネクタ 49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9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9" name="フローチャート: 判断 49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0" name="フローチャート: 判断 49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01" name="フローチャート: 判断 50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02" name="フローチャート: 判断 50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9616</xdr:rowOff>
    </xdr:from>
    <xdr:to>
      <xdr:col>85</xdr:col>
      <xdr:colOff>177800</xdr:colOff>
      <xdr:row>57</xdr:row>
      <xdr:rowOff>111216</xdr:rowOff>
    </xdr:to>
    <xdr:sp macro="" textlink="">
      <xdr:nvSpPr>
        <xdr:cNvPr id="508" name="楕円 507"/>
        <xdr:cNvSpPr/>
      </xdr:nvSpPr>
      <xdr:spPr>
        <a:xfrm>
          <a:off x="16268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32493</xdr:rowOff>
    </xdr:from>
    <xdr:ext cx="405111" cy="259045"/>
    <xdr:sp macro="" textlink="">
      <xdr:nvSpPr>
        <xdr:cNvPr id="509" name="【保健センター・保健所】&#10;有形固定資産減価償却率該当値テキスト"/>
        <xdr:cNvSpPr txBox="1"/>
      </xdr:nvSpPr>
      <xdr:spPr>
        <a:xfrm>
          <a:off x="16357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168003</xdr:rowOff>
    </xdr:from>
    <xdr:to>
      <xdr:col>81</xdr:col>
      <xdr:colOff>101600</xdr:colOff>
      <xdr:row>57</xdr:row>
      <xdr:rowOff>98153</xdr:rowOff>
    </xdr:to>
    <xdr:sp macro="" textlink="">
      <xdr:nvSpPr>
        <xdr:cNvPr id="510" name="楕円 509"/>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60416</xdr:rowOff>
    </xdr:to>
    <xdr:cxnSp macro="">
      <xdr:nvCxnSpPr>
        <xdr:cNvPr id="511" name="直線コネクタ 510"/>
        <xdr:cNvCxnSpPr/>
      </xdr:nvCxnSpPr>
      <xdr:spPr>
        <a:xfrm>
          <a:off x="15481300" y="98200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21046</xdr:rowOff>
    </xdr:from>
    <xdr:to>
      <xdr:col>76</xdr:col>
      <xdr:colOff>165100</xdr:colOff>
      <xdr:row>57</xdr:row>
      <xdr:rowOff>122646</xdr:rowOff>
    </xdr:to>
    <xdr:sp macro="" textlink="">
      <xdr:nvSpPr>
        <xdr:cNvPr id="512" name="楕円 511"/>
        <xdr:cNvSpPr/>
      </xdr:nvSpPr>
      <xdr:spPr>
        <a:xfrm>
          <a:off x="14541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71846</xdr:rowOff>
    </xdr:to>
    <xdr:cxnSp macro="">
      <xdr:nvCxnSpPr>
        <xdr:cNvPr id="513" name="直線コネクタ 512"/>
        <xdr:cNvCxnSpPr/>
      </xdr:nvCxnSpPr>
      <xdr:spPr>
        <a:xfrm flipV="1">
          <a:off x="14592300" y="98200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71665</xdr:rowOff>
    </xdr:from>
    <xdr:to>
      <xdr:col>72</xdr:col>
      <xdr:colOff>38100</xdr:colOff>
      <xdr:row>59</xdr:row>
      <xdr:rowOff>1815</xdr:rowOff>
    </xdr:to>
    <xdr:sp macro="" textlink="">
      <xdr:nvSpPr>
        <xdr:cNvPr id="514" name="楕円 513"/>
        <xdr:cNvSpPr/>
      </xdr:nvSpPr>
      <xdr:spPr>
        <a:xfrm>
          <a:off x="13652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71846</xdr:rowOff>
    </xdr:from>
    <xdr:to>
      <xdr:col>76</xdr:col>
      <xdr:colOff>114300</xdr:colOff>
      <xdr:row>58</xdr:row>
      <xdr:rowOff>122465</xdr:rowOff>
    </xdr:to>
    <xdr:cxnSp macro="">
      <xdr:nvCxnSpPr>
        <xdr:cNvPr id="515" name="直線コネクタ 514"/>
        <xdr:cNvCxnSpPr/>
      </xdr:nvCxnSpPr>
      <xdr:spPr>
        <a:xfrm flipV="1">
          <a:off x="13703300" y="984449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1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17"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518"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114680</xdr:rowOff>
    </xdr:from>
    <xdr:ext cx="405111" cy="259045"/>
    <xdr:sp macro="" textlink="">
      <xdr:nvSpPr>
        <xdr:cNvPr id="519" name="n_1mainValue【保健センター・保健所】&#10;有形固定資産減価償却率"/>
        <xdr:cNvSpPr txBox="1"/>
      </xdr:nvSpPr>
      <xdr:spPr>
        <a:xfrm>
          <a:off x="15266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139173</xdr:rowOff>
    </xdr:from>
    <xdr:ext cx="405111" cy="259045"/>
    <xdr:sp macro="" textlink="">
      <xdr:nvSpPr>
        <xdr:cNvPr id="520" name="n_2mainValue【保健センター・保健所】&#10;有形固定資産減価償却率"/>
        <xdr:cNvSpPr txBox="1"/>
      </xdr:nvSpPr>
      <xdr:spPr>
        <a:xfrm>
          <a:off x="14389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18342</xdr:rowOff>
    </xdr:from>
    <xdr:ext cx="405111" cy="259045"/>
    <xdr:sp macro="" textlink="">
      <xdr:nvSpPr>
        <xdr:cNvPr id="521" name="n_3mainValue【保健センター・保健所】&#10;有形固定資産減価償却率"/>
        <xdr:cNvSpPr txBox="1"/>
      </xdr:nvSpPr>
      <xdr:spPr>
        <a:xfrm>
          <a:off x="13500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5" name="直線コネクタ 54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7" name="直線コネクタ 54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9" name="直線コネクタ 54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5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51" name="フローチャート: 判断 55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52" name="フローチャート: 判断 55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53" name="フローチャート: 判断 55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54" name="フローチャート: 判断 553"/>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60" name="楕円 559"/>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61"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62" name="楕円 561"/>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563" name="直線コネクタ 562"/>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64" name="楕円 563"/>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565" name="直線コネクタ 564"/>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566" name="楕円 565"/>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567" name="直線コネクタ 566"/>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6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56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7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71"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572"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573"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9" name="直線コネクタ 59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0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01" name="直線コネクタ 60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0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3" name="直線コネクタ 60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5" name="フローチャート: 判断 60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6" name="フローチャート: 判断 60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7" name="フローチャート: 判断 60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8" name="フローチャート: 判断 60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14" name="楕円 613"/>
        <xdr:cNvSpPr/>
      </xdr:nvSpPr>
      <xdr:spPr>
        <a:xfrm>
          <a:off x="16268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85289</xdr:rowOff>
    </xdr:from>
    <xdr:ext cx="405111" cy="259045"/>
    <xdr:sp macro="" textlink="">
      <xdr:nvSpPr>
        <xdr:cNvPr id="615" name="【消防施設】&#10;有形固定資産減価償却率該当値テキスト"/>
        <xdr:cNvSpPr txBox="1"/>
      </xdr:nvSpPr>
      <xdr:spPr>
        <a:xfrm>
          <a:off x="16357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616" name="楕円 615"/>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80</xdr:row>
      <xdr:rowOff>147501</xdr:rowOff>
    </xdr:to>
    <xdr:cxnSp macro="">
      <xdr:nvCxnSpPr>
        <xdr:cNvPr id="617" name="直線コネクタ 616"/>
        <xdr:cNvCxnSpPr/>
      </xdr:nvCxnSpPr>
      <xdr:spPr>
        <a:xfrm flipV="1">
          <a:off x="15481300" y="138292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618" name="楕円 617"/>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11974</xdr:rowOff>
    </xdr:to>
    <xdr:cxnSp macro="">
      <xdr:nvCxnSpPr>
        <xdr:cNvPr id="619" name="直線コネクタ 618"/>
        <xdr:cNvCxnSpPr/>
      </xdr:nvCxnSpPr>
      <xdr:spPr>
        <a:xfrm flipV="1">
          <a:off x="14592300" y="138635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20" name="楕円 619"/>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121376</xdr:rowOff>
    </xdr:to>
    <xdr:cxnSp macro="">
      <xdr:nvCxnSpPr>
        <xdr:cNvPr id="621" name="直線コネクタ 620"/>
        <xdr:cNvCxnSpPr/>
      </xdr:nvCxnSpPr>
      <xdr:spPr>
        <a:xfrm flipV="1">
          <a:off x="13703300" y="1389942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22"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23"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4"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43378</xdr:rowOff>
    </xdr:from>
    <xdr:ext cx="405111" cy="259045"/>
    <xdr:sp macro="" textlink="">
      <xdr:nvSpPr>
        <xdr:cNvPr id="625" name="n_1mainValue【消防施設】&#10;有形固定資産減価償却率"/>
        <xdr:cNvSpPr txBox="1"/>
      </xdr:nvSpPr>
      <xdr:spPr>
        <a:xfrm>
          <a:off x="15266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626" name="n_2mainValue【消防施設】&#10;有形固定資産減価償却率"/>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163303</xdr:rowOff>
    </xdr:from>
    <xdr:ext cx="405111" cy="259045"/>
    <xdr:sp macro="" textlink="">
      <xdr:nvSpPr>
        <xdr:cNvPr id="627" name="n_3mainValue【消防施設】&#10;有形固定資産減価償却率"/>
        <xdr:cNvSpPr txBox="1"/>
      </xdr:nvSpPr>
      <xdr:spPr>
        <a:xfrm>
          <a:off x="13500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9" name="直線コネクタ 648"/>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1" name="直線コネクタ 65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52"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53" name="直線コネクタ 652"/>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4"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5" name="フローチャート: 判断 654"/>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6" name="フローチャート: 判断 655"/>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7" name="フローチャート: 判断 656"/>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8" name="フローチャート: 判断 65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64" name="楕円 66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65"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66" name="楕円 665"/>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67" name="直線コネクタ 666"/>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68" name="楕円 66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69" name="直線コネクタ 668"/>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70" name="楕円 669"/>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671" name="直線コネクタ 670"/>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72"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73"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7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75"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76"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77"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3" name="直線コネクタ 70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7" name="直線コネクタ 70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8"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9" name="フローチャート: 判断 70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10" name="フローチャート: 判断 70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11" name="フローチャート: 判断 71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12" name="フローチャート: 判断 71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18" name="楕円 717"/>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719"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720" name="楕円 719"/>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102326</xdr:rowOff>
    </xdr:to>
    <xdr:cxnSp macro="">
      <xdr:nvCxnSpPr>
        <xdr:cNvPr id="721" name="直線コネクタ 720"/>
        <xdr:cNvCxnSpPr/>
      </xdr:nvCxnSpPr>
      <xdr:spPr>
        <a:xfrm flipV="1">
          <a:off x="15481300" y="175641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722" name="楕円 721"/>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102</xdr:row>
      <xdr:rowOff>130084</xdr:rowOff>
    </xdr:to>
    <xdr:cxnSp macro="">
      <xdr:nvCxnSpPr>
        <xdr:cNvPr id="723" name="直線コネクタ 722"/>
        <xdr:cNvCxnSpPr/>
      </xdr:nvCxnSpPr>
      <xdr:spPr>
        <a:xfrm flipV="1">
          <a:off x="14592300" y="175902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24" name="楕円 723"/>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130084</xdr:rowOff>
    </xdr:from>
    <xdr:to>
      <xdr:col>76</xdr:col>
      <xdr:colOff>114300</xdr:colOff>
      <xdr:row>103</xdr:row>
      <xdr:rowOff>120287</xdr:rowOff>
    </xdr:to>
    <xdr:cxnSp macro="">
      <xdr:nvCxnSpPr>
        <xdr:cNvPr id="725" name="直線コネクタ 724"/>
        <xdr:cNvCxnSpPr/>
      </xdr:nvCxnSpPr>
      <xdr:spPr>
        <a:xfrm flipV="1">
          <a:off x="13703300" y="17617984"/>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6"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8"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729" name="n_1mainValue【庁舎】&#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730" name="n_2mainValue【庁舎】&#10;有形固定資産減価償却率"/>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31" name="n_3main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5" name="直線コネクタ 75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7" name="直線コネクタ 75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9" name="直線コネクタ 75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60"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61" name="フローチャート: 判断 76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62" name="フローチャート: 判断 76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63" name="フローチャート: 判断 762"/>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4" name="フローチャート: 判断 763"/>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70" name="楕円 769"/>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771" name="【庁舎】&#10;一人当たり面積該当値テキスト"/>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772" name="楕円 771"/>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144780</xdr:rowOff>
    </xdr:to>
    <xdr:cxnSp macro="">
      <xdr:nvCxnSpPr>
        <xdr:cNvPr id="773" name="直線コネクタ 772"/>
        <xdr:cNvCxnSpPr/>
      </xdr:nvCxnSpPr>
      <xdr:spPr>
        <a:xfrm>
          <a:off x="21323300" y="1848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774" name="楕円 773"/>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144780</xdr:rowOff>
    </xdr:to>
    <xdr:cxnSp macro="">
      <xdr:nvCxnSpPr>
        <xdr:cNvPr id="775" name="直線コネクタ 774"/>
        <xdr:cNvCxnSpPr/>
      </xdr:nvCxnSpPr>
      <xdr:spPr>
        <a:xfrm>
          <a:off x="20434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92075</xdr:rowOff>
    </xdr:from>
    <xdr:to>
      <xdr:col>102</xdr:col>
      <xdr:colOff>165100</xdr:colOff>
      <xdr:row>108</xdr:row>
      <xdr:rowOff>22225</xdr:rowOff>
    </xdr:to>
    <xdr:sp macro="" textlink="">
      <xdr:nvSpPr>
        <xdr:cNvPr id="776" name="楕円 775"/>
        <xdr:cNvSpPr/>
      </xdr:nvSpPr>
      <xdr:spPr>
        <a:xfrm>
          <a:off x="19494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142875</xdr:rowOff>
    </xdr:from>
    <xdr:to>
      <xdr:col>107</xdr:col>
      <xdr:colOff>50800</xdr:colOff>
      <xdr:row>107</xdr:row>
      <xdr:rowOff>144780</xdr:rowOff>
    </xdr:to>
    <xdr:cxnSp macro="">
      <xdr:nvCxnSpPr>
        <xdr:cNvPr id="777" name="直線コネクタ 776"/>
        <xdr:cNvCxnSpPr/>
      </xdr:nvCxnSpPr>
      <xdr:spPr>
        <a:xfrm>
          <a:off x="19545300" y="1848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8"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8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781" name="n_1mainValue【庁舎】&#10;一人当たり面積"/>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782" name="n_2mainValue【庁舎】&#10;一人当たり面積"/>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13352</xdr:rowOff>
    </xdr:from>
    <xdr:ext cx="469744" cy="259045"/>
    <xdr:sp macro="" textlink="">
      <xdr:nvSpPr>
        <xdr:cNvPr id="783" name="n_3mainValue【庁舎】&#10;一人当たり面積"/>
        <xdr:cNvSpPr txBox="1"/>
      </xdr:nvSpPr>
      <xdr:spPr>
        <a:xfrm>
          <a:off x="193104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宜野湾市の中心部に位置し、市総面積の約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を占める普天間飛行場の影響により、施設の一人当たり面積が類似団体平均値を下回る傾向にあると考える。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有形固定資産減価償却率については、保健センターや市民会館等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前に建築され、その後増改築されていない施設の数値が特に高くなっており、類似団体内でも上位に位置している。このような施設については、今後作成予定である「個別施設計画」による計画的な改修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なお、市庁舎については、令和元年度～令和２年度にかけて耐震改修工事が予定されている。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年度から徐々に指数が増加し続けている。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年度は、社会福祉費の増があるものの、個人住民税、固定資産税、地方消費税交付金が増になったこともあり、平成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依存財源の割合が高い傾向にあるため、事務事業の見直し等による歳出抑制を引き続き行い、財政健全化に努める。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扶助費や補助費等の増などがあるものの、個人住民税、固定資産税、地方消費税交付金などの歳入が増になったことが要因として挙げられる。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今後も引き続き扶助費や補助費等の増が見込まれるため、事務事業の見直し等による歳出抑制を引き続き行うとともに、経常的な歳入確保に取り組む。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167640</xdr:rowOff>
    </xdr:to>
    <xdr:cxnSp macro="">
      <xdr:nvCxnSpPr>
        <xdr:cNvPr id="132" name="直線コネクタ 131"/>
        <xdr:cNvCxnSpPr/>
      </xdr:nvCxnSpPr>
      <xdr:spPr>
        <a:xfrm flipV="1">
          <a:off x="4114800" y="1052152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167640</xdr:rowOff>
    </xdr:to>
    <xdr:cxnSp macro="">
      <xdr:nvCxnSpPr>
        <xdr:cNvPr id="135" name="直線コネクタ 134"/>
        <xdr:cNvCxnSpPr/>
      </xdr:nvCxnSpPr>
      <xdr:spPr>
        <a:xfrm>
          <a:off x="3225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127423</xdr:rowOff>
    </xdr:to>
    <xdr:cxnSp macro="">
      <xdr:nvCxnSpPr>
        <xdr:cNvPr id="138" name="直線コネクタ 137"/>
        <xdr:cNvCxnSpPr/>
      </xdr:nvCxnSpPr>
      <xdr:spPr>
        <a:xfrm flipV="1">
          <a:off x="2336800" y="104813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127423</xdr:rowOff>
    </xdr:to>
    <xdr:cxnSp macro="">
      <xdr:nvCxnSpPr>
        <xdr:cNvPr id="141" name="直線コネクタ 140"/>
        <xdr:cNvCxnSpPr/>
      </xdr:nvCxnSpPr>
      <xdr:spPr>
        <a:xfrm>
          <a:off x="1447800" y="104732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1" name="楕円 150"/>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2"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7" name="楕円 156"/>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8" name="テキスト ボックス 157"/>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5,598</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人件費については、給料及び退職手当の減により全体として減になった。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物件費については、西普天間住宅地区埋蔵文化財緊急発掘事業等の事業完了により全体として減になった。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維持補修費については、庁舎及び学校施設等の修繕費の増により全体として増になった。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今後も、老朽化した公共施設の維持補修などの経費増が見込まれるため、公共施設等総合管理計画に基づき財政負担の軽減・平準化を図る。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5280</xdr:rowOff>
    </xdr:from>
    <xdr:to>
      <xdr:col>23</xdr:col>
      <xdr:colOff>133350</xdr:colOff>
      <xdr:row>81</xdr:row>
      <xdr:rowOff>59313</xdr:rowOff>
    </xdr:to>
    <xdr:cxnSp macro="">
      <xdr:nvCxnSpPr>
        <xdr:cNvPr id="193" name="直線コネクタ 192"/>
        <xdr:cNvCxnSpPr/>
      </xdr:nvCxnSpPr>
      <xdr:spPr>
        <a:xfrm flipV="1">
          <a:off x="4114800" y="13892730"/>
          <a:ext cx="838200" cy="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17287</xdr:rowOff>
    </xdr:from>
    <xdr:to>
      <xdr:col>19</xdr:col>
      <xdr:colOff>133350</xdr:colOff>
      <xdr:row>81</xdr:row>
      <xdr:rowOff>59313</xdr:rowOff>
    </xdr:to>
    <xdr:cxnSp macro="">
      <xdr:nvCxnSpPr>
        <xdr:cNvPr id="196" name="直線コネクタ 195"/>
        <xdr:cNvCxnSpPr/>
      </xdr:nvCxnSpPr>
      <xdr:spPr>
        <a:xfrm>
          <a:off x="3225800" y="13904737"/>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117506</xdr:rowOff>
    </xdr:from>
    <xdr:to>
      <xdr:col>15</xdr:col>
      <xdr:colOff>82550</xdr:colOff>
      <xdr:row>81</xdr:row>
      <xdr:rowOff>17287</xdr:rowOff>
    </xdr:to>
    <xdr:cxnSp macro="">
      <xdr:nvCxnSpPr>
        <xdr:cNvPr id="199" name="直線コネクタ 198"/>
        <xdr:cNvCxnSpPr/>
      </xdr:nvCxnSpPr>
      <xdr:spPr>
        <a:xfrm>
          <a:off x="2336800" y="13833506"/>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76988</xdr:rowOff>
    </xdr:from>
    <xdr:to>
      <xdr:col>11</xdr:col>
      <xdr:colOff>31750</xdr:colOff>
      <xdr:row>80</xdr:row>
      <xdr:rowOff>117506</xdr:rowOff>
    </xdr:to>
    <xdr:cxnSp macro="">
      <xdr:nvCxnSpPr>
        <xdr:cNvPr id="202" name="直線コネクタ 201"/>
        <xdr:cNvCxnSpPr/>
      </xdr:nvCxnSpPr>
      <xdr:spPr>
        <a:xfrm>
          <a:off x="1447800" y="13792988"/>
          <a:ext cx="8890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125930</xdr:rowOff>
    </xdr:from>
    <xdr:to>
      <xdr:col>23</xdr:col>
      <xdr:colOff>184150</xdr:colOff>
      <xdr:row>81</xdr:row>
      <xdr:rowOff>56080</xdr:rowOff>
    </xdr:to>
    <xdr:sp macro="" textlink="">
      <xdr:nvSpPr>
        <xdr:cNvPr id="212" name="楕円 211"/>
        <xdr:cNvSpPr/>
      </xdr:nvSpPr>
      <xdr:spPr>
        <a:xfrm>
          <a:off x="4902200" y="138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142457</xdr:rowOff>
    </xdr:from>
    <xdr:ext cx="762000" cy="259045"/>
    <xdr:sp macro="" textlink="">
      <xdr:nvSpPr>
        <xdr:cNvPr id="213" name="人件費・物件費等の状況該当値テキスト"/>
        <xdr:cNvSpPr txBox="1"/>
      </xdr:nvSpPr>
      <xdr:spPr>
        <a:xfrm>
          <a:off x="5041900" y="136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8513</xdr:rowOff>
    </xdr:from>
    <xdr:to>
      <xdr:col>19</xdr:col>
      <xdr:colOff>184150</xdr:colOff>
      <xdr:row>81</xdr:row>
      <xdr:rowOff>110113</xdr:rowOff>
    </xdr:to>
    <xdr:sp macro="" textlink="">
      <xdr:nvSpPr>
        <xdr:cNvPr id="214" name="楕円 213"/>
        <xdr:cNvSpPr/>
      </xdr:nvSpPr>
      <xdr:spPr>
        <a:xfrm>
          <a:off x="4064000" y="1389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120290</xdr:rowOff>
    </xdr:from>
    <xdr:ext cx="736600" cy="259045"/>
    <xdr:sp macro="" textlink="">
      <xdr:nvSpPr>
        <xdr:cNvPr id="215" name="テキスト ボックス 214"/>
        <xdr:cNvSpPr txBox="1"/>
      </xdr:nvSpPr>
      <xdr:spPr>
        <a:xfrm>
          <a:off x="3733800" y="1366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137937</xdr:rowOff>
    </xdr:from>
    <xdr:to>
      <xdr:col>15</xdr:col>
      <xdr:colOff>133350</xdr:colOff>
      <xdr:row>81</xdr:row>
      <xdr:rowOff>68087</xdr:rowOff>
    </xdr:to>
    <xdr:sp macro="" textlink="">
      <xdr:nvSpPr>
        <xdr:cNvPr id="216" name="楕円 215"/>
        <xdr:cNvSpPr/>
      </xdr:nvSpPr>
      <xdr:spPr>
        <a:xfrm>
          <a:off x="3175000" y="138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78264</xdr:rowOff>
    </xdr:from>
    <xdr:ext cx="762000" cy="259045"/>
    <xdr:sp macro="" textlink="">
      <xdr:nvSpPr>
        <xdr:cNvPr id="217" name="テキスト ボックス 216"/>
        <xdr:cNvSpPr txBox="1"/>
      </xdr:nvSpPr>
      <xdr:spPr>
        <a:xfrm>
          <a:off x="2844800" y="1362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66706</xdr:rowOff>
    </xdr:from>
    <xdr:to>
      <xdr:col>11</xdr:col>
      <xdr:colOff>82550</xdr:colOff>
      <xdr:row>80</xdr:row>
      <xdr:rowOff>168306</xdr:rowOff>
    </xdr:to>
    <xdr:sp macro="" textlink="">
      <xdr:nvSpPr>
        <xdr:cNvPr id="218" name="楕円 217"/>
        <xdr:cNvSpPr/>
      </xdr:nvSpPr>
      <xdr:spPr>
        <a:xfrm>
          <a:off x="2286000" y="137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7033</xdr:rowOff>
    </xdr:from>
    <xdr:ext cx="762000" cy="259045"/>
    <xdr:sp macro="" textlink="">
      <xdr:nvSpPr>
        <xdr:cNvPr id="219" name="テキスト ボックス 218"/>
        <xdr:cNvSpPr txBox="1"/>
      </xdr:nvSpPr>
      <xdr:spPr>
        <a:xfrm>
          <a:off x="1955800" y="1355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26188</xdr:rowOff>
    </xdr:from>
    <xdr:to>
      <xdr:col>7</xdr:col>
      <xdr:colOff>31750</xdr:colOff>
      <xdr:row>80</xdr:row>
      <xdr:rowOff>127788</xdr:rowOff>
    </xdr:to>
    <xdr:sp macro="" textlink="">
      <xdr:nvSpPr>
        <xdr:cNvPr id="220" name="楕円 219"/>
        <xdr:cNvSpPr/>
      </xdr:nvSpPr>
      <xdr:spPr>
        <a:xfrm>
          <a:off x="1397000" y="137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137965</xdr:rowOff>
    </xdr:from>
    <xdr:ext cx="762000" cy="259045"/>
    <xdr:sp macro="" textlink="">
      <xdr:nvSpPr>
        <xdr:cNvPr id="221" name="テキスト ボックス 220"/>
        <xdr:cNvSpPr txBox="1"/>
      </xdr:nvSpPr>
      <xdr:spPr>
        <a:xfrm>
          <a:off x="1066800" y="135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今後も国の動向を注視しながら、適正な値を維持していく。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162984</xdr:rowOff>
    </xdr:to>
    <xdr:cxnSp macro="">
      <xdr:nvCxnSpPr>
        <xdr:cNvPr id="255" name="直線コネクタ 254"/>
        <xdr:cNvCxnSpPr/>
      </xdr:nvCxnSpPr>
      <xdr:spPr>
        <a:xfrm flipV="1">
          <a:off x="16179800" y="145245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4939</xdr:rowOff>
    </xdr:to>
    <xdr:cxnSp macro="">
      <xdr:nvCxnSpPr>
        <xdr:cNvPr id="258" name="直線コネクタ 257"/>
        <xdr:cNvCxnSpPr/>
      </xdr:nvCxnSpPr>
      <xdr:spPr>
        <a:xfrm flipV="1">
          <a:off x="15290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85372</xdr:rowOff>
    </xdr:to>
    <xdr:cxnSp macro="">
      <xdr:nvCxnSpPr>
        <xdr:cNvPr id="261" name="直線コネクタ 260"/>
        <xdr:cNvCxnSpPr/>
      </xdr:nvCxnSpPr>
      <xdr:spPr>
        <a:xfrm flipV="1">
          <a:off x="14401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85372</xdr:rowOff>
    </xdr:to>
    <xdr:cxnSp macro="">
      <xdr:nvCxnSpPr>
        <xdr:cNvPr id="264" name="直線コネクタ 263"/>
        <xdr:cNvCxnSpPr/>
      </xdr:nvCxnSpPr>
      <xdr:spPr>
        <a:xfrm>
          <a:off x="13512800" y="145513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8" name="楕円 277"/>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79" name="テキスト ボックス 278"/>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1" name="テキスト ボックス 280"/>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職員数の増があるものの、人口が増加していることにより、類似団体内平均人数を下回る人数で推移している。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今後も、窓口業務などの外部委託等の民間活用の推進、事務事業の見直しなどの取組みを行いながら、計画的に定員管理を行っていく。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34592</xdr:rowOff>
    </xdr:from>
    <xdr:to>
      <xdr:col>81</xdr:col>
      <xdr:colOff>44450</xdr:colOff>
      <xdr:row>60</xdr:row>
      <xdr:rowOff>38040</xdr:rowOff>
    </xdr:to>
    <xdr:cxnSp macro="">
      <xdr:nvCxnSpPr>
        <xdr:cNvPr id="320" name="直線コネクタ 319"/>
        <xdr:cNvCxnSpPr/>
      </xdr:nvCxnSpPr>
      <xdr:spPr>
        <a:xfrm>
          <a:off x="16179800" y="10321592"/>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31145</xdr:rowOff>
    </xdr:from>
    <xdr:to>
      <xdr:col>77</xdr:col>
      <xdr:colOff>44450</xdr:colOff>
      <xdr:row>60</xdr:row>
      <xdr:rowOff>34592</xdr:rowOff>
    </xdr:to>
    <xdr:cxnSp macro="">
      <xdr:nvCxnSpPr>
        <xdr:cNvPr id="323" name="直線コネクタ 322"/>
        <xdr:cNvCxnSpPr/>
      </xdr:nvCxnSpPr>
      <xdr:spPr>
        <a:xfrm>
          <a:off x="15290800" y="103181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27698</xdr:rowOff>
    </xdr:from>
    <xdr:to>
      <xdr:col>72</xdr:col>
      <xdr:colOff>203200</xdr:colOff>
      <xdr:row>60</xdr:row>
      <xdr:rowOff>31145</xdr:rowOff>
    </xdr:to>
    <xdr:cxnSp macro="">
      <xdr:nvCxnSpPr>
        <xdr:cNvPr id="326" name="直線コネクタ 325"/>
        <xdr:cNvCxnSpPr/>
      </xdr:nvCxnSpPr>
      <xdr:spPr>
        <a:xfrm>
          <a:off x="14401800" y="10314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26549</xdr:rowOff>
    </xdr:from>
    <xdr:to>
      <xdr:col>68</xdr:col>
      <xdr:colOff>152400</xdr:colOff>
      <xdr:row>60</xdr:row>
      <xdr:rowOff>27698</xdr:rowOff>
    </xdr:to>
    <xdr:cxnSp macro="">
      <xdr:nvCxnSpPr>
        <xdr:cNvPr id="329" name="直線コネクタ 328"/>
        <xdr:cNvCxnSpPr/>
      </xdr:nvCxnSpPr>
      <xdr:spPr>
        <a:xfrm>
          <a:off x="13512800" y="103135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158690</xdr:rowOff>
    </xdr:from>
    <xdr:to>
      <xdr:col>81</xdr:col>
      <xdr:colOff>95250</xdr:colOff>
      <xdr:row>60</xdr:row>
      <xdr:rowOff>88840</xdr:rowOff>
    </xdr:to>
    <xdr:sp macro="" textlink="">
      <xdr:nvSpPr>
        <xdr:cNvPr id="339" name="楕円 338"/>
        <xdr:cNvSpPr/>
      </xdr:nvSpPr>
      <xdr:spPr>
        <a:xfrm>
          <a:off x="169672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3767</xdr:rowOff>
    </xdr:from>
    <xdr:ext cx="762000" cy="259045"/>
    <xdr:sp macro="" textlink="">
      <xdr:nvSpPr>
        <xdr:cNvPr id="340" name="定員管理の状況該当値テキスト"/>
        <xdr:cNvSpPr txBox="1"/>
      </xdr:nvSpPr>
      <xdr:spPr>
        <a:xfrm>
          <a:off x="17106900" y="101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155242</xdr:rowOff>
    </xdr:from>
    <xdr:to>
      <xdr:col>77</xdr:col>
      <xdr:colOff>95250</xdr:colOff>
      <xdr:row>60</xdr:row>
      <xdr:rowOff>85392</xdr:rowOff>
    </xdr:to>
    <xdr:sp macro="" textlink="">
      <xdr:nvSpPr>
        <xdr:cNvPr id="341" name="楕円 340"/>
        <xdr:cNvSpPr/>
      </xdr:nvSpPr>
      <xdr:spPr>
        <a:xfrm>
          <a:off x="16129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95569</xdr:rowOff>
    </xdr:from>
    <xdr:ext cx="736600" cy="259045"/>
    <xdr:sp macro="" textlink="">
      <xdr:nvSpPr>
        <xdr:cNvPr id="342" name="テキスト ボックス 341"/>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151795</xdr:rowOff>
    </xdr:from>
    <xdr:to>
      <xdr:col>73</xdr:col>
      <xdr:colOff>44450</xdr:colOff>
      <xdr:row>60</xdr:row>
      <xdr:rowOff>81945</xdr:rowOff>
    </xdr:to>
    <xdr:sp macro="" textlink="">
      <xdr:nvSpPr>
        <xdr:cNvPr id="343" name="楕円 342"/>
        <xdr:cNvSpPr/>
      </xdr:nvSpPr>
      <xdr:spPr>
        <a:xfrm>
          <a:off x="15240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92122</xdr:rowOff>
    </xdr:from>
    <xdr:ext cx="762000" cy="259045"/>
    <xdr:sp macro="" textlink="">
      <xdr:nvSpPr>
        <xdr:cNvPr id="344" name="テキスト ボックス 343"/>
        <xdr:cNvSpPr txBox="1"/>
      </xdr:nvSpPr>
      <xdr:spPr>
        <a:xfrm>
          <a:off x="14909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148348</xdr:rowOff>
    </xdr:from>
    <xdr:to>
      <xdr:col>68</xdr:col>
      <xdr:colOff>203200</xdr:colOff>
      <xdr:row>60</xdr:row>
      <xdr:rowOff>78498</xdr:rowOff>
    </xdr:to>
    <xdr:sp macro="" textlink="">
      <xdr:nvSpPr>
        <xdr:cNvPr id="345" name="楕円 344"/>
        <xdr:cNvSpPr/>
      </xdr:nvSpPr>
      <xdr:spPr>
        <a:xfrm>
          <a:off x="14351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88675</xdr:rowOff>
    </xdr:from>
    <xdr:ext cx="762000" cy="259045"/>
    <xdr:sp macro="" textlink="">
      <xdr:nvSpPr>
        <xdr:cNvPr id="346" name="テキスト ボックス 345"/>
        <xdr:cNvSpPr txBox="1"/>
      </xdr:nvSpPr>
      <xdr:spPr>
        <a:xfrm>
          <a:off x="14020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47" name="楕円 346"/>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87526</xdr:rowOff>
    </xdr:from>
    <xdr:ext cx="762000" cy="259045"/>
    <xdr:sp macro="" textlink="">
      <xdr:nvSpPr>
        <xdr:cNvPr id="348" name="テキスト ボックス 347"/>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しかしながら、今後も老朽化した公共施設の改築事業等が控えており、地方債発行額は増になる見込みである。これに伴う後年度負担も視野に入れ、効果的に事業実施していく。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80" name="直線コネクタ 379"/>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13462</xdr:rowOff>
    </xdr:to>
    <xdr:cxnSp macro="">
      <xdr:nvCxnSpPr>
        <xdr:cNvPr id="383" name="直線コネクタ 382"/>
        <xdr:cNvCxnSpPr/>
      </xdr:nvCxnSpPr>
      <xdr:spPr>
        <a:xfrm flipV="1">
          <a:off x="15290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61722</xdr:rowOff>
    </xdr:to>
    <xdr:cxnSp macro="">
      <xdr:nvCxnSpPr>
        <xdr:cNvPr id="386" name="直線コネクタ 385"/>
        <xdr:cNvCxnSpPr/>
      </xdr:nvCxnSpPr>
      <xdr:spPr>
        <a:xfrm flipV="1">
          <a:off x="14401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100330</xdr:rowOff>
    </xdr:to>
    <xdr:cxnSp macro="">
      <xdr:nvCxnSpPr>
        <xdr:cNvPr id="389" name="直線コネクタ 388"/>
        <xdr:cNvCxnSpPr/>
      </xdr:nvCxnSpPr>
      <xdr:spPr>
        <a:xfrm flipV="1">
          <a:off x="13512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400"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1" name="楕円 400"/>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2" name="テキスト ボックス 401"/>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5" name="楕円 40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6" name="テキスト ボックス 40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8" name="テキスト ボックス 407"/>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主な要因としては、充当可能基金の減などが挙げられる。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財政調整基金等の充当可能基金の残高を増額できるよう、財源の確保及び歳出の抑制に努める。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108676</xdr:rowOff>
    </xdr:from>
    <xdr:to>
      <xdr:col>81</xdr:col>
      <xdr:colOff>44450</xdr:colOff>
      <xdr:row>17</xdr:row>
      <xdr:rowOff>154638</xdr:rowOff>
    </xdr:to>
    <xdr:cxnSp macro="">
      <xdr:nvCxnSpPr>
        <xdr:cNvPr id="444" name="直線コネクタ 443"/>
        <xdr:cNvCxnSpPr/>
      </xdr:nvCxnSpPr>
      <xdr:spPr>
        <a:xfrm>
          <a:off x="16179800" y="302332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139942</xdr:rowOff>
    </xdr:from>
    <xdr:to>
      <xdr:col>77</xdr:col>
      <xdr:colOff>44450</xdr:colOff>
      <xdr:row>17</xdr:row>
      <xdr:rowOff>108676</xdr:rowOff>
    </xdr:to>
    <xdr:cxnSp macro="">
      <xdr:nvCxnSpPr>
        <xdr:cNvPr id="447" name="直線コネクタ 446"/>
        <xdr:cNvCxnSpPr/>
      </xdr:nvCxnSpPr>
      <xdr:spPr>
        <a:xfrm>
          <a:off x="15290800" y="2883142"/>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139942</xdr:rowOff>
    </xdr:from>
    <xdr:to>
      <xdr:col>72</xdr:col>
      <xdr:colOff>203200</xdr:colOff>
      <xdr:row>17</xdr:row>
      <xdr:rowOff>17901</xdr:rowOff>
    </xdr:to>
    <xdr:cxnSp macro="">
      <xdr:nvCxnSpPr>
        <xdr:cNvPr id="450" name="直線コネクタ 449"/>
        <xdr:cNvCxnSpPr/>
      </xdr:nvCxnSpPr>
      <xdr:spPr>
        <a:xfrm flipV="1">
          <a:off x="14401800" y="288314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17901</xdr:rowOff>
    </xdr:from>
    <xdr:to>
      <xdr:col>68</xdr:col>
      <xdr:colOff>152400</xdr:colOff>
      <xdr:row>18</xdr:row>
      <xdr:rowOff>42938</xdr:rowOff>
    </xdr:to>
    <xdr:cxnSp macro="">
      <xdr:nvCxnSpPr>
        <xdr:cNvPr id="453" name="直線コネクタ 452"/>
        <xdr:cNvCxnSpPr/>
      </xdr:nvCxnSpPr>
      <xdr:spPr>
        <a:xfrm flipV="1">
          <a:off x="13512800" y="2932551"/>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103838</xdr:rowOff>
    </xdr:from>
    <xdr:to>
      <xdr:col>81</xdr:col>
      <xdr:colOff>95250</xdr:colOff>
      <xdr:row>18</xdr:row>
      <xdr:rowOff>33988</xdr:rowOff>
    </xdr:to>
    <xdr:sp macro="" textlink="">
      <xdr:nvSpPr>
        <xdr:cNvPr id="463" name="楕円 462"/>
        <xdr:cNvSpPr/>
      </xdr:nvSpPr>
      <xdr:spPr>
        <a:xfrm>
          <a:off x="16967200" y="30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75915</xdr:rowOff>
    </xdr:from>
    <xdr:ext cx="762000" cy="259045"/>
    <xdr:sp macro="" textlink="">
      <xdr:nvSpPr>
        <xdr:cNvPr id="464" name="将来負担の状況該当値テキスト"/>
        <xdr:cNvSpPr txBox="1"/>
      </xdr:nvSpPr>
      <xdr:spPr>
        <a:xfrm>
          <a:off x="17106900" y="29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57876</xdr:rowOff>
    </xdr:from>
    <xdr:to>
      <xdr:col>77</xdr:col>
      <xdr:colOff>95250</xdr:colOff>
      <xdr:row>17</xdr:row>
      <xdr:rowOff>159476</xdr:rowOff>
    </xdr:to>
    <xdr:sp macro="" textlink="">
      <xdr:nvSpPr>
        <xdr:cNvPr id="465" name="楕円 464"/>
        <xdr:cNvSpPr/>
      </xdr:nvSpPr>
      <xdr:spPr>
        <a:xfrm>
          <a:off x="16129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144253</xdr:rowOff>
    </xdr:from>
    <xdr:ext cx="736600" cy="259045"/>
    <xdr:sp macro="" textlink="">
      <xdr:nvSpPr>
        <xdr:cNvPr id="466" name="テキスト ボックス 465"/>
        <xdr:cNvSpPr txBox="1"/>
      </xdr:nvSpPr>
      <xdr:spPr>
        <a:xfrm>
          <a:off x="15798800" y="305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89142</xdr:rowOff>
    </xdr:from>
    <xdr:to>
      <xdr:col>73</xdr:col>
      <xdr:colOff>44450</xdr:colOff>
      <xdr:row>17</xdr:row>
      <xdr:rowOff>19292</xdr:rowOff>
    </xdr:to>
    <xdr:sp macro="" textlink="">
      <xdr:nvSpPr>
        <xdr:cNvPr id="467" name="楕円 466"/>
        <xdr:cNvSpPr/>
      </xdr:nvSpPr>
      <xdr:spPr>
        <a:xfrm>
          <a:off x="15240000" y="2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4069</xdr:rowOff>
    </xdr:from>
    <xdr:ext cx="762000" cy="259045"/>
    <xdr:sp macro="" textlink="">
      <xdr:nvSpPr>
        <xdr:cNvPr id="468" name="テキスト ボックス 467"/>
        <xdr:cNvSpPr txBox="1"/>
      </xdr:nvSpPr>
      <xdr:spPr>
        <a:xfrm>
          <a:off x="14909800" y="291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138551</xdr:rowOff>
    </xdr:from>
    <xdr:to>
      <xdr:col>68</xdr:col>
      <xdr:colOff>203200</xdr:colOff>
      <xdr:row>17</xdr:row>
      <xdr:rowOff>68701</xdr:rowOff>
    </xdr:to>
    <xdr:sp macro="" textlink="">
      <xdr:nvSpPr>
        <xdr:cNvPr id="469" name="楕円 468"/>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53478</xdr:rowOff>
    </xdr:from>
    <xdr:ext cx="762000" cy="259045"/>
    <xdr:sp macro="" textlink="">
      <xdr:nvSpPr>
        <xdr:cNvPr id="470" name="テキスト ボックス 469"/>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163588</xdr:rowOff>
    </xdr:from>
    <xdr:to>
      <xdr:col>64</xdr:col>
      <xdr:colOff>152400</xdr:colOff>
      <xdr:row>18</xdr:row>
      <xdr:rowOff>93738</xdr:rowOff>
    </xdr:to>
    <xdr:sp macro="" textlink="">
      <xdr:nvSpPr>
        <xdr:cNvPr id="471" name="楕円 470"/>
        <xdr:cNvSpPr/>
      </xdr:nvSpPr>
      <xdr:spPr>
        <a:xfrm>
          <a:off x="13462000" y="3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78515</xdr:rowOff>
    </xdr:from>
    <xdr:ext cx="762000" cy="259045"/>
    <xdr:sp macro="" textlink="">
      <xdr:nvSpPr>
        <xdr:cNvPr id="472" name="テキスト ボックス 471"/>
        <xdr:cNvSpPr txBox="1"/>
      </xdr:nvSpPr>
      <xdr:spPr>
        <a:xfrm>
          <a:off x="13131800" y="31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ポイントの増となっている。退職手当基金からの繰入れなかったことにより一般財源の増による。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今後も民間活用による外部委託等の推進、事務事業の見直しなど、行財政改革を実施しながら、計画的な定員管理を行っていく。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xdr:cNvCxnSpPr/>
      </xdr:nvCxnSpPr>
      <xdr:spPr>
        <a:xfrm>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100330</xdr:rowOff>
    </xdr:to>
    <xdr:cxnSp macro="">
      <xdr:nvCxnSpPr>
        <xdr:cNvPr id="69" name="直線コネクタ 68"/>
        <xdr:cNvCxnSpPr/>
      </xdr:nvCxnSpPr>
      <xdr:spPr>
        <a:xfrm flipV="1">
          <a:off x="3098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138430</xdr:rowOff>
    </xdr:to>
    <xdr:cxnSp macro="">
      <xdr:nvCxnSpPr>
        <xdr:cNvPr id="72" name="直線コネクタ 71"/>
        <xdr:cNvCxnSpPr/>
      </xdr:nvCxnSpPr>
      <xdr:spPr>
        <a:xfrm flipV="1">
          <a:off x="2209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111760</xdr:rowOff>
    </xdr:to>
    <xdr:cxnSp macro="">
      <xdr:nvCxnSpPr>
        <xdr:cNvPr id="75" name="直線コネクタ 74"/>
        <xdr:cNvCxnSpPr/>
      </xdr:nvCxnSpPr>
      <xdr:spPr>
        <a:xfrm flipV="1">
          <a:off x="1320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年度は、前年度と比較して一般財源充当経常経費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今後も健全な財政状況を堅持していくためにも、事務事業の見直しを行うとともに、既存事業について特定財源等の確保に努め一般財源充当経常経費を減少できるよう努める。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27940</xdr:rowOff>
    </xdr:to>
    <xdr:cxnSp macro="">
      <xdr:nvCxnSpPr>
        <xdr:cNvPr id="127" name="直線コネクタ 126"/>
        <xdr:cNvCxnSpPr/>
      </xdr:nvCxnSpPr>
      <xdr:spPr>
        <a:xfrm>
          <a:off x="15671800" y="29692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100330</xdr:rowOff>
    </xdr:to>
    <xdr:cxnSp macro="">
      <xdr:nvCxnSpPr>
        <xdr:cNvPr id="130" name="直線コネクタ 129"/>
        <xdr:cNvCxnSpPr/>
      </xdr:nvCxnSpPr>
      <xdr:spPr>
        <a:xfrm flipV="1">
          <a:off x="14782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100330</xdr:rowOff>
    </xdr:to>
    <xdr:cxnSp macro="">
      <xdr:nvCxnSpPr>
        <xdr:cNvPr id="133" name="直線コネクタ 132"/>
        <xdr:cNvCxnSpPr/>
      </xdr:nvCxnSpPr>
      <xdr:spPr>
        <a:xfrm>
          <a:off x="13893800" y="297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85090</xdr:rowOff>
    </xdr:to>
    <xdr:cxnSp macro="">
      <xdr:nvCxnSpPr>
        <xdr:cNvPr id="136" name="直線コネクタ 135"/>
        <xdr:cNvCxnSpPr/>
      </xdr:nvCxnSpPr>
      <xdr:spPr>
        <a:xfrm flipV="1">
          <a:off x="13004800" y="297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0" name="楕円 149"/>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1" name="テキスト ボックス 150"/>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3" name="テキスト ボックス 152"/>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類似団体内平均値と比較すると、扶助費は高い値で推移している。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今後も健全な財政状況を堅持していくためにも、新たな扶助費の増加に繋がる新規事業については慎重に検討していくとともに、既存事業についても特定財源等の確保に努める。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85090</xdr:rowOff>
    </xdr:from>
    <xdr:to>
      <xdr:col>24</xdr:col>
      <xdr:colOff>25400</xdr:colOff>
      <xdr:row>60</xdr:row>
      <xdr:rowOff>58420</xdr:rowOff>
    </xdr:to>
    <xdr:cxnSp macro="">
      <xdr:nvCxnSpPr>
        <xdr:cNvPr id="188" name="直線コネクタ 187"/>
        <xdr:cNvCxnSpPr/>
      </xdr:nvCxnSpPr>
      <xdr:spPr>
        <a:xfrm flipV="1">
          <a:off x="3987800" y="102006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123190</xdr:rowOff>
    </xdr:from>
    <xdr:to>
      <xdr:col>19</xdr:col>
      <xdr:colOff>187325</xdr:colOff>
      <xdr:row>60</xdr:row>
      <xdr:rowOff>58420</xdr:rowOff>
    </xdr:to>
    <xdr:cxnSp macro="">
      <xdr:nvCxnSpPr>
        <xdr:cNvPr id="191" name="直線コネクタ 190"/>
        <xdr:cNvCxnSpPr/>
      </xdr:nvCxnSpPr>
      <xdr:spPr>
        <a:xfrm>
          <a:off x="3098800" y="1023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123190</xdr:rowOff>
    </xdr:to>
    <xdr:cxnSp macro="">
      <xdr:nvCxnSpPr>
        <xdr:cNvPr id="194" name="直線コネクタ 193"/>
        <xdr:cNvCxnSpPr/>
      </xdr:nvCxnSpPr>
      <xdr:spPr>
        <a:xfrm>
          <a:off x="2209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59</xdr:row>
      <xdr:rowOff>39370</xdr:rowOff>
    </xdr:to>
    <xdr:cxnSp macro="">
      <xdr:nvCxnSpPr>
        <xdr:cNvPr id="197" name="直線コネクタ 196"/>
        <xdr:cNvCxnSpPr/>
      </xdr:nvCxnSpPr>
      <xdr:spPr>
        <a:xfrm>
          <a:off x="1320800" y="9979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7" name="楕円 206"/>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08" name="扶助費該当値テキスト"/>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9" name="楕円 208"/>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0" name="テキスト ボックス 209"/>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72390</xdr:rowOff>
    </xdr:from>
    <xdr:to>
      <xdr:col>15</xdr:col>
      <xdr:colOff>149225</xdr:colOff>
      <xdr:row>60</xdr:row>
      <xdr:rowOff>2540</xdr:rowOff>
    </xdr:to>
    <xdr:sp macro="" textlink="">
      <xdr:nvSpPr>
        <xdr:cNvPr id="211" name="楕円 210"/>
        <xdr:cNvSpPr/>
      </xdr:nvSpPr>
      <xdr:spPr>
        <a:xfrm>
          <a:off x="3048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158767</xdr:rowOff>
    </xdr:from>
    <xdr:ext cx="762000" cy="259045"/>
    <xdr:sp macro="" textlink="">
      <xdr:nvSpPr>
        <xdr:cNvPr id="212" name="テキスト ボックス 211"/>
        <xdr:cNvSpPr txBox="1"/>
      </xdr:nvSpPr>
      <xdr:spPr>
        <a:xfrm>
          <a:off x="2717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160020</xdr:rowOff>
    </xdr:from>
    <xdr:to>
      <xdr:col>11</xdr:col>
      <xdr:colOff>60325</xdr:colOff>
      <xdr:row>59</xdr:row>
      <xdr:rowOff>90170</xdr:rowOff>
    </xdr:to>
    <xdr:sp macro="" textlink="">
      <xdr:nvSpPr>
        <xdr:cNvPr id="213" name="楕円 212"/>
        <xdr:cNvSpPr/>
      </xdr:nvSpPr>
      <xdr:spPr>
        <a:xfrm>
          <a:off x="2159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74947</xdr:rowOff>
    </xdr:from>
    <xdr:ext cx="762000" cy="259045"/>
    <xdr:sp macro="" textlink="">
      <xdr:nvSpPr>
        <xdr:cNvPr id="214" name="テキスト ボックス 213"/>
        <xdr:cNvSpPr txBox="1"/>
      </xdr:nvSpPr>
      <xdr:spPr>
        <a:xfrm>
          <a:off x="1828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5" name="楕円 214"/>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6" name="テキスト ボックス 215"/>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ている。類似団体内平均値より低い水準となっているが、国民健康保険特別会計への繰出金が減になったことなどが挙げられる。今後も独立採算が原則であることを踏まえ、経費節減と保険料などの財源の確保に努め、一般会計からの繰出金の必要最小限に留め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55</xdr:row>
      <xdr:rowOff>46990</xdr:rowOff>
    </xdr:to>
    <xdr:cxnSp macro="">
      <xdr:nvCxnSpPr>
        <xdr:cNvPr id="251" name="直線コネクタ 250"/>
        <xdr:cNvCxnSpPr/>
      </xdr:nvCxnSpPr>
      <xdr:spPr>
        <a:xfrm flipV="1">
          <a:off x="15671800" y="937876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46990</xdr:rowOff>
    </xdr:to>
    <xdr:cxnSp macro="">
      <xdr:nvCxnSpPr>
        <xdr:cNvPr id="254" name="直線コネクタ 253"/>
        <xdr:cNvCxnSpPr/>
      </xdr:nvCxnSpPr>
      <xdr:spPr>
        <a:xfrm>
          <a:off x="14782800" y="9437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164556</xdr:rowOff>
    </xdr:to>
    <xdr:cxnSp macro="">
      <xdr:nvCxnSpPr>
        <xdr:cNvPr id="257" name="直線コネクタ 256"/>
        <xdr:cNvCxnSpPr/>
      </xdr:nvCxnSpPr>
      <xdr:spPr>
        <a:xfrm flipV="1">
          <a:off x="13893800" y="943755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55</xdr:row>
      <xdr:rowOff>164556</xdr:rowOff>
    </xdr:to>
    <xdr:cxnSp macro="">
      <xdr:nvCxnSpPr>
        <xdr:cNvPr id="260" name="直線コネクタ 259"/>
        <xdr:cNvCxnSpPr/>
      </xdr:nvCxnSpPr>
      <xdr:spPr>
        <a:xfrm>
          <a:off x="13004800" y="94636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70" name="楕円 269"/>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71"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4" name="楕円 273"/>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5" name="テキスト ボックス 274"/>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6" name="楕円 275"/>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7" name="テキスト ボックス 276"/>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78" name="楕円 277"/>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79" name="テキスト ボックス 278"/>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ポイントの増となっている。類似団体内平均値より低い水準となっているが、今後も各種団体への補助金について、目的が達成されたもの、補助効果が薄くなっているものについて見直しを図っていく。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29845</xdr:rowOff>
    </xdr:from>
    <xdr:to>
      <xdr:col>82</xdr:col>
      <xdr:colOff>107950</xdr:colOff>
      <xdr:row>36</xdr:row>
      <xdr:rowOff>41275</xdr:rowOff>
    </xdr:to>
    <xdr:cxnSp macro="">
      <xdr:nvCxnSpPr>
        <xdr:cNvPr id="307" name="直線コネクタ 306"/>
        <xdr:cNvCxnSpPr/>
      </xdr:nvCxnSpPr>
      <xdr:spPr>
        <a:xfrm>
          <a:off x="15671800" y="6202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167005</xdr:rowOff>
    </xdr:from>
    <xdr:to>
      <xdr:col>78</xdr:col>
      <xdr:colOff>69850</xdr:colOff>
      <xdr:row>36</xdr:row>
      <xdr:rowOff>29845</xdr:rowOff>
    </xdr:to>
    <xdr:cxnSp macro="">
      <xdr:nvCxnSpPr>
        <xdr:cNvPr id="310" name="直線コネクタ 309"/>
        <xdr:cNvCxnSpPr/>
      </xdr:nvCxnSpPr>
      <xdr:spPr>
        <a:xfrm>
          <a:off x="14782800" y="6167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167005</xdr:rowOff>
    </xdr:to>
    <xdr:cxnSp macro="">
      <xdr:nvCxnSpPr>
        <xdr:cNvPr id="313" name="直線コネクタ 312"/>
        <xdr:cNvCxnSpPr/>
      </xdr:nvCxnSpPr>
      <xdr:spPr>
        <a:xfrm>
          <a:off x="13893800" y="6139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121285</xdr:rowOff>
    </xdr:from>
    <xdr:to>
      <xdr:col>69</xdr:col>
      <xdr:colOff>92075</xdr:colOff>
      <xdr:row>35</xdr:row>
      <xdr:rowOff>138430</xdr:rowOff>
    </xdr:to>
    <xdr:cxnSp macro="">
      <xdr:nvCxnSpPr>
        <xdr:cNvPr id="316" name="直線コネクタ 315"/>
        <xdr:cNvCxnSpPr/>
      </xdr:nvCxnSpPr>
      <xdr:spPr>
        <a:xfrm>
          <a:off x="13004800" y="6122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161925</xdr:rowOff>
    </xdr:from>
    <xdr:to>
      <xdr:col>82</xdr:col>
      <xdr:colOff>158750</xdr:colOff>
      <xdr:row>36</xdr:row>
      <xdr:rowOff>92075</xdr:rowOff>
    </xdr:to>
    <xdr:sp macro="" textlink="">
      <xdr:nvSpPr>
        <xdr:cNvPr id="326" name="楕円 325"/>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7002</xdr:rowOff>
    </xdr:from>
    <xdr:ext cx="762000" cy="259045"/>
    <xdr:sp macro="" textlink="">
      <xdr:nvSpPr>
        <xdr:cNvPr id="327" name="補助費等該当値テキスト"/>
        <xdr:cNvSpPr txBox="1"/>
      </xdr:nvSpPr>
      <xdr:spPr>
        <a:xfrm>
          <a:off x="16598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150495</xdr:rowOff>
    </xdr:from>
    <xdr:to>
      <xdr:col>78</xdr:col>
      <xdr:colOff>120650</xdr:colOff>
      <xdr:row>36</xdr:row>
      <xdr:rowOff>80645</xdr:rowOff>
    </xdr:to>
    <xdr:sp macro="" textlink="">
      <xdr:nvSpPr>
        <xdr:cNvPr id="328" name="楕円 327"/>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90822</xdr:rowOff>
    </xdr:from>
    <xdr:ext cx="736600" cy="259045"/>
    <xdr:sp macro="" textlink="">
      <xdr:nvSpPr>
        <xdr:cNvPr id="329" name="テキスト ボックス 328"/>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116205</xdr:rowOff>
    </xdr:from>
    <xdr:to>
      <xdr:col>74</xdr:col>
      <xdr:colOff>31750</xdr:colOff>
      <xdr:row>36</xdr:row>
      <xdr:rowOff>46355</xdr:rowOff>
    </xdr:to>
    <xdr:sp macro="" textlink="">
      <xdr:nvSpPr>
        <xdr:cNvPr id="330" name="楕円 329"/>
        <xdr:cNvSpPr/>
      </xdr:nvSpPr>
      <xdr:spPr>
        <a:xfrm>
          <a:off x="14732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56532</xdr:rowOff>
    </xdr:from>
    <xdr:ext cx="762000" cy="259045"/>
    <xdr:sp macro="" textlink="">
      <xdr:nvSpPr>
        <xdr:cNvPr id="331" name="テキスト ボックス 330"/>
        <xdr:cNvSpPr txBox="1"/>
      </xdr:nvSpPr>
      <xdr:spPr>
        <a:xfrm>
          <a:off x="14401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2" name="楕円 33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3" name="テキスト ボックス 33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70485</xdr:rowOff>
    </xdr:from>
    <xdr:to>
      <xdr:col>65</xdr:col>
      <xdr:colOff>53975</xdr:colOff>
      <xdr:row>36</xdr:row>
      <xdr:rowOff>635</xdr:rowOff>
    </xdr:to>
    <xdr:sp macro="" textlink="">
      <xdr:nvSpPr>
        <xdr:cNvPr id="334" name="楕円 333"/>
        <xdr:cNvSpPr/>
      </xdr:nvSpPr>
      <xdr:spPr>
        <a:xfrm>
          <a:off x="12954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10812</xdr:rowOff>
    </xdr:from>
    <xdr:ext cx="762000" cy="259045"/>
    <xdr:sp macro="" textlink="">
      <xdr:nvSpPr>
        <xdr:cNvPr id="335" name="テキスト ボックス 334"/>
        <xdr:cNvSpPr txBox="1"/>
      </xdr:nvSpPr>
      <xdr:spPr>
        <a:xfrm>
          <a:off x="12623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ポイントの減となっている。類似団体内平均値より低い水準となっている。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学校等の教育施設をはじめとする老朽化した公共施設等の更新といった普通建設事業に係る地方債発行が今後も控えているため、これに伴う後年度負担も視野に入れ、効果的に事業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144962</xdr:rowOff>
    </xdr:to>
    <xdr:cxnSp macro="">
      <xdr:nvCxnSpPr>
        <xdr:cNvPr id="370" name="直線コネクタ 369"/>
        <xdr:cNvCxnSpPr/>
      </xdr:nvCxnSpPr>
      <xdr:spPr>
        <a:xfrm flipV="1">
          <a:off x="3987800" y="12997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144962</xdr:rowOff>
    </xdr:to>
    <xdr:cxnSp macro="">
      <xdr:nvCxnSpPr>
        <xdr:cNvPr id="373" name="直線コネクタ 372"/>
        <xdr:cNvCxnSpPr/>
      </xdr:nvCxnSpPr>
      <xdr:spPr>
        <a:xfrm>
          <a:off x="3098800" y="12951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125367</xdr:rowOff>
    </xdr:to>
    <xdr:cxnSp macro="">
      <xdr:nvCxnSpPr>
        <xdr:cNvPr id="376" name="直線コネクタ 375"/>
        <xdr:cNvCxnSpPr/>
      </xdr:nvCxnSpPr>
      <xdr:spPr>
        <a:xfrm flipV="1">
          <a:off x="2209800" y="12951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76</xdr:row>
      <xdr:rowOff>19231</xdr:rowOff>
    </xdr:to>
    <xdr:cxnSp macro="">
      <xdr:nvCxnSpPr>
        <xdr:cNvPr id="379" name="直線コネクタ 378"/>
        <xdr:cNvCxnSpPr/>
      </xdr:nvCxnSpPr>
      <xdr:spPr>
        <a:xfrm flipV="1">
          <a:off x="1320800" y="129841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91" name="楕円 390"/>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92" name="テキスト ボックス 391"/>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395" name="楕円 394"/>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96" name="テキスト ボックス 395"/>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139881</xdr:rowOff>
    </xdr:from>
    <xdr:to>
      <xdr:col>6</xdr:col>
      <xdr:colOff>171450</xdr:colOff>
      <xdr:row>76</xdr:row>
      <xdr:rowOff>70031</xdr:rowOff>
    </xdr:to>
    <xdr:sp macro="" textlink="">
      <xdr:nvSpPr>
        <xdr:cNvPr id="397" name="楕円 396"/>
        <xdr:cNvSpPr/>
      </xdr:nvSpPr>
      <xdr:spPr>
        <a:xfrm>
          <a:off x="1270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80208</xdr:rowOff>
    </xdr:from>
    <xdr:ext cx="762000" cy="259045"/>
    <xdr:sp macro="" textlink="">
      <xdr:nvSpPr>
        <xdr:cNvPr id="398" name="テキスト ボックス 397"/>
        <xdr:cNvSpPr txBox="1"/>
      </xdr:nvSpPr>
      <xdr:spPr>
        <a:xfrm>
          <a:off x="939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ポイントの増となっている。類似団体内平均値より低い水準となっている。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今後も老朽化した施設・設備に対応するため維持補修費などの経費が増加していく見込みであるが、計画的に建替・修繕などを行っていくこととともに、充当可能な財源の確保に努める。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46989</xdr:rowOff>
    </xdr:to>
    <xdr:cxnSp macro="">
      <xdr:nvCxnSpPr>
        <xdr:cNvPr id="429" name="直線コネクタ 428"/>
        <xdr:cNvCxnSpPr/>
      </xdr:nvCxnSpPr>
      <xdr:spPr>
        <a:xfrm flipV="1">
          <a:off x="15671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46989</xdr:rowOff>
    </xdr:to>
    <xdr:cxnSp macro="">
      <xdr:nvCxnSpPr>
        <xdr:cNvPr id="432" name="直線コネクタ 431"/>
        <xdr:cNvCxnSpPr/>
      </xdr:nvCxnSpPr>
      <xdr:spPr>
        <a:xfrm>
          <a:off x="14782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37846</xdr:rowOff>
    </xdr:to>
    <xdr:cxnSp macro="">
      <xdr:nvCxnSpPr>
        <xdr:cNvPr id="435" name="直線コネクタ 434"/>
        <xdr:cNvCxnSpPr/>
      </xdr:nvCxnSpPr>
      <xdr:spPr>
        <a:xfrm flipV="1">
          <a:off x="13893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37846</xdr:rowOff>
    </xdr:to>
    <xdr:cxnSp macro="">
      <xdr:nvCxnSpPr>
        <xdr:cNvPr id="438" name="直線コネクタ 437"/>
        <xdr:cNvCxnSpPr/>
      </xdr:nvCxnSpPr>
      <xdr:spPr>
        <a:xfrm>
          <a:off x="13004800" y="13129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8" name="楕円 447"/>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9"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1" name="テキスト ボックス 45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3" name="テキスト ボックス 452"/>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4" name="楕円 453"/>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5" name="テキスト ボックス 454"/>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7" name="テキスト ボックス 456"/>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7535</xdr:rowOff>
    </xdr:from>
    <xdr:to>
      <xdr:col>29</xdr:col>
      <xdr:colOff>127000</xdr:colOff>
      <xdr:row>19</xdr:row>
      <xdr:rowOff>13952</xdr:rowOff>
    </xdr:to>
    <xdr:cxnSp macro="">
      <xdr:nvCxnSpPr>
        <xdr:cNvPr id="52" name="直線コネクタ 51"/>
        <xdr:cNvCxnSpPr/>
      </xdr:nvCxnSpPr>
      <xdr:spPr bwMode="auto">
        <a:xfrm flipV="1">
          <a:off x="5003800" y="3312710"/>
          <a:ext cx="647700" cy="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13952</xdr:rowOff>
    </xdr:from>
    <xdr:to>
      <xdr:col>26</xdr:col>
      <xdr:colOff>50800</xdr:colOff>
      <xdr:row>19</xdr:row>
      <xdr:rowOff>35130</xdr:rowOff>
    </xdr:to>
    <xdr:cxnSp macro="">
      <xdr:nvCxnSpPr>
        <xdr:cNvPr id="55" name="直線コネクタ 54"/>
        <xdr:cNvCxnSpPr/>
      </xdr:nvCxnSpPr>
      <xdr:spPr bwMode="auto">
        <a:xfrm flipV="1">
          <a:off x="4305300" y="3319127"/>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35130</xdr:rowOff>
    </xdr:from>
    <xdr:to>
      <xdr:col>22</xdr:col>
      <xdr:colOff>114300</xdr:colOff>
      <xdr:row>19</xdr:row>
      <xdr:rowOff>48405</xdr:rowOff>
    </xdr:to>
    <xdr:cxnSp macro="">
      <xdr:nvCxnSpPr>
        <xdr:cNvPr id="58" name="直線コネクタ 57"/>
        <xdr:cNvCxnSpPr/>
      </xdr:nvCxnSpPr>
      <xdr:spPr bwMode="auto">
        <a:xfrm flipV="1">
          <a:off x="3606800" y="3340305"/>
          <a:ext cx="698500" cy="1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48405</xdr:rowOff>
    </xdr:from>
    <xdr:to>
      <xdr:col>18</xdr:col>
      <xdr:colOff>177800</xdr:colOff>
      <xdr:row>19</xdr:row>
      <xdr:rowOff>68130</xdr:rowOff>
    </xdr:to>
    <xdr:cxnSp macro="">
      <xdr:nvCxnSpPr>
        <xdr:cNvPr id="61" name="直線コネクタ 60"/>
        <xdr:cNvCxnSpPr/>
      </xdr:nvCxnSpPr>
      <xdr:spPr bwMode="auto">
        <a:xfrm flipV="1">
          <a:off x="2908300" y="3353580"/>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128185</xdr:rowOff>
    </xdr:from>
    <xdr:to>
      <xdr:col>29</xdr:col>
      <xdr:colOff>177800</xdr:colOff>
      <xdr:row>19</xdr:row>
      <xdr:rowOff>58335</xdr:rowOff>
    </xdr:to>
    <xdr:sp macro="" textlink="">
      <xdr:nvSpPr>
        <xdr:cNvPr id="71" name="楕円 70"/>
        <xdr:cNvSpPr/>
      </xdr:nvSpPr>
      <xdr:spPr bwMode="auto">
        <a:xfrm>
          <a:off x="5600700" y="32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36762</xdr:rowOff>
    </xdr:from>
    <xdr:ext cx="762000" cy="259045"/>
    <xdr:sp macro="" textlink="">
      <xdr:nvSpPr>
        <xdr:cNvPr id="72" name="人口1人当たり決算額の推移該当値テキスト130"/>
        <xdr:cNvSpPr txBox="1"/>
      </xdr:nvSpPr>
      <xdr:spPr>
        <a:xfrm>
          <a:off x="5740400" y="317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134602</xdr:rowOff>
    </xdr:from>
    <xdr:to>
      <xdr:col>26</xdr:col>
      <xdr:colOff>101600</xdr:colOff>
      <xdr:row>19</xdr:row>
      <xdr:rowOff>64752</xdr:rowOff>
    </xdr:to>
    <xdr:sp macro="" textlink="">
      <xdr:nvSpPr>
        <xdr:cNvPr id="73" name="楕円 72"/>
        <xdr:cNvSpPr/>
      </xdr:nvSpPr>
      <xdr:spPr bwMode="auto">
        <a:xfrm>
          <a:off x="4953000" y="326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49529</xdr:rowOff>
    </xdr:from>
    <xdr:ext cx="736600" cy="259045"/>
    <xdr:sp macro="" textlink="">
      <xdr:nvSpPr>
        <xdr:cNvPr id="74" name="テキスト ボックス 73"/>
        <xdr:cNvSpPr txBox="1"/>
      </xdr:nvSpPr>
      <xdr:spPr>
        <a:xfrm>
          <a:off x="4622800" y="335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155780</xdr:rowOff>
    </xdr:from>
    <xdr:to>
      <xdr:col>22</xdr:col>
      <xdr:colOff>165100</xdr:colOff>
      <xdr:row>19</xdr:row>
      <xdr:rowOff>85930</xdr:rowOff>
    </xdr:to>
    <xdr:sp macro="" textlink="">
      <xdr:nvSpPr>
        <xdr:cNvPr id="75" name="楕円 74"/>
        <xdr:cNvSpPr/>
      </xdr:nvSpPr>
      <xdr:spPr bwMode="auto">
        <a:xfrm>
          <a:off x="4254500" y="328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70707</xdr:rowOff>
    </xdr:from>
    <xdr:ext cx="762000" cy="259045"/>
    <xdr:sp macro="" textlink="">
      <xdr:nvSpPr>
        <xdr:cNvPr id="76" name="テキスト ボックス 75"/>
        <xdr:cNvSpPr txBox="1"/>
      </xdr:nvSpPr>
      <xdr:spPr>
        <a:xfrm>
          <a:off x="3924300" y="33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169055</xdr:rowOff>
    </xdr:from>
    <xdr:to>
      <xdr:col>19</xdr:col>
      <xdr:colOff>38100</xdr:colOff>
      <xdr:row>19</xdr:row>
      <xdr:rowOff>99205</xdr:rowOff>
    </xdr:to>
    <xdr:sp macro="" textlink="">
      <xdr:nvSpPr>
        <xdr:cNvPr id="77" name="楕円 76"/>
        <xdr:cNvSpPr/>
      </xdr:nvSpPr>
      <xdr:spPr bwMode="auto">
        <a:xfrm>
          <a:off x="35560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83982</xdr:rowOff>
    </xdr:from>
    <xdr:ext cx="762000" cy="259045"/>
    <xdr:sp macro="" textlink="">
      <xdr:nvSpPr>
        <xdr:cNvPr id="78" name="テキスト ボックス 77"/>
        <xdr:cNvSpPr txBox="1"/>
      </xdr:nvSpPr>
      <xdr:spPr>
        <a:xfrm>
          <a:off x="32258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17330</xdr:rowOff>
    </xdr:from>
    <xdr:to>
      <xdr:col>15</xdr:col>
      <xdr:colOff>101600</xdr:colOff>
      <xdr:row>19</xdr:row>
      <xdr:rowOff>118930</xdr:rowOff>
    </xdr:to>
    <xdr:sp macro="" textlink="">
      <xdr:nvSpPr>
        <xdr:cNvPr id="79" name="楕円 78"/>
        <xdr:cNvSpPr/>
      </xdr:nvSpPr>
      <xdr:spPr bwMode="auto">
        <a:xfrm>
          <a:off x="2857500" y="33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103707</xdr:rowOff>
    </xdr:from>
    <xdr:ext cx="762000" cy="259045"/>
    <xdr:sp macro="" textlink="">
      <xdr:nvSpPr>
        <xdr:cNvPr id="80" name="テキスト ボックス 79"/>
        <xdr:cNvSpPr txBox="1"/>
      </xdr:nvSpPr>
      <xdr:spPr>
        <a:xfrm>
          <a:off x="2527300" y="340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33182</xdr:rowOff>
    </xdr:from>
    <xdr:to>
      <xdr:col>29</xdr:col>
      <xdr:colOff>127000</xdr:colOff>
      <xdr:row>37</xdr:row>
      <xdr:rowOff>46692</xdr:rowOff>
    </xdr:to>
    <xdr:cxnSp macro="">
      <xdr:nvCxnSpPr>
        <xdr:cNvPr id="112" name="直線コネクタ 111"/>
        <xdr:cNvCxnSpPr/>
      </xdr:nvCxnSpPr>
      <xdr:spPr bwMode="auto">
        <a:xfrm flipV="1">
          <a:off x="5003800" y="7157882"/>
          <a:ext cx="6477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46692</xdr:rowOff>
    </xdr:from>
    <xdr:to>
      <xdr:col>26</xdr:col>
      <xdr:colOff>50800</xdr:colOff>
      <xdr:row>37</xdr:row>
      <xdr:rowOff>61461</xdr:rowOff>
    </xdr:to>
    <xdr:cxnSp macro="">
      <xdr:nvCxnSpPr>
        <xdr:cNvPr id="115" name="直線コネクタ 114"/>
        <xdr:cNvCxnSpPr/>
      </xdr:nvCxnSpPr>
      <xdr:spPr bwMode="auto">
        <a:xfrm flipV="1">
          <a:off x="4305300" y="7171392"/>
          <a:ext cx="698500" cy="1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49664</xdr:rowOff>
    </xdr:from>
    <xdr:to>
      <xdr:col>22</xdr:col>
      <xdr:colOff>114300</xdr:colOff>
      <xdr:row>37</xdr:row>
      <xdr:rowOff>61461</xdr:rowOff>
    </xdr:to>
    <xdr:cxnSp macro="">
      <xdr:nvCxnSpPr>
        <xdr:cNvPr id="118" name="直線コネクタ 117"/>
        <xdr:cNvCxnSpPr/>
      </xdr:nvCxnSpPr>
      <xdr:spPr bwMode="auto">
        <a:xfrm>
          <a:off x="3606800" y="7174364"/>
          <a:ext cx="698500" cy="1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28016</xdr:rowOff>
    </xdr:from>
    <xdr:to>
      <xdr:col>18</xdr:col>
      <xdr:colOff>177800</xdr:colOff>
      <xdr:row>37</xdr:row>
      <xdr:rowOff>49664</xdr:rowOff>
    </xdr:to>
    <xdr:cxnSp macro="">
      <xdr:nvCxnSpPr>
        <xdr:cNvPr id="121" name="直線コネクタ 120"/>
        <xdr:cNvCxnSpPr/>
      </xdr:nvCxnSpPr>
      <xdr:spPr bwMode="auto">
        <a:xfrm>
          <a:off x="2908300" y="7152716"/>
          <a:ext cx="6985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153832</xdr:rowOff>
    </xdr:from>
    <xdr:to>
      <xdr:col>29</xdr:col>
      <xdr:colOff>177800</xdr:colOff>
      <xdr:row>37</xdr:row>
      <xdr:rowOff>83982</xdr:rowOff>
    </xdr:to>
    <xdr:sp macro="" textlink="">
      <xdr:nvSpPr>
        <xdr:cNvPr id="131" name="楕円 130"/>
        <xdr:cNvSpPr/>
      </xdr:nvSpPr>
      <xdr:spPr bwMode="auto">
        <a:xfrm>
          <a:off x="5600700" y="710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125909</xdr:rowOff>
    </xdr:from>
    <xdr:ext cx="762000" cy="259045"/>
    <xdr:sp macro="" textlink="">
      <xdr:nvSpPr>
        <xdr:cNvPr id="132" name="人口1人当たり決算額の推移該当値テキスト445"/>
        <xdr:cNvSpPr txBox="1"/>
      </xdr:nvSpPr>
      <xdr:spPr>
        <a:xfrm>
          <a:off x="5740400" y="707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167342</xdr:rowOff>
    </xdr:from>
    <xdr:to>
      <xdr:col>26</xdr:col>
      <xdr:colOff>101600</xdr:colOff>
      <xdr:row>37</xdr:row>
      <xdr:rowOff>97492</xdr:rowOff>
    </xdr:to>
    <xdr:sp macro="" textlink="">
      <xdr:nvSpPr>
        <xdr:cNvPr id="133" name="楕円 132"/>
        <xdr:cNvSpPr/>
      </xdr:nvSpPr>
      <xdr:spPr bwMode="auto">
        <a:xfrm>
          <a:off x="4953000" y="712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82269</xdr:rowOff>
    </xdr:from>
    <xdr:ext cx="736600" cy="259045"/>
    <xdr:sp macro="" textlink="">
      <xdr:nvSpPr>
        <xdr:cNvPr id="134" name="テキスト ボックス 133"/>
        <xdr:cNvSpPr txBox="1"/>
      </xdr:nvSpPr>
      <xdr:spPr>
        <a:xfrm>
          <a:off x="4622800" y="720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10661</xdr:rowOff>
    </xdr:from>
    <xdr:to>
      <xdr:col>22</xdr:col>
      <xdr:colOff>165100</xdr:colOff>
      <xdr:row>37</xdr:row>
      <xdr:rowOff>112261</xdr:rowOff>
    </xdr:to>
    <xdr:sp macro="" textlink="">
      <xdr:nvSpPr>
        <xdr:cNvPr id="135" name="楕円 134"/>
        <xdr:cNvSpPr/>
      </xdr:nvSpPr>
      <xdr:spPr bwMode="auto">
        <a:xfrm>
          <a:off x="4254500" y="71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97038</xdr:rowOff>
    </xdr:from>
    <xdr:ext cx="762000" cy="259045"/>
    <xdr:sp macro="" textlink="">
      <xdr:nvSpPr>
        <xdr:cNvPr id="136" name="テキスト ボックス 135"/>
        <xdr:cNvSpPr txBox="1"/>
      </xdr:nvSpPr>
      <xdr:spPr>
        <a:xfrm>
          <a:off x="3924300" y="72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170314</xdr:rowOff>
    </xdr:from>
    <xdr:to>
      <xdr:col>19</xdr:col>
      <xdr:colOff>38100</xdr:colOff>
      <xdr:row>37</xdr:row>
      <xdr:rowOff>100464</xdr:rowOff>
    </xdr:to>
    <xdr:sp macro="" textlink="">
      <xdr:nvSpPr>
        <xdr:cNvPr id="137" name="楕円 136"/>
        <xdr:cNvSpPr/>
      </xdr:nvSpPr>
      <xdr:spPr bwMode="auto">
        <a:xfrm>
          <a:off x="35560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85241</xdr:rowOff>
    </xdr:from>
    <xdr:ext cx="762000" cy="259045"/>
    <xdr:sp macro="" textlink="">
      <xdr:nvSpPr>
        <xdr:cNvPr id="138" name="テキスト ボックス 137"/>
        <xdr:cNvSpPr txBox="1"/>
      </xdr:nvSpPr>
      <xdr:spPr>
        <a:xfrm>
          <a:off x="3225800" y="72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148666</xdr:rowOff>
    </xdr:from>
    <xdr:to>
      <xdr:col>15</xdr:col>
      <xdr:colOff>101600</xdr:colOff>
      <xdr:row>37</xdr:row>
      <xdr:rowOff>78816</xdr:rowOff>
    </xdr:to>
    <xdr:sp macro="" textlink="">
      <xdr:nvSpPr>
        <xdr:cNvPr id="139" name="楕円 138"/>
        <xdr:cNvSpPr/>
      </xdr:nvSpPr>
      <xdr:spPr bwMode="auto">
        <a:xfrm>
          <a:off x="2857500" y="71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63593</xdr:rowOff>
    </xdr:from>
    <xdr:ext cx="762000" cy="259045"/>
    <xdr:sp macro="" textlink="">
      <xdr:nvSpPr>
        <xdr:cNvPr id="140" name="テキスト ボックス 139"/>
        <xdr:cNvSpPr txBox="1"/>
      </xdr:nvSpPr>
      <xdr:spPr>
        <a:xfrm>
          <a:off x="25273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145513</xdr:rowOff>
    </xdr:from>
    <xdr:to>
      <xdr:col>24</xdr:col>
      <xdr:colOff>63500</xdr:colOff>
      <xdr:row>38</xdr:row>
      <xdr:rowOff>162446</xdr:rowOff>
    </xdr:to>
    <xdr:cxnSp macro="">
      <xdr:nvCxnSpPr>
        <xdr:cNvPr id="63" name="直線コネクタ 62"/>
        <xdr:cNvCxnSpPr/>
      </xdr:nvCxnSpPr>
      <xdr:spPr>
        <a:xfrm>
          <a:off x="3797300" y="6660613"/>
          <a:ext cx="8382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145513</xdr:rowOff>
    </xdr:from>
    <xdr:to>
      <xdr:col>19</xdr:col>
      <xdr:colOff>177800</xdr:colOff>
      <xdr:row>39</xdr:row>
      <xdr:rowOff>7537</xdr:rowOff>
    </xdr:to>
    <xdr:cxnSp macro="">
      <xdr:nvCxnSpPr>
        <xdr:cNvPr id="66" name="直線コネクタ 65"/>
        <xdr:cNvCxnSpPr/>
      </xdr:nvCxnSpPr>
      <xdr:spPr>
        <a:xfrm flipV="1">
          <a:off x="2908300" y="666061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2801</xdr:rowOff>
    </xdr:from>
    <xdr:to>
      <xdr:col>15</xdr:col>
      <xdr:colOff>50800</xdr:colOff>
      <xdr:row>39</xdr:row>
      <xdr:rowOff>7537</xdr:rowOff>
    </xdr:to>
    <xdr:cxnSp macro="">
      <xdr:nvCxnSpPr>
        <xdr:cNvPr id="69" name="直線コネクタ 68"/>
        <xdr:cNvCxnSpPr/>
      </xdr:nvCxnSpPr>
      <xdr:spPr>
        <a:xfrm>
          <a:off x="2019300" y="668935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152322</xdr:rowOff>
    </xdr:from>
    <xdr:to>
      <xdr:col>10</xdr:col>
      <xdr:colOff>114300</xdr:colOff>
      <xdr:row>39</xdr:row>
      <xdr:rowOff>2801</xdr:rowOff>
    </xdr:to>
    <xdr:cxnSp macro="">
      <xdr:nvCxnSpPr>
        <xdr:cNvPr id="72" name="直線コネクタ 71"/>
        <xdr:cNvCxnSpPr/>
      </xdr:nvCxnSpPr>
      <xdr:spPr>
        <a:xfrm>
          <a:off x="1130300" y="6667422"/>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111646</xdr:rowOff>
    </xdr:from>
    <xdr:to>
      <xdr:col>24</xdr:col>
      <xdr:colOff>114300</xdr:colOff>
      <xdr:row>39</xdr:row>
      <xdr:rowOff>41796</xdr:rowOff>
    </xdr:to>
    <xdr:sp macro="" textlink="">
      <xdr:nvSpPr>
        <xdr:cNvPr id="82" name="楕円 81"/>
        <xdr:cNvSpPr/>
      </xdr:nvSpPr>
      <xdr:spPr>
        <a:xfrm>
          <a:off x="4584700" y="66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26573</xdr:rowOff>
    </xdr:from>
    <xdr:ext cx="534377" cy="259045"/>
    <xdr:sp macro="" textlink="">
      <xdr:nvSpPr>
        <xdr:cNvPr id="83" name="人件費該当値テキスト"/>
        <xdr:cNvSpPr txBox="1"/>
      </xdr:nvSpPr>
      <xdr:spPr>
        <a:xfrm>
          <a:off x="4686300" y="65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94713</xdr:rowOff>
    </xdr:from>
    <xdr:to>
      <xdr:col>20</xdr:col>
      <xdr:colOff>38100</xdr:colOff>
      <xdr:row>39</xdr:row>
      <xdr:rowOff>24863</xdr:rowOff>
    </xdr:to>
    <xdr:sp macro="" textlink="">
      <xdr:nvSpPr>
        <xdr:cNvPr id="84" name="楕円 83"/>
        <xdr:cNvSpPr/>
      </xdr:nvSpPr>
      <xdr:spPr>
        <a:xfrm>
          <a:off x="3746500" y="66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15990</xdr:rowOff>
    </xdr:from>
    <xdr:ext cx="534377" cy="259045"/>
    <xdr:sp macro="" textlink="">
      <xdr:nvSpPr>
        <xdr:cNvPr id="85" name="テキスト ボックス 84"/>
        <xdr:cNvSpPr txBox="1"/>
      </xdr:nvSpPr>
      <xdr:spPr>
        <a:xfrm>
          <a:off x="3530111" y="67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128187</xdr:rowOff>
    </xdr:from>
    <xdr:to>
      <xdr:col>15</xdr:col>
      <xdr:colOff>101600</xdr:colOff>
      <xdr:row>39</xdr:row>
      <xdr:rowOff>58337</xdr:rowOff>
    </xdr:to>
    <xdr:sp macro="" textlink="">
      <xdr:nvSpPr>
        <xdr:cNvPr id="86" name="楕円 85"/>
        <xdr:cNvSpPr/>
      </xdr:nvSpPr>
      <xdr:spPr>
        <a:xfrm>
          <a:off x="2857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49464</xdr:rowOff>
    </xdr:from>
    <xdr:ext cx="534377" cy="259045"/>
    <xdr:sp macro="" textlink="">
      <xdr:nvSpPr>
        <xdr:cNvPr id="87" name="テキスト ボックス 86"/>
        <xdr:cNvSpPr txBox="1"/>
      </xdr:nvSpPr>
      <xdr:spPr>
        <a:xfrm>
          <a:off x="2641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123451</xdr:rowOff>
    </xdr:from>
    <xdr:to>
      <xdr:col>10</xdr:col>
      <xdr:colOff>165100</xdr:colOff>
      <xdr:row>39</xdr:row>
      <xdr:rowOff>53601</xdr:rowOff>
    </xdr:to>
    <xdr:sp macro="" textlink="">
      <xdr:nvSpPr>
        <xdr:cNvPr id="88" name="楕円 87"/>
        <xdr:cNvSpPr/>
      </xdr:nvSpPr>
      <xdr:spPr>
        <a:xfrm>
          <a:off x="1968500" y="66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44728</xdr:rowOff>
    </xdr:from>
    <xdr:ext cx="534377" cy="259045"/>
    <xdr:sp macro="" textlink="">
      <xdr:nvSpPr>
        <xdr:cNvPr id="89" name="テキスト ボックス 88"/>
        <xdr:cNvSpPr txBox="1"/>
      </xdr:nvSpPr>
      <xdr:spPr>
        <a:xfrm>
          <a:off x="1752111" y="67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101522</xdr:rowOff>
    </xdr:from>
    <xdr:to>
      <xdr:col>6</xdr:col>
      <xdr:colOff>38100</xdr:colOff>
      <xdr:row>39</xdr:row>
      <xdr:rowOff>31672</xdr:rowOff>
    </xdr:to>
    <xdr:sp macro="" textlink="">
      <xdr:nvSpPr>
        <xdr:cNvPr id="90" name="楕円 89"/>
        <xdr:cNvSpPr/>
      </xdr:nvSpPr>
      <xdr:spPr>
        <a:xfrm>
          <a:off x="1079500" y="66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22799</xdr:rowOff>
    </xdr:from>
    <xdr:ext cx="534377" cy="259045"/>
    <xdr:sp macro="" textlink="">
      <xdr:nvSpPr>
        <xdr:cNvPr id="91" name="テキスト ボックス 90"/>
        <xdr:cNvSpPr txBox="1"/>
      </xdr:nvSpPr>
      <xdr:spPr>
        <a:xfrm>
          <a:off x="863111" y="67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2279</xdr:rowOff>
    </xdr:from>
    <xdr:to>
      <xdr:col>24</xdr:col>
      <xdr:colOff>63500</xdr:colOff>
      <xdr:row>56</xdr:row>
      <xdr:rowOff>102944</xdr:rowOff>
    </xdr:to>
    <xdr:cxnSp macro="">
      <xdr:nvCxnSpPr>
        <xdr:cNvPr id="123" name="直線コネクタ 122"/>
        <xdr:cNvCxnSpPr/>
      </xdr:nvCxnSpPr>
      <xdr:spPr>
        <a:xfrm>
          <a:off x="3797300" y="9603479"/>
          <a:ext cx="838200" cy="1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2279</xdr:rowOff>
    </xdr:from>
    <xdr:to>
      <xdr:col>19</xdr:col>
      <xdr:colOff>177800</xdr:colOff>
      <xdr:row>56</xdr:row>
      <xdr:rowOff>57731</xdr:rowOff>
    </xdr:to>
    <xdr:cxnSp macro="">
      <xdr:nvCxnSpPr>
        <xdr:cNvPr id="126" name="直線コネクタ 125"/>
        <xdr:cNvCxnSpPr/>
      </xdr:nvCxnSpPr>
      <xdr:spPr>
        <a:xfrm flipV="1">
          <a:off x="2908300" y="9603479"/>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57731</xdr:rowOff>
    </xdr:from>
    <xdr:to>
      <xdr:col>15</xdr:col>
      <xdr:colOff>50800</xdr:colOff>
      <xdr:row>56</xdr:row>
      <xdr:rowOff>164323</xdr:rowOff>
    </xdr:to>
    <xdr:cxnSp macro="">
      <xdr:nvCxnSpPr>
        <xdr:cNvPr id="129" name="直線コネクタ 128"/>
        <xdr:cNvCxnSpPr/>
      </xdr:nvCxnSpPr>
      <xdr:spPr>
        <a:xfrm flipV="1">
          <a:off x="2019300" y="9658931"/>
          <a:ext cx="8890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164323</xdr:rowOff>
    </xdr:from>
    <xdr:to>
      <xdr:col>10</xdr:col>
      <xdr:colOff>114300</xdr:colOff>
      <xdr:row>57</xdr:row>
      <xdr:rowOff>38414</xdr:rowOff>
    </xdr:to>
    <xdr:cxnSp macro="">
      <xdr:nvCxnSpPr>
        <xdr:cNvPr id="132" name="直線コネクタ 131"/>
        <xdr:cNvCxnSpPr/>
      </xdr:nvCxnSpPr>
      <xdr:spPr>
        <a:xfrm flipV="1">
          <a:off x="1130300" y="9765523"/>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52144</xdr:rowOff>
    </xdr:from>
    <xdr:to>
      <xdr:col>24</xdr:col>
      <xdr:colOff>114300</xdr:colOff>
      <xdr:row>56</xdr:row>
      <xdr:rowOff>153744</xdr:rowOff>
    </xdr:to>
    <xdr:sp macro="" textlink="">
      <xdr:nvSpPr>
        <xdr:cNvPr id="142" name="楕円 141"/>
        <xdr:cNvSpPr/>
      </xdr:nvSpPr>
      <xdr:spPr>
        <a:xfrm>
          <a:off x="4584700" y="96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30571</xdr:rowOff>
    </xdr:from>
    <xdr:ext cx="534377" cy="259045"/>
    <xdr:sp macro="" textlink="">
      <xdr:nvSpPr>
        <xdr:cNvPr id="143" name="物件費該当値テキスト"/>
        <xdr:cNvSpPr txBox="1"/>
      </xdr:nvSpPr>
      <xdr:spPr>
        <a:xfrm>
          <a:off x="4686300" y="96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122929</xdr:rowOff>
    </xdr:from>
    <xdr:to>
      <xdr:col>20</xdr:col>
      <xdr:colOff>38100</xdr:colOff>
      <xdr:row>56</xdr:row>
      <xdr:rowOff>53079</xdr:rowOff>
    </xdr:to>
    <xdr:sp macro="" textlink="">
      <xdr:nvSpPr>
        <xdr:cNvPr id="144" name="楕円 143"/>
        <xdr:cNvSpPr/>
      </xdr:nvSpPr>
      <xdr:spPr>
        <a:xfrm>
          <a:off x="3746500" y="95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44206</xdr:rowOff>
    </xdr:from>
    <xdr:ext cx="534377" cy="259045"/>
    <xdr:sp macro="" textlink="">
      <xdr:nvSpPr>
        <xdr:cNvPr id="145" name="テキスト ボックス 144"/>
        <xdr:cNvSpPr txBox="1"/>
      </xdr:nvSpPr>
      <xdr:spPr>
        <a:xfrm>
          <a:off x="3530111" y="96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6931</xdr:rowOff>
    </xdr:from>
    <xdr:to>
      <xdr:col>15</xdr:col>
      <xdr:colOff>101600</xdr:colOff>
      <xdr:row>56</xdr:row>
      <xdr:rowOff>108531</xdr:rowOff>
    </xdr:to>
    <xdr:sp macro="" textlink="">
      <xdr:nvSpPr>
        <xdr:cNvPr id="146" name="楕円 145"/>
        <xdr:cNvSpPr/>
      </xdr:nvSpPr>
      <xdr:spPr>
        <a:xfrm>
          <a:off x="2857500" y="9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99658</xdr:rowOff>
    </xdr:from>
    <xdr:ext cx="534377" cy="259045"/>
    <xdr:sp macro="" textlink="">
      <xdr:nvSpPr>
        <xdr:cNvPr id="147" name="テキスト ボックス 146"/>
        <xdr:cNvSpPr txBox="1"/>
      </xdr:nvSpPr>
      <xdr:spPr>
        <a:xfrm>
          <a:off x="2641111" y="97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113523</xdr:rowOff>
    </xdr:from>
    <xdr:to>
      <xdr:col>10</xdr:col>
      <xdr:colOff>165100</xdr:colOff>
      <xdr:row>57</xdr:row>
      <xdr:rowOff>43673</xdr:rowOff>
    </xdr:to>
    <xdr:sp macro="" textlink="">
      <xdr:nvSpPr>
        <xdr:cNvPr id="148" name="楕円 147"/>
        <xdr:cNvSpPr/>
      </xdr:nvSpPr>
      <xdr:spPr>
        <a:xfrm>
          <a:off x="1968500" y="97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34800</xdr:rowOff>
    </xdr:from>
    <xdr:ext cx="534377" cy="259045"/>
    <xdr:sp macro="" textlink="">
      <xdr:nvSpPr>
        <xdr:cNvPr id="149" name="テキスト ボックス 148"/>
        <xdr:cNvSpPr txBox="1"/>
      </xdr:nvSpPr>
      <xdr:spPr>
        <a:xfrm>
          <a:off x="1752111" y="980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159064</xdr:rowOff>
    </xdr:from>
    <xdr:to>
      <xdr:col>6</xdr:col>
      <xdr:colOff>38100</xdr:colOff>
      <xdr:row>57</xdr:row>
      <xdr:rowOff>89214</xdr:rowOff>
    </xdr:to>
    <xdr:sp macro="" textlink="">
      <xdr:nvSpPr>
        <xdr:cNvPr id="150" name="楕円 149"/>
        <xdr:cNvSpPr/>
      </xdr:nvSpPr>
      <xdr:spPr>
        <a:xfrm>
          <a:off x="1079500" y="97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80341</xdr:rowOff>
    </xdr:from>
    <xdr:ext cx="534377" cy="259045"/>
    <xdr:sp macro="" textlink="">
      <xdr:nvSpPr>
        <xdr:cNvPr id="151" name="テキスト ボックス 150"/>
        <xdr:cNvSpPr txBox="1"/>
      </xdr:nvSpPr>
      <xdr:spPr>
        <a:xfrm>
          <a:off x="863111" y="98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112801</xdr:rowOff>
    </xdr:from>
    <xdr:to>
      <xdr:col>24</xdr:col>
      <xdr:colOff>63500</xdr:colOff>
      <xdr:row>78</xdr:row>
      <xdr:rowOff>121145</xdr:rowOff>
    </xdr:to>
    <xdr:cxnSp macro="">
      <xdr:nvCxnSpPr>
        <xdr:cNvPr id="180" name="直線コネクタ 179"/>
        <xdr:cNvCxnSpPr/>
      </xdr:nvCxnSpPr>
      <xdr:spPr>
        <a:xfrm flipV="1">
          <a:off x="3797300" y="13485901"/>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110020</xdr:rowOff>
    </xdr:from>
    <xdr:to>
      <xdr:col>19</xdr:col>
      <xdr:colOff>177800</xdr:colOff>
      <xdr:row>78</xdr:row>
      <xdr:rowOff>121145</xdr:rowOff>
    </xdr:to>
    <xdr:cxnSp macro="">
      <xdr:nvCxnSpPr>
        <xdr:cNvPr id="183" name="直線コネクタ 182"/>
        <xdr:cNvCxnSpPr/>
      </xdr:nvCxnSpPr>
      <xdr:spPr>
        <a:xfrm>
          <a:off x="2908300" y="13483120"/>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110020</xdr:rowOff>
    </xdr:from>
    <xdr:to>
      <xdr:col>15</xdr:col>
      <xdr:colOff>50800</xdr:colOff>
      <xdr:row>78</xdr:row>
      <xdr:rowOff>127012</xdr:rowOff>
    </xdr:to>
    <xdr:cxnSp macro="">
      <xdr:nvCxnSpPr>
        <xdr:cNvPr id="186" name="直線コネクタ 185"/>
        <xdr:cNvCxnSpPr/>
      </xdr:nvCxnSpPr>
      <xdr:spPr>
        <a:xfrm flipV="1">
          <a:off x="2019300" y="13483120"/>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127012</xdr:rowOff>
    </xdr:from>
    <xdr:to>
      <xdr:col>10</xdr:col>
      <xdr:colOff>114300</xdr:colOff>
      <xdr:row>78</xdr:row>
      <xdr:rowOff>136347</xdr:rowOff>
    </xdr:to>
    <xdr:cxnSp macro="">
      <xdr:nvCxnSpPr>
        <xdr:cNvPr id="189" name="直線コネクタ 188"/>
        <xdr:cNvCxnSpPr/>
      </xdr:nvCxnSpPr>
      <xdr:spPr>
        <a:xfrm flipV="1">
          <a:off x="1130300" y="13500112"/>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62001</xdr:rowOff>
    </xdr:from>
    <xdr:to>
      <xdr:col>24</xdr:col>
      <xdr:colOff>114300</xdr:colOff>
      <xdr:row>78</xdr:row>
      <xdr:rowOff>163601</xdr:rowOff>
    </xdr:to>
    <xdr:sp macro="" textlink="">
      <xdr:nvSpPr>
        <xdr:cNvPr id="199" name="楕円 198"/>
        <xdr:cNvSpPr/>
      </xdr:nvSpPr>
      <xdr:spPr>
        <a:xfrm>
          <a:off x="45847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148378</xdr:rowOff>
    </xdr:from>
    <xdr:ext cx="469744" cy="259045"/>
    <xdr:sp macro="" textlink="">
      <xdr:nvSpPr>
        <xdr:cNvPr id="200" name="維持補修費該当値テキスト"/>
        <xdr:cNvSpPr txBox="1"/>
      </xdr:nvSpPr>
      <xdr:spPr>
        <a:xfrm>
          <a:off x="4686300" y="133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70345</xdr:rowOff>
    </xdr:from>
    <xdr:to>
      <xdr:col>20</xdr:col>
      <xdr:colOff>38100</xdr:colOff>
      <xdr:row>79</xdr:row>
      <xdr:rowOff>495</xdr:rowOff>
    </xdr:to>
    <xdr:sp macro="" textlink="">
      <xdr:nvSpPr>
        <xdr:cNvPr id="201" name="楕円 200"/>
        <xdr:cNvSpPr/>
      </xdr:nvSpPr>
      <xdr:spPr>
        <a:xfrm>
          <a:off x="3746500" y="134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163072</xdr:rowOff>
    </xdr:from>
    <xdr:ext cx="469744" cy="259045"/>
    <xdr:sp macro="" textlink="">
      <xdr:nvSpPr>
        <xdr:cNvPr id="202" name="テキスト ボックス 201"/>
        <xdr:cNvSpPr txBox="1"/>
      </xdr:nvSpPr>
      <xdr:spPr>
        <a:xfrm>
          <a:off x="3562428" y="135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59220</xdr:rowOff>
    </xdr:from>
    <xdr:to>
      <xdr:col>15</xdr:col>
      <xdr:colOff>101600</xdr:colOff>
      <xdr:row>78</xdr:row>
      <xdr:rowOff>160820</xdr:rowOff>
    </xdr:to>
    <xdr:sp macro="" textlink="">
      <xdr:nvSpPr>
        <xdr:cNvPr id="203" name="楕円 202"/>
        <xdr:cNvSpPr/>
      </xdr:nvSpPr>
      <xdr:spPr>
        <a:xfrm>
          <a:off x="2857500" y="13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151947</xdr:rowOff>
    </xdr:from>
    <xdr:ext cx="469744" cy="259045"/>
    <xdr:sp macro="" textlink="">
      <xdr:nvSpPr>
        <xdr:cNvPr id="204" name="テキスト ボックス 203"/>
        <xdr:cNvSpPr txBox="1"/>
      </xdr:nvSpPr>
      <xdr:spPr>
        <a:xfrm>
          <a:off x="2673428" y="135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76212</xdr:rowOff>
    </xdr:from>
    <xdr:to>
      <xdr:col>10</xdr:col>
      <xdr:colOff>165100</xdr:colOff>
      <xdr:row>79</xdr:row>
      <xdr:rowOff>6362</xdr:rowOff>
    </xdr:to>
    <xdr:sp macro="" textlink="">
      <xdr:nvSpPr>
        <xdr:cNvPr id="205" name="楕円 204"/>
        <xdr:cNvSpPr/>
      </xdr:nvSpPr>
      <xdr:spPr>
        <a:xfrm>
          <a:off x="1968500" y="13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168939</xdr:rowOff>
    </xdr:from>
    <xdr:ext cx="469744" cy="259045"/>
    <xdr:sp macro="" textlink="">
      <xdr:nvSpPr>
        <xdr:cNvPr id="206" name="テキスト ボックス 205"/>
        <xdr:cNvSpPr txBox="1"/>
      </xdr:nvSpPr>
      <xdr:spPr>
        <a:xfrm>
          <a:off x="1784428" y="1354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85547</xdr:rowOff>
    </xdr:from>
    <xdr:to>
      <xdr:col>6</xdr:col>
      <xdr:colOff>38100</xdr:colOff>
      <xdr:row>79</xdr:row>
      <xdr:rowOff>15697</xdr:rowOff>
    </xdr:to>
    <xdr:sp macro="" textlink="">
      <xdr:nvSpPr>
        <xdr:cNvPr id="207" name="楕円 206"/>
        <xdr:cNvSpPr/>
      </xdr:nvSpPr>
      <xdr:spPr>
        <a:xfrm>
          <a:off x="1079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6824</xdr:rowOff>
    </xdr:from>
    <xdr:ext cx="469744" cy="259045"/>
    <xdr:sp macro="" textlink="">
      <xdr:nvSpPr>
        <xdr:cNvPr id="208" name="テキスト ボックス 207"/>
        <xdr:cNvSpPr txBox="1"/>
      </xdr:nvSpPr>
      <xdr:spPr>
        <a:xfrm>
          <a:off x="895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117754</xdr:rowOff>
    </xdr:from>
    <xdr:to>
      <xdr:col>24</xdr:col>
      <xdr:colOff>63500</xdr:colOff>
      <xdr:row>93</xdr:row>
      <xdr:rowOff>19495</xdr:rowOff>
    </xdr:to>
    <xdr:cxnSp macro="">
      <xdr:nvCxnSpPr>
        <xdr:cNvPr id="238" name="直線コネクタ 237"/>
        <xdr:cNvCxnSpPr/>
      </xdr:nvCxnSpPr>
      <xdr:spPr>
        <a:xfrm flipV="1">
          <a:off x="3797300" y="15891154"/>
          <a:ext cx="838200" cy="7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19495</xdr:rowOff>
    </xdr:from>
    <xdr:to>
      <xdr:col>19</xdr:col>
      <xdr:colOff>177800</xdr:colOff>
      <xdr:row>93</xdr:row>
      <xdr:rowOff>70955</xdr:rowOff>
    </xdr:to>
    <xdr:cxnSp macro="">
      <xdr:nvCxnSpPr>
        <xdr:cNvPr id="241" name="直線コネクタ 240"/>
        <xdr:cNvCxnSpPr/>
      </xdr:nvCxnSpPr>
      <xdr:spPr>
        <a:xfrm flipV="1">
          <a:off x="2908300" y="15964345"/>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70955</xdr:rowOff>
    </xdr:from>
    <xdr:to>
      <xdr:col>15</xdr:col>
      <xdr:colOff>50800</xdr:colOff>
      <xdr:row>94</xdr:row>
      <xdr:rowOff>20079</xdr:rowOff>
    </xdr:to>
    <xdr:cxnSp macro="">
      <xdr:nvCxnSpPr>
        <xdr:cNvPr id="244" name="直線コネクタ 243"/>
        <xdr:cNvCxnSpPr/>
      </xdr:nvCxnSpPr>
      <xdr:spPr>
        <a:xfrm flipV="1">
          <a:off x="2019300" y="16015805"/>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20079</xdr:rowOff>
    </xdr:from>
    <xdr:to>
      <xdr:col>10</xdr:col>
      <xdr:colOff>114300</xdr:colOff>
      <xdr:row>94</xdr:row>
      <xdr:rowOff>98298</xdr:rowOff>
    </xdr:to>
    <xdr:cxnSp macro="">
      <xdr:nvCxnSpPr>
        <xdr:cNvPr id="247" name="直線コネクタ 246"/>
        <xdr:cNvCxnSpPr/>
      </xdr:nvCxnSpPr>
      <xdr:spPr>
        <a:xfrm flipV="1">
          <a:off x="1130300" y="16136379"/>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66954</xdr:rowOff>
    </xdr:from>
    <xdr:to>
      <xdr:col>24</xdr:col>
      <xdr:colOff>114300</xdr:colOff>
      <xdr:row>92</xdr:row>
      <xdr:rowOff>168554</xdr:rowOff>
    </xdr:to>
    <xdr:sp macro="" textlink="">
      <xdr:nvSpPr>
        <xdr:cNvPr id="257" name="楕円 256"/>
        <xdr:cNvSpPr/>
      </xdr:nvSpPr>
      <xdr:spPr>
        <a:xfrm>
          <a:off x="4584700" y="158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89831</xdr:rowOff>
    </xdr:from>
    <xdr:ext cx="599010" cy="259045"/>
    <xdr:sp macro="" textlink="">
      <xdr:nvSpPr>
        <xdr:cNvPr id="258" name="扶助費該当値テキスト"/>
        <xdr:cNvSpPr txBox="1"/>
      </xdr:nvSpPr>
      <xdr:spPr>
        <a:xfrm>
          <a:off x="4686300" y="156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140145</xdr:rowOff>
    </xdr:from>
    <xdr:to>
      <xdr:col>20</xdr:col>
      <xdr:colOff>38100</xdr:colOff>
      <xdr:row>93</xdr:row>
      <xdr:rowOff>70295</xdr:rowOff>
    </xdr:to>
    <xdr:sp macro="" textlink="">
      <xdr:nvSpPr>
        <xdr:cNvPr id="259" name="楕円 258"/>
        <xdr:cNvSpPr/>
      </xdr:nvSpPr>
      <xdr:spPr>
        <a:xfrm>
          <a:off x="3746500" y="15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86822</xdr:rowOff>
    </xdr:from>
    <xdr:ext cx="599010" cy="259045"/>
    <xdr:sp macro="" textlink="">
      <xdr:nvSpPr>
        <xdr:cNvPr id="260" name="テキスト ボックス 259"/>
        <xdr:cNvSpPr txBox="1"/>
      </xdr:nvSpPr>
      <xdr:spPr>
        <a:xfrm>
          <a:off x="3497795" y="15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20155</xdr:rowOff>
    </xdr:from>
    <xdr:to>
      <xdr:col>15</xdr:col>
      <xdr:colOff>101600</xdr:colOff>
      <xdr:row>93</xdr:row>
      <xdr:rowOff>121755</xdr:rowOff>
    </xdr:to>
    <xdr:sp macro="" textlink="">
      <xdr:nvSpPr>
        <xdr:cNvPr id="261" name="楕円 260"/>
        <xdr:cNvSpPr/>
      </xdr:nvSpPr>
      <xdr:spPr>
        <a:xfrm>
          <a:off x="2857500" y="159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138282</xdr:rowOff>
    </xdr:from>
    <xdr:ext cx="599010" cy="259045"/>
    <xdr:sp macro="" textlink="">
      <xdr:nvSpPr>
        <xdr:cNvPr id="262" name="テキスト ボックス 261"/>
        <xdr:cNvSpPr txBox="1"/>
      </xdr:nvSpPr>
      <xdr:spPr>
        <a:xfrm>
          <a:off x="2608795" y="157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140729</xdr:rowOff>
    </xdr:from>
    <xdr:to>
      <xdr:col>10</xdr:col>
      <xdr:colOff>165100</xdr:colOff>
      <xdr:row>94</xdr:row>
      <xdr:rowOff>70879</xdr:rowOff>
    </xdr:to>
    <xdr:sp macro="" textlink="">
      <xdr:nvSpPr>
        <xdr:cNvPr id="263" name="楕円 262"/>
        <xdr:cNvSpPr/>
      </xdr:nvSpPr>
      <xdr:spPr>
        <a:xfrm>
          <a:off x="1968500" y="160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87406</xdr:rowOff>
    </xdr:from>
    <xdr:ext cx="599010" cy="259045"/>
    <xdr:sp macro="" textlink="">
      <xdr:nvSpPr>
        <xdr:cNvPr id="264" name="テキスト ボックス 263"/>
        <xdr:cNvSpPr txBox="1"/>
      </xdr:nvSpPr>
      <xdr:spPr>
        <a:xfrm>
          <a:off x="1719795" y="1586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47498</xdr:rowOff>
    </xdr:from>
    <xdr:to>
      <xdr:col>6</xdr:col>
      <xdr:colOff>38100</xdr:colOff>
      <xdr:row>94</xdr:row>
      <xdr:rowOff>149098</xdr:rowOff>
    </xdr:to>
    <xdr:sp macro="" textlink="">
      <xdr:nvSpPr>
        <xdr:cNvPr id="265" name="楕円 264"/>
        <xdr:cNvSpPr/>
      </xdr:nvSpPr>
      <xdr:spPr>
        <a:xfrm>
          <a:off x="1079500" y="161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165625</xdr:rowOff>
    </xdr:from>
    <xdr:ext cx="599010" cy="259045"/>
    <xdr:sp macro="" textlink="">
      <xdr:nvSpPr>
        <xdr:cNvPr id="266" name="テキスト ボックス 265"/>
        <xdr:cNvSpPr txBox="1"/>
      </xdr:nvSpPr>
      <xdr:spPr>
        <a:xfrm>
          <a:off x="830795" y="1593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64545</xdr:rowOff>
    </xdr:from>
    <xdr:to>
      <xdr:col>55</xdr:col>
      <xdr:colOff>0</xdr:colOff>
      <xdr:row>37</xdr:row>
      <xdr:rowOff>116633</xdr:rowOff>
    </xdr:to>
    <xdr:cxnSp macro="">
      <xdr:nvCxnSpPr>
        <xdr:cNvPr id="297" name="直線コネクタ 296"/>
        <xdr:cNvCxnSpPr/>
      </xdr:nvCxnSpPr>
      <xdr:spPr>
        <a:xfrm flipV="1">
          <a:off x="9639300" y="6408195"/>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116633</xdr:rowOff>
    </xdr:from>
    <xdr:to>
      <xdr:col>50</xdr:col>
      <xdr:colOff>114300</xdr:colOff>
      <xdr:row>38</xdr:row>
      <xdr:rowOff>36580</xdr:rowOff>
    </xdr:to>
    <xdr:cxnSp macro="">
      <xdr:nvCxnSpPr>
        <xdr:cNvPr id="300" name="直線コネクタ 299"/>
        <xdr:cNvCxnSpPr/>
      </xdr:nvCxnSpPr>
      <xdr:spPr>
        <a:xfrm flipV="1">
          <a:off x="8750300" y="6460283"/>
          <a:ext cx="889000" cy="9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134138</xdr:rowOff>
    </xdr:from>
    <xdr:to>
      <xdr:col>45</xdr:col>
      <xdr:colOff>177800</xdr:colOff>
      <xdr:row>38</xdr:row>
      <xdr:rowOff>36580</xdr:rowOff>
    </xdr:to>
    <xdr:cxnSp macro="">
      <xdr:nvCxnSpPr>
        <xdr:cNvPr id="303" name="直線コネクタ 302"/>
        <xdr:cNvCxnSpPr/>
      </xdr:nvCxnSpPr>
      <xdr:spPr>
        <a:xfrm>
          <a:off x="7861300" y="6477788"/>
          <a:ext cx="889000" cy="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134138</xdr:rowOff>
    </xdr:from>
    <xdr:to>
      <xdr:col>41</xdr:col>
      <xdr:colOff>50800</xdr:colOff>
      <xdr:row>38</xdr:row>
      <xdr:rowOff>43634</xdr:rowOff>
    </xdr:to>
    <xdr:cxnSp macro="">
      <xdr:nvCxnSpPr>
        <xdr:cNvPr id="306" name="直線コネクタ 305"/>
        <xdr:cNvCxnSpPr/>
      </xdr:nvCxnSpPr>
      <xdr:spPr>
        <a:xfrm flipV="1">
          <a:off x="6972300" y="6477788"/>
          <a:ext cx="889000" cy="8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13745</xdr:rowOff>
    </xdr:from>
    <xdr:to>
      <xdr:col>55</xdr:col>
      <xdr:colOff>50800</xdr:colOff>
      <xdr:row>37</xdr:row>
      <xdr:rowOff>115345</xdr:rowOff>
    </xdr:to>
    <xdr:sp macro="" textlink="">
      <xdr:nvSpPr>
        <xdr:cNvPr id="316" name="楕円 315"/>
        <xdr:cNvSpPr/>
      </xdr:nvSpPr>
      <xdr:spPr>
        <a:xfrm>
          <a:off x="10426700" y="63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163622</xdr:rowOff>
    </xdr:from>
    <xdr:ext cx="534377" cy="259045"/>
    <xdr:sp macro="" textlink="">
      <xdr:nvSpPr>
        <xdr:cNvPr id="317" name="補助費等該当値テキスト"/>
        <xdr:cNvSpPr txBox="1"/>
      </xdr:nvSpPr>
      <xdr:spPr>
        <a:xfrm>
          <a:off x="10528300" y="63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65833</xdr:rowOff>
    </xdr:from>
    <xdr:to>
      <xdr:col>50</xdr:col>
      <xdr:colOff>165100</xdr:colOff>
      <xdr:row>37</xdr:row>
      <xdr:rowOff>167433</xdr:rowOff>
    </xdr:to>
    <xdr:sp macro="" textlink="">
      <xdr:nvSpPr>
        <xdr:cNvPr id="318" name="楕円 317"/>
        <xdr:cNvSpPr/>
      </xdr:nvSpPr>
      <xdr:spPr>
        <a:xfrm>
          <a:off x="9588500" y="64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158560</xdr:rowOff>
    </xdr:from>
    <xdr:ext cx="534377" cy="259045"/>
    <xdr:sp macro="" textlink="">
      <xdr:nvSpPr>
        <xdr:cNvPr id="319" name="テキスト ボックス 318"/>
        <xdr:cNvSpPr txBox="1"/>
      </xdr:nvSpPr>
      <xdr:spPr>
        <a:xfrm>
          <a:off x="9372111" y="6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157230</xdr:rowOff>
    </xdr:from>
    <xdr:to>
      <xdr:col>46</xdr:col>
      <xdr:colOff>38100</xdr:colOff>
      <xdr:row>38</xdr:row>
      <xdr:rowOff>87379</xdr:rowOff>
    </xdr:to>
    <xdr:sp macro="" textlink="">
      <xdr:nvSpPr>
        <xdr:cNvPr id="320" name="楕円 319"/>
        <xdr:cNvSpPr/>
      </xdr:nvSpPr>
      <xdr:spPr>
        <a:xfrm>
          <a:off x="8699500" y="6500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78507</xdr:rowOff>
    </xdr:from>
    <xdr:ext cx="534377" cy="259045"/>
    <xdr:sp macro="" textlink="">
      <xdr:nvSpPr>
        <xdr:cNvPr id="321" name="テキスト ボックス 320"/>
        <xdr:cNvSpPr txBox="1"/>
      </xdr:nvSpPr>
      <xdr:spPr>
        <a:xfrm>
          <a:off x="8483111" y="65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83338</xdr:rowOff>
    </xdr:from>
    <xdr:to>
      <xdr:col>41</xdr:col>
      <xdr:colOff>101600</xdr:colOff>
      <xdr:row>38</xdr:row>
      <xdr:rowOff>13488</xdr:rowOff>
    </xdr:to>
    <xdr:sp macro="" textlink="">
      <xdr:nvSpPr>
        <xdr:cNvPr id="322" name="楕円 321"/>
        <xdr:cNvSpPr/>
      </xdr:nvSpPr>
      <xdr:spPr>
        <a:xfrm>
          <a:off x="7810500" y="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4615</xdr:rowOff>
    </xdr:from>
    <xdr:ext cx="534377" cy="259045"/>
    <xdr:sp macro="" textlink="">
      <xdr:nvSpPr>
        <xdr:cNvPr id="323" name="テキスト ボックス 322"/>
        <xdr:cNvSpPr txBox="1"/>
      </xdr:nvSpPr>
      <xdr:spPr>
        <a:xfrm>
          <a:off x="7594111" y="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164284</xdr:rowOff>
    </xdr:from>
    <xdr:to>
      <xdr:col>36</xdr:col>
      <xdr:colOff>165100</xdr:colOff>
      <xdr:row>38</xdr:row>
      <xdr:rowOff>94434</xdr:rowOff>
    </xdr:to>
    <xdr:sp macro="" textlink="">
      <xdr:nvSpPr>
        <xdr:cNvPr id="324" name="楕円 323"/>
        <xdr:cNvSpPr/>
      </xdr:nvSpPr>
      <xdr:spPr>
        <a:xfrm>
          <a:off x="6921500" y="65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85561</xdr:rowOff>
    </xdr:from>
    <xdr:ext cx="534377" cy="259045"/>
    <xdr:sp macro="" textlink="">
      <xdr:nvSpPr>
        <xdr:cNvPr id="325" name="テキスト ボックス 324"/>
        <xdr:cNvSpPr txBox="1"/>
      </xdr:nvSpPr>
      <xdr:spPr>
        <a:xfrm>
          <a:off x="6705111" y="66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53994</xdr:rowOff>
    </xdr:from>
    <xdr:to>
      <xdr:col>55</xdr:col>
      <xdr:colOff>0</xdr:colOff>
      <xdr:row>55</xdr:row>
      <xdr:rowOff>125225</xdr:rowOff>
    </xdr:to>
    <xdr:cxnSp macro="">
      <xdr:nvCxnSpPr>
        <xdr:cNvPr id="352" name="直線コネクタ 351"/>
        <xdr:cNvCxnSpPr/>
      </xdr:nvCxnSpPr>
      <xdr:spPr>
        <a:xfrm flipV="1">
          <a:off x="9639300" y="9483744"/>
          <a:ext cx="8382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125225</xdr:rowOff>
    </xdr:from>
    <xdr:to>
      <xdr:col>50</xdr:col>
      <xdr:colOff>114300</xdr:colOff>
      <xdr:row>56</xdr:row>
      <xdr:rowOff>34544</xdr:rowOff>
    </xdr:to>
    <xdr:cxnSp macro="">
      <xdr:nvCxnSpPr>
        <xdr:cNvPr id="355" name="直線コネクタ 354"/>
        <xdr:cNvCxnSpPr/>
      </xdr:nvCxnSpPr>
      <xdr:spPr>
        <a:xfrm flipV="1">
          <a:off x="8750300" y="9554975"/>
          <a:ext cx="889000" cy="8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10944</xdr:rowOff>
    </xdr:from>
    <xdr:to>
      <xdr:col>45</xdr:col>
      <xdr:colOff>177800</xdr:colOff>
      <xdr:row>56</xdr:row>
      <xdr:rowOff>34544</xdr:rowOff>
    </xdr:to>
    <xdr:cxnSp macro="">
      <xdr:nvCxnSpPr>
        <xdr:cNvPr id="358" name="直線コネクタ 357"/>
        <xdr:cNvCxnSpPr/>
      </xdr:nvCxnSpPr>
      <xdr:spPr>
        <a:xfrm>
          <a:off x="7861300" y="961214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25144</xdr:rowOff>
    </xdr:from>
    <xdr:to>
      <xdr:col>41</xdr:col>
      <xdr:colOff>50800</xdr:colOff>
      <xdr:row>56</xdr:row>
      <xdr:rowOff>10944</xdr:rowOff>
    </xdr:to>
    <xdr:cxnSp macro="">
      <xdr:nvCxnSpPr>
        <xdr:cNvPr id="361" name="直線コネクタ 360"/>
        <xdr:cNvCxnSpPr/>
      </xdr:nvCxnSpPr>
      <xdr:spPr>
        <a:xfrm>
          <a:off x="6972300" y="9454894"/>
          <a:ext cx="889000" cy="1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3194</xdr:rowOff>
    </xdr:from>
    <xdr:to>
      <xdr:col>55</xdr:col>
      <xdr:colOff>50800</xdr:colOff>
      <xdr:row>55</xdr:row>
      <xdr:rowOff>104794</xdr:rowOff>
    </xdr:to>
    <xdr:sp macro="" textlink="">
      <xdr:nvSpPr>
        <xdr:cNvPr id="371" name="楕円 370"/>
        <xdr:cNvSpPr/>
      </xdr:nvSpPr>
      <xdr:spPr>
        <a:xfrm>
          <a:off x="10426700" y="94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153071</xdr:rowOff>
    </xdr:from>
    <xdr:ext cx="534377" cy="259045"/>
    <xdr:sp macro="" textlink="">
      <xdr:nvSpPr>
        <xdr:cNvPr id="372" name="普通建設事業費該当値テキスト"/>
        <xdr:cNvSpPr txBox="1"/>
      </xdr:nvSpPr>
      <xdr:spPr>
        <a:xfrm>
          <a:off x="10528300" y="94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74425</xdr:rowOff>
    </xdr:from>
    <xdr:to>
      <xdr:col>50</xdr:col>
      <xdr:colOff>165100</xdr:colOff>
      <xdr:row>56</xdr:row>
      <xdr:rowOff>4575</xdr:rowOff>
    </xdr:to>
    <xdr:sp macro="" textlink="">
      <xdr:nvSpPr>
        <xdr:cNvPr id="373" name="楕円 372"/>
        <xdr:cNvSpPr/>
      </xdr:nvSpPr>
      <xdr:spPr>
        <a:xfrm>
          <a:off x="9588500" y="95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167152</xdr:rowOff>
    </xdr:from>
    <xdr:ext cx="534377" cy="259045"/>
    <xdr:sp macro="" textlink="">
      <xdr:nvSpPr>
        <xdr:cNvPr id="374" name="テキスト ボックス 373"/>
        <xdr:cNvSpPr txBox="1"/>
      </xdr:nvSpPr>
      <xdr:spPr>
        <a:xfrm>
          <a:off x="9372111" y="95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155194</xdr:rowOff>
    </xdr:from>
    <xdr:to>
      <xdr:col>46</xdr:col>
      <xdr:colOff>38100</xdr:colOff>
      <xdr:row>56</xdr:row>
      <xdr:rowOff>85344</xdr:rowOff>
    </xdr:to>
    <xdr:sp macro="" textlink="">
      <xdr:nvSpPr>
        <xdr:cNvPr id="375" name="楕円 374"/>
        <xdr:cNvSpPr/>
      </xdr:nvSpPr>
      <xdr:spPr>
        <a:xfrm>
          <a:off x="8699500" y="95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76471</xdr:rowOff>
    </xdr:from>
    <xdr:ext cx="534377" cy="259045"/>
    <xdr:sp macro="" textlink="">
      <xdr:nvSpPr>
        <xdr:cNvPr id="376" name="テキスト ボックス 375"/>
        <xdr:cNvSpPr txBox="1"/>
      </xdr:nvSpPr>
      <xdr:spPr>
        <a:xfrm>
          <a:off x="8483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131594</xdr:rowOff>
    </xdr:from>
    <xdr:to>
      <xdr:col>41</xdr:col>
      <xdr:colOff>101600</xdr:colOff>
      <xdr:row>56</xdr:row>
      <xdr:rowOff>61744</xdr:rowOff>
    </xdr:to>
    <xdr:sp macro="" textlink="">
      <xdr:nvSpPr>
        <xdr:cNvPr id="377" name="楕円 376"/>
        <xdr:cNvSpPr/>
      </xdr:nvSpPr>
      <xdr:spPr>
        <a:xfrm>
          <a:off x="7810500" y="95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52871</xdr:rowOff>
    </xdr:from>
    <xdr:ext cx="534377" cy="259045"/>
    <xdr:sp macro="" textlink="">
      <xdr:nvSpPr>
        <xdr:cNvPr id="378" name="テキスト ボックス 377"/>
        <xdr:cNvSpPr txBox="1"/>
      </xdr:nvSpPr>
      <xdr:spPr>
        <a:xfrm>
          <a:off x="7594111" y="96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145794</xdr:rowOff>
    </xdr:from>
    <xdr:to>
      <xdr:col>36</xdr:col>
      <xdr:colOff>165100</xdr:colOff>
      <xdr:row>55</xdr:row>
      <xdr:rowOff>75944</xdr:rowOff>
    </xdr:to>
    <xdr:sp macro="" textlink="">
      <xdr:nvSpPr>
        <xdr:cNvPr id="379" name="楕円 378"/>
        <xdr:cNvSpPr/>
      </xdr:nvSpPr>
      <xdr:spPr>
        <a:xfrm>
          <a:off x="6921500" y="94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92471</xdr:rowOff>
    </xdr:from>
    <xdr:ext cx="534377" cy="259045"/>
    <xdr:sp macro="" textlink="">
      <xdr:nvSpPr>
        <xdr:cNvPr id="380" name="テキスト ボックス 379"/>
        <xdr:cNvSpPr txBox="1"/>
      </xdr:nvSpPr>
      <xdr:spPr>
        <a:xfrm>
          <a:off x="6705111" y="91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2524</xdr:rowOff>
    </xdr:from>
    <xdr:to>
      <xdr:col>55</xdr:col>
      <xdr:colOff>0</xdr:colOff>
      <xdr:row>78</xdr:row>
      <xdr:rowOff>169777</xdr:rowOff>
    </xdr:to>
    <xdr:cxnSp macro="">
      <xdr:nvCxnSpPr>
        <xdr:cNvPr id="411" name="直線コネクタ 410"/>
        <xdr:cNvCxnSpPr/>
      </xdr:nvCxnSpPr>
      <xdr:spPr>
        <a:xfrm>
          <a:off x="9639300" y="13375624"/>
          <a:ext cx="8382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2524</xdr:rowOff>
    </xdr:from>
    <xdr:to>
      <xdr:col>50</xdr:col>
      <xdr:colOff>114300</xdr:colOff>
      <xdr:row>78</xdr:row>
      <xdr:rowOff>171067</xdr:rowOff>
    </xdr:to>
    <xdr:cxnSp macro="">
      <xdr:nvCxnSpPr>
        <xdr:cNvPr id="414" name="直線コネクタ 413"/>
        <xdr:cNvCxnSpPr/>
      </xdr:nvCxnSpPr>
      <xdr:spPr>
        <a:xfrm flipV="1">
          <a:off x="8750300" y="13375624"/>
          <a:ext cx="889000" cy="1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63886</xdr:rowOff>
    </xdr:from>
    <xdr:to>
      <xdr:col>45</xdr:col>
      <xdr:colOff>177800</xdr:colOff>
      <xdr:row>78</xdr:row>
      <xdr:rowOff>171067</xdr:rowOff>
    </xdr:to>
    <xdr:cxnSp macro="">
      <xdr:nvCxnSpPr>
        <xdr:cNvPr id="417" name="直線コネクタ 416"/>
        <xdr:cNvCxnSpPr/>
      </xdr:nvCxnSpPr>
      <xdr:spPr>
        <a:xfrm>
          <a:off x="7861300" y="13436986"/>
          <a:ext cx="8890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63886</xdr:rowOff>
    </xdr:from>
    <xdr:to>
      <xdr:col>41</xdr:col>
      <xdr:colOff>50800</xdr:colOff>
      <xdr:row>78</xdr:row>
      <xdr:rowOff>84035</xdr:rowOff>
    </xdr:to>
    <xdr:cxnSp macro="">
      <xdr:nvCxnSpPr>
        <xdr:cNvPr id="420" name="直線コネクタ 419"/>
        <xdr:cNvCxnSpPr/>
      </xdr:nvCxnSpPr>
      <xdr:spPr>
        <a:xfrm flipV="1">
          <a:off x="6972300" y="13436986"/>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118977</xdr:rowOff>
    </xdr:from>
    <xdr:to>
      <xdr:col>55</xdr:col>
      <xdr:colOff>50800</xdr:colOff>
      <xdr:row>79</xdr:row>
      <xdr:rowOff>49127</xdr:rowOff>
    </xdr:to>
    <xdr:sp macro="" textlink="">
      <xdr:nvSpPr>
        <xdr:cNvPr id="430" name="楕円 429"/>
        <xdr:cNvSpPr/>
      </xdr:nvSpPr>
      <xdr:spPr>
        <a:xfrm>
          <a:off x="10426700" y="134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33904</xdr:rowOff>
    </xdr:from>
    <xdr:ext cx="469744" cy="259045"/>
    <xdr:sp macro="" textlink="">
      <xdr:nvSpPr>
        <xdr:cNvPr id="431" name="普通建設事業費 （ うち新規整備　）該当値テキスト"/>
        <xdr:cNvSpPr txBox="1"/>
      </xdr:nvSpPr>
      <xdr:spPr>
        <a:xfrm>
          <a:off x="10528300" y="1340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123174</xdr:rowOff>
    </xdr:from>
    <xdr:to>
      <xdr:col>50</xdr:col>
      <xdr:colOff>165100</xdr:colOff>
      <xdr:row>78</xdr:row>
      <xdr:rowOff>53324</xdr:rowOff>
    </xdr:to>
    <xdr:sp macro="" textlink="">
      <xdr:nvSpPr>
        <xdr:cNvPr id="432" name="楕円 431"/>
        <xdr:cNvSpPr/>
      </xdr:nvSpPr>
      <xdr:spPr>
        <a:xfrm>
          <a:off x="9588500" y="133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44451</xdr:rowOff>
    </xdr:from>
    <xdr:ext cx="534377" cy="259045"/>
    <xdr:sp macro="" textlink="">
      <xdr:nvSpPr>
        <xdr:cNvPr id="433" name="テキスト ボックス 432"/>
        <xdr:cNvSpPr txBox="1"/>
      </xdr:nvSpPr>
      <xdr:spPr>
        <a:xfrm>
          <a:off x="9372111" y="134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120267</xdr:rowOff>
    </xdr:from>
    <xdr:to>
      <xdr:col>46</xdr:col>
      <xdr:colOff>38100</xdr:colOff>
      <xdr:row>79</xdr:row>
      <xdr:rowOff>50417</xdr:rowOff>
    </xdr:to>
    <xdr:sp macro="" textlink="">
      <xdr:nvSpPr>
        <xdr:cNvPr id="434" name="楕円 433"/>
        <xdr:cNvSpPr/>
      </xdr:nvSpPr>
      <xdr:spPr>
        <a:xfrm>
          <a:off x="8699500" y="13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41544</xdr:rowOff>
    </xdr:from>
    <xdr:ext cx="469744" cy="259045"/>
    <xdr:sp macro="" textlink="">
      <xdr:nvSpPr>
        <xdr:cNvPr id="435" name="テキスト ボックス 434"/>
        <xdr:cNvSpPr txBox="1"/>
      </xdr:nvSpPr>
      <xdr:spPr>
        <a:xfrm>
          <a:off x="8515428" y="135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13086</xdr:rowOff>
    </xdr:from>
    <xdr:to>
      <xdr:col>41</xdr:col>
      <xdr:colOff>101600</xdr:colOff>
      <xdr:row>78</xdr:row>
      <xdr:rowOff>114686</xdr:rowOff>
    </xdr:to>
    <xdr:sp macro="" textlink="">
      <xdr:nvSpPr>
        <xdr:cNvPr id="436" name="楕円 435"/>
        <xdr:cNvSpPr/>
      </xdr:nvSpPr>
      <xdr:spPr>
        <a:xfrm>
          <a:off x="7810500" y="133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105813</xdr:rowOff>
    </xdr:from>
    <xdr:ext cx="534377" cy="259045"/>
    <xdr:sp macro="" textlink="">
      <xdr:nvSpPr>
        <xdr:cNvPr id="437" name="テキスト ボックス 436"/>
        <xdr:cNvSpPr txBox="1"/>
      </xdr:nvSpPr>
      <xdr:spPr>
        <a:xfrm>
          <a:off x="7594111" y="134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33235</xdr:rowOff>
    </xdr:from>
    <xdr:to>
      <xdr:col>36</xdr:col>
      <xdr:colOff>165100</xdr:colOff>
      <xdr:row>78</xdr:row>
      <xdr:rowOff>134835</xdr:rowOff>
    </xdr:to>
    <xdr:sp macro="" textlink="">
      <xdr:nvSpPr>
        <xdr:cNvPr id="438" name="楕円 437"/>
        <xdr:cNvSpPr/>
      </xdr:nvSpPr>
      <xdr:spPr>
        <a:xfrm>
          <a:off x="69215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125962</xdr:rowOff>
    </xdr:from>
    <xdr:ext cx="534377" cy="259045"/>
    <xdr:sp macro="" textlink="">
      <xdr:nvSpPr>
        <xdr:cNvPr id="439" name="テキスト ボックス 438"/>
        <xdr:cNvSpPr txBox="1"/>
      </xdr:nvSpPr>
      <xdr:spPr>
        <a:xfrm>
          <a:off x="6705111" y="134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91596</xdr:rowOff>
    </xdr:from>
    <xdr:to>
      <xdr:col>55</xdr:col>
      <xdr:colOff>0</xdr:colOff>
      <xdr:row>97</xdr:row>
      <xdr:rowOff>5626</xdr:rowOff>
    </xdr:to>
    <xdr:cxnSp macro="">
      <xdr:nvCxnSpPr>
        <xdr:cNvPr id="470" name="直線コネクタ 469"/>
        <xdr:cNvCxnSpPr/>
      </xdr:nvCxnSpPr>
      <xdr:spPr>
        <a:xfrm flipV="1">
          <a:off x="9639300" y="16379346"/>
          <a:ext cx="838200" cy="2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88919</xdr:rowOff>
    </xdr:from>
    <xdr:to>
      <xdr:col>50</xdr:col>
      <xdr:colOff>114300</xdr:colOff>
      <xdr:row>97</xdr:row>
      <xdr:rowOff>5626</xdr:rowOff>
    </xdr:to>
    <xdr:cxnSp macro="">
      <xdr:nvCxnSpPr>
        <xdr:cNvPr id="473" name="直線コネクタ 472"/>
        <xdr:cNvCxnSpPr/>
      </xdr:nvCxnSpPr>
      <xdr:spPr>
        <a:xfrm>
          <a:off x="8750300" y="16548119"/>
          <a:ext cx="889000" cy="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88919</xdr:rowOff>
    </xdr:from>
    <xdr:to>
      <xdr:col>45</xdr:col>
      <xdr:colOff>177800</xdr:colOff>
      <xdr:row>98</xdr:row>
      <xdr:rowOff>56195</xdr:rowOff>
    </xdr:to>
    <xdr:cxnSp macro="">
      <xdr:nvCxnSpPr>
        <xdr:cNvPr id="476" name="直線コネクタ 475"/>
        <xdr:cNvCxnSpPr/>
      </xdr:nvCxnSpPr>
      <xdr:spPr>
        <a:xfrm flipV="1">
          <a:off x="7861300" y="16548119"/>
          <a:ext cx="889000" cy="3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56195</xdr:rowOff>
    </xdr:from>
    <xdr:to>
      <xdr:col>41</xdr:col>
      <xdr:colOff>50800</xdr:colOff>
      <xdr:row>98</xdr:row>
      <xdr:rowOff>164568</xdr:rowOff>
    </xdr:to>
    <xdr:cxnSp macro="">
      <xdr:nvCxnSpPr>
        <xdr:cNvPr id="479" name="直線コネクタ 478"/>
        <xdr:cNvCxnSpPr/>
      </xdr:nvCxnSpPr>
      <xdr:spPr>
        <a:xfrm flipV="1">
          <a:off x="6972300" y="16858295"/>
          <a:ext cx="889000" cy="10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40796</xdr:rowOff>
    </xdr:from>
    <xdr:to>
      <xdr:col>55</xdr:col>
      <xdr:colOff>50800</xdr:colOff>
      <xdr:row>95</xdr:row>
      <xdr:rowOff>142396</xdr:rowOff>
    </xdr:to>
    <xdr:sp macro="" textlink="">
      <xdr:nvSpPr>
        <xdr:cNvPr id="489" name="楕円 488"/>
        <xdr:cNvSpPr/>
      </xdr:nvSpPr>
      <xdr:spPr>
        <a:xfrm>
          <a:off x="10426700" y="163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63673</xdr:rowOff>
    </xdr:from>
    <xdr:ext cx="534377" cy="259045"/>
    <xdr:sp macro="" textlink="">
      <xdr:nvSpPr>
        <xdr:cNvPr id="490" name="普通建設事業費 （ うち更新整備　）該当値テキスト"/>
        <xdr:cNvSpPr txBox="1"/>
      </xdr:nvSpPr>
      <xdr:spPr>
        <a:xfrm>
          <a:off x="10528300" y="1617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126276</xdr:rowOff>
    </xdr:from>
    <xdr:to>
      <xdr:col>50</xdr:col>
      <xdr:colOff>165100</xdr:colOff>
      <xdr:row>97</xdr:row>
      <xdr:rowOff>56426</xdr:rowOff>
    </xdr:to>
    <xdr:sp macro="" textlink="">
      <xdr:nvSpPr>
        <xdr:cNvPr id="491" name="楕円 490"/>
        <xdr:cNvSpPr/>
      </xdr:nvSpPr>
      <xdr:spPr>
        <a:xfrm>
          <a:off x="9588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47553</xdr:rowOff>
    </xdr:from>
    <xdr:ext cx="534377" cy="259045"/>
    <xdr:sp macro="" textlink="">
      <xdr:nvSpPr>
        <xdr:cNvPr id="492" name="テキスト ボックス 491"/>
        <xdr:cNvSpPr txBox="1"/>
      </xdr:nvSpPr>
      <xdr:spPr>
        <a:xfrm>
          <a:off x="9372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38119</xdr:rowOff>
    </xdr:from>
    <xdr:to>
      <xdr:col>46</xdr:col>
      <xdr:colOff>38100</xdr:colOff>
      <xdr:row>96</xdr:row>
      <xdr:rowOff>139719</xdr:rowOff>
    </xdr:to>
    <xdr:sp macro="" textlink="">
      <xdr:nvSpPr>
        <xdr:cNvPr id="493" name="楕円 492"/>
        <xdr:cNvSpPr/>
      </xdr:nvSpPr>
      <xdr:spPr>
        <a:xfrm>
          <a:off x="8699500" y="16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130846</xdr:rowOff>
    </xdr:from>
    <xdr:ext cx="534377" cy="259045"/>
    <xdr:sp macro="" textlink="">
      <xdr:nvSpPr>
        <xdr:cNvPr id="494" name="テキスト ボックス 493"/>
        <xdr:cNvSpPr txBox="1"/>
      </xdr:nvSpPr>
      <xdr:spPr>
        <a:xfrm>
          <a:off x="8483111" y="165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5395</xdr:rowOff>
    </xdr:from>
    <xdr:to>
      <xdr:col>41</xdr:col>
      <xdr:colOff>101600</xdr:colOff>
      <xdr:row>98</xdr:row>
      <xdr:rowOff>106995</xdr:rowOff>
    </xdr:to>
    <xdr:sp macro="" textlink="">
      <xdr:nvSpPr>
        <xdr:cNvPr id="495" name="楕円 494"/>
        <xdr:cNvSpPr/>
      </xdr:nvSpPr>
      <xdr:spPr>
        <a:xfrm>
          <a:off x="7810500" y="168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98122</xdr:rowOff>
    </xdr:from>
    <xdr:ext cx="534377" cy="259045"/>
    <xdr:sp macro="" textlink="">
      <xdr:nvSpPr>
        <xdr:cNvPr id="496" name="テキスト ボックス 495"/>
        <xdr:cNvSpPr txBox="1"/>
      </xdr:nvSpPr>
      <xdr:spPr>
        <a:xfrm>
          <a:off x="7594111" y="169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113768</xdr:rowOff>
    </xdr:from>
    <xdr:to>
      <xdr:col>36</xdr:col>
      <xdr:colOff>165100</xdr:colOff>
      <xdr:row>99</xdr:row>
      <xdr:rowOff>43918</xdr:rowOff>
    </xdr:to>
    <xdr:sp macro="" textlink="">
      <xdr:nvSpPr>
        <xdr:cNvPr id="497" name="楕円 496"/>
        <xdr:cNvSpPr/>
      </xdr:nvSpPr>
      <xdr:spPr>
        <a:xfrm>
          <a:off x="69215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35045</xdr:rowOff>
    </xdr:from>
    <xdr:ext cx="469744" cy="259045"/>
    <xdr:sp macro="" textlink="">
      <xdr:nvSpPr>
        <xdr:cNvPr id="498" name="テキスト ボックス 497"/>
        <xdr:cNvSpPr txBox="1"/>
      </xdr:nvSpPr>
      <xdr:spPr>
        <a:xfrm>
          <a:off x="6737428" y="170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32410</xdr:rowOff>
    </xdr:from>
    <xdr:to>
      <xdr:col>85</xdr:col>
      <xdr:colOff>127000</xdr:colOff>
      <xdr:row>77</xdr:row>
      <xdr:rowOff>37618</xdr:rowOff>
    </xdr:to>
    <xdr:cxnSp macro="">
      <xdr:nvCxnSpPr>
        <xdr:cNvPr id="631" name="直線コネクタ 630"/>
        <xdr:cNvCxnSpPr/>
      </xdr:nvCxnSpPr>
      <xdr:spPr>
        <a:xfrm flipV="1">
          <a:off x="15481300" y="13234060"/>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37618</xdr:rowOff>
    </xdr:from>
    <xdr:to>
      <xdr:col>81</xdr:col>
      <xdr:colOff>50800</xdr:colOff>
      <xdr:row>77</xdr:row>
      <xdr:rowOff>47371</xdr:rowOff>
    </xdr:to>
    <xdr:cxnSp macro="">
      <xdr:nvCxnSpPr>
        <xdr:cNvPr id="634" name="直線コネクタ 633"/>
        <xdr:cNvCxnSpPr/>
      </xdr:nvCxnSpPr>
      <xdr:spPr>
        <a:xfrm flipV="1">
          <a:off x="14592300" y="1323926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43917</xdr:rowOff>
    </xdr:from>
    <xdr:to>
      <xdr:col>76</xdr:col>
      <xdr:colOff>114300</xdr:colOff>
      <xdr:row>77</xdr:row>
      <xdr:rowOff>47371</xdr:rowOff>
    </xdr:to>
    <xdr:cxnSp macro="">
      <xdr:nvCxnSpPr>
        <xdr:cNvPr id="637" name="直線コネクタ 636"/>
        <xdr:cNvCxnSpPr/>
      </xdr:nvCxnSpPr>
      <xdr:spPr>
        <a:xfrm>
          <a:off x="13703300" y="13245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32258</xdr:rowOff>
    </xdr:from>
    <xdr:to>
      <xdr:col>71</xdr:col>
      <xdr:colOff>177800</xdr:colOff>
      <xdr:row>77</xdr:row>
      <xdr:rowOff>43917</xdr:rowOff>
    </xdr:to>
    <xdr:cxnSp macro="">
      <xdr:nvCxnSpPr>
        <xdr:cNvPr id="640" name="直線コネクタ 639"/>
        <xdr:cNvCxnSpPr/>
      </xdr:nvCxnSpPr>
      <xdr:spPr>
        <a:xfrm>
          <a:off x="12814300" y="13233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153060</xdr:rowOff>
    </xdr:from>
    <xdr:to>
      <xdr:col>85</xdr:col>
      <xdr:colOff>177800</xdr:colOff>
      <xdr:row>77</xdr:row>
      <xdr:rowOff>83210</xdr:rowOff>
    </xdr:to>
    <xdr:sp macro="" textlink="">
      <xdr:nvSpPr>
        <xdr:cNvPr id="650" name="楕円 649"/>
        <xdr:cNvSpPr/>
      </xdr:nvSpPr>
      <xdr:spPr>
        <a:xfrm>
          <a:off x="16268700" y="131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131487</xdr:rowOff>
    </xdr:from>
    <xdr:ext cx="534377" cy="259045"/>
    <xdr:sp macro="" textlink="">
      <xdr:nvSpPr>
        <xdr:cNvPr id="651" name="公債費該当値テキスト"/>
        <xdr:cNvSpPr txBox="1"/>
      </xdr:nvSpPr>
      <xdr:spPr>
        <a:xfrm>
          <a:off x="16370300" y="131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158268</xdr:rowOff>
    </xdr:from>
    <xdr:to>
      <xdr:col>81</xdr:col>
      <xdr:colOff>101600</xdr:colOff>
      <xdr:row>77</xdr:row>
      <xdr:rowOff>88418</xdr:rowOff>
    </xdr:to>
    <xdr:sp macro="" textlink="">
      <xdr:nvSpPr>
        <xdr:cNvPr id="652" name="楕円 651"/>
        <xdr:cNvSpPr/>
      </xdr:nvSpPr>
      <xdr:spPr>
        <a:xfrm>
          <a:off x="15430500" y="131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79545</xdr:rowOff>
    </xdr:from>
    <xdr:ext cx="534377" cy="259045"/>
    <xdr:sp macro="" textlink="">
      <xdr:nvSpPr>
        <xdr:cNvPr id="653" name="テキスト ボックス 652"/>
        <xdr:cNvSpPr txBox="1"/>
      </xdr:nvSpPr>
      <xdr:spPr>
        <a:xfrm>
          <a:off x="15214111" y="132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168021</xdr:rowOff>
    </xdr:from>
    <xdr:to>
      <xdr:col>76</xdr:col>
      <xdr:colOff>165100</xdr:colOff>
      <xdr:row>77</xdr:row>
      <xdr:rowOff>98171</xdr:rowOff>
    </xdr:to>
    <xdr:sp macro="" textlink="">
      <xdr:nvSpPr>
        <xdr:cNvPr id="654" name="楕円 653"/>
        <xdr:cNvSpPr/>
      </xdr:nvSpPr>
      <xdr:spPr>
        <a:xfrm>
          <a:off x="14541500" y="131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89298</xdr:rowOff>
    </xdr:from>
    <xdr:ext cx="534377" cy="259045"/>
    <xdr:sp macro="" textlink="">
      <xdr:nvSpPr>
        <xdr:cNvPr id="655" name="テキスト ボックス 654"/>
        <xdr:cNvSpPr txBox="1"/>
      </xdr:nvSpPr>
      <xdr:spPr>
        <a:xfrm>
          <a:off x="14325111" y="132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164567</xdr:rowOff>
    </xdr:from>
    <xdr:to>
      <xdr:col>72</xdr:col>
      <xdr:colOff>38100</xdr:colOff>
      <xdr:row>77</xdr:row>
      <xdr:rowOff>94717</xdr:rowOff>
    </xdr:to>
    <xdr:sp macro="" textlink="">
      <xdr:nvSpPr>
        <xdr:cNvPr id="656" name="楕円 655"/>
        <xdr:cNvSpPr/>
      </xdr:nvSpPr>
      <xdr:spPr>
        <a:xfrm>
          <a:off x="13652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85844</xdr:rowOff>
    </xdr:from>
    <xdr:ext cx="534377" cy="259045"/>
    <xdr:sp macro="" textlink="">
      <xdr:nvSpPr>
        <xdr:cNvPr id="657" name="テキスト ボックス 656"/>
        <xdr:cNvSpPr txBox="1"/>
      </xdr:nvSpPr>
      <xdr:spPr>
        <a:xfrm>
          <a:off x="13436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152908</xdr:rowOff>
    </xdr:from>
    <xdr:to>
      <xdr:col>67</xdr:col>
      <xdr:colOff>101600</xdr:colOff>
      <xdr:row>77</xdr:row>
      <xdr:rowOff>83058</xdr:rowOff>
    </xdr:to>
    <xdr:sp macro="" textlink="">
      <xdr:nvSpPr>
        <xdr:cNvPr id="658" name="楕円 657"/>
        <xdr:cNvSpPr/>
      </xdr:nvSpPr>
      <xdr:spPr>
        <a:xfrm>
          <a:off x="12763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74185</xdr:rowOff>
    </xdr:from>
    <xdr:ext cx="534377" cy="259045"/>
    <xdr:sp macro="" textlink="">
      <xdr:nvSpPr>
        <xdr:cNvPr id="659" name="テキスト ボックス 658"/>
        <xdr:cNvSpPr txBox="1"/>
      </xdr:nvSpPr>
      <xdr:spPr>
        <a:xfrm>
          <a:off x="12547111" y="13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153462</xdr:rowOff>
    </xdr:from>
    <xdr:to>
      <xdr:col>85</xdr:col>
      <xdr:colOff>127000</xdr:colOff>
      <xdr:row>96</xdr:row>
      <xdr:rowOff>23160</xdr:rowOff>
    </xdr:to>
    <xdr:cxnSp macro="">
      <xdr:nvCxnSpPr>
        <xdr:cNvPr id="686" name="直線コネクタ 685"/>
        <xdr:cNvCxnSpPr/>
      </xdr:nvCxnSpPr>
      <xdr:spPr>
        <a:xfrm flipV="1">
          <a:off x="15481300" y="16441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20165</xdr:rowOff>
    </xdr:from>
    <xdr:to>
      <xdr:col>81</xdr:col>
      <xdr:colOff>50800</xdr:colOff>
      <xdr:row>96</xdr:row>
      <xdr:rowOff>23160</xdr:rowOff>
    </xdr:to>
    <xdr:cxnSp macro="">
      <xdr:nvCxnSpPr>
        <xdr:cNvPr id="689" name="直線コネクタ 688"/>
        <xdr:cNvCxnSpPr/>
      </xdr:nvCxnSpPr>
      <xdr:spPr>
        <a:xfrm>
          <a:off x="14592300" y="1647936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20165</xdr:rowOff>
    </xdr:from>
    <xdr:to>
      <xdr:col>76</xdr:col>
      <xdr:colOff>114300</xdr:colOff>
      <xdr:row>96</xdr:row>
      <xdr:rowOff>69977</xdr:rowOff>
    </xdr:to>
    <xdr:cxnSp macro="">
      <xdr:nvCxnSpPr>
        <xdr:cNvPr id="692" name="直線コネクタ 691"/>
        <xdr:cNvCxnSpPr/>
      </xdr:nvCxnSpPr>
      <xdr:spPr>
        <a:xfrm flipV="1">
          <a:off x="13703300" y="16479365"/>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32418</xdr:rowOff>
    </xdr:from>
    <xdr:to>
      <xdr:col>71</xdr:col>
      <xdr:colOff>177800</xdr:colOff>
      <xdr:row>96</xdr:row>
      <xdr:rowOff>69977</xdr:rowOff>
    </xdr:to>
    <xdr:cxnSp macro="">
      <xdr:nvCxnSpPr>
        <xdr:cNvPr id="695" name="直線コネクタ 694"/>
        <xdr:cNvCxnSpPr/>
      </xdr:nvCxnSpPr>
      <xdr:spPr>
        <a:xfrm>
          <a:off x="12814300" y="15977268"/>
          <a:ext cx="889000" cy="55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102662</xdr:rowOff>
    </xdr:from>
    <xdr:to>
      <xdr:col>85</xdr:col>
      <xdr:colOff>177800</xdr:colOff>
      <xdr:row>96</xdr:row>
      <xdr:rowOff>32812</xdr:rowOff>
    </xdr:to>
    <xdr:sp macro="" textlink="">
      <xdr:nvSpPr>
        <xdr:cNvPr id="705" name="楕円 704"/>
        <xdr:cNvSpPr/>
      </xdr:nvSpPr>
      <xdr:spPr>
        <a:xfrm>
          <a:off x="16268700" y="163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125539</xdr:rowOff>
    </xdr:from>
    <xdr:ext cx="534377" cy="259045"/>
    <xdr:sp macro="" textlink="">
      <xdr:nvSpPr>
        <xdr:cNvPr id="706" name="積立金該当値テキスト"/>
        <xdr:cNvSpPr txBox="1"/>
      </xdr:nvSpPr>
      <xdr:spPr>
        <a:xfrm>
          <a:off x="16370300" y="162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143810</xdr:rowOff>
    </xdr:from>
    <xdr:to>
      <xdr:col>81</xdr:col>
      <xdr:colOff>101600</xdr:colOff>
      <xdr:row>96</xdr:row>
      <xdr:rowOff>73960</xdr:rowOff>
    </xdr:to>
    <xdr:sp macro="" textlink="">
      <xdr:nvSpPr>
        <xdr:cNvPr id="707" name="楕円 706"/>
        <xdr:cNvSpPr/>
      </xdr:nvSpPr>
      <xdr:spPr>
        <a:xfrm>
          <a:off x="15430500" y="16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90487</xdr:rowOff>
    </xdr:from>
    <xdr:ext cx="534377" cy="259045"/>
    <xdr:sp macro="" textlink="">
      <xdr:nvSpPr>
        <xdr:cNvPr id="708" name="テキスト ボックス 707"/>
        <xdr:cNvSpPr txBox="1"/>
      </xdr:nvSpPr>
      <xdr:spPr>
        <a:xfrm>
          <a:off x="15214111" y="16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140815</xdr:rowOff>
    </xdr:from>
    <xdr:to>
      <xdr:col>76</xdr:col>
      <xdr:colOff>165100</xdr:colOff>
      <xdr:row>96</xdr:row>
      <xdr:rowOff>70965</xdr:rowOff>
    </xdr:to>
    <xdr:sp macro="" textlink="">
      <xdr:nvSpPr>
        <xdr:cNvPr id="709" name="楕円 708"/>
        <xdr:cNvSpPr/>
      </xdr:nvSpPr>
      <xdr:spPr>
        <a:xfrm>
          <a:off x="14541500" y="164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87492</xdr:rowOff>
    </xdr:from>
    <xdr:ext cx="534377" cy="259045"/>
    <xdr:sp macro="" textlink="">
      <xdr:nvSpPr>
        <xdr:cNvPr id="710" name="テキスト ボックス 709"/>
        <xdr:cNvSpPr txBox="1"/>
      </xdr:nvSpPr>
      <xdr:spPr>
        <a:xfrm>
          <a:off x="14325111" y="16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19177</xdr:rowOff>
    </xdr:from>
    <xdr:to>
      <xdr:col>72</xdr:col>
      <xdr:colOff>38100</xdr:colOff>
      <xdr:row>96</xdr:row>
      <xdr:rowOff>120777</xdr:rowOff>
    </xdr:to>
    <xdr:sp macro="" textlink="">
      <xdr:nvSpPr>
        <xdr:cNvPr id="711" name="楕円 710"/>
        <xdr:cNvSpPr/>
      </xdr:nvSpPr>
      <xdr:spPr>
        <a:xfrm>
          <a:off x="13652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111904</xdr:rowOff>
    </xdr:from>
    <xdr:ext cx="534377" cy="259045"/>
    <xdr:sp macro="" textlink="">
      <xdr:nvSpPr>
        <xdr:cNvPr id="712" name="テキスト ボックス 711"/>
        <xdr:cNvSpPr txBox="1"/>
      </xdr:nvSpPr>
      <xdr:spPr>
        <a:xfrm>
          <a:off x="13436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153068</xdr:rowOff>
    </xdr:from>
    <xdr:to>
      <xdr:col>67</xdr:col>
      <xdr:colOff>101600</xdr:colOff>
      <xdr:row>93</xdr:row>
      <xdr:rowOff>83218</xdr:rowOff>
    </xdr:to>
    <xdr:sp macro="" textlink="">
      <xdr:nvSpPr>
        <xdr:cNvPr id="713" name="楕円 712"/>
        <xdr:cNvSpPr/>
      </xdr:nvSpPr>
      <xdr:spPr>
        <a:xfrm>
          <a:off x="12763500" y="1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99745</xdr:rowOff>
    </xdr:from>
    <xdr:ext cx="534377" cy="259045"/>
    <xdr:sp macro="" textlink="">
      <xdr:nvSpPr>
        <xdr:cNvPr id="714" name="テキスト ボックス 713"/>
        <xdr:cNvSpPr txBox="1"/>
      </xdr:nvSpPr>
      <xdr:spPr>
        <a:xfrm>
          <a:off x="12547111" y="157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40907</xdr:rowOff>
    </xdr:to>
    <xdr:cxnSp macro="">
      <xdr:nvCxnSpPr>
        <xdr:cNvPr id="800" name="直線コネクタ 799"/>
        <xdr:cNvCxnSpPr/>
      </xdr:nvCxnSpPr>
      <xdr:spPr>
        <a:xfrm>
          <a:off x="21323300" y="1015634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40792</xdr:rowOff>
    </xdr:from>
    <xdr:to>
      <xdr:col>111</xdr:col>
      <xdr:colOff>177800</xdr:colOff>
      <xdr:row>59</xdr:row>
      <xdr:rowOff>40907</xdr:rowOff>
    </xdr:to>
    <xdr:cxnSp macro="">
      <xdr:nvCxnSpPr>
        <xdr:cNvPr id="803" name="直線コネクタ 802"/>
        <xdr:cNvCxnSpPr/>
      </xdr:nvCxnSpPr>
      <xdr:spPr>
        <a:xfrm flipV="1">
          <a:off x="20434300" y="1015634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40907</xdr:rowOff>
    </xdr:from>
    <xdr:to>
      <xdr:col>107</xdr:col>
      <xdr:colOff>50800</xdr:colOff>
      <xdr:row>59</xdr:row>
      <xdr:rowOff>40945</xdr:rowOff>
    </xdr:to>
    <xdr:cxnSp macro="">
      <xdr:nvCxnSpPr>
        <xdr:cNvPr id="806" name="直線コネクタ 805"/>
        <xdr:cNvCxnSpPr/>
      </xdr:nvCxnSpPr>
      <xdr:spPr>
        <a:xfrm flipV="1">
          <a:off x="19545300" y="101564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35573</xdr:rowOff>
    </xdr:from>
    <xdr:to>
      <xdr:col>102</xdr:col>
      <xdr:colOff>114300</xdr:colOff>
      <xdr:row>59</xdr:row>
      <xdr:rowOff>40945</xdr:rowOff>
    </xdr:to>
    <xdr:cxnSp macro="">
      <xdr:nvCxnSpPr>
        <xdr:cNvPr id="809" name="直線コネクタ 808"/>
        <xdr:cNvCxnSpPr/>
      </xdr:nvCxnSpPr>
      <xdr:spPr>
        <a:xfrm>
          <a:off x="18656300" y="1015112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19" name="楕円 818"/>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13932" cy="259045"/>
    <xdr:sp macro="" textlink="">
      <xdr:nvSpPr>
        <xdr:cNvPr id="820"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161442</xdr:rowOff>
    </xdr:from>
    <xdr:to>
      <xdr:col>112</xdr:col>
      <xdr:colOff>38100</xdr:colOff>
      <xdr:row>59</xdr:row>
      <xdr:rowOff>91592</xdr:rowOff>
    </xdr:to>
    <xdr:sp macro="" textlink="">
      <xdr:nvSpPr>
        <xdr:cNvPr id="821" name="楕円 820"/>
        <xdr:cNvSpPr/>
      </xdr:nvSpPr>
      <xdr:spPr>
        <a:xfrm>
          <a:off x="21272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82719</xdr:rowOff>
    </xdr:from>
    <xdr:ext cx="313932" cy="259045"/>
    <xdr:sp macro="" textlink="">
      <xdr:nvSpPr>
        <xdr:cNvPr id="822" name="テキスト ボックス 821"/>
        <xdr:cNvSpPr txBox="1"/>
      </xdr:nvSpPr>
      <xdr:spPr>
        <a:xfrm>
          <a:off x="21166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161557</xdr:rowOff>
    </xdr:from>
    <xdr:to>
      <xdr:col>107</xdr:col>
      <xdr:colOff>101600</xdr:colOff>
      <xdr:row>59</xdr:row>
      <xdr:rowOff>91707</xdr:rowOff>
    </xdr:to>
    <xdr:sp macro="" textlink="">
      <xdr:nvSpPr>
        <xdr:cNvPr id="823" name="楕円 822"/>
        <xdr:cNvSpPr/>
      </xdr:nvSpPr>
      <xdr:spPr>
        <a:xfrm>
          <a:off x="20383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82834</xdr:rowOff>
    </xdr:from>
    <xdr:ext cx="313932" cy="259045"/>
    <xdr:sp macro="" textlink="">
      <xdr:nvSpPr>
        <xdr:cNvPr id="824" name="テキスト ボックス 823"/>
        <xdr:cNvSpPr txBox="1"/>
      </xdr:nvSpPr>
      <xdr:spPr>
        <a:xfrm>
          <a:off x="20277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161595</xdr:rowOff>
    </xdr:from>
    <xdr:to>
      <xdr:col>102</xdr:col>
      <xdr:colOff>165100</xdr:colOff>
      <xdr:row>59</xdr:row>
      <xdr:rowOff>91745</xdr:rowOff>
    </xdr:to>
    <xdr:sp macro="" textlink="">
      <xdr:nvSpPr>
        <xdr:cNvPr id="825" name="楕円 824"/>
        <xdr:cNvSpPr/>
      </xdr:nvSpPr>
      <xdr:spPr>
        <a:xfrm>
          <a:off x="19494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82872</xdr:rowOff>
    </xdr:from>
    <xdr:ext cx="313932" cy="259045"/>
    <xdr:sp macro="" textlink="">
      <xdr:nvSpPr>
        <xdr:cNvPr id="826" name="テキスト ボックス 825"/>
        <xdr:cNvSpPr txBox="1"/>
      </xdr:nvSpPr>
      <xdr:spPr>
        <a:xfrm>
          <a:off x="19388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156223</xdr:rowOff>
    </xdr:from>
    <xdr:to>
      <xdr:col>98</xdr:col>
      <xdr:colOff>38100</xdr:colOff>
      <xdr:row>59</xdr:row>
      <xdr:rowOff>86373</xdr:rowOff>
    </xdr:to>
    <xdr:sp macro="" textlink="">
      <xdr:nvSpPr>
        <xdr:cNvPr id="827" name="楕円 826"/>
        <xdr:cNvSpPr/>
      </xdr:nvSpPr>
      <xdr:spPr>
        <a:xfrm>
          <a:off x="18605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77500</xdr:rowOff>
    </xdr:from>
    <xdr:ext cx="378565" cy="259045"/>
    <xdr:sp macro="" textlink="">
      <xdr:nvSpPr>
        <xdr:cNvPr id="828" name="テキスト ボックス 827"/>
        <xdr:cNvSpPr txBox="1"/>
      </xdr:nvSpPr>
      <xdr:spPr>
        <a:xfrm>
          <a:off x="18467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2863</xdr:rowOff>
    </xdr:from>
    <xdr:to>
      <xdr:col>116</xdr:col>
      <xdr:colOff>63500</xdr:colOff>
      <xdr:row>77</xdr:row>
      <xdr:rowOff>163722</xdr:rowOff>
    </xdr:to>
    <xdr:cxnSp macro="">
      <xdr:nvCxnSpPr>
        <xdr:cNvPr id="858" name="直線コネクタ 857"/>
        <xdr:cNvCxnSpPr/>
      </xdr:nvCxnSpPr>
      <xdr:spPr>
        <a:xfrm>
          <a:off x="21323300" y="13204513"/>
          <a:ext cx="8382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2863</xdr:rowOff>
    </xdr:from>
    <xdr:to>
      <xdr:col>111</xdr:col>
      <xdr:colOff>177800</xdr:colOff>
      <xdr:row>77</xdr:row>
      <xdr:rowOff>55099</xdr:rowOff>
    </xdr:to>
    <xdr:cxnSp macro="">
      <xdr:nvCxnSpPr>
        <xdr:cNvPr id="861" name="直線コネクタ 860"/>
        <xdr:cNvCxnSpPr/>
      </xdr:nvCxnSpPr>
      <xdr:spPr>
        <a:xfrm flipV="1">
          <a:off x="20434300" y="132045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55099</xdr:rowOff>
    </xdr:from>
    <xdr:to>
      <xdr:col>107</xdr:col>
      <xdr:colOff>50800</xdr:colOff>
      <xdr:row>77</xdr:row>
      <xdr:rowOff>73806</xdr:rowOff>
    </xdr:to>
    <xdr:cxnSp macro="">
      <xdr:nvCxnSpPr>
        <xdr:cNvPr id="864" name="直線コネクタ 863"/>
        <xdr:cNvCxnSpPr/>
      </xdr:nvCxnSpPr>
      <xdr:spPr>
        <a:xfrm flipV="1">
          <a:off x="19545300" y="13256749"/>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159531</xdr:rowOff>
    </xdr:from>
    <xdr:to>
      <xdr:col>102</xdr:col>
      <xdr:colOff>114300</xdr:colOff>
      <xdr:row>77</xdr:row>
      <xdr:rowOff>73806</xdr:rowOff>
    </xdr:to>
    <xdr:cxnSp macro="">
      <xdr:nvCxnSpPr>
        <xdr:cNvPr id="867" name="直線コネクタ 866"/>
        <xdr:cNvCxnSpPr/>
      </xdr:nvCxnSpPr>
      <xdr:spPr>
        <a:xfrm>
          <a:off x="18656300" y="1318973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112922</xdr:rowOff>
    </xdr:from>
    <xdr:to>
      <xdr:col>116</xdr:col>
      <xdr:colOff>114300</xdr:colOff>
      <xdr:row>78</xdr:row>
      <xdr:rowOff>43072</xdr:rowOff>
    </xdr:to>
    <xdr:sp macro="" textlink="">
      <xdr:nvSpPr>
        <xdr:cNvPr id="877" name="楕円 876"/>
        <xdr:cNvSpPr/>
      </xdr:nvSpPr>
      <xdr:spPr>
        <a:xfrm>
          <a:off x="22110700" y="13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91349</xdr:rowOff>
    </xdr:from>
    <xdr:ext cx="534377" cy="259045"/>
    <xdr:sp macro="" textlink="">
      <xdr:nvSpPr>
        <xdr:cNvPr id="878" name="繰出金該当値テキスト"/>
        <xdr:cNvSpPr txBox="1"/>
      </xdr:nvSpPr>
      <xdr:spPr>
        <a:xfrm>
          <a:off x="22212300" y="132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123513</xdr:rowOff>
    </xdr:from>
    <xdr:to>
      <xdr:col>112</xdr:col>
      <xdr:colOff>38100</xdr:colOff>
      <xdr:row>77</xdr:row>
      <xdr:rowOff>53663</xdr:rowOff>
    </xdr:to>
    <xdr:sp macro="" textlink="">
      <xdr:nvSpPr>
        <xdr:cNvPr id="879" name="楕円 878"/>
        <xdr:cNvSpPr/>
      </xdr:nvSpPr>
      <xdr:spPr>
        <a:xfrm>
          <a:off x="21272500" y="131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44790</xdr:rowOff>
    </xdr:from>
    <xdr:ext cx="534377" cy="259045"/>
    <xdr:sp macro="" textlink="">
      <xdr:nvSpPr>
        <xdr:cNvPr id="880" name="テキスト ボックス 879"/>
        <xdr:cNvSpPr txBox="1"/>
      </xdr:nvSpPr>
      <xdr:spPr>
        <a:xfrm>
          <a:off x="21056111" y="132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4299</xdr:rowOff>
    </xdr:from>
    <xdr:to>
      <xdr:col>107</xdr:col>
      <xdr:colOff>101600</xdr:colOff>
      <xdr:row>77</xdr:row>
      <xdr:rowOff>105899</xdr:rowOff>
    </xdr:to>
    <xdr:sp macro="" textlink="">
      <xdr:nvSpPr>
        <xdr:cNvPr id="881" name="楕円 880"/>
        <xdr:cNvSpPr/>
      </xdr:nvSpPr>
      <xdr:spPr>
        <a:xfrm>
          <a:off x="20383500" y="13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97026</xdr:rowOff>
    </xdr:from>
    <xdr:ext cx="534377" cy="259045"/>
    <xdr:sp macro="" textlink="">
      <xdr:nvSpPr>
        <xdr:cNvPr id="882" name="テキスト ボックス 881"/>
        <xdr:cNvSpPr txBox="1"/>
      </xdr:nvSpPr>
      <xdr:spPr>
        <a:xfrm>
          <a:off x="20167111" y="132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23006</xdr:rowOff>
    </xdr:from>
    <xdr:to>
      <xdr:col>102</xdr:col>
      <xdr:colOff>165100</xdr:colOff>
      <xdr:row>77</xdr:row>
      <xdr:rowOff>124606</xdr:rowOff>
    </xdr:to>
    <xdr:sp macro="" textlink="">
      <xdr:nvSpPr>
        <xdr:cNvPr id="883" name="楕円 882"/>
        <xdr:cNvSpPr/>
      </xdr:nvSpPr>
      <xdr:spPr>
        <a:xfrm>
          <a:off x="194945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115733</xdr:rowOff>
    </xdr:from>
    <xdr:ext cx="534377" cy="259045"/>
    <xdr:sp macro="" textlink="">
      <xdr:nvSpPr>
        <xdr:cNvPr id="884" name="テキスト ボックス 883"/>
        <xdr:cNvSpPr txBox="1"/>
      </xdr:nvSpPr>
      <xdr:spPr>
        <a:xfrm>
          <a:off x="19278111" y="13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108731</xdr:rowOff>
    </xdr:from>
    <xdr:to>
      <xdr:col>98</xdr:col>
      <xdr:colOff>38100</xdr:colOff>
      <xdr:row>77</xdr:row>
      <xdr:rowOff>38881</xdr:rowOff>
    </xdr:to>
    <xdr:sp macro="" textlink="">
      <xdr:nvSpPr>
        <xdr:cNvPr id="885" name="楕円 884"/>
        <xdr:cNvSpPr/>
      </xdr:nvSpPr>
      <xdr:spPr>
        <a:xfrm>
          <a:off x="18605500" y="131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30008</xdr:rowOff>
    </xdr:from>
    <xdr:ext cx="534377" cy="259045"/>
    <xdr:sp macro="" textlink="">
      <xdr:nvSpPr>
        <xdr:cNvPr id="886" name="テキスト ボックス 885"/>
        <xdr:cNvSpPr txBox="1"/>
      </xdr:nvSpPr>
      <xdr:spPr>
        <a:xfrm>
          <a:off x="18389111" y="132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431,246</a:t>
          </a:r>
          <a:r>
            <a:rPr kumimoji="1" lang="ja-JP" altLang="en-US" sz="1300">
              <a:latin typeface="ＭＳ Ｐゴシック" panose="020B0600070205080204" pitchFamily="50" charset="-128"/>
              <a:ea typeface="ＭＳ Ｐゴシック" panose="020B0600070205080204" pitchFamily="50" charset="-128"/>
            </a:rPr>
            <a:t>円となっている。全体的に見ると扶助費以外のコストについては、概ね類似団体平均値及び沖縄県平均値よりも下回っている。扶助費については、平成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年度以降、常に類似団体よりも高い水準で推移し続けている状況にある。扶助費の前年度からの増加要因としては、保育所児童措置事業（私立）、介護給付費等事業、生活保護事業等の増が挙げられる。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西普天間住宅地区埋蔵文化財緊急発掘事業等の減により物件費は減となった。また、補助費等は、下水道事業が法適用の公営企業へ移行したことに伴い、これまで一般会計からの繰出金として支出していた経費が補助費等で支出することになったこと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基地返還跡地転用推進事業等が前年度に比較して減になったことにより、新規整備分が減になっているものの、今後も老朽化した義務教育施設等の建替事業や庁舎耐震改修事業などの公共施設等の更新費用は増加していく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今後も安定した財政基盤を維持し続けるためにも、引き続き事務事業見直しによる歳出抑制に努めるとともに、新たな自主財源の確保に向けた取り組みも行っていく必要がある。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98,689
97,290
19.80
44,064,026
42,559,234
938,928
19,156,813
29,781,138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48717</xdr:rowOff>
    </xdr:to>
    <xdr:cxnSp macro="">
      <xdr:nvCxnSpPr>
        <xdr:cNvPr id="59" name="直線コネクタ 58"/>
        <xdr:cNvCxnSpPr/>
      </xdr:nvCxnSpPr>
      <xdr:spPr>
        <a:xfrm>
          <a:off x="3797300" y="620171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12141</xdr:rowOff>
    </xdr:from>
    <xdr:to>
      <xdr:col>19</xdr:col>
      <xdr:colOff>177800</xdr:colOff>
      <xdr:row>36</xdr:row>
      <xdr:rowOff>29515</xdr:rowOff>
    </xdr:to>
    <xdr:cxnSp macro="">
      <xdr:nvCxnSpPr>
        <xdr:cNvPr id="62" name="直線コネクタ 61"/>
        <xdr:cNvCxnSpPr/>
      </xdr:nvCxnSpPr>
      <xdr:spPr>
        <a:xfrm>
          <a:off x="2908300" y="618434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35458</xdr:rowOff>
    </xdr:from>
    <xdr:to>
      <xdr:col>15</xdr:col>
      <xdr:colOff>50800</xdr:colOff>
      <xdr:row>36</xdr:row>
      <xdr:rowOff>12141</xdr:rowOff>
    </xdr:to>
    <xdr:cxnSp macro="">
      <xdr:nvCxnSpPr>
        <xdr:cNvPr id="65" name="直線コネクタ 64"/>
        <xdr:cNvCxnSpPr/>
      </xdr:nvCxnSpPr>
      <xdr:spPr>
        <a:xfrm>
          <a:off x="2019300" y="6036208"/>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35458</xdr:rowOff>
    </xdr:from>
    <xdr:to>
      <xdr:col>10</xdr:col>
      <xdr:colOff>114300</xdr:colOff>
      <xdr:row>35</xdr:row>
      <xdr:rowOff>106325</xdr:rowOff>
    </xdr:to>
    <xdr:cxnSp macro="">
      <xdr:nvCxnSpPr>
        <xdr:cNvPr id="68" name="直線コネクタ 67"/>
        <xdr:cNvCxnSpPr/>
      </xdr:nvCxnSpPr>
      <xdr:spPr>
        <a:xfrm flipV="1">
          <a:off x="1130300" y="603620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169367</xdr:rowOff>
    </xdr:from>
    <xdr:to>
      <xdr:col>24</xdr:col>
      <xdr:colOff>114300</xdr:colOff>
      <xdr:row>36</xdr:row>
      <xdr:rowOff>99517</xdr:rowOff>
    </xdr:to>
    <xdr:sp macro="" textlink="">
      <xdr:nvSpPr>
        <xdr:cNvPr id="78" name="楕円 77"/>
        <xdr:cNvSpPr/>
      </xdr:nvSpPr>
      <xdr:spPr>
        <a:xfrm>
          <a:off x="45847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147794</xdr:rowOff>
    </xdr:from>
    <xdr:ext cx="469744" cy="259045"/>
    <xdr:sp macro="" textlink="">
      <xdr:nvSpPr>
        <xdr:cNvPr id="79" name="議会費該当値テキスト"/>
        <xdr:cNvSpPr txBox="1"/>
      </xdr:nvSpPr>
      <xdr:spPr>
        <a:xfrm>
          <a:off x="4686300"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150165</xdr:rowOff>
    </xdr:from>
    <xdr:to>
      <xdr:col>20</xdr:col>
      <xdr:colOff>38100</xdr:colOff>
      <xdr:row>36</xdr:row>
      <xdr:rowOff>80315</xdr:rowOff>
    </xdr:to>
    <xdr:sp macro="" textlink="">
      <xdr:nvSpPr>
        <xdr:cNvPr id="80" name="楕円 79"/>
        <xdr:cNvSpPr/>
      </xdr:nvSpPr>
      <xdr:spPr>
        <a:xfrm>
          <a:off x="3746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71442</xdr:rowOff>
    </xdr:from>
    <xdr:ext cx="469744" cy="259045"/>
    <xdr:sp macro="" textlink="">
      <xdr:nvSpPr>
        <xdr:cNvPr id="81" name="テキスト ボックス 80"/>
        <xdr:cNvSpPr txBox="1"/>
      </xdr:nvSpPr>
      <xdr:spPr>
        <a:xfrm>
          <a:off x="3562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132791</xdr:rowOff>
    </xdr:from>
    <xdr:to>
      <xdr:col>15</xdr:col>
      <xdr:colOff>101600</xdr:colOff>
      <xdr:row>36</xdr:row>
      <xdr:rowOff>62941</xdr:rowOff>
    </xdr:to>
    <xdr:sp macro="" textlink="">
      <xdr:nvSpPr>
        <xdr:cNvPr id="82" name="楕円 81"/>
        <xdr:cNvSpPr/>
      </xdr:nvSpPr>
      <xdr:spPr>
        <a:xfrm>
          <a:off x="2857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54068</xdr:rowOff>
    </xdr:from>
    <xdr:ext cx="469744" cy="259045"/>
    <xdr:sp macro="" textlink="">
      <xdr:nvSpPr>
        <xdr:cNvPr id="83" name="テキスト ボックス 82"/>
        <xdr:cNvSpPr txBox="1"/>
      </xdr:nvSpPr>
      <xdr:spPr>
        <a:xfrm>
          <a:off x="2673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156108</xdr:rowOff>
    </xdr:from>
    <xdr:to>
      <xdr:col>10</xdr:col>
      <xdr:colOff>165100</xdr:colOff>
      <xdr:row>35</xdr:row>
      <xdr:rowOff>86258</xdr:rowOff>
    </xdr:to>
    <xdr:sp macro="" textlink="">
      <xdr:nvSpPr>
        <xdr:cNvPr id="84" name="楕円 83"/>
        <xdr:cNvSpPr/>
      </xdr:nvSpPr>
      <xdr:spPr>
        <a:xfrm>
          <a:off x="1968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77385</xdr:rowOff>
    </xdr:from>
    <xdr:ext cx="469744" cy="259045"/>
    <xdr:sp macro="" textlink="">
      <xdr:nvSpPr>
        <xdr:cNvPr id="85" name="テキスト ボックス 84"/>
        <xdr:cNvSpPr txBox="1"/>
      </xdr:nvSpPr>
      <xdr:spPr>
        <a:xfrm>
          <a:off x="1784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55525</xdr:rowOff>
    </xdr:from>
    <xdr:to>
      <xdr:col>6</xdr:col>
      <xdr:colOff>38100</xdr:colOff>
      <xdr:row>35</xdr:row>
      <xdr:rowOff>157125</xdr:rowOff>
    </xdr:to>
    <xdr:sp macro="" textlink="">
      <xdr:nvSpPr>
        <xdr:cNvPr id="86" name="楕円 85"/>
        <xdr:cNvSpPr/>
      </xdr:nvSpPr>
      <xdr:spPr>
        <a:xfrm>
          <a:off x="1079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148252</xdr:rowOff>
    </xdr:from>
    <xdr:ext cx="469744" cy="259045"/>
    <xdr:sp macro="" textlink="">
      <xdr:nvSpPr>
        <xdr:cNvPr id="87" name="テキスト ボックス 86"/>
        <xdr:cNvSpPr txBox="1"/>
      </xdr:nvSpPr>
      <xdr:spPr>
        <a:xfrm>
          <a:off x="895428"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98617</xdr:rowOff>
    </xdr:from>
    <xdr:to>
      <xdr:col>24</xdr:col>
      <xdr:colOff>63500</xdr:colOff>
      <xdr:row>57</xdr:row>
      <xdr:rowOff>124591</xdr:rowOff>
    </xdr:to>
    <xdr:cxnSp macro="">
      <xdr:nvCxnSpPr>
        <xdr:cNvPr id="119" name="直線コネクタ 118"/>
        <xdr:cNvCxnSpPr/>
      </xdr:nvCxnSpPr>
      <xdr:spPr>
        <a:xfrm>
          <a:off x="3797300" y="9871267"/>
          <a:ext cx="8382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98617</xdr:rowOff>
    </xdr:from>
    <xdr:to>
      <xdr:col>19</xdr:col>
      <xdr:colOff>177800</xdr:colOff>
      <xdr:row>57</xdr:row>
      <xdr:rowOff>162103</xdr:rowOff>
    </xdr:to>
    <xdr:cxnSp macro="">
      <xdr:nvCxnSpPr>
        <xdr:cNvPr id="122" name="直線コネクタ 121"/>
        <xdr:cNvCxnSpPr/>
      </xdr:nvCxnSpPr>
      <xdr:spPr>
        <a:xfrm flipV="1">
          <a:off x="2908300" y="9871267"/>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162103</xdr:rowOff>
    </xdr:from>
    <xdr:to>
      <xdr:col>15</xdr:col>
      <xdr:colOff>50800</xdr:colOff>
      <xdr:row>57</xdr:row>
      <xdr:rowOff>170332</xdr:rowOff>
    </xdr:to>
    <xdr:cxnSp macro="">
      <xdr:nvCxnSpPr>
        <xdr:cNvPr id="125" name="直線コネクタ 124"/>
        <xdr:cNvCxnSpPr/>
      </xdr:nvCxnSpPr>
      <xdr:spPr>
        <a:xfrm flipV="1">
          <a:off x="2019300" y="993475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57502</xdr:rowOff>
    </xdr:from>
    <xdr:to>
      <xdr:col>10</xdr:col>
      <xdr:colOff>114300</xdr:colOff>
      <xdr:row>57</xdr:row>
      <xdr:rowOff>170332</xdr:rowOff>
    </xdr:to>
    <xdr:cxnSp macro="">
      <xdr:nvCxnSpPr>
        <xdr:cNvPr id="128" name="直線コネクタ 127"/>
        <xdr:cNvCxnSpPr/>
      </xdr:nvCxnSpPr>
      <xdr:spPr>
        <a:xfrm>
          <a:off x="1130300" y="9315802"/>
          <a:ext cx="889000" cy="6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73791</xdr:rowOff>
    </xdr:from>
    <xdr:to>
      <xdr:col>24</xdr:col>
      <xdr:colOff>114300</xdr:colOff>
      <xdr:row>58</xdr:row>
      <xdr:rowOff>3941</xdr:rowOff>
    </xdr:to>
    <xdr:sp macro="" textlink="">
      <xdr:nvSpPr>
        <xdr:cNvPr id="138" name="楕円 137"/>
        <xdr:cNvSpPr/>
      </xdr:nvSpPr>
      <xdr:spPr>
        <a:xfrm>
          <a:off x="4584700" y="9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52218</xdr:rowOff>
    </xdr:from>
    <xdr:ext cx="534377" cy="259045"/>
    <xdr:sp macro="" textlink="">
      <xdr:nvSpPr>
        <xdr:cNvPr id="139" name="総務費該当値テキスト"/>
        <xdr:cNvSpPr txBox="1"/>
      </xdr:nvSpPr>
      <xdr:spPr>
        <a:xfrm>
          <a:off x="4686300" y="98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47817</xdr:rowOff>
    </xdr:from>
    <xdr:to>
      <xdr:col>20</xdr:col>
      <xdr:colOff>38100</xdr:colOff>
      <xdr:row>57</xdr:row>
      <xdr:rowOff>149417</xdr:rowOff>
    </xdr:to>
    <xdr:sp macro="" textlink="">
      <xdr:nvSpPr>
        <xdr:cNvPr id="140" name="楕円 139"/>
        <xdr:cNvSpPr/>
      </xdr:nvSpPr>
      <xdr:spPr>
        <a:xfrm>
          <a:off x="3746500" y="98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140544</xdr:rowOff>
    </xdr:from>
    <xdr:ext cx="534377" cy="259045"/>
    <xdr:sp macro="" textlink="">
      <xdr:nvSpPr>
        <xdr:cNvPr id="141" name="テキスト ボックス 140"/>
        <xdr:cNvSpPr txBox="1"/>
      </xdr:nvSpPr>
      <xdr:spPr>
        <a:xfrm>
          <a:off x="3530111" y="99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111303</xdr:rowOff>
    </xdr:from>
    <xdr:to>
      <xdr:col>15</xdr:col>
      <xdr:colOff>101600</xdr:colOff>
      <xdr:row>58</xdr:row>
      <xdr:rowOff>41453</xdr:rowOff>
    </xdr:to>
    <xdr:sp macro="" textlink="">
      <xdr:nvSpPr>
        <xdr:cNvPr id="142" name="楕円 141"/>
        <xdr:cNvSpPr/>
      </xdr:nvSpPr>
      <xdr:spPr>
        <a:xfrm>
          <a:off x="2857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43" name="テキスト ボックス 142"/>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119532</xdr:rowOff>
    </xdr:from>
    <xdr:to>
      <xdr:col>10</xdr:col>
      <xdr:colOff>165100</xdr:colOff>
      <xdr:row>58</xdr:row>
      <xdr:rowOff>49682</xdr:rowOff>
    </xdr:to>
    <xdr:sp macro="" textlink="">
      <xdr:nvSpPr>
        <xdr:cNvPr id="144" name="楕円 143"/>
        <xdr:cNvSpPr/>
      </xdr:nvSpPr>
      <xdr:spPr>
        <a:xfrm>
          <a:off x="196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40809</xdr:rowOff>
    </xdr:from>
    <xdr:ext cx="534377" cy="259045"/>
    <xdr:sp macro="" textlink="">
      <xdr:nvSpPr>
        <xdr:cNvPr id="145" name="テキスト ボックス 144"/>
        <xdr:cNvSpPr txBox="1"/>
      </xdr:nvSpPr>
      <xdr:spPr>
        <a:xfrm>
          <a:off x="1752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6702</xdr:rowOff>
    </xdr:from>
    <xdr:to>
      <xdr:col>6</xdr:col>
      <xdr:colOff>38100</xdr:colOff>
      <xdr:row>54</xdr:row>
      <xdr:rowOff>108302</xdr:rowOff>
    </xdr:to>
    <xdr:sp macro="" textlink="">
      <xdr:nvSpPr>
        <xdr:cNvPr id="146" name="楕円 145"/>
        <xdr:cNvSpPr/>
      </xdr:nvSpPr>
      <xdr:spPr>
        <a:xfrm>
          <a:off x="1079500" y="9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124829</xdr:rowOff>
    </xdr:from>
    <xdr:ext cx="599010" cy="259045"/>
    <xdr:sp macro="" textlink="">
      <xdr:nvSpPr>
        <xdr:cNvPr id="147" name="テキスト ボックス 146"/>
        <xdr:cNvSpPr txBox="1"/>
      </xdr:nvSpPr>
      <xdr:spPr>
        <a:xfrm>
          <a:off x="830795" y="9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18135</xdr:rowOff>
    </xdr:from>
    <xdr:to>
      <xdr:col>24</xdr:col>
      <xdr:colOff>63500</xdr:colOff>
      <xdr:row>72</xdr:row>
      <xdr:rowOff>76860</xdr:rowOff>
    </xdr:to>
    <xdr:cxnSp macro="">
      <xdr:nvCxnSpPr>
        <xdr:cNvPr id="177" name="直線コネクタ 176"/>
        <xdr:cNvCxnSpPr/>
      </xdr:nvCxnSpPr>
      <xdr:spPr>
        <a:xfrm>
          <a:off x="3797300" y="12362535"/>
          <a:ext cx="838200" cy="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18135</xdr:rowOff>
    </xdr:from>
    <xdr:to>
      <xdr:col>19</xdr:col>
      <xdr:colOff>177800</xdr:colOff>
      <xdr:row>73</xdr:row>
      <xdr:rowOff>134747</xdr:rowOff>
    </xdr:to>
    <xdr:cxnSp macro="">
      <xdr:nvCxnSpPr>
        <xdr:cNvPr id="180" name="直線コネクタ 179"/>
        <xdr:cNvCxnSpPr/>
      </xdr:nvCxnSpPr>
      <xdr:spPr>
        <a:xfrm flipV="1">
          <a:off x="2908300" y="12362535"/>
          <a:ext cx="889000" cy="2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134747</xdr:rowOff>
    </xdr:from>
    <xdr:to>
      <xdr:col>15</xdr:col>
      <xdr:colOff>50800</xdr:colOff>
      <xdr:row>74</xdr:row>
      <xdr:rowOff>53302</xdr:rowOff>
    </xdr:to>
    <xdr:cxnSp macro="">
      <xdr:nvCxnSpPr>
        <xdr:cNvPr id="183" name="直線コネクタ 182"/>
        <xdr:cNvCxnSpPr/>
      </xdr:nvCxnSpPr>
      <xdr:spPr>
        <a:xfrm flipV="1">
          <a:off x="2019300" y="12650597"/>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53302</xdr:rowOff>
    </xdr:from>
    <xdr:to>
      <xdr:col>10</xdr:col>
      <xdr:colOff>114300</xdr:colOff>
      <xdr:row>74</xdr:row>
      <xdr:rowOff>129095</xdr:rowOff>
    </xdr:to>
    <xdr:cxnSp macro="">
      <xdr:nvCxnSpPr>
        <xdr:cNvPr id="186" name="直線コネクタ 185"/>
        <xdr:cNvCxnSpPr/>
      </xdr:nvCxnSpPr>
      <xdr:spPr>
        <a:xfrm flipV="1">
          <a:off x="1130300" y="12740602"/>
          <a:ext cx="889000" cy="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26060</xdr:rowOff>
    </xdr:from>
    <xdr:to>
      <xdr:col>24</xdr:col>
      <xdr:colOff>114300</xdr:colOff>
      <xdr:row>72</xdr:row>
      <xdr:rowOff>127660</xdr:rowOff>
    </xdr:to>
    <xdr:sp macro="" textlink="">
      <xdr:nvSpPr>
        <xdr:cNvPr id="196" name="楕円 195"/>
        <xdr:cNvSpPr/>
      </xdr:nvSpPr>
      <xdr:spPr>
        <a:xfrm>
          <a:off x="4584700" y="123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48937</xdr:rowOff>
    </xdr:from>
    <xdr:ext cx="599010" cy="259045"/>
    <xdr:sp macro="" textlink="">
      <xdr:nvSpPr>
        <xdr:cNvPr id="197" name="民生費該当値テキスト"/>
        <xdr:cNvSpPr txBox="1"/>
      </xdr:nvSpPr>
      <xdr:spPr>
        <a:xfrm>
          <a:off x="4686300" y="1222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138785</xdr:rowOff>
    </xdr:from>
    <xdr:to>
      <xdr:col>20</xdr:col>
      <xdr:colOff>38100</xdr:colOff>
      <xdr:row>72</xdr:row>
      <xdr:rowOff>68935</xdr:rowOff>
    </xdr:to>
    <xdr:sp macro="" textlink="">
      <xdr:nvSpPr>
        <xdr:cNvPr id="198" name="楕円 197"/>
        <xdr:cNvSpPr/>
      </xdr:nvSpPr>
      <xdr:spPr>
        <a:xfrm>
          <a:off x="3746500" y="12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85462</xdr:rowOff>
    </xdr:from>
    <xdr:ext cx="599010" cy="259045"/>
    <xdr:sp macro="" textlink="">
      <xdr:nvSpPr>
        <xdr:cNvPr id="199" name="テキスト ボックス 198"/>
        <xdr:cNvSpPr txBox="1"/>
      </xdr:nvSpPr>
      <xdr:spPr>
        <a:xfrm>
          <a:off x="3497795" y="1208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83947</xdr:rowOff>
    </xdr:from>
    <xdr:to>
      <xdr:col>15</xdr:col>
      <xdr:colOff>101600</xdr:colOff>
      <xdr:row>74</xdr:row>
      <xdr:rowOff>14097</xdr:rowOff>
    </xdr:to>
    <xdr:sp macro="" textlink="">
      <xdr:nvSpPr>
        <xdr:cNvPr id="200" name="楕円 199"/>
        <xdr:cNvSpPr/>
      </xdr:nvSpPr>
      <xdr:spPr>
        <a:xfrm>
          <a:off x="2857500" y="125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30624</xdr:rowOff>
    </xdr:from>
    <xdr:ext cx="599010" cy="259045"/>
    <xdr:sp macro="" textlink="">
      <xdr:nvSpPr>
        <xdr:cNvPr id="201" name="テキスト ボックス 200"/>
        <xdr:cNvSpPr txBox="1"/>
      </xdr:nvSpPr>
      <xdr:spPr>
        <a:xfrm>
          <a:off x="2608795" y="123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2502</xdr:rowOff>
    </xdr:from>
    <xdr:to>
      <xdr:col>10</xdr:col>
      <xdr:colOff>165100</xdr:colOff>
      <xdr:row>74</xdr:row>
      <xdr:rowOff>104102</xdr:rowOff>
    </xdr:to>
    <xdr:sp macro="" textlink="">
      <xdr:nvSpPr>
        <xdr:cNvPr id="202" name="楕円 201"/>
        <xdr:cNvSpPr/>
      </xdr:nvSpPr>
      <xdr:spPr>
        <a:xfrm>
          <a:off x="1968500" y="126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120629</xdr:rowOff>
    </xdr:from>
    <xdr:ext cx="599010" cy="259045"/>
    <xdr:sp macro="" textlink="">
      <xdr:nvSpPr>
        <xdr:cNvPr id="203" name="テキスト ボックス 202"/>
        <xdr:cNvSpPr txBox="1"/>
      </xdr:nvSpPr>
      <xdr:spPr>
        <a:xfrm>
          <a:off x="1719795" y="1246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78295</xdr:rowOff>
    </xdr:from>
    <xdr:to>
      <xdr:col>6</xdr:col>
      <xdr:colOff>38100</xdr:colOff>
      <xdr:row>75</xdr:row>
      <xdr:rowOff>8445</xdr:rowOff>
    </xdr:to>
    <xdr:sp macro="" textlink="">
      <xdr:nvSpPr>
        <xdr:cNvPr id="204" name="楕円 203"/>
        <xdr:cNvSpPr/>
      </xdr:nvSpPr>
      <xdr:spPr>
        <a:xfrm>
          <a:off x="1079500" y="127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24972</xdr:rowOff>
    </xdr:from>
    <xdr:ext cx="599010" cy="259045"/>
    <xdr:sp macro="" textlink="">
      <xdr:nvSpPr>
        <xdr:cNvPr id="205" name="テキスト ボックス 204"/>
        <xdr:cNvSpPr txBox="1"/>
      </xdr:nvSpPr>
      <xdr:spPr>
        <a:xfrm>
          <a:off x="830795" y="125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36392</xdr:rowOff>
    </xdr:from>
    <xdr:to>
      <xdr:col>24</xdr:col>
      <xdr:colOff>63500</xdr:colOff>
      <xdr:row>99</xdr:row>
      <xdr:rowOff>42983</xdr:rowOff>
    </xdr:to>
    <xdr:cxnSp macro="">
      <xdr:nvCxnSpPr>
        <xdr:cNvPr id="235" name="直線コネクタ 234"/>
        <xdr:cNvCxnSpPr/>
      </xdr:nvCxnSpPr>
      <xdr:spPr>
        <a:xfrm flipV="1">
          <a:off x="3797300" y="17009942"/>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42983</xdr:rowOff>
    </xdr:from>
    <xdr:to>
      <xdr:col>19</xdr:col>
      <xdr:colOff>177800</xdr:colOff>
      <xdr:row>99</xdr:row>
      <xdr:rowOff>56090</xdr:rowOff>
    </xdr:to>
    <xdr:cxnSp macro="">
      <xdr:nvCxnSpPr>
        <xdr:cNvPr id="238" name="直線コネクタ 237"/>
        <xdr:cNvCxnSpPr/>
      </xdr:nvCxnSpPr>
      <xdr:spPr>
        <a:xfrm flipV="1">
          <a:off x="2908300" y="17016533"/>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46355</xdr:rowOff>
    </xdr:from>
    <xdr:to>
      <xdr:col>15</xdr:col>
      <xdr:colOff>50800</xdr:colOff>
      <xdr:row>99</xdr:row>
      <xdr:rowOff>56090</xdr:rowOff>
    </xdr:to>
    <xdr:cxnSp macro="">
      <xdr:nvCxnSpPr>
        <xdr:cNvPr id="241" name="直線コネクタ 240"/>
        <xdr:cNvCxnSpPr/>
      </xdr:nvCxnSpPr>
      <xdr:spPr>
        <a:xfrm>
          <a:off x="2019300" y="17019905"/>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46355</xdr:rowOff>
    </xdr:from>
    <xdr:to>
      <xdr:col>10</xdr:col>
      <xdr:colOff>114300</xdr:colOff>
      <xdr:row>99</xdr:row>
      <xdr:rowOff>62909</xdr:rowOff>
    </xdr:to>
    <xdr:cxnSp macro="">
      <xdr:nvCxnSpPr>
        <xdr:cNvPr id="244" name="直線コネクタ 243"/>
        <xdr:cNvCxnSpPr/>
      </xdr:nvCxnSpPr>
      <xdr:spPr>
        <a:xfrm flipV="1">
          <a:off x="1130300" y="17019905"/>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157042</xdr:rowOff>
    </xdr:from>
    <xdr:to>
      <xdr:col>24</xdr:col>
      <xdr:colOff>114300</xdr:colOff>
      <xdr:row>99</xdr:row>
      <xdr:rowOff>87192</xdr:rowOff>
    </xdr:to>
    <xdr:sp macro="" textlink="">
      <xdr:nvSpPr>
        <xdr:cNvPr id="254" name="楕円 253"/>
        <xdr:cNvSpPr/>
      </xdr:nvSpPr>
      <xdr:spPr>
        <a:xfrm>
          <a:off x="4584700" y="169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71969</xdr:rowOff>
    </xdr:from>
    <xdr:ext cx="534377" cy="259045"/>
    <xdr:sp macro="" textlink="">
      <xdr:nvSpPr>
        <xdr:cNvPr id="255" name="衛生費該当値テキスト"/>
        <xdr:cNvSpPr txBox="1"/>
      </xdr:nvSpPr>
      <xdr:spPr>
        <a:xfrm>
          <a:off x="4686300" y="168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163633</xdr:rowOff>
    </xdr:from>
    <xdr:to>
      <xdr:col>20</xdr:col>
      <xdr:colOff>38100</xdr:colOff>
      <xdr:row>99</xdr:row>
      <xdr:rowOff>93783</xdr:rowOff>
    </xdr:to>
    <xdr:sp macro="" textlink="">
      <xdr:nvSpPr>
        <xdr:cNvPr id="256" name="楕円 255"/>
        <xdr:cNvSpPr/>
      </xdr:nvSpPr>
      <xdr:spPr>
        <a:xfrm>
          <a:off x="3746500" y="16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84910</xdr:rowOff>
    </xdr:from>
    <xdr:ext cx="534377" cy="259045"/>
    <xdr:sp macro="" textlink="">
      <xdr:nvSpPr>
        <xdr:cNvPr id="257" name="テキスト ボックス 256"/>
        <xdr:cNvSpPr txBox="1"/>
      </xdr:nvSpPr>
      <xdr:spPr>
        <a:xfrm>
          <a:off x="3530111" y="17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5290</xdr:rowOff>
    </xdr:from>
    <xdr:to>
      <xdr:col>15</xdr:col>
      <xdr:colOff>101600</xdr:colOff>
      <xdr:row>99</xdr:row>
      <xdr:rowOff>106890</xdr:rowOff>
    </xdr:to>
    <xdr:sp macro="" textlink="">
      <xdr:nvSpPr>
        <xdr:cNvPr id="258" name="楕円 257"/>
        <xdr:cNvSpPr/>
      </xdr:nvSpPr>
      <xdr:spPr>
        <a:xfrm>
          <a:off x="2857500" y="169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98017</xdr:rowOff>
    </xdr:from>
    <xdr:ext cx="534377" cy="259045"/>
    <xdr:sp macro="" textlink="">
      <xdr:nvSpPr>
        <xdr:cNvPr id="259" name="テキスト ボックス 258"/>
        <xdr:cNvSpPr txBox="1"/>
      </xdr:nvSpPr>
      <xdr:spPr>
        <a:xfrm>
          <a:off x="2641111" y="170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167005</xdr:rowOff>
    </xdr:from>
    <xdr:to>
      <xdr:col>10</xdr:col>
      <xdr:colOff>165100</xdr:colOff>
      <xdr:row>99</xdr:row>
      <xdr:rowOff>97155</xdr:rowOff>
    </xdr:to>
    <xdr:sp macro="" textlink="">
      <xdr:nvSpPr>
        <xdr:cNvPr id="260" name="楕円 259"/>
        <xdr:cNvSpPr/>
      </xdr:nvSpPr>
      <xdr:spPr>
        <a:xfrm>
          <a:off x="1968500" y="169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88282</xdr:rowOff>
    </xdr:from>
    <xdr:ext cx="534377" cy="259045"/>
    <xdr:sp macro="" textlink="">
      <xdr:nvSpPr>
        <xdr:cNvPr id="261" name="テキスト ボックス 260"/>
        <xdr:cNvSpPr txBox="1"/>
      </xdr:nvSpPr>
      <xdr:spPr>
        <a:xfrm>
          <a:off x="1752111" y="170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12109</xdr:rowOff>
    </xdr:from>
    <xdr:to>
      <xdr:col>6</xdr:col>
      <xdr:colOff>38100</xdr:colOff>
      <xdr:row>99</xdr:row>
      <xdr:rowOff>113709</xdr:rowOff>
    </xdr:to>
    <xdr:sp macro="" textlink="">
      <xdr:nvSpPr>
        <xdr:cNvPr id="262" name="楕円 261"/>
        <xdr:cNvSpPr/>
      </xdr:nvSpPr>
      <xdr:spPr>
        <a:xfrm>
          <a:off x="1079500" y="169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104836</xdr:rowOff>
    </xdr:from>
    <xdr:ext cx="534377" cy="259045"/>
    <xdr:sp macro="" textlink="">
      <xdr:nvSpPr>
        <xdr:cNvPr id="263" name="テキスト ボックス 262"/>
        <xdr:cNvSpPr txBox="1"/>
      </xdr:nvSpPr>
      <xdr:spPr>
        <a:xfrm>
          <a:off x="863111" y="170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66548</xdr:rowOff>
    </xdr:from>
    <xdr:to>
      <xdr:col>55</xdr:col>
      <xdr:colOff>0</xdr:colOff>
      <xdr:row>36</xdr:row>
      <xdr:rowOff>90932</xdr:rowOff>
    </xdr:to>
    <xdr:cxnSp macro="">
      <xdr:nvCxnSpPr>
        <xdr:cNvPr id="292" name="直線コネクタ 291"/>
        <xdr:cNvCxnSpPr/>
      </xdr:nvCxnSpPr>
      <xdr:spPr>
        <a:xfrm>
          <a:off x="9639300" y="623874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66548</xdr:rowOff>
    </xdr:from>
    <xdr:to>
      <xdr:col>50</xdr:col>
      <xdr:colOff>114300</xdr:colOff>
      <xdr:row>37</xdr:row>
      <xdr:rowOff>39878</xdr:rowOff>
    </xdr:to>
    <xdr:cxnSp macro="">
      <xdr:nvCxnSpPr>
        <xdr:cNvPr id="295" name="直線コネクタ 294"/>
        <xdr:cNvCxnSpPr/>
      </xdr:nvCxnSpPr>
      <xdr:spPr>
        <a:xfrm flipV="1">
          <a:off x="8750300" y="62387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112649</xdr:rowOff>
    </xdr:from>
    <xdr:to>
      <xdr:col>45</xdr:col>
      <xdr:colOff>177800</xdr:colOff>
      <xdr:row>37</xdr:row>
      <xdr:rowOff>39878</xdr:rowOff>
    </xdr:to>
    <xdr:cxnSp macro="">
      <xdr:nvCxnSpPr>
        <xdr:cNvPr id="298" name="直線コネクタ 297"/>
        <xdr:cNvCxnSpPr/>
      </xdr:nvCxnSpPr>
      <xdr:spPr>
        <a:xfrm>
          <a:off x="7861300" y="628484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72263</xdr:rowOff>
    </xdr:from>
    <xdr:to>
      <xdr:col>41</xdr:col>
      <xdr:colOff>50800</xdr:colOff>
      <xdr:row>36</xdr:row>
      <xdr:rowOff>112649</xdr:rowOff>
    </xdr:to>
    <xdr:cxnSp macro="">
      <xdr:nvCxnSpPr>
        <xdr:cNvPr id="301" name="直線コネクタ 300"/>
        <xdr:cNvCxnSpPr/>
      </xdr:nvCxnSpPr>
      <xdr:spPr>
        <a:xfrm>
          <a:off x="6972300" y="5730113"/>
          <a:ext cx="889000" cy="5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311" name="楕円 310"/>
        <xdr:cNvSpPr/>
      </xdr:nvSpPr>
      <xdr:spPr>
        <a:xfrm>
          <a:off x="104267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63009</xdr:rowOff>
    </xdr:from>
    <xdr:ext cx="469744" cy="259045"/>
    <xdr:sp macro="" textlink="">
      <xdr:nvSpPr>
        <xdr:cNvPr id="312" name="労働費該当値テキスト"/>
        <xdr:cNvSpPr txBox="1"/>
      </xdr:nvSpPr>
      <xdr:spPr>
        <a:xfrm>
          <a:off x="10528300"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15748</xdr:rowOff>
    </xdr:from>
    <xdr:to>
      <xdr:col>50</xdr:col>
      <xdr:colOff>165100</xdr:colOff>
      <xdr:row>36</xdr:row>
      <xdr:rowOff>117348</xdr:rowOff>
    </xdr:to>
    <xdr:sp macro="" textlink="">
      <xdr:nvSpPr>
        <xdr:cNvPr id="313" name="楕円 312"/>
        <xdr:cNvSpPr/>
      </xdr:nvSpPr>
      <xdr:spPr>
        <a:xfrm>
          <a:off x="958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133875</xdr:rowOff>
    </xdr:from>
    <xdr:ext cx="469744" cy="259045"/>
    <xdr:sp macro="" textlink="">
      <xdr:nvSpPr>
        <xdr:cNvPr id="314" name="テキスト ボックス 313"/>
        <xdr:cNvSpPr txBox="1"/>
      </xdr:nvSpPr>
      <xdr:spPr>
        <a:xfrm>
          <a:off x="9404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160528</xdr:rowOff>
    </xdr:from>
    <xdr:to>
      <xdr:col>46</xdr:col>
      <xdr:colOff>38100</xdr:colOff>
      <xdr:row>37</xdr:row>
      <xdr:rowOff>90678</xdr:rowOff>
    </xdr:to>
    <xdr:sp macro="" textlink="">
      <xdr:nvSpPr>
        <xdr:cNvPr id="315" name="楕円 314"/>
        <xdr:cNvSpPr/>
      </xdr:nvSpPr>
      <xdr:spPr>
        <a:xfrm>
          <a:off x="8699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107205</xdr:rowOff>
    </xdr:from>
    <xdr:ext cx="378565" cy="259045"/>
    <xdr:sp macro="" textlink="">
      <xdr:nvSpPr>
        <xdr:cNvPr id="316" name="テキスト ボックス 315"/>
        <xdr:cNvSpPr txBox="1"/>
      </xdr:nvSpPr>
      <xdr:spPr>
        <a:xfrm>
          <a:off x="8561017" y="610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61849</xdr:rowOff>
    </xdr:from>
    <xdr:to>
      <xdr:col>41</xdr:col>
      <xdr:colOff>101600</xdr:colOff>
      <xdr:row>36</xdr:row>
      <xdr:rowOff>163449</xdr:rowOff>
    </xdr:to>
    <xdr:sp macro="" textlink="">
      <xdr:nvSpPr>
        <xdr:cNvPr id="317" name="楕円 316"/>
        <xdr:cNvSpPr/>
      </xdr:nvSpPr>
      <xdr:spPr>
        <a:xfrm>
          <a:off x="7810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154576</xdr:rowOff>
    </xdr:from>
    <xdr:ext cx="469744" cy="259045"/>
    <xdr:sp macro="" textlink="">
      <xdr:nvSpPr>
        <xdr:cNvPr id="318" name="テキスト ボックス 317"/>
        <xdr:cNvSpPr txBox="1"/>
      </xdr:nvSpPr>
      <xdr:spPr>
        <a:xfrm>
          <a:off x="7626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21463</xdr:rowOff>
    </xdr:from>
    <xdr:to>
      <xdr:col>36</xdr:col>
      <xdr:colOff>165100</xdr:colOff>
      <xdr:row>33</xdr:row>
      <xdr:rowOff>123063</xdr:rowOff>
    </xdr:to>
    <xdr:sp macro="" textlink="">
      <xdr:nvSpPr>
        <xdr:cNvPr id="319" name="楕円 318"/>
        <xdr:cNvSpPr/>
      </xdr:nvSpPr>
      <xdr:spPr>
        <a:xfrm>
          <a:off x="6921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139590</xdr:rowOff>
    </xdr:from>
    <xdr:ext cx="469744" cy="259045"/>
    <xdr:sp macro="" textlink="">
      <xdr:nvSpPr>
        <xdr:cNvPr id="320" name="テキスト ボックス 319"/>
        <xdr:cNvSpPr txBox="1"/>
      </xdr:nvSpPr>
      <xdr:spPr>
        <a:xfrm>
          <a:off x="6737428" y="54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34601</xdr:rowOff>
    </xdr:from>
    <xdr:to>
      <xdr:col>55</xdr:col>
      <xdr:colOff>0</xdr:colOff>
      <xdr:row>59</xdr:row>
      <xdr:rowOff>36697</xdr:rowOff>
    </xdr:to>
    <xdr:cxnSp macro="">
      <xdr:nvCxnSpPr>
        <xdr:cNvPr id="349" name="直線コネクタ 348"/>
        <xdr:cNvCxnSpPr/>
      </xdr:nvCxnSpPr>
      <xdr:spPr>
        <a:xfrm>
          <a:off x="9639300" y="1015015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34601</xdr:rowOff>
    </xdr:from>
    <xdr:to>
      <xdr:col>50</xdr:col>
      <xdr:colOff>114300</xdr:colOff>
      <xdr:row>59</xdr:row>
      <xdr:rowOff>36449</xdr:rowOff>
    </xdr:to>
    <xdr:cxnSp macro="">
      <xdr:nvCxnSpPr>
        <xdr:cNvPr id="352" name="直線コネクタ 351"/>
        <xdr:cNvCxnSpPr/>
      </xdr:nvCxnSpPr>
      <xdr:spPr>
        <a:xfrm flipV="1">
          <a:off x="8750300" y="1015015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36449</xdr:rowOff>
    </xdr:from>
    <xdr:to>
      <xdr:col>45</xdr:col>
      <xdr:colOff>177800</xdr:colOff>
      <xdr:row>59</xdr:row>
      <xdr:rowOff>37382</xdr:rowOff>
    </xdr:to>
    <xdr:cxnSp macro="">
      <xdr:nvCxnSpPr>
        <xdr:cNvPr id="355" name="直線コネクタ 354"/>
        <xdr:cNvCxnSpPr/>
      </xdr:nvCxnSpPr>
      <xdr:spPr>
        <a:xfrm flipV="1">
          <a:off x="7861300" y="1015199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36678</xdr:rowOff>
    </xdr:from>
    <xdr:to>
      <xdr:col>41</xdr:col>
      <xdr:colOff>50800</xdr:colOff>
      <xdr:row>59</xdr:row>
      <xdr:rowOff>37382</xdr:rowOff>
    </xdr:to>
    <xdr:cxnSp macro="">
      <xdr:nvCxnSpPr>
        <xdr:cNvPr id="358" name="直線コネクタ 357"/>
        <xdr:cNvCxnSpPr/>
      </xdr:nvCxnSpPr>
      <xdr:spPr>
        <a:xfrm>
          <a:off x="6972300" y="10152228"/>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157347</xdr:rowOff>
    </xdr:from>
    <xdr:to>
      <xdr:col>55</xdr:col>
      <xdr:colOff>50800</xdr:colOff>
      <xdr:row>59</xdr:row>
      <xdr:rowOff>87497</xdr:rowOff>
    </xdr:to>
    <xdr:sp macro="" textlink="">
      <xdr:nvSpPr>
        <xdr:cNvPr id="368" name="楕円 367"/>
        <xdr:cNvSpPr/>
      </xdr:nvSpPr>
      <xdr:spPr>
        <a:xfrm>
          <a:off x="10426700" y="101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72274</xdr:rowOff>
    </xdr:from>
    <xdr:ext cx="378565" cy="259045"/>
    <xdr:sp macro="" textlink="">
      <xdr:nvSpPr>
        <xdr:cNvPr id="369" name="農林水産業費該当値テキスト"/>
        <xdr:cNvSpPr txBox="1"/>
      </xdr:nvSpPr>
      <xdr:spPr>
        <a:xfrm>
          <a:off x="10528300" y="1001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155251</xdr:rowOff>
    </xdr:from>
    <xdr:to>
      <xdr:col>50</xdr:col>
      <xdr:colOff>165100</xdr:colOff>
      <xdr:row>59</xdr:row>
      <xdr:rowOff>85401</xdr:rowOff>
    </xdr:to>
    <xdr:sp macro="" textlink="">
      <xdr:nvSpPr>
        <xdr:cNvPr id="370" name="楕円 369"/>
        <xdr:cNvSpPr/>
      </xdr:nvSpPr>
      <xdr:spPr>
        <a:xfrm>
          <a:off x="9588500" y="100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76528</xdr:rowOff>
    </xdr:from>
    <xdr:ext cx="378565" cy="259045"/>
    <xdr:sp macro="" textlink="">
      <xdr:nvSpPr>
        <xdr:cNvPr id="371" name="テキスト ボックス 370"/>
        <xdr:cNvSpPr txBox="1"/>
      </xdr:nvSpPr>
      <xdr:spPr>
        <a:xfrm>
          <a:off x="9450017" y="1019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157099</xdr:rowOff>
    </xdr:from>
    <xdr:to>
      <xdr:col>46</xdr:col>
      <xdr:colOff>38100</xdr:colOff>
      <xdr:row>59</xdr:row>
      <xdr:rowOff>87249</xdr:rowOff>
    </xdr:to>
    <xdr:sp macro="" textlink="">
      <xdr:nvSpPr>
        <xdr:cNvPr id="372" name="楕円 371"/>
        <xdr:cNvSpPr/>
      </xdr:nvSpPr>
      <xdr:spPr>
        <a:xfrm>
          <a:off x="8699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78376</xdr:rowOff>
    </xdr:from>
    <xdr:ext cx="378565" cy="259045"/>
    <xdr:sp macro="" textlink="">
      <xdr:nvSpPr>
        <xdr:cNvPr id="373" name="テキスト ボックス 372"/>
        <xdr:cNvSpPr txBox="1"/>
      </xdr:nvSpPr>
      <xdr:spPr>
        <a:xfrm>
          <a:off x="8561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158032</xdr:rowOff>
    </xdr:from>
    <xdr:to>
      <xdr:col>41</xdr:col>
      <xdr:colOff>101600</xdr:colOff>
      <xdr:row>59</xdr:row>
      <xdr:rowOff>88182</xdr:rowOff>
    </xdr:to>
    <xdr:sp macro="" textlink="">
      <xdr:nvSpPr>
        <xdr:cNvPr id="374" name="楕円 373"/>
        <xdr:cNvSpPr/>
      </xdr:nvSpPr>
      <xdr:spPr>
        <a:xfrm>
          <a:off x="7810500" y="10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79309</xdr:rowOff>
    </xdr:from>
    <xdr:ext cx="378565" cy="259045"/>
    <xdr:sp macro="" textlink="">
      <xdr:nvSpPr>
        <xdr:cNvPr id="375" name="テキスト ボックス 374"/>
        <xdr:cNvSpPr txBox="1"/>
      </xdr:nvSpPr>
      <xdr:spPr>
        <a:xfrm>
          <a:off x="7672017" y="10194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157328</xdr:rowOff>
    </xdr:from>
    <xdr:to>
      <xdr:col>36</xdr:col>
      <xdr:colOff>165100</xdr:colOff>
      <xdr:row>59</xdr:row>
      <xdr:rowOff>87478</xdr:rowOff>
    </xdr:to>
    <xdr:sp macro="" textlink="">
      <xdr:nvSpPr>
        <xdr:cNvPr id="376" name="楕円 375"/>
        <xdr:cNvSpPr/>
      </xdr:nvSpPr>
      <xdr:spPr>
        <a:xfrm>
          <a:off x="6921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78605</xdr:rowOff>
    </xdr:from>
    <xdr:ext cx="378565" cy="259045"/>
    <xdr:sp macro="" textlink="">
      <xdr:nvSpPr>
        <xdr:cNvPr id="377" name="テキスト ボックス 376"/>
        <xdr:cNvSpPr txBox="1"/>
      </xdr:nvSpPr>
      <xdr:spPr>
        <a:xfrm>
          <a:off x="6783017" y="1019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10065</xdr:rowOff>
    </xdr:from>
    <xdr:to>
      <xdr:col>55</xdr:col>
      <xdr:colOff>0</xdr:colOff>
      <xdr:row>79</xdr:row>
      <xdr:rowOff>11531</xdr:rowOff>
    </xdr:to>
    <xdr:cxnSp macro="">
      <xdr:nvCxnSpPr>
        <xdr:cNvPr id="406" name="直線コネクタ 405"/>
        <xdr:cNvCxnSpPr/>
      </xdr:nvCxnSpPr>
      <xdr:spPr>
        <a:xfrm flipV="1">
          <a:off x="9639300" y="13554615"/>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11531</xdr:rowOff>
    </xdr:from>
    <xdr:to>
      <xdr:col>50</xdr:col>
      <xdr:colOff>114300</xdr:colOff>
      <xdr:row>79</xdr:row>
      <xdr:rowOff>12312</xdr:rowOff>
    </xdr:to>
    <xdr:cxnSp macro="">
      <xdr:nvCxnSpPr>
        <xdr:cNvPr id="409" name="直線コネクタ 408"/>
        <xdr:cNvCxnSpPr/>
      </xdr:nvCxnSpPr>
      <xdr:spPr>
        <a:xfrm flipV="1">
          <a:off x="8750300" y="1355608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58776</xdr:rowOff>
    </xdr:from>
    <xdr:to>
      <xdr:col>45</xdr:col>
      <xdr:colOff>177800</xdr:colOff>
      <xdr:row>79</xdr:row>
      <xdr:rowOff>12312</xdr:rowOff>
    </xdr:to>
    <xdr:cxnSp macro="">
      <xdr:nvCxnSpPr>
        <xdr:cNvPr id="412" name="直線コネクタ 411"/>
        <xdr:cNvCxnSpPr/>
      </xdr:nvCxnSpPr>
      <xdr:spPr>
        <a:xfrm>
          <a:off x="7861300" y="13431876"/>
          <a:ext cx="889000" cy="1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58776</xdr:rowOff>
    </xdr:from>
    <xdr:to>
      <xdr:col>41</xdr:col>
      <xdr:colOff>50800</xdr:colOff>
      <xdr:row>79</xdr:row>
      <xdr:rowOff>11322</xdr:rowOff>
    </xdr:to>
    <xdr:cxnSp macro="">
      <xdr:nvCxnSpPr>
        <xdr:cNvPr id="415" name="直線コネクタ 414"/>
        <xdr:cNvCxnSpPr/>
      </xdr:nvCxnSpPr>
      <xdr:spPr>
        <a:xfrm flipV="1">
          <a:off x="6972300" y="13431876"/>
          <a:ext cx="889000" cy="1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130715</xdr:rowOff>
    </xdr:from>
    <xdr:to>
      <xdr:col>55</xdr:col>
      <xdr:colOff>50800</xdr:colOff>
      <xdr:row>79</xdr:row>
      <xdr:rowOff>60865</xdr:rowOff>
    </xdr:to>
    <xdr:sp macro="" textlink="">
      <xdr:nvSpPr>
        <xdr:cNvPr id="425" name="楕円 424"/>
        <xdr:cNvSpPr/>
      </xdr:nvSpPr>
      <xdr:spPr>
        <a:xfrm>
          <a:off x="10426700" y="135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45642</xdr:rowOff>
    </xdr:from>
    <xdr:ext cx="469744" cy="259045"/>
    <xdr:sp macro="" textlink="">
      <xdr:nvSpPr>
        <xdr:cNvPr id="426" name="商工費該当値テキスト"/>
        <xdr:cNvSpPr txBox="1"/>
      </xdr:nvSpPr>
      <xdr:spPr>
        <a:xfrm>
          <a:off x="10528300" y="134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132181</xdr:rowOff>
    </xdr:from>
    <xdr:to>
      <xdr:col>50</xdr:col>
      <xdr:colOff>165100</xdr:colOff>
      <xdr:row>79</xdr:row>
      <xdr:rowOff>62331</xdr:rowOff>
    </xdr:to>
    <xdr:sp macro="" textlink="">
      <xdr:nvSpPr>
        <xdr:cNvPr id="427" name="楕円 426"/>
        <xdr:cNvSpPr/>
      </xdr:nvSpPr>
      <xdr:spPr>
        <a:xfrm>
          <a:off x="9588500" y="13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53458</xdr:rowOff>
    </xdr:from>
    <xdr:ext cx="469744" cy="259045"/>
    <xdr:sp macro="" textlink="">
      <xdr:nvSpPr>
        <xdr:cNvPr id="428" name="テキスト ボックス 427"/>
        <xdr:cNvSpPr txBox="1"/>
      </xdr:nvSpPr>
      <xdr:spPr>
        <a:xfrm>
          <a:off x="9404428" y="135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132962</xdr:rowOff>
    </xdr:from>
    <xdr:to>
      <xdr:col>46</xdr:col>
      <xdr:colOff>38100</xdr:colOff>
      <xdr:row>79</xdr:row>
      <xdr:rowOff>63112</xdr:rowOff>
    </xdr:to>
    <xdr:sp macro="" textlink="">
      <xdr:nvSpPr>
        <xdr:cNvPr id="429" name="楕円 428"/>
        <xdr:cNvSpPr/>
      </xdr:nvSpPr>
      <xdr:spPr>
        <a:xfrm>
          <a:off x="8699500" y="135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54239</xdr:rowOff>
    </xdr:from>
    <xdr:ext cx="469744" cy="259045"/>
    <xdr:sp macro="" textlink="">
      <xdr:nvSpPr>
        <xdr:cNvPr id="430" name="テキスト ボックス 429"/>
        <xdr:cNvSpPr txBox="1"/>
      </xdr:nvSpPr>
      <xdr:spPr>
        <a:xfrm>
          <a:off x="8515428" y="1359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7976</xdr:rowOff>
    </xdr:from>
    <xdr:to>
      <xdr:col>41</xdr:col>
      <xdr:colOff>101600</xdr:colOff>
      <xdr:row>78</xdr:row>
      <xdr:rowOff>109576</xdr:rowOff>
    </xdr:to>
    <xdr:sp macro="" textlink="">
      <xdr:nvSpPr>
        <xdr:cNvPr id="431" name="楕円 430"/>
        <xdr:cNvSpPr/>
      </xdr:nvSpPr>
      <xdr:spPr>
        <a:xfrm>
          <a:off x="7810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100703</xdr:rowOff>
    </xdr:from>
    <xdr:ext cx="469744" cy="259045"/>
    <xdr:sp macro="" textlink="">
      <xdr:nvSpPr>
        <xdr:cNvPr id="432" name="テキスト ボックス 431"/>
        <xdr:cNvSpPr txBox="1"/>
      </xdr:nvSpPr>
      <xdr:spPr>
        <a:xfrm>
          <a:off x="7626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131972</xdr:rowOff>
    </xdr:from>
    <xdr:to>
      <xdr:col>36</xdr:col>
      <xdr:colOff>165100</xdr:colOff>
      <xdr:row>79</xdr:row>
      <xdr:rowOff>62122</xdr:rowOff>
    </xdr:to>
    <xdr:sp macro="" textlink="">
      <xdr:nvSpPr>
        <xdr:cNvPr id="433" name="楕円 432"/>
        <xdr:cNvSpPr/>
      </xdr:nvSpPr>
      <xdr:spPr>
        <a:xfrm>
          <a:off x="6921500" y="135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53249</xdr:rowOff>
    </xdr:from>
    <xdr:ext cx="469744" cy="259045"/>
    <xdr:sp macro="" textlink="">
      <xdr:nvSpPr>
        <xdr:cNvPr id="434" name="テキスト ボックス 433"/>
        <xdr:cNvSpPr txBox="1"/>
      </xdr:nvSpPr>
      <xdr:spPr>
        <a:xfrm>
          <a:off x="6737428" y="1359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79287</xdr:rowOff>
    </xdr:from>
    <xdr:to>
      <xdr:col>55</xdr:col>
      <xdr:colOff>0</xdr:colOff>
      <xdr:row>97</xdr:row>
      <xdr:rowOff>61430</xdr:rowOff>
    </xdr:to>
    <xdr:cxnSp macro="">
      <xdr:nvCxnSpPr>
        <xdr:cNvPr id="463" name="直線コネクタ 462"/>
        <xdr:cNvCxnSpPr/>
      </xdr:nvCxnSpPr>
      <xdr:spPr>
        <a:xfrm flipV="1">
          <a:off x="9639300" y="16538487"/>
          <a:ext cx="838200" cy="1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51436</xdr:rowOff>
    </xdr:from>
    <xdr:to>
      <xdr:col>50</xdr:col>
      <xdr:colOff>114300</xdr:colOff>
      <xdr:row>97</xdr:row>
      <xdr:rowOff>61430</xdr:rowOff>
    </xdr:to>
    <xdr:cxnSp macro="">
      <xdr:nvCxnSpPr>
        <xdr:cNvPr id="466" name="直線コネクタ 465"/>
        <xdr:cNvCxnSpPr/>
      </xdr:nvCxnSpPr>
      <xdr:spPr>
        <a:xfrm>
          <a:off x="8750300" y="16682086"/>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106287</xdr:rowOff>
    </xdr:from>
    <xdr:to>
      <xdr:col>45</xdr:col>
      <xdr:colOff>177800</xdr:colOff>
      <xdr:row>97</xdr:row>
      <xdr:rowOff>51436</xdr:rowOff>
    </xdr:to>
    <xdr:cxnSp macro="">
      <xdr:nvCxnSpPr>
        <xdr:cNvPr id="469" name="直線コネクタ 468"/>
        <xdr:cNvCxnSpPr/>
      </xdr:nvCxnSpPr>
      <xdr:spPr>
        <a:xfrm>
          <a:off x="7861300" y="16565487"/>
          <a:ext cx="889000" cy="1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106287</xdr:rowOff>
    </xdr:from>
    <xdr:to>
      <xdr:col>41</xdr:col>
      <xdr:colOff>50800</xdr:colOff>
      <xdr:row>96</xdr:row>
      <xdr:rowOff>159893</xdr:rowOff>
    </xdr:to>
    <xdr:cxnSp macro="">
      <xdr:nvCxnSpPr>
        <xdr:cNvPr id="472" name="直線コネクタ 471"/>
        <xdr:cNvCxnSpPr/>
      </xdr:nvCxnSpPr>
      <xdr:spPr>
        <a:xfrm flipV="1">
          <a:off x="6972300" y="1656548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28487</xdr:rowOff>
    </xdr:from>
    <xdr:to>
      <xdr:col>55</xdr:col>
      <xdr:colOff>50800</xdr:colOff>
      <xdr:row>96</xdr:row>
      <xdr:rowOff>130087</xdr:rowOff>
    </xdr:to>
    <xdr:sp macro="" textlink="">
      <xdr:nvSpPr>
        <xdr:cNvPr id="482" name="楕円 481"/>
        <xdr:cNvSpPr/>
      </xdr:nvSpPr>
      <xdr:spPr>
        <a:xfrm>
          <a:off x="10426700" y="164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6914</xdr:rowOff>
    </xdr:from>
    <xdr:ext cx="534377" cy="259045"/>
    <xdr:sp macro="" textlink="">
      <xdr:nvSpPr>
        <xdr:cNvPr id="483" name="土木費該当値テキスト"/>
        <xdr:cNvSpPr txBox="1"/>
      </xdr:nvSpPr>
      <xdr:spPr>
        <a:xfrm>
          <a:off x="10528300" y="164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10630</xdr:rowOff>
    </xdr:from>
    <xdr:to>
      <xdr:col>50</xdr:col>
      <xdr:colOff>165100</xdr:colOff>
      <xdr:row>97</xdr:row>
      <xdr:rowOff>112230</xdr:rowOff>
    </xdr:to>
    <xdr:sp macro="" textlink="">
      <xdr:nvSpPr>
        <xdr:cNvPr id="484" name="楕円 483"/>
        <xdr:cNvSpPr/>
      </xdr:nvSpPr>
      <xdr:spPr>
        <a:xfrm>
          <a:off x="95885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103357</xdr:rowOff>
    </xdr:from>
    <xdr:ext cx="534377" cy="259045"/>
    <xdr:sp macro="" textlink="">
      <xdr:nvSpPr>
        <xdr:cNvPr id="485" name="テキスト ボックス 484"/>
        <xdr:cNvSpPr txBox="1"/>
      </xdr:nvSpPr>
      <xdr:spPr>
        <a:xfrm>
          <a:off x="9372111" y="167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xdr:rowOff>
    </xdr:from>
    <xdr:to>
      <xdr:col>46</xdr:col>
      <xdr:colOff>38100</xdr:colOff>
      <xdr:row>97</xdr:row>
      <xdr:rowOff>102236</xdr:rowOff>
    </xdr:to>
    <xdr:sp macro="" textlink="">
      <xdr:nvSpPr>
        <xdr:cNvPr id="486" name="楕円 485"/>
        <xdr:cNvSpPr/>
      </xdr:nvSpPr>
      <xdr:spPr>
        <a:xfrm>
          <a:off x="8699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93363</xdr:rowOff>
    </xdr:from>
    <xdr:ext cx="534377" cy="259045"/>
    <xdr:sp macro="" textlink="">
      <xdr:nvSpPr>
        <xdr:cNvPr id="487" name="テキスト ボックス 486"/>
        <xdr:cNvSpPr txBox="1"/>
      </xdr:nvSpPr>
      <xdr:spPr>
        <a:xfrm>
          <a:off x="8483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55487</xdr:rowOff>
    </xdr:from>
    <xdr:to>
      <xdr:col>41</xdr:col>
      <xdr:colOff>101600</xdr:colOff>
      <xdr:row>96</xdr:row>
      <xdr:rowOff>157087</xdr:rowOff>
    </xdr:to>
    <xdr:sp macro="" textlink="">
      <xdr:nvSpPr>
        <xdr:cNvPr id="488" name="楕円 487"/>
        <xdr:cNvSpPr/>
      </xdr:nvSpPr>
      <xdr:spPr>
        <a:xfrm>
          <a:off x="78105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148214</xdr:rowOff>
    </xdr:from>
    <xdr:ext cx="534377" cy="259045"/>
    <xdr:sp macro="" textlink="">
      <xdr:nvSpPr>
        <xdr:cNvPr id="489" name="テキスト ボックス 488"/>
        <xdr:cNvSpPr txBox="1"/>
      </xdr:nvSpPr>
      <xdr:spPr>
        <a:xfrm>
          <a:off x="7594111" y="166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109093</xdr:rowOff>
    </xdr:from>
    <xdr:to>
      <xdr:col>36</xdr:col>
      <xdr:colOff>165100</xdr:colOff>
      <xdr:row>97</xdr:row>
      <xdr:rowOff>39243</xdr:rowOff>
    </xdr:to>
    <xdr:sp macro="" textlink="">
      <xdr:nvSpPr>
        <xdr:cNvPr id="490" name="楕円 489"/>
        <xdr:cNvSpPr/>
      </xdr:nvSpPr>
      <xdr:spPr>
        <a:xfrm>
          <a:off x="6921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30370</xdr:rowOff>
    </xdr:from>
    <xdr:ext cx="534377" cy="259045"/>
    <xdr:sp macro="" textlink="">
      <xdr:nvSpPr>
        <xdr:cNvPr id="491" name="テキスト ボックス 490"/>
        <xdr:cNvSpPr txBox="1"/>
      </xdr:nvSpPr>
      <xdr:spPr>
        <a:xfrm>
          <a:off x="6705111" y="166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170241</xdr:rowOff>
    </xdr:from>
    <xdr:to>
      <xdr:col>85</xdr:col>
      <xdr:colOff>127000</xdr:colOff>
      <xdr:row>39</xdr:row>
      <xdr:rowOff>27823</xdr:rowOff>
    </xdr:to>
    <xdr:cxnSp macro="">
      <xdr:nvCxnSpPr>
        <xdr:cNvPr id="519" name="直線コネクタ 518"/>
        <xdr:cNvCxnSpPr/>
      </xdr:nvCxnSpPr>
      <xdr:spPr>
        <a:xfrm flipV="1">
          <a:off x="15481300" y="6685341"/>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27823</xdr:rowOff>
    </xdr:from>
    <xdr:to>
      <xdr:col>81</xdr:col>
      <xdr:colOff>50800</xdr:colOff>
      <xdr:row>39</xdr:row>
      <xdr:rowOff>80721</xdr:rowOff>
    </xdr:to>
    <xdr:cxnSp macro="">
      <xdr:nvCxnSpPr>
        <xdr:cNvPr id="522" name="直線コネクタ 521"/>
        <xdr:cNvCxnSpPr/>
      </xdr:nvCxnSpPr>
      <xdr:spPr>
        <a:xfrm flipV="1">
          <a:off x="14592300" y="6714373"/>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8027</xdr:rowOff>
    </xdr:from>
    <xdr:to>
      <xdr:col>76</xdr:col>
      <xdr:colOff>114300</xdr:colOff>
      <xdr:row>39</xdr:row>
      <xdr:rowOff>80721</xdr:rowOff>
    </xdr:to>
    <xdr:cxnSp macro="">
      <xdr:nvCxnSpPr>
        <xdr:cNvPr id="525" name="直線コネクタ 524"/>
        <xdr:cNvCxnSpPr/>
      </xdr:nvCxnSpPr>
      <xdr:spPr>
        <a:xfrm>
          <a:off x="13703300" y="6694577"/>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8027</xdr:rowOff>
    </xdr:from>
    <xdr:to>
      <xdr:col>71</xdr:col>
      <xdr:colOff>177800</xdr:colOff>
      <xdr:row>39</xdr:row>
      <xdr:rowOff>42271</xdr:rowOff>
    </xdr:to>
    <xdr:cxnSp macro="">
      <xdr:nvCxnSpPr>
        <xdr:cNvPr id="528" name="直線コネクタ 527"/>
        <xdr:cNvCxnSpPr/>
      </xdr:nvCxnSpPr>
      <xdr:spPr>
        <a:xfrm flipV="1">
          <a:off x="12814300" y="6694577"/>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119441</xdr:rowOff>
    </xdr:from>
    <xdr:to>
      <xdr:col>85</xdr:col>
      <xdr:colOff>177800</xdr:colOff>
      <xdr:row>39</xdr:row>
      <xdr:rowOff>49591</xdr:rowOff>
    </xdr:to>
    <xdr:sp macro="" textlink="">
      <xdr:nvSpPr>
        <xdr:cNvPr id="538" name="楕円 537"/>
        <xdr:cNvSpPr/>
      </xdr:nvSpPr>
      <xdr:spPr>
        <a:xfrm>
          <a:off x="16268700" y="66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34368</xdr:rowOff>
    </xdr:from>
    <xdr:ext cx="469744" cy="259045"/>
    <xdr:sp macro="" textlink="">
      <xdr:nvSpPr>
        <xdr:cNvPr id="539" name="消防費該当値テキスト"/>
        <xdr:cNvSpPr txBox="1"/>
      </xdr:nvSpPr>
      <xdr:spPr>
        <a:xfrm>
          <a:off x="16370300" y="65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148473</xdr:rowOff>
    </xdr:from>
    <xdr:to>
      <xdr:col>81</xdr:col>
      <xdr:colOff>101600</xdr:colOff>
      <xdr:row>39</xdr:row>
      <xdr:rowOff>78623</xdr:rowOff>
    </xdr:to>
    <xdr:sp macro="" textlink="">
      <xdr:nvSpPr>
        <xdr:cNvPr id="540" name="楕円 539"/>
        <xdr:cNvSpPr/>
      </xdr:nvSpPr>
      <xdr:spPr>
        <a:xfrm>
          <a:off x="15430500" y="6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69750</xdr:rowOff>
    </xdr:from>
    <xdr:ext cx="469744" cy="259045"/>
    <xdr:sp macro="" textlink="">
      <xdr:nvSpPr>
        <xdr:cNvPr id="541" name="テキスト ボックス 540"/>
        <xdr:cNvSpPr txBox="1"/>
      </xdr:nvSpPr>
      <xdr:spPr>
        <a:xfrm>
          <a:off x="15246428" y="67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29921</xdr:rowOff>
    </xdr:from>
    <xdr:to>
      <xdr:col>76</xdr:col>
      <xdr:colOff>165100</xdr:colOff>
      <xdr:row>39</xdr:row>
      <xdr:rowOff>131521</xdr:rowOff>
    </xdr:to>
    <xdr:sp macro="" textlink="">
      <xdr:nvSpPr>
        <xdr:cNvPr id="542" name="楕円 541"/>
        <xdr:cNvSpPr/>
      </xdr:nvSpPr>
      <xdr:spPr>
        <a:xfrm>
          <a:off x="14541500" y="67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122648</xdr:rowOff>
    </xdr:from>
    <xdr:ext cx="469744" cy="259045"/>
    <xdr:sp macro="" textlink="">
      <xdr:nvSpPr>
        <xdr:cNvPr id="543" name="テキスト ボックス 542"/>
        <xdr:cNvSpPr txBox="1"/>
      </xdr:nvSpPr>
      <xdr:spPr>
        <a:xfrm>
          <a:off x="14357428" y="68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128677</xdr:rowOff>
    </xdr:from>
    <xdr:to>
      <xdr:col>72</xdr:col>
      <xdr:colOff>38100</xdr:colOff>
      <xdr:row>39</xdr:row>
      <xdr:rowOff>58827</xdr:rowOff>
    </xdr:to>
    <xdr:sp macro="" textlink="">
      <xdr:nvSpPr>
        <xdr:cNvPr id="544" name="楕円 543"/>
        <xdr:cNvSpPr/>
      </xdr:nvSpPr>
      <xdr:spPr>
        <a:xfrm>
          <a:off x="13652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49954</xdr:rowOff>
    </xdr:from>
    <xdr:ext cx="469744" cy="259045"/>
    <xdr:sp macro="" textlink="">
      <xdr:nvSpPr>
        <xdr:cNvPr id="545" name="テキスト ボックス 544"/>
        <xdr:cNvSpPr txBox="1"/>
      </xdr:nvSpPr>
      <xdr:spPr>
        <a:xfrm>
          <a:off x="13468428" y="67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162921</xdr:rowOff>
    </xdr:from>
    <xdr:to>
      <xdr:col>67</xdr:col>
      <xdr:colOff>101600</xdr:colOff>
      <xdr:row>39</xdr:row>
      <xdr:rowOff>93071</xdr:rowOff>
    </xdr:to>
    <xdr:sp macro="" textlink="">
      <xdr:nvSpPr>
        <xdr:cNvPr id="546" name="楕円 545"/>
        <xdr:cNvSpPr/>
      </xdr:nvSpPr>
      <xdr:spPr>
        <a:xfrm>
          <a:off x="12763500" y="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84198</xdr:rowOff>
    </xdr:from>
    <xdr:ext cx="469744" cy="259045"/>
    <xdr:sp macro="" textlink="">
      <xdr:nvSpPr>
        <xdr:cNvPr id="547" name="テキスト ボックス 546"/>
        <xdr:cNvSpPr txBox="1"/>
      </xdr:nvSpPr>
      <xdr:spPr>
        <a:xfrm>
          <a:off x="12579428" y="677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148634</xdr:rowOff>
    </xdr:from>
    <xdr:to>
      <xdr:col>85</xdr:col>
      <xdr:colOff>127000</xdr:colOff>
      <xdr:row>55</xdr:row>
      <xdr:rowOff>406</xdr:rowOff>
    </xdr:to>
    <xdr:cxnSp macro="">
      <xdr:nvCxnSpPr>
        <xdr:cNvPr id="577" name="直線コネクタ 576"/>
        <xdr:cNvCxnSpPr/>
      </xdr:nvCxnSpPr>
      <xdr:spPr>
        <a:xfrm>
          <a:off x="15481300" y="9406934"/>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129508</xdr:rowOff>
    </xdr:from>
    <xdr:to>
      <xdr:col>81</xdr:col>
      <xdr:colOff>50800</xdr:colOff>
      <xdr:row>54</xdr:row>
      <xdr:rowOff>148634</xdr:rowOff>
    </xdr:to>
    <xdr:cxnSp macro="">
      <xdr:nvCxnSpPr>
        <xdr:cNvPr id="580" name="直線コネクタ 579"/>
        <xdr:cNvCxnSpPr/>
      </xdr:nvCxnSpPr>
      <xdr:spPr>
        <a:xfrm>
          <a:off x="14592300" y="938780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129508</xdr:rowOff>
    </xdr:from>
    <xdr:to>
      <xdr:col>76</xdr:col>
      <xdr:colOff>114300</xdr:colOff>
      <xdr:row>57</xdr:row>
      <xdr:rowOff>5779</xdr:rowOff>
    </xdr:to>
    <xdr:cxnSp macro="">
      <xdr:nvCxnSpPr>
        <xdr:cNvPr id="583" name="直線コネクタ 582"/>
        <xdr:cNvCxnSpPr/>
      </xdr:nvCxnSpPr>
      <xdr:spPr>
        <a:xfrm flipV="1">
          <a:off x="13703300" y="9387808"/>
          <a:ext cx="889000" cy="3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5779</xdr:rowOff>
    </xdr:from>
    <xdr:to>
      <xdr:col>71</xdr:col>
      <xdr:colOff>177800</xdr:colOff>
      <xdr:row>58</xdr:row>
      <xdr:rowOff>23743</xdr:rowOff>
    </xdr:to>
    <xdr:cxnSp macro="">
      <xdr:nvCxnSpPr>
        <xdr:cNvPr id="586" name="直線コネクタ 585"/>
        <xdr:cNvCxnSpPr/>
      </xdr:nvCxnSpPr>
      <xdr:spPr>
        <a:xfrm flipV="1">
          <a:off x="12814300" y="9778429"/>
          <a:ext cx="889000" cy="1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121056</xdr:rowOff>
    </xdr:from>
    <xdr:to>
      <xdr:col>85</xdr:col>
      <xdr:colOff>177800</xdr:colOff>
      <xdr:row>55</xdr:row>
      <xdr:rowOff>51206</xdr:rowOff>
    </xdr:to>
    <xdr:sp macro="" textlink="">
      <xdr:nvSpPr>
        <xdr:cNvPr id="596" name="楕円 595"/>
        <xdr:cNvSpPr/>
      </xdr:nvSpPr>
      <xdr:spPr>
        <a:xfrm>
          <a:off x="16268700" y="93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143933</xdr:rowOff>
    </xdr:from>
    <xdr:ext cx="534377" cy="259045"/>
    <xdr:sp macro="" textlink="">
      <xdr:nvSpPr>
        <xdr:cNvPr id="597" name="教育費該当値テキスト"/>
        <xdr:cNvSpPr txBox="1"/>
      </xdr:nvSpPr>
      <xdr:spPr>
        <a:xfrm>
          <a:off x="16370300" y="9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97834</xdr:rowOff>
    </xdr:from>
    <xdr:to>
      <xdr:col>81</xdr:col>
      <xdr:colOff>101600</xdr:colOff>
      <xdr:row>55</xdr:row>
      <xdr:rowOff>27984</xdr:rowOff>
    </xdr:to>
    <xdr:sp macro="" textlink="">
      <xdr:nvSpPr>
        <xdr:cNvPr id="598" name="楕円 597"/>
        <xdr:cNvSpPr/>
      </xdr:nvSpPr>
      <xdr:spPr>
        <a:xfrm>
          <a:off x="154305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44511</xdr:rowOff>
    </xdr:from>
    <xdr:ext cx="534377" cy="259045"/>
    <xdr:sp macro="" textlink="">
      <xdr:nvSpPr>
        <xdr:cNvPr id="599" name="テキスト ボックス 598"/>
        <xdr:cNvSpPr txBox="1"/>
      </xdr:nvSpPr>
      <xdr:spPr>
        <a:xfrm>
          <a:off x="15214111" y="91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78708</xdr:rowOff>
    </xdr:from>
    <xdr:to>
      <xdr:col>76</xdr:col>
      <xdr:colOff>165100</xdr:colOff>
      <xdr:row>55</xdr:row>
      <xdr:rowOff>8858</xdr:rowOff>
    </xdr:to>
    <xdr:sp macro="" textlink="">
      <xdr:nvSpPr>
        <xdr:cNvPr id="600" name="楕円 599"/>
        <xdr:cNvSpPr/>
      </xdr:nvSpPr>
      <xdr:spPr>
        <a:xfrm>
          <a:off x="14541500" y="9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25385</xdr:rowOff>
    </xdr:from>
    <xdr:ext cx="534377" cy="259045"/>
    <xdr:sp macro="" textlink="">
      <xdr:nvSpPr>
        <xdr:cNvPr id="601" name="テキスト ボックス 600"/>
        <xdr:cNvSpPr txBox="1"/>
      </xdr:nvSpPr>
      <xdr:spPr>
        <a:xfrm>
          <a:off x="14325111" y="91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126429</xdr:rowOff>
    </xdr:from>
    <xdr:to>
      <xdr:col>72</xdr:col>
      <xdr:colOff>38100</xdr:colOff>
      <xdr:row>57</xdr:row>
      <xdr:rowOff>56579</xdr:rowOff>
    </xdr:to>
    <xdr:sp macro="" textlink="">
      <xdr:nvSpPr>
        <xdr:cNvPr id="602" name="楕円 601"/>
        <xdr:cNvSpPr/>
      </xdr:nvSpPr>
      <xdr:spPr>
        <a:xfrm>
          <a:off x="13652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47706</xdr:rowOff>
    </xdr:from>
    <xdr:ext cx="534377" cy="259045"/>
    <xdr:sp macro="" textlink="">
      <xdr:nvSpPr>
        <xdr:cNvPr id="603" name="テキスト ボックス 602"/>
        <xdr:cNvSpPr txBox="1"/>
      </xdr:nvSpPr>
      <xdr:spPr>
        <a:xfrm>
          <a:off x="13436111" y="9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144393</xdr:rowOff>
    </xdr:from>
    <xdr:to>
      <xdr:col>67</xdr:col>
      <xdr:colOff>101600</xdr:colOff>
      <xdr:row>58</xdr:row>
      <xdr:rowOff>74543</xdr:rowOff>
    </xdr:to>
    <xdr:sp macro="" textlink="">
      <xdr:nvSpPr>
        <xdr:cNvPr id="604" name="楕円 603"/>
        <xdr:cNvSpPr/>
      </xdr:nvSpPr>
      <xdr:spPr>
        <a:xfrm>
          <a:off x="12763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65670</xdr:rowOff>
    </xdr:from>
    <xdr:ext cx="534377" cy="259045"/>
    <xdr:sp macro="" textlink="">
      <xdr:nvSpPr>
        <xdr:cNvPr id="605" name="テキスト ボックス 604"/>
        <xdr:cNvSpPr txBox="1"/>
      </xdr:nvSpPr>
      <xdr:spPr>
        <a:xfrm>
          <a:off x="12547111" y="10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32410</xdr:rowOff>
    </xdr:from>
    <xdr:to>
      <xdr:col>85</xdr:col>
      <xdr:colOff>127000</xdr:colOff>
      <xdr:row>97</xdr:row>
      <xdr:rowOff>37618</xdr:rowOff>
    </xdr:to>
    <xdr:cxnSp macro="">
      <xdr:nvCxnSpPr>
        <xdr:cNvPr id="689" name="直線コネクタ 688"/>
        <xdr:cNvCxnSpPr/>
      </xdr:nvCxnSpPr>
      <xdr:spPr>
        <a:xfrm flipV="1">
          <a:off x="15481300" y="16663060"/>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37618</xdr:rowOff>
    </xdr:from>
    <xdr:to>
      <xdr:col>81</xdr:col>
      <xdr:colOff>50800</xdr:colOff>
      <xdr:row>97</xdr:row>
      <xdr:rowOff>47371</xdr:rowOff>
    </xdr:to>
    <xdr:cxnSp macro="">
      <xdr:nvCxnSpPr>
        <xdr:cNvPr id="692" name="直線コネクタ 691"/>
        <xdr:cNvCxnSpPr/>
      </xdr:nvCxnSpPr>
      <xdr:spPr>
        <a:xfrm flipV="1">
          <a:off x="14592300" y="1666826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43917</xdr:rowOff>
    </xdr:from>
    <xdr:to>
      <xdr:col>76</xdr:col>
      <xdr:colOff>114300</xdr:colOff>
      <xdr:row>97</xdr:row>
      <xdr:rowOff>47371</xdr:rowOff>
    </xdr:to>
    <xdr:cxnSp macro="">
      <xdr:nvCxnSpPr>
        <xdr:cNvPr id="695" name="直線コネクタ 694"/>
        <xdr:cNvCxnSpPr/>
      </xdr:nvCxnSpPr>
      <xdr:spPr>
        <a:xfrm>
          <a:off x="13703300" y="16674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32258</xdr:rowOff>
    </xdr:from>
    <xdr:to>
      <xdr:col>71</xdr:col>
      <xdr:colOff>177800</xdr:colOff>
      <xdr:row>97</xdr:row>
      <xdr:rowOff>43917</xdr:rowOff>
    </xdr:to>
    <xdr:cxnSp macro="">
      <xdr:nvCxnSpPr>
        <xdr:cNvPr id="698" name="直線コネクタ 697"/>
        <xdr:cNvCxnSpPr/>
      </xdr:nvCxnSpPr>
      <xdr:spPr>
        <a:xfrm>
          <a:off x="12814300" y="16662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153060</xdr:rowOff>
    </xdr:from>
    <xdr:to>
      <xdr:col>85</xdr:col>
      <xdr:colOff>177800</xdr:colOff>
      <xdr:row>97</xdr:row>
      <xdr:rowOff>83210</xdr:rowOff>
    </xdr:to>
    <xdr:sp macro="" textlink="">
      <xdr:nvSpPr>
        <xdr:cNvPr id="708" name="楕円 707"/>
        <xdr:cNvSpPr/>
      </xdr:nvSpPr>
      <xdr:spPr>
        <a:xfrm>
          <a:off x="16268700" y="166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131487</xdr:rowOff>
    </xdr:from>
    <xdr:ext cx="534377" cy="259045"/>
    <xdr:sp macro="" textlink="">
      <xdr:nvSpPr>
        <xdr:cNvPr id="709" name="公債費該当値テキスト"/>
        <xdr:cNvSpPr txBox="1"/>
      </xdr:nvSpPr>
      <xdr:spPr>
        <a:xfrm>
          <a:off x="16370300"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158268</xdr:rowOff>
    </xdr:from>
    <xdr:to>
      <xdr:col>81</xdr:col>
      <xdr:colOff>101600</xdr:colOff>
      <xdr:row>97</xdr:row>
      <xdr:rowOff>88418</xdr:rowOff>
    </xdr:to>
    <xdr:sp macro="" textlink="">
      <xdr:nvSpPr>
        <xdr:cNvPr id="710" name="楕円 709"/>
        <xdr:cNvSpPr/>
      </xdr:nvSpPr>
      <xdr:spPr>
        <a:xfrm>
          <a:off x="15430500" y="166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79545</xdr:rowOff>
    </xdr:from>
    <xdr:ext cx="534377" cy="259045"/>
    <xdr:sp macro="" textlink="">
      <xdr:nvSpPr>
        <xdr:cNvPr id="711" name="テキスト ボックス 710"/>
        <xdr:cNvSpPr txBox="1"/>
      </xdr:nvSpPr>
      <xdr:spPr>
        <a:xfrm>
          <a:off x="15214111" y="167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168021</xdr:rowOff>
    </xdr:from>
    <xdr:to>
      <xdr:col>76</xdr:col>
      <xdr:colOff>165100</xdr:colOff>
      <xdr:row>97</xdr:row>
      <xdr:rowOff>98171</xdr:rowOff>
    </xdr:to>
    <xdr:sp macro="" textlink="">
      <xdr:nvSpPr>
        <xdr:cNvPr id="712" name="楕円 711"/>
        <xdr:cNvSpPr/>
      </xdr:nvSpPr>
      <xdr:spPr>
        <a:xfrm>
          <a:off x="14541500" y="166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89298</xdr:rowOff>
    </xdr:from>
    <xdr:ext cx="534377" cy="259045"/>
    <xdr:sp macro="" textlink="">
      <xdr:nvSpPr>
        <xdr:cNvPr id="713" name="テキスト ボックス 712"/>
        <xdr:cNvSpPr txBox="1"/>
      </xdr:nvSpPr>
      <xdr:spPr>
        <a:xfrm>
          <a:off x="14325111" y="167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164567</xdr:rowOff>
    </xdr:from>
    <xdr:to>
      <xdr:col>72</xdr:col>
      <xdr:colOff>38100</xdr:colOff>
      <xdr:row>97</xdr:row>
      <xdr:rowOff>94717</xdr:rowOff>
    </xdr:to>
    <xdr:sp macro="" textlink="">
      <xdr:nvSpPr>
        <xdr:cNvPr id="714" name="楕円 713"/>
        <xdr:cNvSpPr/>
      </xdr:nvSpPr>
      <xdr:spPr>
        <a:xfrm>
          <a:off x="13652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85844</xdr:rowOff>
    </xdr:from>
    <xdr:ext cx="534377" cy="259045"/>
    <xdr:sp macro="" textlink="">
      <xdr:nvSpPr>
        <xdr:cNvPr id="715" name="テキスト ボックス 714"/>
        <xdr:cNvSpPr txBox="1"/>
      </xdr:nvSpPr>
      <xdr:spPr>
        <a:xfrm>
          <a:off x="13436111"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152908</xdr:rowOff>
    </xdr:from>
    <xdr:to>
      <xdr:col>67</xdr:col>
      <xdr:colOff>101600</xdr:colOff>
      <xdr:row>97</xdr:row>
      <xdr:rowOff>83058</xdr:rowOff>
    </xdr:to>
    <xdr:sp macro="" textlink="">
      <xdr:nvSpPr>
        <xdr:cNvPr id="716" name="楕円 715"/>
        <xdr:cNvSpPr/>
      </xdr:nvSpPr>
      <xdr:spPr>
        <a:xfrm>
          <a:off x="12763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74185</xdr:rowOff>
    </xdr:from>
    <xdr:ext cx="534377" cy="259045"/>
    <xdr:sp macro="" textlink="">
      <xdr:nvSpPr>
        <xdr:cNvPr id="717" name="テキスト ボックス 716"/>
        <xdr:cNvSpPr txBox="1"/>
      </xdr:nvSpPr>
      <xdr:spPr>
        <a:xfrm>
          <a:off x="12547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431,246</a:t>
          </a:r>
          <a:r>
            <a:rPr kumimoji="1" lang="ja-JP" altLang="en-US" sz="1300">
              <a:latin typeface="ＭＳ Ｐゴシック" panose="020B0600070205080204" pitchFamily="50" charset="-128"/>
              <a:ea typeface="ＭＳ Ｐゴシック" panose="020B0600070205080204" pitchFamily="50" charset="-128"/>
            </a:rPr>
            <a:t>円となっている。総務費が、宜野湾市特定駐留軍用地内土地取得事業基金積立事業や基地返還跡地転用推進事業等による減、民生費が認可保育園創設事業等による減、土木費が宜野湾１１号道路整備事業やアクセス道路整備事業等による増、消防費が、救急業務高度化資機材緊急整備事業等による増、教育費が志真志小学校屋内運動場増改築事業や志真志幼稚園園舎増改築事業の完了による減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民生費は認可保育園創設事業等の事業完了により減となったものの、民生費の大きな割合を占める扶助費は今後も増加傾向にある。また、道路や公園等のインフラ整備や老朽化等への対応するための小中学校の建替事業などが今後も控えているため引き続き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今後も安定した財政基盤を維持し続けるためにも、引き続き事務事業見直しによる歳出抑制に努めるとともに、新たな自主財源の確保に向けた取り組みも行っていく必要がある。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年度以降は標準財政規模の増及び取崩額が積立額より上回っていることにより３年連続で減少している。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地方債や寄附金等の増に伴い実質収支が増になり、平成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年度は実質収支比率が</a:t>
          </a:r>
          <a:r>
            <a:rPr kumimoji="1" lang="en-US" altLang="ja-JP" sz="1300">
              <a:latin typeface="ＭＳ ゴシック" pitchFamily="49" charset="-128"/>
              <a:ea typeface="ＭＳ ゴシック" pitchFamily="49" charset="-128"/>
            </a:rPr>
            <a:t>4.9</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実質単年度収支については、単年度収支が増したこと及び前年度と比較して財政調整基金の取崩額が少なかった結果、実質単年度収支は</a:t>
          </a:r>
          <a:r>
            <a:rPr kumimoji="1" lang="en-US" altLang="ja-JP" sz="1300">
              <a:latin typeface="ＭＳ ゴシック" pitchFamily="49" charset="-128"/>
              <a:ea typeface="ＭＳ ゴシック" pitchFamily="49" charset="-128"/>
            </a:rPr>
            <a:t>6.12</a:t>
          </a:r>
          <a:r>
            <a:rPr kumimoji="1" lang="ja-JP" altLang="en-US" sz="1300">
              <a:latin typeface="ＭＳ ゴシック" pitchFamily="49" charset="-128"/>
              <a:ea typeface="ＭＳ ゴシック" pitchFamily="49" charset="-128"/>
            </a:rPr>
            <a:t>ポイント増になった。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国民健康保険特別会計は、一般会計からの繰出金により赤字補填しているものの、平成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年度以降は赤字状態が継続している。令和元年度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月議会において国保税率の増率改正が行われたところであるが、引き続き赤字縮小に向け様々な方策を検討する必要がある。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及び下水道事業会計は、後年度において経年劣化した管路更新等の経費増大が見込まれるが、宜野湾市上下水道事業経営戦略に基づき計画的に事業実施をする。下水道事業会計については、令和元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月議会において使用料の増額改正を行った。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国民健康保険特別会計と同じく一般会計からの繰出金により収支の均衡が取れている状況ではあるが、独立採算が原則であることを踏まえ、経費節減と保険料などの財源の確保に努め、一般会計からの繰出金も必要最小限に留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051_&#23452;&#37326;&#2828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v>53.9</v>
          </cell>
          <cell r="BY51"/>
          <cell r="BZ51"/>
          <cell r="CA51"/>
          <cell r="CB51"/>
          <cell r="CC51"/>
          <cell r="CD51"/>
          <cell r="CE51"/>
          <cell r="CF51">
            <v>49.6</v>
          </cell>
          <cell r="CG51"/>
          <cell r="CH51"/>
          <cell r="CI51"/>
          <cell r="CJ51"/>
          <cell r="CK51"/>
          <cell r="CL51"/>
          <cell r="CM51"/>
          <cell r="CN51">
            <v>61.8</v>
          </cell>
          <cell r="CO51"/>
          <cell r="CP51"/>
          <cell r="CQ51"/>
          <cell r="CR51"/>
          <cell r="CS51"/>
          <cell r="CT51"/>
          <cell r="CU51"/>
          <cell r="CV51">
            <v>65.8</v>
          </cell>
          <cell r="CW51"/>
          <cell r="CX51"/>
          <cell r="CY51"/>
          <cell r="CZ51"/>
          <cell r="DA51"/>
          <cell r="DB51"/>
          <cell r="DC51"/>
        </row>
        <row r="53">
          <cell r="BP53"/>
          <cell r="BQ53"/>
          <cell r="BR53"/>
          <cell r="BS53"/>
          <cell r="BT53"/>
          <cell r="BU53"/>
          <cell r="BV53"/>
          <cell r="BW53"/>
          <cell r="BX53">
            <v>49.5</v>
          </cell>
          <cell r="BY53"/>
          <cell r="BZ53"/>
          <cell r="CA53"/>
          <cell r="CB53"/>
          <cell r="CC53"/>
          <cell r="CD53"/>
          <cell r="CE53"/>
          <cell r="CF53">
            <v>47.7</v>
          </cell>
          <cell r="CG53"/>
          <cell r="CH53"/>
          <cell r="CI53"/>
          <cell r="CJ53"/>
          <cell r="CK53"/>
          <cell r="CL53"/>
          <cell r="CM53"/>
          <cell r="CN53">
            <v>49</v>
          </cell>
          <cell r="CO53"/>
          <cell r="CP53"/>
          <cell r="CQ53"/>
          <cell r="CR53"/>
          <cell r="CS53"/>
          <cell r="CT53"/>
          <cell r="CU53"/>
          <cell r="CV53">
            <v>51.3</v>
          </cell>
          <cell r="CW53"/>
          <cell r="CX53"/>
          <cell r="CY53"/>
          <cell r="CZ53"/>
          <cell r="DA53"/>
          <cell r="DB53"/>
          <cell r="DC53"/>
        </row>
        <row r="55">
          <cell r="AN55" t="str">
            <v>類似団体内平均値</v>
          </cell>
          <cell r="BP55"/>
          <cell r="BQ55"/>
          <cell r="BR55"/>
          <cell r="BS55"/>
          <cell r="BT55"/>
          <cell r="BU55"/>
          <cell r="BV55"/>
          <cell r="BW55"/>
          <cell r="BX55">
            <v>39</v>
          </cell>
          <cell r="BY55"/>
          <cell r="BZ55"/>
          <cell r="CA55"/>
          <cell r="CB55"/>
          <cell r="CC55"/>
          <cell r="CD55"/>
          <cell r="CE55"/>
          <cell r="CF55">
            <v>32.5</v>
          </cell>
          <cell r="CG55"/>
          <cell r="CH55"/>
          <cell r="CI55"/>
          <cell r="CJ55"/>
          <cell r="CK55"/>
          <cell r="CL55"/>
          <cell r="CM55"/>
          <cell r="CN55">
            <v>30.2</v>
          </cell>
          <cell r="CO55"/>
          <cell r="CP55"/>
          <cell r="CQ55"/>
          <cell r="CR55"/>
          <cell r="CS55"/>
          <cell r="CT55"/>
          <cell r="CU55"/>
          <cell r="CV55">
            <v>25.4</v>
          </cell>
          <cell r="CW55"/>
          <cell r="CX55"/>
          <cell r="CY55"/>
          <cell r="CZ55"/>
          <cell r="DA55"/>
          <cell r="DB55"/>
          <cell r="DC55"/>
        </row>
        <row r="57">
          <cell r="BP57"/>
          <cell r="BQ57"/>
          <cell r="BR57"/>
          <cell r="BS57"/>
          <cell r="BT57"/>
          <cell r="BU57"/>
          <cell r="BV57"/>
          <cell r="BW57"/>
          <cell r="BX57">
            <v>55.4</v>
          </cell>
          <cell r="BY57"/>
          <cell r="BZ57"/>
          <cell r="CA57"/>
          <cell r="CB57"/>
          <cell r="CC57"/>
          <cell r="CD57"/>
          <cell r="CE57"/>
          <cell r="CF57">
            <v>57</v>
          </cell>
          <cell r="CG57"/>
          <cell r="CH57"/>
          <cell r="CI57"/>
          <cell r="CJ57"/>
          <cell r="CK57"/>
          <cell r="CL57"/>
          <cell r="CM57"/>
          <cell r="CN57">
            <v>58.9</v>
          </cell>
          <cell r="CO57"/>
          <cell r="CP57"/>
          <cell r="CQ57"/>
          <cell r="CR57"/>
          <cell r="CS57"/>
          <cell r="CT57"/>
          <cell r="CU57"/>
          <cell r="CV57">
            <v>60.2</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71</v>
          </cell>
          <cell r="BQ73"/>
          <cell r="BR73"/>
          <cell r="BS73"/>
          <cell r="BT73"/>
          <cell r="BU73"/>
          <cell r="BV73"/>
          <cell r="BW73"/>
          <cell r="BX73">
            <v>53.9</v>
          </cell>
          <cell r="BY73"/>
          <cell r="BZ73"/>
          <cell r="CA73"/>
          <cell r="CB73"/>
          <cell r="CC73"/>
          <cell r="CD73"/>
          <cell r="CE73"/>
          <cell r="CF73">
            <v>49.6</v>
          </cell>
          <cell r="CG73"/>
          <cell r="CH73"/>
          <cell r="CI73"/>
          <cell r="CJ73"/>
          <cell r="CK73"/>
          <cell r="CL73"/>
          <cell r="CM73"/>
          <cell r="CN73">
            <v>61.8</v>
          </cell>
          <cell r="CO73"/>
          <cell r="CP73"/>
          <cell r="CQ73"/>
          <cell r="CR73"/>
          <cell r="CS73"/>
          <cell r="CT73"/>
          <cell r="CU73"/>
          <cell r="CV73">
            <v>65.8</v>
          </cell>
          <cell r="CW73"/>
          <cell r="CX73"/>
          <cell r="CY73"/>
          <cell r="CZ73"/>
          <cell r="DA73"/>
          <cell r="DB73"/>
          <cell r="DC73"/>
        </row>
        <row r="75">
          <cell r="BP75">
            <v>9</v>
          </cell>
          <cell r="BQ75"/>
          <cell r="BR75"/>
          <cell r="BS75"/>
          <cell r="BT75"/>
          <cell r="BU75"/>
          <cell r="BV75"/>
          <cell r="BW75"/>
          <cell r="BX75">
            <v>8.6</v>
          </cell>
          <cell r="BY75"/>
          <cell r="BZ75"/>
          <cell r="CA75"/>
          <cell r="CB75"/>
          <cell r="CC75"/>
          <cell r="CD75"/>
          <cell r="CE75"/>
          <cell r="CF75">
            <v>8.1</v>
          </cell>
          <cell r="CG75"/>
          <cell r="CH75"/>
          <cell r="CI75"/>
          <cell r="CJ75"/>
          <cell r="CK75"/>
          <cell r="CL75"/>
          <cell r="CM75"/>
          <cell r="CN75">
            <v>7.8</v>
          </cell>
          <cell r="CO75"/>
          <cell r="CP75"/>
          <cell r="CQ75"/>
          <cell r="CR75"/>
          <cell r="CS75"/>
          <cell r="CT75"/>
          <cell r="CU75"/>
          <cell r="CV75">
            <v>7.8</v>
          </cell>
          <cell r="CW75"/>
          <cell r="CX75"/>
          <cell r="CY75"/>
          <cell r="CZ75"/>
          <cell r="DA75"/>
          <cell r="DB75"/>
          <cell r="DC75"/>
        </row>
        <row r="77">
          <cell r="AN77" t="str">
            <v>類似団体内平均値</v>
          </cell>
          <cell r="BP77">
            <v>45.9</v>
          </cell>
          <cell r="BQ77"/>
          <cell r="BR77"/>
          <cell r="BS77"/>
          <cell r="BT77"/>
          <cell r="BU77"/>
          <cell r="BV77"/>
          <cell r="BW77"/>
          <cell r="BX77">
            <v>39</v>
          </cell>
          <cell r="BY77"/>
          <cell r="BZ77"/>
          <cell r="CA77"/>
          <cell r="CB77"/>
          <cell r="CC77"/>
          <cell r="CD77"/>
          <cell r="CE77"/>
          <cell r="CF77">
            <v>32.5</v>
          </cell>
          <cell r="CG77"/>
          <cell r="CH77"/>
          <cell r="CI77"/>
          <cell r="CJ77"/>
          <cell r="CK77"/>
          <cell r="CL77"/>
          <cell r="CM77"/>
          <cell r="CN77">
            <v>30.2</v>
          </cell>
          <cell r="CO77"/>
          <cell r="CP77"/>
          <cell r="CQ77"/>
          <cell r="CR77"/>
          <cell r="CS77"/>
          <cell r="CT77"/>
          <cell r="CU77"/>
          <cell r="CV77">
            <v>25.4</v>
          </cell>
          <cell r="CW77"/>
          <cell r="CX77"/>
          <cell r="CY77"/>
          <cell r="CZ77"/>
          <cell r="DA77"/>
          <cell r="DB77"/>
          <cell r="DC77"/>
        </row>
        <row r="79">
          <cell r="BP79">
            <v>8.8000000000000007</v>
          </cell>
          <cell r="BQ79"/>
          <cell r="BR79"/>
          <cell r="BS79"/>
          <cell r="BT79"/>
          <cell r="BU79"/>
          <cell r="BV79"/>
          <cell r="BW79"/>
          <cell r="BX79">
            <v>9</v>
          </cell>
          <cell r="BY79"/>
          <cell r="BZ79"/>
          <cell r="CA79"/>
          <cell r="CB79"/>
          <cell r="CC79"/>
          <cell r="CD79"/>
          <cell r="CE79"/>
          <cell r="CF79">
            <v>8.1999999999999993</v>
          </cell>
          <cell r="CG79"/>
          <cell r="CH79"/>
          <cell r="CI79"/>
          <cell r="CJ79"/>
          <cell r="CK79"/>
          <cell r="CL79"/>
          <cell r="CM79"/>
          <cell r="CN79">
            <v>8</v>
          </cell>
          <cell r="CO79"/>
          <cell r="CP79"/>
          <cell r="CQ79"/>
          <cell r="CR79"/>
          <cell r="CS79"/>
          <cell r="CT79"/>
          <cell r="CU79"/>
          <cell r="CV79">
            <v>7.8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44064026</v>
      </c>
      <c r="BO4" s="461"/>
      <c r="BP4" s="461"/>
      <c r="BQ4" s="461"/>
      <c r="BR4" s="461"/>
      <c r="BS4" s="461"/>
      <c r="BT4" s="461"/>
      <c r="BU4" s="462"/>
      <c r="BV4" s="460">
        <v>42604575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42559234</v>
      </c>
      <c r="BO5" s="466"/>
      <c r="BP5" s="466"/>
      <c r="BQ5" s="466"/>
      <c r="BR5" s="466"/>
      <c r="BS5" s="466"/>
      <c r="BT5" s="466"/>
      <c r="BU5" s="467"/>
      <c r="BV5" s="465">
        <v>41921314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86.6</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1504792</v>
      </c>
      <c r="BO6" s="466"/>
      <c r="BP6" s="466"/>
      <c r="BQ6" s="466"/>
      <c r="BR6" s="466"/>
      <c r="BS6" s="466"/>
      <c r="BT6" s="466"/>
      <c r="BU6" s="467"/>
      <c r="BV6" s="465">
        <v>683261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92.1</v>
      </c>
      <c r="CU6" s="616"/>
      <c r="CV6" s="616"/>
      <c r="CW6" s="616"/>
      <c r="CX6" s="616"/>
      <c r="CY6" s="616"/>
      <c r="CZ6" s="616"/>
      <c r="DA6" s="617"/>
      <c r="DB6" s="615">
        <v>93.8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565864</v>
      </c>
      <c r="BO7" s="466"/>
      <c r="BP7" s="466"/>
      <c r="BQ7" s="466"/>
      <c r="BR7" s="466"/>
      <c r="BS7" s="466"/>
      <c r="BT7" s="466"/>
      <c r="BU7" s="467"/>
      <c r="BV7" s="465">
        <v>291652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19156813</v>
      </c>
      <c r="CU7" s="466"/>
      <c r="CV7" s="466"/>
      <c r="CW7" s="466"/>
      <c r="CX7" s="466"/>
      <c r="CY7" s="466"/>
      <c r="CZ7" s="466"/>
      <c r="DA7" s="467"/>
      <c r="DB7" s="465">
        <v>18695754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938928</v>
      </c>
      <c r="BO8" s="466"/>
      <c r="BP8" s="466"/>
      <c r="BQ8" s="466"/>
      <c r="BR8" s="466"/>
      <c r="BS8" s="466"/>
      <c r="BT8" s="466"/>
      <c r="BU8" s="467"/>
      <c r="BV8" s="465">
        <v>391609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0.67</v>
      </c>
      <c r="CU8" s="579"/>
      <c r="CV8" s="579"/>
      <c r="CW8" s="579"/>
      <c r="CX8" s="579"/>
      <c r="CY8" s="579"/>
      <c r="CZ8" s="579"/>
      <c r="DA8" s="580"/>
      <c r="DB8" s="578">
        <v>0.66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96243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530410</v>
      </c>
      <c r="BO9" s="466"/>
      <c r="BP9" s="466"/>
      <c r="BQ9" s="466"/>
      <c r="BR9" s="466"/>
      <c r="BS9" s="466"/>
      <c r="BT9" s="466"/>
      <c r="BU9" s="467"/>
      <c r="BV9" s="465">
        <v>-355750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11.4</v>
      </c>
      <c r="CU9" s="436"/>
      <c r="CV9" s="436"/>
      <c r="CW9" s="436"/>
      <c r="CX9" s="436"/>
      <c r="CY9" s="436"/>
      <c r="CZ9" s="436"/>
      <c r="DA9" s="437"/>
      <c r="DB9" s="435">
        <v>11.7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91928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211067</v>
      </c>
      <c r="BO10" s="466"/>
      <c r="BP10" s="466"/>
      <c r="BQ10" s="466"/>
      <c r="BR10" s="466"/>
      <c r="BS10" s="466"/>
      <c r="BT10" s="466"/>
      <c r="BU10" s="467"/>
      <c r="BV10" s="465">
        <v>383613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98689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353823</v>
      </c>
      <c r="BO12" s="466"/>
      <c r="BP12" s="466"/>
      <c r="BQ12" s="466"/>
      <c r="BR12" s="466"/>
      <c r="BS12" s="466"/>
      <c r="BT12" s="466"/>
      <c r="BU12" s="467"/>
      <c r="BV12" s="465">
        <v>795000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97290</v>
      </c>
      <c r="S13" s="569"/>
      <c r="T13" s="569"/>
      <c r="U13" s="569"/>
      <c r="V13" s="570"/>
      <c r="W13" s="556" t="s">
        <v>139</v>
      </c>
      <c r="X13" s="478"/>
      <c r="Y13" s="478"/>
      <c r="Z13" s="478"/>
      <c r="AA13" s="478"/>
      <c r="AB13" s="479"/>
      <c r="AC13" s="441">
        <v>267</v>
      </c>
      <c r="AD13" s="442"/>
      <c r="AE13" s="442"/>
      <c r="AF13" s="442"/>
      <c r="AG13" s="443"/>
      <c r="AH13" s="441">
        <v>251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387654</v>
      </c>
      <c r="BO13" s="466"/>
      <c r="BP13" s="466"/>
      <c r="BQ13" s="466"/>
      <c r="BR13" s="466"/>
      <c r="BS13" s="466"/>
      <c r="BT13" s="466"/>
      <c r="BU13" s="467"/>
      <c r="BV13" s="465">
        <v>-767137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7.8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98377</v>
      </c>
      <c r="S14" s="569"/>
      <c r="T14" s="569"/>
      <c r="U14" s="569"/>
      <c r="V14" s="570"/>
      <c r="W14" s="571"/>
      <c r="X14" s="481"/>
      <c r="Y14" s="481"/>
      <c r="Z14" s="481"/>
      <c r="AA14" s="481"/>
      <c r="AB14" s="482"/>
      <c r="AC14" s="561">
        <v>0.8</v>
      </c>
      <c r="AD14" s="562"/>
      <c r="AE14" s="562"/>
      <c r="AF14" s="562"/>
      <c r="AG14" s="563"/>
      <c r="AH14" s="561">
        <v>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65.8</v>
      </c>
      <c r="CU14" s="573"/>
      <c r="CV14" s="573"/>
      <c r="CW14" s="573"/>
      <c r="CX14" s="573"/>
      <c r="CY14" s="573"/>
      <c r="CZ14" s="573"/>
      <c r="DA14" s="574"/>
      <c r="DB14" s="572">
        <v>61.8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97112</v>
      </c>
      <c r="S15" s="569"/>
      <c r="T15" s="569"/>
      <c r="U15" s="569"/>
      <c r="V15" s="570"/>
      <c r="W15" s="556" t="s">
        <v>146</v>
      </c>
      <c r="X15" s="478"/>
      <c r="Y15" s="478"/>
      <c r="Z15" s="478"/>
      <c r="AA15" s="478"/>
      <c r="AB15" s="479"/>
      <c r="AC15" s="441">
        <v>4964</v>
      </c>
      <c r="AD15" s="442"/>
      <c r="AE15" s="442"/>
      <c r="AF15" s="442"/>
      <c r="AG15" s="443"/>
      <c r="AH15" s="441">
        <v>5032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10152338</v>
      </c>
      <c r="BO15" s="461"/>
      <c r="BP15" s="461"/>
      <c r="BQ15" s="461"/>
      <c r="BR15" s="461"/>
      <c r="BS15" s="461"/>
      <c r="BT15" s="461"/>
      <c r="BU15" s="462"/>
      <c r="BV15" s="460">
        <v>9839482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14.6</v>
      </c>
      <c r="AD16" s="562"/>
      <c r="AE16" s="562"/>
      <c r="AF16" s="562"/>
      <c r="AG16" s="563"/>
      <c r="AH16" s="561">
        <v>15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15041254</v>
      </c>
      <c r="BO16" s="466"/>
      <c r="BP16" s="466"/>
      <c r="BQ16" s="466"/>
      <c r="BR16" s="466"/>
      <c r="BS16" s="466"/>
      <c r="BT16" s="466"/>
      <c r="BU16" s="467"/>
      <c r="BV16" s="465">
        <v>14698281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28864</v>
      </c>
      <c r="AD17" s="442"/>
      <c r="AE17" s="442"/>
      <c r="AF17" s="442"/>
      <c r="AG17" s="443"/>
      <c r="AH17" s="441">
        <v>28169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13037591</v>
      </c>
      <c r="BO17" s="466"/>
      <c r="BP17" s="466"/>
      <c r="BQ17" s="466"/>
      <c r="BR17" s="466"/>
      <c r="BS17" s="466"/>
      <c r="BT17" s="466"/>
      <c r="BU17" s="467"/>
      <c r="BV17" s="465">
        <v>12648933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19.8</v>
      </c>
      <c r="M18" s="530"/>
      <c r="N18" s="530"/>
      <c r="O18" s="530"/>
      <c r="P18" s="530"/>
      <c r="Q18" s="530"/>
      <c r="R18" s="531"/>
      <c r="S18" s="531"/>
      <c r="T18" s="531"/>
      <c r="U18" s="531"/>
      <c r="V18" s="532"/>
      <c r="W18" s="546"/>
      <c r="X18" s="547"/>
      <c r="Y18" s="547"/>
      <c r="Z18" s="547"/>
      <c r="AA18" s="547"/>
      <c r="AB18" s="557"/>
      <c r="AC18" s="429">
        <v>84.7</v>
      </c>
      <c r="AD18" s="430"/>
      <c r="AE18" s="430"/>
      <c r="AF18" s="430"/>
      <c r="AG18" s="533"/>
      <c r="AH18" s="429">
        <v>84.2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17598597</v>
      </c>
      <c r="BO18" s="466"/>
      <c r="BP18" s="466"/>
      <c r="BQ18" s="466"/>
      <c r="BR18" s="466"/>
      <c r="BS18" s="466"/>
      <c r="BT18" s="466"/>
      <c r="BU18" s="467"/>
      <c r="BV18" s="465">
        <v>17259474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4861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23716058</v>
      </c>
      <c r="BO19" s="466"/>
      <c r="BP19" s="466"/>
      <c r="BQ19" s="466"/>
      <c r="BR19" s="466"/>
      <c r="BS19" s="466"/>
      <c r="BT19" s="466"/>
      <c r="BU19" s="467"/>
      <c r="BV19" s="465">
        <v>22581402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39333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29781138</v>
      </c>
      <c r="BO23" s="466"/>
      <c r="BP23" s="466"/>
      <c r="BQ23" s="466"/>
      <c r="BR23" s="466"/>
      <c r="BS23" s="466"/>
      <c r="BT23" s="466"/>
      <c r="BU23" s="467"/>
      <c r="BV23" s="465">
        <v>30210922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9010</v>
      </c>
      <c r="R24" s="442"/>
      <c r="S24" s="442"/>
      <c r="T24" s="442"/>
      <c r="U24" s="442"/>
      <c r="V24" s="443"/>
      <c r="W24" s="507"/>
      <c r="X24" s="498"/>
      <c r="Y24" s="499"/>
      <c r="Z24" s="438" t="s">
        <v>170</v>
      </c>
      <c r="AA24" s="439"/>
      <c r="AB24" s="439"/>
      <c r="AC24" s="439"/>
      <c r="AD24" s="439"/>
      <c r="AE24" s="439"/>
      <c r="AF24" s="439"/>
      <c r="AG24" s="440"/>
      <c r="AH24" s="441">
        <v>595</v>
      </c>
      <c r="AI24" s="442"/>
      <c r="AJ24" s="442"/>
      <c r="AK24" s="442"/>
      <c r="AL24" s="443"/>
      <c r="AM24" s="441">
        <v>1712410</v>
      </c>
      <c r="AN24" s="442"/>
      <c r="AO24" s="442"/>
      <c r="AP24" s="442"/>
      <c r="AQ24" s="442"/>
      <c r="AR24" s="443"/>
      <c r="AS24" s="441">
        <v>2878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27038576</v>
      </c>
      <c r="BO24" s="466"/>
      <c r="BP24" s="466"/>
      <c r="BQ24" s="466"/>
      <c r="BR24" s="466"/>
      <c r="BS24" s="466"/>
      <c r="BT24" s="466"/>
      <c r="BU24" s="467"/>
      <c r="BV24" s="465">
        <v>27536548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7420</v>
      </c>
      <c r="R25" s="442"/>
      <c r="S25" s="442"/>
      <c r="T25" s="442"/>
      <c r="U25" s="442"/>
      <c r="V25" s="443"/>
      <c r="W25" s="507"/>
      <c r="X25" s="498"/>
      <c r="Y25" s="499"/>
      <c r="Z25" s="438" t="s">
        <v>173</v>
      </c>
      <c r="AA25" s="439"/>
      <c r="AB25" s="439"/>
      <c r="AC25" s="439"/>
      <c r="AD25" s="439"/>
      <c r="AE25" s="439"/>
      <c r="AF25" s="439"/>
      <c r="AG25" s="440"/>
      <c r="AH25" s="441">
        <v>91</v>
      </c>
      <c r="AI25" s="442"/>
      <c r="AJ25" s="442"/>
      <c r="AK25" s="442"/>
      <c r="AL25" s="443"/>
      <c r="AM25" s="441">
        <v>243698</v>
      </c>
      <c r="AN25" s="442"/>
      <c r="AO25" s="442"/>
      <c r="AP25" s="442"/>
      <c r="AQ25" s="442"/>
      <c r="AR25" s="443"/>
      <c r="AS25" s="441">
        <v>2678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8129199</v>
      </c>
      <c r="BO25" s="461"/>
      <c r="BP25" s="461"/>
      <c r="BQ25" s="461"/>
      <c r="BR25" s="461"/>
      <c r="BS25" s="461"/>
      <c r="BT25" s="461"/>
      <c r="BU25" s="462"/>
      <c r="BV25" s="460">
        <v>8109698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6720</v>
      </c>
      <c r="R26" s="442"/>
      <c r="S26" s="442"/>
      <c r="T26" s="442"/>
      <c r="U26" s="442"/>
      <c r="V26" s="443"/>
      <c r="W26" s="507"/>
      <c r="X26" s="498"/>
      <c r="Y26" s="499"/>
      <c r="Z26" s="438" t="s">
        <v>176</v>
      </c>
      <c r="AA26" s="520"/>
      <c r="AB26" s="520"/>
      <c r="AC26" s="520"/>
      <c r="AD26" s="520"/>
      <c r="AE26" s="520"/>
      <c r="AF26" s="520"/>
      <c r="AG26" s="521"/>
      <c r="AH26" s="441">
        <v>7</v>
      </c>
      <c r="AI26" s="442"/>
      <c r="AJ26" s="442"/>
      <c r="AK26" s="442"/>
      <c r="AL26" s="443"/>
      <c r="AM26" s="441">
        <v>24227</v>
      </c>
      <c r="AN26" s="442"/>
      <c r="AO26" s="442"/>
      <c r="AP26" s="442"/>
      <c r="AQ26" s="442"/>
      <c r="AR26" s="443"/>
      <c r="AS26" s="441">
        <v>3461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4790</v>
      </c>
      <c r="R27" s="442"/>
      <c r="S27" s="442"/>
      <c r="T27" s="442"/>
      <c r="U27" s="442"/>
      <c r="V27" s="443"/>
      <c r="W27" s="507"/>
      <c r="X27" s="498"/>
      <c r="Y27" s="499"/>
      <c r="Z27" s="438" t="s">
        <v>179</v>
      </c>
      <c r="AA27" s="439"/>
      <c r="AB27" s="439"/>
      <c r="AC27" s="439"/>
      <c r="AD27" s="439"/>
      <c r="AE27" s="439"/>
      <c r="AF27" s="439"/>
      <c r="AG27" s="440"/>
      <c r="AH27" s="441">
        <v>38</v>
      </c>
      <c r="AI27" s="442"/>
      <c r="AJ27" s="442"/>
      <c r="AK27" s="442"/>
      <c r="AL27" s="443"/>
      <c r="AM27" s="441">
        <v>126245</v>
      </c>
      <c r="AN27" s="442"/>
      <c r="AO27" s="442"/>
      <c r="AP27" s="442"/>
      <c r="AQ27" s="442"/>
      <c r="AR27" s="443"/>
      <c r="AS27" s="441">
        <v>3322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378363</v>
      </c>
      <c r="BO27" s="469"/>
      <c r="BP27" s="469"/>
      <c r="BQ27" s="469"/>
      <c r="BR27" s="469"/>
      <c r="BS27" s="469"/>
      <c r="BT27" s="469"/>
      <c r="BU27" s="470"/>
      <c r="BV27" s="468">
        <v>413468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4260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1926918</v>
      </c>
      <c r="BO28" s="461"/>
      <c r="BP28" s="461"/>
      <c r="BQ28" s="461"/>
      <c r="BR28" s="461"/>
      <c r="BS28" s="461"/>
      <c r="BT28" s="461"/>
      <c r="BU28" s="462"/>
      <c r="BV28" s="460">
        <v>2069674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24</v>
      </c>
      <c r="M29" s="442"/>
      <c r="N29" s="442"/>
      <c r="O29" s="442"/>
      <c r="P29" s="443"/>
      <c r="Q29" s="441">
        <v>4000</v>
      </c>
      <c r="R29" s="442"/>
      <c r="S29" s="442"/>
      <c r="T29" s="442"/>
      <c r="U29" s="442"/>
      <c r="V29" s="443"/>
      <c r="W29" s="508"/>
      <c r="X29" s="509"/>
      <c r="Y29" s="510"/>
      <c r="Z29" s="438" t="s">
        <v>185</v>
      </c>
      <c r="AA29" s="439"/>
      <c r="AB29" s="439"/>
      <c r="AC29" s="439"/>
      <c r="AD29" s="439"/>
      <c r="AE29" s="439"/>
      <c r="AF29" s="439"/>
      <c r="AG29" s="440"/>
      <c r="AH29" s="441">
        <v>633</v>
      </c>
      <c r="AI29" s="442"/>
      <c r="AJ29" s="442"/>
      <c r="AK29" s="442"/>
      <c r="AL29" s="443"/>
      <c r="AM29" s="441">
        <v>1838655</v>
      </c>
      <c r="AN29" s="442"/>
      <c r="AO29" s="442"/>
      <c r="AP29" s="442"/>
      <c r="AQ29" s="442"/>
      <c r="AR29" s="443"/>
      <c r="AS29" s="441">
        <v>2905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164471</v>
      </c>
      <c r="BO29" s="466"/>
      <c r="BP29" s="466"/>
      <c r="BQ29" s="466"/>
      <c r="BR29" s="466"/>
      <c r="BS29" s="466"/>
      <c r="BT29" s="466"/>
      <c r="BU29" s="467"/>
      <c r="BV29" s="465">
        <v>166444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6021123</v>
      </c>
      <c r="BO30" s="469"/>
      <c r="BP30" s="469"/>
      <c r="BQ30" s="469"/>
      <c r="BR30" s="469"/>
      <c r="BS30" s="469"/>
      <c r="BT30" s="469"/>
      <c r="BU30" s="470"/>
      <c r="BV30" s="468">
        <v>5580750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倉浜衛生施設組合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宜野湾市土地開発公社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宇地泊第二土地区画整理事業特別会計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沖縄県市町村自治会館管理組合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株式会社ティ・エム・オ普天間</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佐真下第二土地区画整理事業特別会計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沖縄県市町村総合事務組合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中部広域市町村圏事務組合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中部広域特別会計（ふるさと市町村圏基金）</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沖縄県後期高齢医療広域連合（一般会計）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沖縄県後期高齢医療広域連合（事業勘定）</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Zh7W0bb6CpQDS6UKkBklb5zeeE3rFz8zUvtG7S1xLGzCeF7CcDhaKoe3bFWArKnJFHRz9Y50Td63ijnl/hR2Q==" saltValue="rui66p2x7brXA5lo3cmk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7" zoomScale="70" zoomScaleNormal="70" zoomScaleSheetLayoutView="100" workbookViewId="0">
      <selection activeCell="H37" sqref="H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549</v>
      </c>
      <c r="D34" s="1244"/>
      <c r="E34" s="1245"/>
      <c r="F34" s="32" t="s">
        <v>550</v>
      </c>
      <c r="G34" s="33" t="s">
        <v>551</v>
      </c>
      <c r="H34" s="33" t="s">
        <v>552</v>
      </c>
      <c r="I34" s="33" t="s">
        <v>553</v>
      </c>
      <c r="J34" s="34" t="s">
        <v>554</v>
      </c>
      <c r="K34" s="22"/>
      <c r="L34" s="22"/>
      <c r="M34" s="22"/>
      <c r="N34" s="22"/>
      <c r="O34" s="22"/>
      <c r="P34" s="22"/>
    </row>
    <row r="35" spans="1:16" ht="39" customHeight="1" x14ac:dyDescent="0.15">
      <c r="A35" s="22"/>
      <c r="B35" s="35"/>
      <c r="C35" s="1238" t="s">
        <v>555</v>
      </c>
      <c r="D35" s="1239"/>
      <c r="E35" s="1240"/>
      <c r="F35" s="36">
        <v>9.98</v>
      </c>
      <c r="G35" s="37">
        <v>10.8</v>
      </c>
      <c r="H35" s="37">
        <v>10.42</v>
      </c>
      <c r="I35" s="37">
        <v>11.16</v>
      </c>
      <c r="J35" s="38">
        <v>11.67</v>
      </c>
      <c r="K35" s="22"/>
      <c r="L35" s="22"/>
      <c r="M35" s="22"/>
      <c r="N35" s="22"/>
      <c r="O35" s="22"/>
      <c r="P35" s="22"/>
    </row>
    <row r="36" spans="1:16" ht="39" customHeight="1" x14ac:dyDescent="0.15">
      <c r="A36" s="22"/>
      <c r="B36" s="35"/>
      <c r="C36" s="1238" t="s">
        <v>556</v>
      </c>
      <c r="D36" s="1239"/>
      <c r="E36" s="1240"/>
      <c r="F36" s="36">
        <v>3.74</v>
      </c>
      <c r="G36" s="37">
        <v>3.65</v>
      </c>
      <c r="H36" s="37">
        <v>4.07</v>
      </c>
      <c r="I36" s="37">
        <v>2.17</v>
      </c>
      <c r="J36" s="38">
        <v>4.88</v>
      </c>
      <c r="K36" s="22"/>
      <c r="L36" s="22"/>
      <c r="M36" s="22"/>
      <c r="N36" s="22"/>
      <c r="O36" s="22"/>
      <c r="P36" s="22"/>
    </row>
    <row r="37" spans="1:16" ht="39" customHeight="1" x14ac:dyDescent="0.15">
      <c r="A37" s="22"/>
      <c r="B37" s="35"/>
      <c r="C37" s="1238" t="s">
        <v>557</v>
      </c>
      <c r="D37" s="1239"/>
      <c r="E37" s="1240"/>
      <c r="F37" s="36" t="s">
        <v>500</v>
      </c>
      <c r="G37" s="37" t="s">
        <v>500</v>
      </c>
      <c r="H37" s="37" t="s">
        <v>500</v>
      </c>
      <c r="I37" s="37" t="s">
        <v>500</v>
      </c>
      <c r="J37" s="38">
        <v>1.62</v>
      </c>
      <c r="K37" s="22"/>
      <c r="L37" s="22"/>
      <c r="M37" s="22"/>
      <c r="N37" s="22"/>
      <c r="O37" s="22"/>
      <c r="P37" s="22"/>
    </row>
    <row r="38" spans="1:16" ht="39" customHeight="1" x14ac:dyDescent="0.15">
      <c r="A38" s="22"/>
      <c r="B38" s="35"/>
      <c r="C38" s="1238" t="s">
        <v>558</v>
      </c>
      <c r="D38" s="1239"/>
      <c r="E38" s="1240"/>
      <c r="F38" s="36">
        <v>0.41</v>
      </c>
      <c r="G38" s="37">
        <v>1.1200000000000001</v>
      </c>
      <c r="H38" s="37">
        <v>1.47</v>
      </c>
      <c r="I38" s="37">
        <v>0.91</v>
      </c>
      <c r="J38" s="38">
        <v>1.0900000000000001</v>
      </c>
      <c r="K38" s="22"/>
      <c r="L38" s="22"/>
      <c r="M38" s="22"/>
      <c r="N38" s="22"/>
      <c r="O38" s="22"/>
      <c r="P38" s="22"/>
    </row>
    <row r="39" spans="1:16" ht="39" customHeight="1" x14ac:dyDescent="0.15">
      <c r="A39" s="22"/>
      <c r="B39" s="35"/>
      <c r="C39" s="1238" t="s">
        <v>559</v>
      </c>
      <c r="D39" s="1239"/>
      <c r="E39" s="1240"/>
      <c r="F39" s="36">
        <v>0.15</v>
      </c>
      <c r="G39" s="37">
        <v>0.16</v>
      </c>
      <c r="H39" s="37">
        <v>0.15</v>
      </c>
      <c r="I39" s="37">
        <v>0.16</v>
      </c>
      <c r="J39" s="38">
        <v>0.18</v>
      </c>
      <c r="K39" s="22"/>
      <c r="L39" s="22"/>
      <c r="M39" s="22"/>
      <c r="N39" s="22"/>
      <c r="O39" s="22"/>
      <c r="P39" s="22"/>
    </row>
    <row r="40" spans="1:16" ht="39" customHeight="1" x14ac:dyDescent="0.15">
      <c r="A40" s="22"/>
      <c r="B40" s="35"/>
      <c r="C40" s="1238" t="s">
        <v>560</v>
      </c>
      <c r="D40" s="1239"/>
      <c r="E40" s="1240"/>
      <c r="F40" s="36">
        <v>0.03</v>
      </c>
      <c r="G40" s="37">
        <v>0.02</v>
      </c>
      <c r="H40" s="37">
        <v>0.12</v>
      </c>
      <c r="I40" s="37">
        <v>0</v>
      </c>
      <c r="J40" s="38">
        <v>0.01</v>
      </c>
      <c r="K40" s="22"/>
      <c r="L40" s="22"/>
      <c r="M40" s="22"/>
      <c r="N40" s="22"/>
      <c r="O40" s="22"/>
      <c r="P40" s="22"/>
    </row>
    <row r="41" spans="1:16" ht="39" customHeight="1" x14ac:dyDescent="0.15">
      <c r="A41" s="22"/>
      <c r="B41" s="35"/>
      <c r="C41" s="1238" t="s">
        <v>561</v>
      </c>
      <c r="D41" s="1239"/>
      <c r="E41" s="1240"/>
      <c r="F41" s="36">
        <v>0.04</v>
      </c>
      <c r="G41" s="37">
        <v>0.16</v>
      </c>
      <c r="H41" s="37">
        <v>0.03</v>
      </c>
      <c r="I41" s="37">
        <v>0.91</v>
      </c>
      <c r="J41" s="38">
        <v>0</v>
      </c>
      <c r="K41" s="22"/>
      <c r="L41" s="22"/>
      <c r="M41" s="22"/>
      <c r="N41" s="22"/>
      <c r="O41" s="22"/>
      <c r="P41" s="22"/>
    </row>
    <row r="42" spans="1:16" ht="39" customHeight="1" x14ac:dyDescent="0.15">
      <c r="A42" s="22"/>
      <c r="B42" s="39"/>
      <c r="C42" s="1238" t="s">
        <v>562</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563</v>
      </c>
      <c r="D43" s="1242"/>
      <c r="E43" s="1243"/>
      <c r="F43" s="41">
        <v>0.61</v>
      </c>
      <c r="G43" s="42">
        <v>0.54</v>
      </c>
      <c r="H43" s="42">
        <v>0.33</v>
      </c>
      <c r="I43" s="42">
        <v>0.15</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rXQ1SDvzvMCVkFz/l0WJR4an09e4VGHT7DOdQrJ9o+jJxxMQQQGzintCd9ID83815KiCsMBkPGs7hU79rabEA==" saltValue="kfYOj748ntgzGymLJuA/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7" zoomScale="70" zoomScaleNormal="7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2702</v>
      </c>
      <c r="L45" s="60">
        <v>2646</v>
      </c>
      <c r="M45" s="60">
        <v>2627</v>
      </c>
      <c r="N45" s="60">
        <v>2708</v>
      </c>
      <c r="O45" s="61">
        <v>2758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500</v>
      </c>
      <c r="L46" s="64" t="s">
        <v>500</v>
      </c>
      <c r="M46" s="64" t="s">
        <v>500</v>
      </c>
      <c r="N46" s="64" t="s">
        <v>500</v>
      </c>
      <c r="O46" s="65" t="s">
        <v>500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500</v>
      </c>
      <c r="L47" s="64" t="s">
        <v>500</v>
      </c>
      <c r="M47" s="64" t="s">
        <v>500</v>
      </c>
      <c r="N47" s="64" t="s">
        <v>500</v>
      </c>
      <c r="O47" s="65" t="s">
        <v>500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349</v>
      </c>
      <c r="L48" s="64">
        <v>332</v>
      </c>
      <c r="M48" s="64">
        <v>318</v>
      </c>
      <c r="N48" s="64">
        <v>341</v>
      </c>
      <c r="O48" s="65">
        <v>379</v>
      </c>
      <c r="P48" s="48"/>
      <c r="Q48" s="48"/>
      <c r="R48" s="48"/>
      <c r="S48" s="48"/>
      <c r="T48" s="48"/>
      <c r="U48" s="48"/>
    </row>
    <row r="49" spans="1:21" ht="30.75" customHeight="1" x14ac:dyDescent="0.15">
      <c r="A49" s="48"/>
      <c r="B49" s="1266"/>
      <c r="C49" s="1267"/>
      <c r="D49" s="62"/>
      <c r="E49" s="1248" t="s">
        <v>16</v>
      </c>
      <c r="F49" s="1248"/>
      <c r="G49" s="1248"/>
      <c r="H49" s="1248"/>
      <c r="I49" s="1248"/>
      <c r="J49" s="1249"/>
      <c r="K49" s="63">
        <v>103</v>
      </c>
      <c r="L49" s="64">
        <v>103</v>
      </c>
      <c r="M49" s="64">
        <v>103</v>
      </c>
      <c r="N49" s="64">
        <v>103</v>
      </c>
      <c r="O49" s="65">
        <v>103</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500</v>
      </c>
      <c r="L50" s="64" t="s">
        <v>500</v>
      </c>
      <c r="M50" s="64" t="s">
        <v>500</v>
      </c>
      <c r="N50" s="64" t="s">
        <v>500</v>
      </c>
      <c r="O50" s="65" t="s">
        <v>500</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v>0</v>
      </c>
      <c r="N51" s="64">
        <v>2</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1770</v>
      </c>
      <c r="L52" s="64">
        <v>1777</v>
      </c>
      <c r="M52" s="64">
        <v>1785</v>
      </c>
      <c r="N52" s="64">
        <v>1824</v>
      </c>
      <c r="O52" s="65">
        <v>1848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1385</v>
      </c>
      <c r="L53" s="69">
        <v>1304</v>
      </c>
      <c r="M53" s="69">
        <v>1263</v>
      </c>
      <c r="N53" s="69">
        <v>1330</v>
      </c>
      <c r="O53" s="70">
        <v>1393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4" t="s">
        <v>25</v>
      </c>
      <c r="C57" s="1255"/>
      <c r="D57" s="1258" t="s">
        <v>26</v>
      </c>
      <c r="E57" s="1259"/>
      <c r="F57" s="1259"/>
      <c r="G57" s="1259"/>
      <c r="H57" s="1259"/>
      <c r="I57" s="1259"/>
      <c r="J57" s="1260"/>
      <c r="K57" s="82">
        <v>0</v>
      </c>
      <c r="L57" s="83">
        <v>0</v>
      </c>
      <c r="M57" s="83">
        <v>0</v>
      </c>
      <c r="N57" s="83">
        <v>0</v>
      </c>
      <c r="O57" s="84">
        <v>0</v>
      </c>
    </row>
    <row r="58" spans="1:21" ht="31.5" customHeight="1" thickBot="1" x14ac:dyDescent="0.2">
      <c r="B58" s="1256"/>
      <c r="C58" s="1257"/>
      <c r="D58" s="1261" t="s">
        <v>27</v>
      </c>
      <c r="E58" s="1262"/>
      <c r="F58" s="1262"/>
      <c r="G58" s="1262"/>
      <c r="H58" s="1262"/>
      <c r="I58" s="1262"/>
      <c r="J58" s="1263"/>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5grKrNB+0Y/laaECWotimS5lZxNssN1Y3k4ZX1wD4pbWlMrnyM+U47yfBkqnpM+WslUS633bY77WkSERlj+LA==" saltValue="FcON7E9yhSTOzOxk8PZX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5" zoomScaleNormal="55" zoomScaleSheetLayoutView="100" workbookViewId="0">
      <selection activeCell="L46" sqref="L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4" t="s">
        <v>30</v>
      </c>
      <c r="C41" s="1285"/>
      <c r="D41" s="101"/>
      <c r="E41" s="1286" t="s">
        <v>31</v>
      </c>
      <c r="F41" s="1286"/>
      <c r="G41" s="1286"/>
      <c r="H41" s="1287"/>
      <c r="I41" s="102">
        <v>30428</v>
      </c>
      <c r="J41" s="103">
        <v>30369</v>
      </c>
      <c r="K41" s="103">
        <v>30570</v>
      </c>
      <c r="L41" s="103">
        <v>30211</v>
      </c>
      <c r="M41" s="104">
        <v>29781</v>
      </c>
    </row>
    <row r="42" spans="2:13" ht="27.75" customHeight="1" x14ac:dyDescent="0.15">
      <c r="B42" s="1274"/>
      <c r="C42" s="1275"/>
      <c r="D42" s="105"/>
      <c r="E42" s="1278" t="s">
        <v>32</v>
      </c>
      <c r="F42" s="1278"/>
      <c r="G42" s="1278"/>
      <c r="H42" s="1279"/>
      <c r="I42" s="106">
        <v>528</v>
      </c>
      <c r="J42" s="107" t="s">
        <v>500</v>
      </c>
      <c r="K42" s="107" t="s">
        <v>500</v>
      </c>
      <c r="L42" s="107" t="s">
        <v>500</v>
      </c>
      <c r="M42" s="108" t="s">
        <v>500</v>
      </c>
    </row>
    <row r="43" spans="2:13" ht="27.75" customHeight="1" x14ac:dyDescent="0.15">
      <c r="B43" s="1274"/>
      <c r="C43" s="1275"/>
      <c r="D43" s="105"/>
      <c r="E43" s="1278" t="s">
        <v>33</v>
      </c>
      <c r="F43" s="1278"/>
      <c r="G43" s="1278"/>
      <c r="H43" s="1279"/>
      <c r="I43" s="106">
        <v>5053</v>
      </c>
      <c r="J43" s="107">
        <v>4939</v>
      </c>
      <c r="K43" s="107">
        <v>4663</v>
      </c>
      <c r="L43" s="107">
        <v>4644</v>
      </c>
      <c r="M43" s="108">
        <v>4266</v>
      </c>
    </row>
    <row r="44" spans="2:13" ht="27.75" customHeight="1" x14ac:dyDescent="0.15">
      <c r="B44" s="1274"/>
      <c r="C44" s="1275"/>
      <c r="D44" s="105"/>
      <c r="E44" s="1278" t="s">
        <v>34</v>
      </c>
      <c r="F44" s="1278"/>
      <c r="G44" s="1278"/>
      <c r="H44" s="1279"/>
      <c r="I44" s="106">
        <v>888</v>
      </c>
      <c r="J44" s="107">
        <v>800</v>
      </c>
      <c r="K44" s="107">
        <v>706</v>
      </c>
      <c r="L44" s="107">
        <v>613</v>
      </c>
      <c r="M44" s="108">
        <v>518</v>
      </c>
    </row>
    <row r="45" spans="2:13" ht="27.75" customHeight="1" x14ac:dyDescent="0.15">
      <c r="B45" s="1274"/>
      <c r="C45" s="1275"/>
      <c r="D45" s="105"/>
      <c r="E45" s="1278" t="s">
        <v>35</v>
      </c>
      <c r="F45" s="1278"/>
      <c r="G45" s="1278"/>
      <c r="H45" s="1279"/>
      <c r="I45" s="106">
        <v>2983</v>
      </c>
      <c r="J45" s="107">
        <v>2981</v>
      </c>
      <c r="K45" s="107">
        <v>3097</v>
      </c>
      <c r="L45" s="107">
        <v>3185</v>
      </c>
      <c r="M45" s="108">
        <v>3278</v>
      </c>
    </row>
    <row r="46" spans="2:13" ht="27.75" customHeight="1" x14ac:dyDescent="0.15">
      <c r="B46" s="1274"/>
      <c r="C46" s="1275"/>
      <c r="D46" s="109"/>
      <c r="E46" s="1278" t="s">
        <v>36</v>
      </c>
      <c r="F46" s="1278"/>
      <c r="G46" s="1278"/>
      <c r="H46" s="1279"/>
      <c r="I46" s="106">
        <v>4</v>
      </c>
      <c r="J46" s="107" t="s">
        <v>500</v>
      </c>
      <c r="K46" s="107">
        <v>4</v>
      </c>
      <c r="L46" s="107">
        <v>3</v>
      </c>
      <c r="M46" s="108">
        <v>3</v>
      </c>
    </row>
    <row r="47" spans="2:13" ht="27.75" customHeight="1" x14ac:dyDescent="0.15">
      <c r="B47" s="1274"/>
      <c r="C47" s="1275"/>
      <c r="D47" s="110"/>
      <c r="E47" s="1288" t="s">
        <v>37</v>
      </c>
      <c r="F47" s="1289"/>
      <c r="G47" s="1289"/>
      <c r="H47" s="1290"/>
      <c r="I47" s="106" t="s">
        <v>500</v>
      </c>
      <c r="J47" s="107" t="s">
        <v>500</v>
      </c>
      <c r="K47" s="107" t="s">
        <v>500</v>
      </c>
      <c r="L47" s="107" t="s">
        <v>500</v>
      </c>
      <c r="M47" s="108" t="s">
        <v>500</v>
      </c>
    </row>
    <row r="48" spans="2:13" ht="27.75" customHeight="1" x14ac:dyDescent="0.15">
      <c r="B48" s="1274"/>
      <c r="C48" s="1275"/>
      <c r="D48" s="105"/>
      <c r="E48" s="1278" t="s">
        <v>38</v>
      </c>
      <c r="F48" s="1278"/>
      <c r="G48" s="1278"/>
      <c r="H48" s="1279"/>
      <c r="I48" s="106" t="s">
        <v>500</v>
      </c>
      <c r="J48" s="107" t="s">
        <v>500</v>
      </c>
      <c r="K48" s="107" t="s">
        <v>500</v>
      </c>
      <c r="L48" s="107" t="s">
        <v>500</v>
      </c>
      <c r="M48" s="108" t="s">
        <v>500</v>
      </c>
    </row>
    <row r="49" spans="2:13" ht="27.75" customHeight="1" x14ac:dyDescent="0.15">
      <c r="B49" s="1276"/>
      <c r="C49" s="1277"/>
      <c r="D49" s="105"/>
      <c r="E49" s="1278" t="s">
        <v>39</v>
      </c>
      <c r="F49" s="1278"/>
      <c r="G49" s="1278"/>
      <c r="H49" s="1279"/>
      <c r="I49" s="106" t="s">
        <v>500</v>
      </c>
      <c r="J49" s="107" t="s">
        <v>500</v>
      </c>
      <c r="K49" s="107" t="s">
        <v>500</v>
      </c>
      <c r="L49" s="107" t="s">
        <v>500</v>
      </c>
      <c r="M49" s="108" t="s">
        <v>500</v>
      </c>
    </row>
    <row r="50" spans="2:13" ht="27.75" customHeight="1" x14ac:dyDescent="0.15">
      <c r="B50" s="1272" t="s">
        <v>40</v>
      </c>
      <c r="C50" s="1273"/>
      <c r="D50" s="111"/>
      <c r="E50" s="1278" t="s">
        <v>41</v>
      </c>
      <c r="F50" s="1278"/>
      <c r="G50" s="1278"/>
      <c r="H50" s="1279"/>
      <c r="I50" s="106">
        <v>6741</v>
      </c>
      <c r="J50" s="107">
        <v>8076</v>
      </c>
      <c r="K50" s="107">
        <v>8654</v>
      </c>
      <c r="L50" s="107">
        <v>6099</v>
      </c>
      <c r="M50" s="108">
        <v>4424</v>
      </c>
    </row>
    <row r="51" spans="2:13" ht="27.75" customHeight="1" x14ac:dyDescent="0.15">
      <c r="B51" s="1274"/>
      <c r="C51" s="1275"/>
      <c r="D51" s="105"/>
      <c r="E51" s="1278" t="s">
        <v>42</v>
      </c>
      <c r="F51" s="1278"/>
      <c r="G51" s="1278"/>
      <c r="H51" s="1279"/>
      <c r="I51" s="106">
        <v>895</v>
      </c>
      <c r="J51" s="107">
        <v>834</v>
      </c>
      <c r="K51" s="107">
        <v>753</v>
      </c>
      <c r="L51" s="107">
        <v>691</v>
      </c>
      <c r="M51" s="108">
        <v>641</v>
      </c>
    </row>
    <row r="52" spans="2:13" ht="27.75" customHeight="1" x14ac:dyDescent="0.15">
      <c r="B52" s="1276"/>
      <c r="C52" s="1277"/>
      <c r="D52" s="105"/>
      <c r="E52" s="1278" t="s">
        <v>43</v>
      </c>
      <c r="F52" s="1278"/>
      <c r="G52" s="1278"/>
      <c r="H52" s="1279"/>
      <c r="I52" s="106">
        <v>21188</v>
      </c>
      <c r="J52" s="107">
        <v>21463</v>
      </c>
      <c r="K52" s="107">
        <v>21388</v>
      </c>
      <c r="L52" s="107">
        <v>21382</v>
      </c>
      <c r="M52" s="108">
        <v>21346</v>
      </c>
    </row>
    <row r="53" spans="2:13" ht="27.75" customHeight="1" thickBot="1" x14ac:dyDescent="0.2">
      <c r="B53" s="1280" t="s">
        <v>44</v>
      </c>
      <c r="C53" s="1281"/>
      <c r="D53" s="112"/>
      <c r="E53" s="1282" t="s">
        <v>45</v>
      </c>
      <c r="F53" s="1282"/>
      <c r="G53" s="1282"/>
      <c r="H53" s="1283"/>
      <c r="I53" s="113">
        <v>11060</v>
      </c>
      <c r="J53" s="114">
        <v>8716</v>
      </c>
      <c r="K53" s="114">
        <v>8245</v>
      </c>
      <c r="L53" s="114">
        <v>10484</v>
      </c>
      <c r="M53" s="115">
        <v>11436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S/nTwbgYqHa4InYhCPIv4phEohLXTkVK9GMzXUQXd2TQRZDtAZy/UEqlPmXl1hbTEtr6k1lZd3x+TSa4kNKGQ==" saltValue="cn0xYW1CwH04yyGtJjU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55" zoomScaleNormal="5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48</v>
      </c>
      <c r="D55" s="1299"/>
      <c r="E55" s="1300"/>
      <c r="F55" s="127">
        <v>2481</v>
      </c>
      <c r="G55" s="127">
        <v>2070</v>
      </c>
      <c r="H55" s="128">
        <v>1927</v>
      </c>
    </row>
    <row r="56" spans="2:8" ht="52.5" customHeight="1" x14ac:dyDescent="0.15">
      <c r="B56" s="129"/>
      <c r="C56" s="1301" t="s">
        <v>49</v>
      </c>
      <c r="D56" s="1301"/>
      <c r="E56" s="1302"/>
      <c r="F56" s="130">
        <v>68</v>
      </c>
      <c r="G56" s="130">
        <v>166</v>
      </c>
      <c r="H56" s="131">
        <v>164</v>
      </c>
    </row>
    <row r="57" spans="2:8" ht="53.25" customHeight="1" x14ac:dyDescent="0.15">
      <c r="B57" s="129"/>
      <c r="C57" s="1303" t="s">
        <v>50</v>
      </c>
      <c r="D57" s="1303"/>
      <c r="E57" s="1304"/>
      <c r="F57" s="132">
        <v>5323</v>
      </c>
      <c r="G57" s="132">
        <v>5581</v>
      </c>
      <c r="H57" s="133">
        <v>6021</v>
      </c>
    </row>
    <row r="58" spans="2:8" ht="45.75" customHeight="1" x14ac:dyDescent="0.15">
      <c r="B58" s="134"/>
      <c r="C58" s="1291" t="s">
        <v>594</v>
      </c>
      <c r="D58" s="1292"/>
      <c r="E58" s="1293"/>
      <c r="F58" s="135">
        <v>3399</v>
      </c>
      <c r="G58" s="135">
        <v>3787</v>
      </c>
      <c r="H58" s="136">
        <v>3934</v>
      </c>
    </row>
    <row r="59" spans="2:8" ht="45.75" customHeight="1" x14ac:dyDescent="0.15">
      <c r="B59" s="134"/>
      <c r="C59" s="1291" t="s">
        <v>595</v>
      </c>
      <c r="D59" s="1292"/>
      <c r="E59" s="1293"/>
      <c r="F59" s="135">
        <v>936</v>
      </c>
      <c r="G59" s="135">
        <v>770</v>
      </c>
      <c r="H59" s="136">
        <v>877</v>
      </c>
    </row>
    <row r="60" spans="2:8" ht="45.75" customHeight="1" x14ac:dyDescent="0.15">
      <c r="B60" s="134"/>
      <c r="C60" s="1291" t="s">
        <v>596</v>
      </c>
      <c r="D60" s="1292"/>
      <c r="E60" s="1293"/>
      <c r="F60" s="135">
        <v>406</v>
      </c>
      <c r="G60" s="135">
        <v>346</v>
      </c>
      <c r="H60" s="136">
        <v>397</v>
      </c>
    </row>
    <row r="61" spans="2:8" ht="45.75" customHeight="1" x14ac:dyDescent="0.15">
      <c r="B61" s="134"/>
      <c r="C61" s="1291" t="s">
        <v>597</v>
      </c>
      <c r="D61" s="1292"/>
      <c r="E61" s="1293"/>
      <c r="F61" s="135">
        <v>119</v>
      </c>
      <c r="G61" s="135">
        <v>114</v>
      </c>
      <c r="H61" s="136">
        <v>125</v>
      </c>
    </row>
    <row r="62" spans="2:8" ht="45.75" customHeight="1" thickBot="1" x14ac:dyDescent="0.2">
      <c r="B62" s="137"/>
      <c r="C62" s="1294" t="s">
        <v>598</v>
      </c>
      <c r="D62" s="1295"/>
      <c r="E62" s="1296"/>
      <c r="F62" s="138">
        <v>23</v>
      </c>
      <c r="G62" s="138">
        <v>23</v>
      </c>
      <c r="H62" s="139">
        <v>108</v>
      </c>
    </row>
    <row r="63" spans="2:8" ht="52.5" customHeight="1" thickBot="1" x14ac:dyDescent="0.2">
      <c r="B63" s="140"/>
      <c r="C63" s="1297" t="s">
        <v>51</v>
      </c>
      <c r="D63" s="1297"/>
      <c r="E63" s="1298"/>
      <c r="F63" s="141">
        <v>7872</v>
      </c>
      <c r="G63" s="141">
        <v>7817</v>
      </c>
      <c r="H63" s="142">
        <v>8113</v>
      </c>
    </row>
    <row r="64" spans="2:8" ht="15" customHeight="1" x14ac:dyDescent="0.15"/>
    <row r="65" ht="0" hidden="1" customHeight="1" x14ac:dyDescent="0.15"/>
    <row r="66" ht="0" hidden="1" customHeight="1" x14ac:dyDescent="0.15"/>
  </sheetData>
  <sheetProtection algorithmName="SHA-512" hashValue="HuSuL0aAB/QiGim1wJtdxsm9v0KVztqxrO4qQ6VpZhEkm07SpWVMyDr867l5vnrRBOhkRlr2DYZeacamteMccA==" saltValue="+Xc38Tm+HGqbXq0LsI82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workbookViewId="0">
      <selection sqref="A1:XFD104857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541</v>
      </c>
      <c r="BQ50" s="1310"/>
      <c r="BR50" s="1310"/>
      <c r="BS50" s="1310"/>
      <c r="BT50" s="1310"/>
      <c r="BU50" s="1310"/>
      <c r="BV50" s="1310"/>
      <c r="BW50" s="1310"/>
      <c r="BX50" s="1310" t="s">
        <v>542</v>
      </c>
      <c r="BY50" s="1310"/>
      <c r="BZ50" s="1310"/>
      <c r="CA50" s="1310"/>
      <c r="CB50" s="1310"/>
      <c r="CC50" s="1310"/>
      <c r="CD50" s="1310"/>
      <c r="CE50" s="1310"/>
      <c r="CF50" s="1310" t="s">
        <v>543</v>
      </c>
      <c r="CG50" s="1310"/>
      <c r="CH50" s="1310"/>
      <c r="CI50" s="1310"/>
      <c r="CJ50" s="1310"/>
      <c r="CK50" s="1310"/>
      <c r="CL50" s="1310"/>
      <c r="CM50" s="1310"/>
      <c r="CN50" s="1310" t="s">
        <v>544</v>
      </c>
      <c r="CO50" s="1310"/>
      <c r="CP50" s="1310"/>
      <c r="CQ50" s="1310"/>
      <c r="CR50" s="1310"/>
      <c r="CS50" s="1310"/>
      <c r="CT50" s="1310"/>
      <c r="CU50" s="1310"/>
      <c r="CV50" s="1310" t="s">
        <v>545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53.9</v>
      </c>
      <c r="BY51" s="1305"/>
      <c r="BZ51" s="1305"/>
      <c r="CA51" s="1305"/>
      <c r="CB51" s="1305"/>
      <c r="CC51" s="1305"/>
      <c r="CD51" s="1305"/>
      <c r="CE51" s="1305"/>
      <c r="CF51" s="1305">
        <v>49.6</v>
      </c>
      <c r="CG51" s="1305"/>
      <c r="CH51" s="1305"/>
      <c r="CI51" s="1305"/>
      <c r="CJ51" s="1305"/>
      <c r="CK51" s="1305"/>
      <c r="CL51" s="1305"/>
      <c r="CM51" s="1305"/>
      <c r="CN51" s="1305">
        <v>61.8</v>
      </c>
      <c r="CO51" s="1305"/>
      <c r="CP51" s="1305"/>
      <c r="CQ51" s="1305"/>
      <c r="CR51" s="1305"/>
      <c r="CS51" s="1305"/>
      <c r="CT51" s="1305"/>
      <c r="CU51" s="1305"/>
      <c r="CV51" s="1305">
        <v>65.8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49.5</v>
      </c>
      <c r="BY53" s="1305"/>
      <c r="BZ53" s="1305"/>
      <c r="CA53" s="1305"/>
      <c r="CB53" s="1305"/>
      <c r="CC53" s="1305"/>
      <c r="CD53" s="1305"/>
      <c r="CE53" s="1305"/>
      <c r="CF53" s="1305">
        <v>47.7</v>
      </c>
      <c r="CG53" s="1305"/>
      <c r="CH53" s="1305"/>
      <c r="CI53" s="1305"/>
      <c r="CJ53" s="1305"/>
      <c r="CK53" s="1305"/>
      <c r="CL53" s="1305"/>
      <c r="CM53" s="1305"/>
      <c r="CN53" s="1305">
        <v>49</v>
      </c>
      <c r="CO53" s="1305"/>
      <c r="CP53" s="1305"/>
      <c r="CQ53" s="1305"/>
      <c r="CR53" s="1305"/>
      <c r="CS53" s="1305"/>
      <c r="CT53" s="1305"/>
      <c r="CU53" s="1305"/>
      <c r="CV53" s="1305">
        <v>51.3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541</v>
      </c>
      <c r="BQ72" s="1310"/>
      <c r="BR72" s="1310"/>
      <c r="BS72" s="1310"/>
      <c r="BT72" s="1310"/>
      <c r="BU72" s="1310"/>
      <c r="BV72" s="1310"/>
      <c r="BW72" s="1310"/>
      <c r="BX72" s="1310" t="s">
        <v>542</v>
      </c>
      <c r="BY72" s="1310"/>
      <c r="BZ72" s="1310"/>
      <c r="CA72" s="1310"/>
      <c r="CB72" s="1310"/>
      <c r="CC72" s="1310"/>
      <c r="CD72" s="1310"/>
      <c r="CE72" s="1310"/>
      <c r="CF72" s="1310" t="s">
        <v>543</v>
      </c>
      <c r="CG72" s="1310"/>
      <c r="CH72" s="1310"/>
      <c r="CI72" s="1310"/>
      <c r="CJ72" s="1310"/>
      <c r="CK72" s="1310"/>
      <c r="CL72" s="1310"/>
      <c r="CM72" s="1310"/>
      <c r="CN72" s="1310" t="s">
        <v>544</v>
      </c>
      <c r="CO72" s="1310"/>
      <c r="CP72" s="1310"/>
      <c r="CQ72" s="1310"/>
      <c r="CR72" s="1310"/>
      <c r="CS72" s="1310"/>
      <c r="CT72" s="1310"/>
      <c r="CU72" s="1310"/>
      <c r="CV72" s="1310" t="s">
        <v>545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v>71</v>
      </c>
      <c r="BQ73" s="1305"/>
      <c r="BR73" s="1305"/>
      <c r="BS73" s="1305"/>
      <c r="BT73" s="1305"/>
      <c r="BU73" s="1305"/>
      <c r="BV73" s="1305"/>
      <c r="BW73" s="1305"/>
      <c r="BX73" s="1305">
        <v>53.9</v>
      </c>
      <c r="BY73" s="1305"/>
      <c r="BZ73" s="1305"/>
      <c r="CA73" s="1305"/>
      <c r="CB73" s="1305"/>
      <c r="CC73" s="1305"/>
      <c r="CD73" s="1305"/>
      <c r="CE73" s="1305"/>
      <c r="CF73" s="1305">
        <v>49.6</v>
      </c>
      <c r="CG73" s="1305"/>
      <c r="CH73" s="1305"/>
      <c r="CI73" s="1305"/>
      <c r="CJ73" s="1305"/>
      <c r="CK73" s="1305"/>
      <c r="CL73" s="1305"/>
      <c r="CM73" s="1305"/>
      <c r="CN73" s="1305">
        <v>61.8</v>
      </c>
      <c r="CO73" s="1305"/>
      <c r="CP73" s="1305"/>
      <c r="CQ73" s="1305"/>
      <c r="CR73" s="1305"/>
      <c r="CS73" s="1305"/>
      <c r="CT73" s="1305"/>
      <c r="CU73" s="1305"/>
      <c r="CV73" s="1305">
        <v>65.8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9</v>
      </c>
      <c r="BQ75" s="1305"/>
      <c r="BR75" s="1305"/>
      <c r="BS75" s="1305"/>
      <c r="BT75" s="1305"/>
      <c r="BU75" s="1305"/>
      <c r="BV75" s="1305"/>
      <c r="BW75" s="1305"/>
      <c r="BX75" s="1305">
        <v>8.6</v>
      </c>
      <c r="BY75" s="1305"/>
      <c r="BZ75" s="1305"/>
      <c r="CA75" s="1305"/>
      <c r="CB75" s="1305"/>
      <c r="CC75" s="1305"/>
      <c r="CD75" s="1305"/>
      <c r="CE75" s="1305"/>
      <c r="CF75" s="1305">
        <v>8.1</v>
      </c>
      <c r="CG75" s="1305"/>
      <c r="CH75" s="1305"/>
      <c r="CI75" s="1305"/>
      <c r="CJ75" s="1305"/>
      <c r="CK75" s="1305"/>
      <c r="CL75" s="1305"/>
      <c r="CM75" s="1305"/>
      <c r="CN75" s="1305">
        <v>7.8</v>
      </c>
      <c r="CO75" s="1305"/>
      <c r="CP75" s="1305"/>
      <c r="CQ75" s="1305"/>
      <c r="CR75" s="1305"/>
      <c r="CS75" s="1305"/>
      <c r="CT75" s="1305"/>
      <c r="CU75" s="1305"/>
      <c r="CV75" s="1305">
        <v>7.8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sqref="A1:XFD10485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sqref="A1:XFD10485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68778</v>
      </c>
      <c r="E3" s="161"/>
      <c r="F3" s="162">
        <v>66255</v>
      </c>
      <c r="G3" s="163"/>
      <c r="H3" s="164"/>
    </row>
    <row r="4" spans="1:8" x14ac:dyDescent="0.15">
      <c r="A4" s="165"/>
      <c r="B4" s="166"/>
      <c r="C4" s="167"/>
      <c r="D4" s="168">
        <v>6123</v>
      </c>
      <c r="E4" s="169"/>
      <c r="F4" s="170">
        <v>31822</v>
      </c>
      <c r="G4" s="171"/>
      <c r="H4" s="172"/>
    </row>
    <row r="5" spans="1:8" x14ac:dyDescent="0.15">
      <c r="A5" s="153" t="s">
        <v>533</v>
      </c>
      <c r="B5" s="158"/>
      <c r="C5" s="159"/>
      <c r="D5" s="160">
        <v>51581</v>
      </c>
      <c r="E5" s="161"/>
      <c r="F5" s="162">
        <v>92247</v>
      </c>
      <c r="G5" s="163"/>
      <c r="H5" s="164"/>
    </row>
    <row r="6" spans="1:8" x14ac:dyDescent="0.15">
      <c r="A6" s="165"/>
      <c r="B6" s="166"/>
      <c r="C6" s="167"/>
      <c r="D6" s="168">
        <v>6050</v>
      </c>
      <c r="E6" s="169"/>
      <c r="F6" s="170">
        <v>37204</v>
      </c>
      <c r="G6" s="171"/>
      <c r="H6" s="172"/>
    </row>
    <row r="7" spans="1:8" x14ac:dyDescent="0.15">
      <c r="A7" s="153" t="s">
        <v>534</v>
      </c>
      <c r="B7" s="158"/>
      <c r="C7" s="159"/>
      <c r="D7" s="160">
        <v>49000</v>
      </c>
      <c r="E7" s="161"/>
      <c r="F7" s="162">
        <v>67319</v>
      </c>
      <c r="G7" s="163"/>
      <c r="H7" s="164"/>
    </row>
    <row r="8" spans="1:8" x14ac:dyDescent="0.15">
      <c r="A8" s="165"/>
      <c r="B8" s="166"/>
      <c r="C8" s="167"/>
      <c r="D8" s="168">
        <v>8175</v>
      </c>
      <c r="E8" s="169"/>
      <c r="F8" s="170">
        <v>38101</v>
      </c>
      <c r="G8" s="171"/>
      <c r="H8" s="172"/>
    </row>
    <row r="9" spans="1:8" x14ac:dyDescent="0.15">
      <c r="A9" s="153" t="s">
        <v>535</v>
      </c>
      <c r="B9" s="158"/>
      <c r="C9" s="159"/>
      <c r="D9" s="160">
        <v>57833</v>
      </c>
      <c r="E9" s="161"/>
      <c r="F9" s="162">
        <v>70615</v>
      </c>
      <c r="G9" s="163"/>
      <c r="H9" s="164"/>
    </row>
    <row r="10" spans="1:8" x14ac:dyDescent="0.15">
      <c r="A10" s="165"/>
      <c r="B10" s="166"/>
      <c r="C10" s="167"/>
      <c r="D10" s="168">
        <v>4005</v>
      </c>
      <c r="E10" s="169"/>
      <c r="F10" s="170">
        <v>37382</v>
      </c>
      <c r="G10" s="171"/>
      <c r="H10" s="172"/>
    </row>
    <row r="11" spans="1:8" x14ac:dyDescent="0.15">
      <c r="A11" s="153" t="s">
        <v>536</v>
      </c>
      <c r="B11" s="158"/>
      <c r="C11" s="159"/>
      <c r="D11" s="160">
        <v>65623</v>
      </c>
      <c r="E11" s="161"/>
      <c r="F11" s="162">
        <v>69185</v>
      </c>
      <c r="G11" s="163"/>
      <c r="H11" s="164"/>
    </row>
    <row r="12" spans="1:8" x14ac:dyDescent="0.15">
      <c r="A12" s="165"/>
      <c r="B12" s="166"/>
      <c r="C12" s="173"/>
      <c r="D12" s="168">
        <v>4150</v>
      </c>
      <c r="E12" s="169"/>
      <c r="F12" s="170">
        <v>38519</v>
      </c>
      <c r="G12" s="171"/>
      <c r="H12" s="172"/>
    </row>
    <row r="13" spans="1:8" x14ac:dyDescent="0.15">
      <c r="A13" s="153"/>
      <c r="B13" s="158"/>
      <c r="C13" s="174"/>
      <c r="D13" s="175">
        <v>58563</v>
      </c>
      <c r="E13" s="176"/>
      <c r="F13" s="177">
        <v>73124</v>
      </c>
      <c r="G13" s="178"/>
      <c r="H13" s="164"/>
    </row>
    <row r="14" spans="1:8" x14ac:dyDescent="0.15">
      <c r="A14" s="165"/>
      <c r="B14" s="166"/>
      <c r="C14" s="167"/>
      <c r="D14" s="168">
        <v>5701</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3.76</v>
      </c>
      <c r="C19" s="179">
        <f>ROUND(VALUE(SUBSTITUTE(実質収支比率等に係る経年分析!G$48,"▲","-")),2)</f>
        <v>3.67</v>
      </c>
      <c r="D19" s="179">
        <f>ROUND(VALUE(SUBSTITUTE(実質収支比率等に係る経年分析!H$48,"▲","-")),2)</f>
        <v>4.08</v>
      </c>
      <c r="E19" s="179">
        <f>ROUND(VALUE(SUBSTITUTE(実質収支比率等に係る経年分析!I$48,"▲","-")),2)</f>
        <v>2.09</v>
      </c>
      <c r="F19" s="179">
        <f>ROUND(VALUE(SUBSTITUTE(実質収支比率等に係る経年分析!J$48,"▲","-")),2)</f>
        <v>4.9000000000000004</v>
      </c>
    </row>
    <row r="20" spans="1:11" x14ac:dyDescent="0.15">
      <c r="A20" s="179" t="s">
        <v>55</v>
      </c>
      <c r="B20" s="179">
        <f>ROUND(VALUE(SUBSTITUTE(実質収支比率等に係る経年分析!F$47,"▲","-")),2)</f>
        <v>13.57</v>
      </c>
      <c r="C20" s="179">
        <f>ROUND(VALUE(SUBSTITUTE(実質収支比率等に係る経年分析!G$47,"▲","-")),2)</f>
        <v>14.99</v>
      </c>
      <c r="D20" s="179">
        <f>ROUND(VALUE(SUBSTITUTE(実質収支比率等に係る経年分析!H$47,"▲","-")),2)</f>
        <v>13.56</v>
      </c>
      <c r="E20" s="179">
        <f>ROUND(VALUE(SUBSTITUTE(実質収支比率等に係る経年分析!I$47,"▲","-")),2)</f>
        <v>11.07</v>
      </c>
      <c r="F20" s="179">
        <f>ROUND(VALUE(SUBSTITUTE(実質収支比率等に係る経年分析!J$47,"▲","-")),2)</f>
        <v>10.06</v>
      </c>
    </row>
    <row r="21" spans="1:11" x14ac:dyDescent="0.15">
      <c r="A21" s="179" t="s">
        <v>56</v>
      </c>
      <c r="B21" s="179">
        <f>IF(ISNUMBER(VALUE(SUBSTITUTE(実質収支比率等に係る経年分析!F$49,"▲","-"))),ROUND(VALUE(SUBSTITUTE(実質収支比率等に係る経年分析!F$49,"▲","-")),2),NA())</f>
        <v>-1.75</v>
      </c>
      <c r="C21" s="179">
        <f>IF(ISNUMBER(VALUE(SUBSTITUTE(実質収支比率等に係る経年分析!G$49,"▲","-"))),ROUND(VALUE(SUBSTITUTE(実質収支比率等に係る経年分析!G$49,"▲","-")),2),NA())</f>
        <v>1.91</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-4.0999999999999996</v>
      </c>
      <c r="F21" s="179">
        <f>IF(ISNUMBER(VALUE(SUBSTITUTE(実質収支比率等に係る経年分析!J$49,"▲","-"))),ROUND(VALUE(SUBSTITUTE(実質収支比率等に係る経年分析!J$49,"▲","-")),2),NA())</f>
        <v>2.02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宇地泊第二土地区画整理事業特別会計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0.91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佐真下第二土地区画整理事業特別会計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1.1200000000000001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1.0900000000000001</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11.67</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0.38</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3.21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2.61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1.47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2.0499999999999998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1770</v>
      </c>
      <c r="E42" s="181"/>
      <c r="F42" s="181"/>
      <c r="G42" s="181">
        <f>'実質公債費比率（分子）の構造'!L$52</f>
        <v>1777</v>
      </c>
      <c r="H42" s="181"/>
      <c r="I42" s="181"/>
      <c r="J42" s="181">
        <f>'実質公債費比率（分子）の構造'!M$52</f>
        <v>1785</v>
      </c>
      <c r="K42" s="181"/>
      <c r="L42" s="181"/>
      <c r="M42" s="181">
        <f>'実質公債費比率（分子）の構造'!N$52</f>
        <v>1824</v>
      </c>
      <c r="N42" s="181"/>
      <c r="O42" s="181"/>
      <c r="P42" s="181">
        <f>'実質公債費比率（分子）の構造'!O$52</f>
        <v>1848</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2</v>
      </c>
      <c r="L43" s="181"/>
      <c r="M43" s="181"/>
      <c r="N43" s="181">
        <f>'実質公債費比率（分子）の構造'!O$51</f>
        <v>1</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103</v>
      </c>
      <c r="C45" s="181"/>
      <c r="D45" s="181"/>
      <c r="E45" s="181">
        <f>'実質公債費比率（分子）の構造'!L$49</f>
        <v>103</v>
      </c>
      <c r="F45" s="181"/>
      <c r="G45" s="181"/>
      <c r="H45" s="181">
        <f>'実質公債費比率（分子）の構造'!M$49</f>
        <v>103</v>
      </c>
      <c r="I45" s="181"/>
      <c r="J45" s="181"/>
      <c r="K45" s="181">
        <f>'実質公債費比率（分子）の構造'!N$49</f>
        <v>103</v>
      </c>
      <c r="L45" s="181"/>
      <c r="M45" s="181"/>
      <c r="N45" s="181">
        <f>'実質公債費比率（分子）の構造'!O$49</f>
        <v>103</v>
      </c>
      <c r="O45" s="181"/>
      <c r="P45" s="181"/>
    </row>
    <row r="46" spans="1:16" x14ac:dyDescent="0.15">
      <c r="A46" s="181" t="s">
        <v>67</v>
      </c>
      <c r="B46" s="181">
        <f>'実質公債費比率（分子）の構造'!K$48</f>
        <v>349</v>
      </c>
      <c r="C46" s="181"/>
      <c r="D46" s="181"/>
      <c r="E46" s="181">
        <f>'実質公債費比率（分子）の構造'!L$48</f>
        <v>332</v>
      </c>
      <c r="F46" s="181"/>
      <c r="G46" s="181"/>
      <c r="H46" s="181">
        <f>'実質公債費比率（分子）の構造'!M$48</f>
        <v>318</v>
      </c>
      <c r="I46" s="181"/>
      <c r="J46" s="181"/>
      <c r="K46" s="181">
        <f>'実質公債費比率（分子）の構造'!N$48</f>
        <v>341</v>
      </c>
      <c r="L46" s="181"/>
      <c r="M46" s="181"/>
      <c r="N46" s="181">
        <f>'実質公債費比率（分子）の構造'!O$48</f>
        <v>379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2702</v>
      </c>
      <c r="C49" s="181"/>
      <c r="D49" s="181"/>
      <c r="E49" s="181">
        <f>'実質公債費比率（分子）の構造'!L$45</f>
        <v>2646</v>
      </c>
      <c r="F49" s="181"/>
      <c r="G49" s="181"/>
      <c r="H49" s="181">
        <f>'実質公債費比率（分子）の構造'!M$45</f>
        <v>2627</v>
      </c>
      <c r="I49" s="181"/>
      <c r="J49" s="181"/>
      <c r="K49" s="181">
        <f>'実質公債費比率（分子）の構造'!N$45</f>
        <v>2708</v>
      </c>
      <c r="L49" s="181"/>
      <c r="M49" s="181"/>
      <c r="N49" s="181">
        <f>'実質公債費比率（分子）の構造'!O$45</f>
        <v>2758</v>
      </c>
      <c r="O49" s="181"/>
      <c r="P49" s="181"/>
    </row>
    <row r="50" spans="1:16" x14ac:dyDescent="0.15">
      <c r="A50" s="181" t="s">
        <v>71</v>
      </c>
      <c r="B50" s="181" t="e">
        <f>NA()</f>
        <v>#N/A</v>
      </c>
      <c r="C50" s="181">
        <f>IF(ISNUMBER('実質公債費比率（分子）の構造'!K$53),'実質公債費比率（分子）の構造'!K$53,NA())</f>
        <v>1385</v>
      </c>
      <c r="D50" s="181" t="e">
        <f>NA()</f>
        <v>#N/A</v>
      </c>
      <c r="E50" s="181" t="e">
        <f>NA()</f>
        <v>#N/A</v>
      </c>
      <c r="F50" s="181">
        <f>IF(ISNUMBER('実質公債費比率（分子）の構造'!L$53),'実質公債費比率（分子）の構造'!L$53,NA())</f>
        <v>1304</v>
      </c>
      <c r="G50" s="181" t="e">
        <f>NA()</f>
        <v>#N/A</v>
      </c>
      <c r="H50" s="181" t="e">
        <f>NA()</f>
        <v>#N/A</v>
      </c>
      <c r="I50" s="181">
        <f>IF(ISNUMBER('実質公債費比率（分子）の構造'!M$53),'実質公債費比率（分子）の構造'!M$53,NA())</f>
        <v>1263</v>
      </c>
      <c r="J50" s="181" t="e">
        <f>NA()</f>
        <v>#N/A</v>
      </c>
      <c r="K50" s="181" t="e">
        <f>NA()</f>
        <v>#N/A</v>
      </c>
      <c r="L50" s="181">
        <f>IF(ISNUMBER('実質公債費比率（分子）の構造'!N$53),'実質公債費比率（分子）の構造'!N$53,NA())</f>
        <v>1330</v>
      </c>
      <c r="M50" s="181" t="e">
        <f>NA()</f>
        <v>#N/A</v>
      </c>
      <c r="N50" s="181" t="e">
        <f>NA()</f>
        <v>#N/A</v>
      </c>
      <c r="O50" s="181">
        <f>IF(ISNUMBER('実質公債費比率（分子）の構造'!O$53),'実質公債費比率（分子）の構造'!O$53,NA())</f>
        <v>1393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21188</v>
      </c>
      <c r="E56" s="180"/>
      <c r="F56" s="180"/>
      <c r="G56" s="180">
        <f>'将来負担比率（分子）の構造'!J$52</f>
        <v>21463</v>
      </c>
      <c r="H56" s="180"/>
      <c r="I56" s="180"/>
      <c r="J56" s="180">
        <f>'将来負担比率（分子）の構造'!K$52</f>
        <v>21388</v>
      </c>
      <c r="K56" s="180"/>
      <c r="L56" s="180"/>
      <c r="M56" s="180">
        <f>'将来負担比率（分子）の構造'!L$52</f>
        <v>21382</v>
      </c>
      <c r="N56" s="180"/>
      <c r="O56" s="180"/>
      <c r="P56" s="180">
        <f>'将来負担比率（分子）の構造'!M$52</f>
        <v>21346</v>
      </c>
    </row>
    <row r="57" spans="1:16" x14ac:dyDescent="0.15">
      <c r="A57" s="180" t="s">
        <v>42</v>
      </c>
      <c r="B57" s="180"/>
      <c r="C57" s="180"/>
      <c r="D57" s="180">
        <f>'将来負担比率（分子）の構造'!I$51</f>
        <v>895</v>
      </c>
      <c r="E57" s="180"/>
      <c r="F57" s="180"/>
      <c r="G57" s="180">
        <f>'将来負担比率（分子）の構造'!J$51</f>
        <v>834</v>
      </c>
      <c r="H57" s="180"/>
      <c r="I57" s="180"/>
      <c r="J57" s="180">
        <f>'将来負担比率（分子）の構造'!K$51</f>
        <v>753</v>
      </c>
      <c r="K57" s="180"/>
      <c r="L57" s="180"/>
      <c r="M57" s="180">
        <f>'将来負担比率（分子）の構造'!L$51</f>
        <v>691</v>
      </c>
      <c r="N57" s="180"/>
      <c r="O57" s="180"/>
      <c r="P57" s="180">
        <f>'将来負担比率（分子）の構造'!M$51</f>
        <v>641</v>
      </c>
    </row>
    <row r="58" spans="1:16" x14ac:dyDescent="0.15">
      <c r="A58" s="180" t="s">
        <v>41</v>
      </c>
      <c r="B58" s="180"/>
      <c r="C58" s="180"/>
      <c r="D58" s="180">
        <f>'将来負担比率（分子）の構造'!I$50</f>
        <v>6741</v>
      </c>
      <c r="E58" s="180"/>
      <c r="F58" s="180"/>
      <c r="G58" s="180">
        <f>'将来負担比率（分子）の構造'!J$50</f>
        <v>8076</v>
      </c>
      <c r="H58" s="180"/>
      <c r="I58" s="180"/>
      <c r="J58" s="180">
        <f>'将来負担比率（分子）の構造'!K$50</f>
        <v>8654</v>
      </c>
      <c r="K58" s="180"/>
      <c r="L58" s="180"/>
      <c r="M58" s="180">
        <f>'将来負担比率（分子）の構造'!L$50</f>
        <v>6099</v>
      </c>
      <c r="N58" s="180"/>
      <c r="O58" s="180"/>
      <c r="P58" s="180">
        <f>'将来負担比率（分子）の構造'!M$50</f>
        <v>4424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v>
      </c>
      <c r="C61" s="180"/>
      <c r="D61" s="180"/>
      <c r="E61" s="180" t="str">
        <f>'将来負担比率（分子）の構造'!J$46</f>
        <v>-</v>
      </c>
      <c r="F61" s="180"/>
      <c r="G61" s="180"/>
      <c r="H61" s="180">
        <f>'将来負担比率（分子）の構造'!K$46</f>
        <v>4</v>
      </c>
      <c r="I61" s="180"/>
      <c r="J61" s="180"/>
      <c r="K61" s="180">
        <f>'将来負担比率（分子）の構造'!L$46</f>
        <v>3</v>
      </c>
      <c r="L61" s="180"/>
      <c r="M61" s="180"/>
      <c r="N61" s="180">
        <f>'将来負担比率（分子）の構造'!M$46</f>
        <v>3</v>
      </c>
      <c r="O61" s="180"/>
      <c r="P61" s="180"/>
    </row>
    <row r="62" spans="1:16" x14ac:dyDescent="0.15">
      <c r="A62" s="180" t="s">
        <v>35</v>
      </c>
      <c r="B62" s="180">
        <f>'将来負担比率（分子）の構造'!I$45</f>
        <v>2983</v>
      </c>
      <c r="C62" s="180"/>
      <c r="D62" s="180"/>
      <c r="E62" s="180">
        <f>'将来負担比率（分子）の構造'!J$45</f>
        <v>2981</v>
      </c>
      <c r="F62" s="180"/>
      <c r="G62" s="180"/>
      <c r="H62" s="180">
        <f>'将来負担比率（分子）の構造'!K$45</f>
        <v>3097</v>
      </c>
      <c r="I62" s="180"/>
      <c r="J62" s="180"/>
      <c r="K62" s="180">
        <f>'将来負担比率（分子）の構造'!L$45</f>
        <v>3185</v>
      </c>
      <c r="L62" s="180"/>
      <c r="M62" s="180"/>
      <c r="N62" s="180">
        <f>'将来負担比率（分子）の構造'!M$45</f>
        <v>3278</v>
      </c>
      <c r="O62" s="180"/>
      <c r="P62" s="180"/>
    </row>
    <row r="63" spans="1:16" x14ac:dyDescent="0.15">
      <c r="A63" s="180" t="s">
        <v>34</v>
      </c>
      <c r="B63" s="180">
        <f>'将来負担比率（分子）の構造'!I$44</f>
        <v>888</v>
      </c>
      <c r="C63" s="180"/>
      <c r="D63" s="180"/>
      <c r="E63" s="180">
        <f>'将来負担比率（分子）の構造'!J$44</f>
        <v>800</v>
      </c>
      <c r="F63" s="180"/>
      <c r="G63" s="180"/>
      <c r="H63" s="180">
        <f>'将来負担比率（分子）の構造'!K$44</f>
        <v>706</v>
      </c>
      <c r="I63" s="180"/>
      <c r="J63" s="180"/>
      <c r="K63" s="180">
        <f>'将来負担比率（分子）の構造'!L$44</f>
        <v>613</v>
      </c>
      <c r="L63" s="180"/>
      <c r="M63" s="180"/>
      <c r="N63" s="180">
        <f>'将来負担比率（分子）の構造'!M$44</f>
        <v>518</v>
      </c>
      <c r="O63" s="180"/>
      <c r="P63" s="180"/>
    </row>
    <row r="64" spans="1:16" x14ac:dyDescent="0.15">
      <c r="A64" s="180" t="s">
        <v>33</v>
      </c>
      <c r="B64" s="180">
        <f>'将来負担比率（分子）の構造'!I$43</f>
        <v>5053</v>
      </c>
      <c r="C64" s="180"/>
      <c r="D64" s="180"/>
      <c r="E64" s="180">
        <f>'将来負担比率（分子）の構造'!J$43</f>
        <v>4939</v>
      </c>
      <c r="F64" s="180"/>
      <c r="G64" s="180"/>
      <c r="H64" s="180">
        <f>'将来負担比率（分子）の構造'!K$43</f>
        <v>4663</v>
      </c>
      <c r="I64" s="180"/>
      <c r="J64" s="180"/>
      <c r="K64" s="180">
        <f>'将来負担比率（分子）の構造'!L$43</f>
        <v>4644</v>
      </c>
      <c r="L64" s="180"/>
      <c r="M64" s="180"/>
      <c r="N64" s="180">
        <f>'将来負担比率（分子）の構造'!M$43</f>
        <v>4266</v>
      </c>
      <c r="O64" s="180"/>
      <c r="P64" s="180"/>
    </row>
    <row r="65" spans="1:16" x14ac:dyDescent="0.15">
      <c r="A65" s="180" t="s">
        <v>32</v>
      </c>
      <c r="B65" s="180">
        <f>'将来負担比率（分子）の構造'!I$42</f>
        <v>528</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30428</v>
      </c>
      <c r="C66" s="180"/>
      <c r="D66" s="180"/>
      <c r="E66" s="180">
        <f>'将来負担比率（分子）の構造'!J$41</f>
        <v>30369</v>
      </c>
      <c r="F66" s="180"/>
      <c r="G66" s="180"/>
      <c r="H66" s="180">
        <f>'将来負担比率（分子）の構造'!K$41</f>
        <v>30570</v>
      </c>
      <c r="I66" s="180"/>
      <c r="J66" s="180"/>
      <c r="K66" s="180">
        <f>'将来負担比率（分子）の構造'!L$41</f>
        <v>30211</v>
      </c>
      <c r="L66" s="180"/>
      <c r="M66" s="180"/>
      <c r="N66" s="180">
        <f>'将来負担比率（分子）の構造'!M$41</f>
        <v>29781</v>
      </c>
      <c r="O66" s="180"/>
      <c r="P66" s="180"/>
    </row>
    <row r="67" spans="1:16" x14ac:dyDescent="0.15">
      <c r="A67" s="180" t="s">
        <v>75</v>
      </c>
      <c r="B67" s="180" t="e">
        <f>NA()</f>
        <v>#N/A</v>
      </c>
      <c r="C67" s="180">
        <f>IF(ISNUMBER('将来負担比率（分子）の構造'!I$53), IF('将来負担比率（分子）の構造'!I$53 &lt; 0, 0, '将来負担比率（分子）の構造'!I$53), NA())</f>
        <v>11060</v>
      </c>
      <c r="D67" s="180" t="e">
        <f>NA()</f>
        <v>#N/A</v>
      </c>
      <c r="E67" s="180" t="e">
        <f>NA()</f>
        <v>#N/A</v>
      </c>
      <c r="F67" s="180">
        <f>IF(ISNUMBER('将来負担比率（分子）の構造'!J$53), IF('将来負担比率（分子）の構造'!J$53 &lt; 0, 0, '将来負担比率（分子）の構造'!J$53), NA())</f>
        <v>8716</v>
      </c>
      <c r="G67" s="180" t="e">
        <f>NA()</f>
        <v>#N/A</v>
      </c>
      <c r="H67" s="180" t="e">
        <f>NA()</f>
        <v>#N/A</v>
      </c>
      <c r="I67" s="180">
        <f>IF(ISNUMBER('将来負担比率（分子）の構造'!K$53), IF('将来負担比率（分子）の構造'!K$53 &lt; 0, 0, '将来負担比率（分子）の構造'!K$53), NA())</f>
        <v>8245</v>
      </c>
      <c r="J67" s="180" t="e">
        <f>NA()</f>
        <v>#N/A</v>
      </c>
      <c r="K67" s="180" t="e">
        <f>NA()</f>
        <v>#N/A</v>
      </c>
      <c r="L67" s="180">
        <f>IF(ISNUMBER('将来負担比率（分子）の構造'!L$53), IF('将来負担比率（分子）の構造'!L$53 &lt; 0, 0, '将来負担比率（分子）の構造'!L$53), NA())</f>
        <v>10484</v>
      </c>
      <c r="M67" s="180" t="e">
        <f>NA()</f>
        <v>#N/A</v>
      </c>
      <c r="N67" s="180" t="e">
        <f>NA()</f>
        <v>#N/A</v>
      </c>
      <c r="O67" s="180">
        <f>IF(ISNUMBER('将来負担比率（分子）の構造'!M$53), IF('将来負担比率（分子）の構造'!M$53 &lt; 0, 0, '将来負担比率（分子）の構造'!M$53), NA())</f>
        <v>11436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2481</v>
      </c>
      <c r="C72" s="184">
        <f>基金残高に係る経年分析!G55</f>
        <v>2070</v>
      </c>
      <c r="D72" s="184">
        <f>基金残高に係る経年分析!H55</f>
        <v>1927</v>
      </c>
    </row>
    <row r="73" spans="1:16" x14ac:dyDescent="0.15">
      <c r="A73" s="183" t="s">
        <v>78</v>
      </c>
      <c r="B73" s="184">
        <f>基金残高に係る経年分析!F56</f>
        <v>68</v>
      </c>
      <c r="C73" s="184">
        <f>基金残高に係る経年分析!G56</f>
        <v>166</v>
      </c>
      <c r="D73" s="184">
        <f>基金残高に係る経年分析!H56</f>
        <v>164</v>
      </c>
    </row>
    <row r="74" spans="1:16" x14ac:dyDescent="0.15">
      <c r="A74" s="183" t="s">
        <v>79</v>
      </c>
      <c r="B74" s="184">
        <f>基金残高に係る経年分析!F57</f>
        <v>5323</v>
      </c>
      <c r="C74" s="184">
        <f>基金残高に係る経年分析!G57</f>
        <v>5581</v>
      </c>
      <c r="D74" s="184">
        <f>基金残高に係る経年分析!H57</f>
        <v>6021</v>
      </c>
    </row>
  </sheetData>
  <sheetProtection algorithmName="SHA-512" hashValue="uS4he8KGosfyOSjXz+BNBhDkSXx9krOfPqIOv2fvzFRwmUi1oUR1trs06ZjmDuK5WJ30zqk41q5sDMbXgOItjg==" saltValue="P2envRRhHSsjB9hD/klg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11503247</v>
      </c>
      <c r="S5" s="727"/>
      <c r="T5" s="727"/>
      <c r="U5" s="727"/>
      <c r="V5" s="727"/>
      <c r="W5" s="727"/>
      <c r="X5" s="727"/>
      <c r="Y5" s="773"/>
      <c r="Z5" s="791">
        <v>26.1</v>
      </c>
      <c r="AA5" s="791"/>
      <c r="AB5" s="791"/>
      <c r="AC5" s="791"/>
      <c r="AD5" s="792">
        <v>11503247</v>
      </c>
      <c r="AE5" s="792"/>
      <c r="AF5" s="792"/>
      <c r="AG5" s="792"/>
      <c r="AH5" s="792"/>
      <c r="AI5" s="792"/>
      <c r="AJ5" s="792"/>
      <c r="AK5" s="792"/>
      <c r="AL5" s="774">
        <v>60.2</v>
      </c>
      <c r="AM5" s="743"/>
      <c r="AN5" s="743"/>
      <c r="AO5" s="775"/>
      <c r="AP5" s="760" t="s">
        <v>223</v>
      </c>
      <c r="AQ5" s="761"/>
      <c r="AR5" s="761"/>
      <c r="AS5" s="761"/>
      <c r="AT5" s="761"/>
      <c r="AU5" s="761"/>
      <c r="AV5" s="761"/>
      <c r="AW5" s="761"/>
      <c r="AX5" s="761"/>
      <c r="AY5" s="761"/>
      <c r="AZ5" s="761"/>
      <c r="BA5" s="761"/>
      <c r="BB5" s="761"/>
      <c r="BC5" s="761"/>
      <c r="BD5" s="761"/>
      <c r="BE5" s="761"/>
      <c r="BF5" s="762"/>
      <c r="BG5" s="661">
        <v>11499630</v>
      </c>
      <c r="BH5" s="664"/>
      <c r="BI5" s="664"/>
      <c r="BJ5" s="664"/>
      <c r="BK5" s="664"/>
      <c r="BL5" s="664"/>
      <c r="BM5" s="664"/>
      <c r="BN5" s="665"/>
      <c r="BO5" s="723">
        <v>100</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148292</v>
      </c>
      <c r="S6" s="664"/>
      <c r="T6" s="664"/>
      <c r="U6" s="664"/>
      <c r="V6" s="664"/>
      <c r="W6" s="664"/>
      <c r="X6" s="664"/>
      <c r="Y6" s="665"/>
      <c r="Z6" s="723">
        <v>0.3</v>
      </c>
      <c r="AA6" s="723"/>
      <c r="AB6" s="723"/>
      <c r="AC6" s="723"/>
      <c r="AD6" s="724">
        <v>148292</v>
      </c>
      <c r="AE6" s="724"/>
      <c r="AF6" s="724"/>
      <c r="AG6" s="724"/>
      <c r="AH6" s="724"/>
      <c r="AI6" s="724"/>
      <c r="AJ6" s="724"/>
      <c r="AK6" s="724"/>
      <c r="AL6" s="666">
        <v>0.8</v>
      </c>
      <c r="AM6" s="667"/>
      <c r="AN6" s="667"/>
      <c r="AO6" s="725"/>
      <c r="AP6" s="658" t="s">
        <v>229</v>
      </c>
      <c r="AQ6" s="659"/>
      <c r="AR6" s="659"/>
      <c r="AS6" s="659"/>
      <c r="AT6" s="659"/>
      <c r="AU6" s="659"/>
      <c r="AV6" s="659"/>
      <c r="AW6" s="659"/>
      <c r="AX6" s="659"/>
      <c r="AY6" s="659"/>
      <c r="AZ6" s="659"/>
      <c r="BA6" s="659"/>
      <c r="BB6" s="659"/>
      <c r="BC6" s="659"/>
      <c r="BD6" s="659"/>
      <c r="BE6" s="659"/>
      <c r="BF6" s="660"/>
      <c r="BG6" s="661">
        <v>11499630</v>
      </c>
      <c r="BH6" s="664"/>
      <c r="BI6" s="664"/>
      <c r="BJ6" s="664"/>
      <c r="BK6" s="664"/>
      <c r="BL6" s="664"/>
      <c r="BM6" s="664"/>
      <c r="BN6" s="665"/>
      <c r="BO6" s="723">
        <v>100</v>
      </c>
      <c r="BP6" s="723"/>
      <c r="BQ6" s="723"/>
      <c r="BR6" s="723"/>
      <c r="BS6" s="724" t="s">
        <v>224</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291028</v>
      </c>
      <c r="CS6" s="664"/>
      <c r="CT6" s="664"/>
      <c r="CU6" s="664"/>
      <c r="CV6" s="664"/>
      <c r="CW6" s="664"/>
      <c r="CX6" s="664"/>
      <c r="CY6" s="665"/>
      <c r="CZ6" s="774">
        <v>0.7</v>
      </c>
      <c r="DA6" s="743"/>
      <c r="DB6" s="743"/>
      <c r="DC6" s="777"/>
      <c r="DD6" s="669" t="s">
        <v>224</v>
      </c>
      <c r="DE6" s="664"/>
      <c r="DF6" s="664"/>
      <c r="DG6" s="664"/>
      <c r="DH6" s="664"/>
      <c r="DI6" s="664"/>
      <c r="DJ6" s="664"/>
      <c r="DK6" s="664"/>
      <c r="DL6" s="664"/>
      <c r="DM6" s="664"/>
      <c r="DN6" s="664"/>
      <c r="DO6" s="664"/>
      <c r="DP6" s="665"/>
      <c r="DQ6" s="669">
        <v>291028</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8644</v>
      </c>
      <c r="S7" s="664"/>
      <c r="T7" s="664"/>
      <c r="U7" s="664"/>
      <c r="V7" s="664"/>
      <c r="W7" s="664"/>
      <c r="X7" s="664"/>
      <c r="Y7" s="665"/>
      <c r="Z7" s="723">
        <v>0</v>
      </c>
      <c r="AA7" s="723"/>
      <c r="AB7" s="723"/>
      <c r="AC7" s="723"/>
      <c r="AD7" s="724">
        <v>8644</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4857123</v>
      </c>
      <c r="BH7" s="664"/>
      <c r="BI7" s="664"/>
      <c r="BJ7" s="664"/>
      <c r="BK7" s="664"/>
      <c r="BL7" s="664"/>
      <c r="BM7" s="664"/>
      <c r="BN7" s="665"/>
      <c r="BO7" s="723">
        <v>42.2</v>
      </c>
      <c r="BP7" s="723"/>
      <c r="BQ7" s="723"/>
      <c r="BR7" s="723"/>
      <c r="BS7" s="724" t="s">
        <v>224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5836229</v>
      </c>
      <c r="CS7" s="664"/>
      <c r="CT7" s="664"/>
      <c r="CU7" s="664"/>
      <c r="CV7" s="664"/>
      <c r="CW7" s="664"/>
      <c r="CX7" s="664"/>
      <c r="CY7" s="665"/>
      <c r="CZ7" s="723">
        <v>13.7</v>
      </c>
      <c r="DA7" s="723"/>
      <c r="DB7" s="723"/>
      <c r="DC7" s="723"/>
      <c r="DD7" s="669">
        <v>945060</v>
      </c>
      <c r="DE7" s="664"/>
      <c r="DF7" s="664"/>
      <c r="DG7" s="664"/>
      <c r="DH7" s="664"/>
      <c r="DI7" s="664"/>
      <c r="DJ7" s="664"/>
      <c r="DK7" s="664"/>
      <c r="DL7" s="664"/>
      <c r="DM7" s="664"/>
      <c r="DN7" s="664"/>
      <c r="DO7" s="664"/>
      <c r="DP7" s="665"/>
      <c r="DQ7" s="669">
        <v>3816612</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14327</v>
      </c>
      <c r="S8" s="664"/>
      <c r="T8" s="664"/>
      <c r="U8" s="664"/>
      <c r="V8" s="664"/>
      <c r="W8" s="664"/>
      <c r="X8" s="664"/>
      <c r="Y8" s="665"/>
      <c r="Z8" s="723">
        <v>0</v>
      </c>
      <c r="AA8" s="723"/>
      <c r="AB8" s="723"/>
      <c r="AC8" s="723"/>
      <c r="AD8" s="724">
        <v>14327</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153451</v>
      </c>
      <c r="BH8" s="664"/>
      <c r="BI8" s="664"/>
      <c r="BJ8" s="664"/>
      <c r="BK8" s="664"/>
      <c r="BL8" s="664"/>
      <c r="BM8" s="664"/>
      <c r="BN8" s="665"/>
      <c r="BO8" s="723">
        <v>1.3</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20916922</v>
      </c>
      <c r="CS8" s="664"/>
      <c r="CT8" s="664"/>
      <c r="CU8" s="664"/>
      <c r="CV8" s="664"/>
      <c r="CW8" s="664"/>
      <c r="CX8" s="664"/>
      <c r="CY8" s="665"/>
      <c r="CZ8" s="723">
        <v>49.1</v>
      </c>
      <c r="DA8" s="723"/>
      <c r="DB8" s="723"/>
      <c r="DC8" s="723"/>
      <c r="DD8" s="669">
        <v>659022</v>
      </c>
      <c r="DE8" s="664"/>
      <c r="DF8" s="664"/>
      <c r="DG8" s="664"/>
      <c r="DH8" s="664"/>
      <c r="DI8" s="664"/>
      <c r="DJ8" s="664"/>
      <c r="DK8" s="664"/>
      <c r="DL8" s="664"/>
      <c r="DM8" s="664"/>
      <c r="DN8" s="664"/>
      <c r="DO8" s="664"/>
      <c r="DP8" s="665"/>
      <c r="DQ8" s="669">
        <v>8167854</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12365</v>
      </c>
      <c r="S9" s="664"/>
      <c r="T9" s="664"/>
      <c r="U9" s="664"/>
      <c r="V9" s="664"/>
      <c r="W9" s="664"/>
      <c r="X9" s="664"/>
      <c r="Y9" s="665"/>
      <c r="Z9" s="723">
        <v>0</v>
      </c>
      <c r="AA9" s="723"/>
      <c r="AB9" s="723"/>
      <c r="AC9" s="723"/>
      <c r="AD9" s="724">
        <v>12365</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4041504</v>
      </c>
      <c r="BH9" s="664"/>
      <c r="BI9" s="664"/>
      <c r="BJ9" s="664"/>
      <c r="BK9" s="664"/>
      <c r="BL9" s="664"/>
      <c r="BM9" s="664"/>
      <c r="BN9" s="665"/>
      <c r="BO9" s="723">
        <v>35.1</v>
      </c>
      <c r="BP9" s="723"/>
      <c r="BQ9" s="723"/>
      <c r="BR9" s="723"/>
      <c r="BS9" s="669" t="s">
        <v>224</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2015570</v>
      </c>
      <c r="CS9" s="664"/>
      <c r="CT9" s="664"/>
      <c r="CU9" s="664"/>
      <c r="CV9" s="664"/>
      <c r="CW9" s="664"/>
      <c r="CX9" s="664"/>
      <c r="CY9" s="665"/>
      <c r="CZ9" s="723">
        <v>4.7</v>
      </c>
      <c r="DA9" s="723"/>
      <c r="DB9" s="723"/>
      <c r="DC9" s="723"/>
      <c r="DD9" s="669" t="s">
        <v>236</v>
      </c>
      <c r="DE9" s="664"/>
      <c r="DF9" s="664"/>
      <c r="DG9" s="664"/>
      <c r="DH9" s="664"/>
      <c r="DI9" s="664"/>
      <c r="DJ9" s="664"/>
      <c r="DK9" s="664"/>
      <c r="DL9" s="664"/>
      <c r="DM9" s="664"/>
      <c r="DN9" s="664"/>
      <c r="DO9" s="664"/>
      <c r="DP9" s="665"/>
      <c r="DQ9" s="669">
        <v>1635419</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224</v>
      </c>
      <c r="S10" s="664"/>
      <c r="T10" s="664"/>
      <c r="U10" s="664"/>
      <c r="V10" s="664"/>
      <c r="W10" s="664"/>
      <c r="X10" s="664"/>
      <c r="Y10" s="665"/>
      <c r="Z10" s="723" t="s">
        <v>236</v>
      </c>
      <c r="AA10" s="723"/>
      <c r="AB10" s="723"/>
      <c r="AC10" s="723"/>
      <c r="AD10" s="724" t="s">
        <v>224</v>
      </c>
      <c r="AE10" s="724"/>
      <c r="AF10" s="724"/>
      <c r="AG10" s="724"/>
      <c r="AH10" s="724"/>
      <c r="AI10" s="724"/>
      <c r="AJ10" s="724"/>
      <c r="AK10" s="724"/>
      <c r="AL10" s="666" t="s">
        <v>224</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210221</v>
      </c>
      <c r="BH10" s="664"/>
      <c r="BI10" s="664"/>
      <c r="BJ10" s="664"/>
      <c r="BK10" s="664"/>
      <c r="BL10" s="664"/>
      <c r="BM10" s="664"/>
      <c r="BN10" s="665"/>
      <c r="BO10" s="723">
        <v>1.8</v>
      </c>
      <c r="BP10" s="723"/>
      <c r="BQ10" s="723"/>
      <c r="BR10" s="723"/>
      <c r="BS10" s="669" t="s">
        <v>224</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121167</v>
      </c>
      <c r="CS10" s="664"/>
      <c r="CT10" s="664"/>
      <c r="CU10" s="664"/>
      <c r="CV10" s="664"/>
      <c r="CW10" s="664"/>
      <c r="CX10" s="664"/>
      <c r="CY10" s="665"/>
      <c r="CZ10" s="723">
        <v>0.3</v>
      </c>
      <c r="DA10" s="723"/>
      <c r="DB10" s="723"/>
      <c r="DC10" s="723"/>
      <c r="DD10" s="669" t="s">
        <v>224</v>
      </c>
      <c r="DE10" s="664"/>
      <c r="DF10" s="664"/>
      <c r="DG10" s="664"/>
      <c r="DH10" s="664"/>
      <c r="DI10" s="664"/>
      <c r="DJ10" s="664"/>
      <c r="DK10" s="664"/>
      <c r="DL10" s="664"/>
      <c r="DM10" s="664"/>
      <c r="DN10" s="664"/>
      <c r="DO10" s="664"/>
      <c r="DP10" s="665"/>
      <c r="DQ10" s="669">
        <v>94503</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224</v>
      </c>
      <c r="S11" s="664"/>
      <c r="T11" s="664"/>
      <c r="U11" s="664"/>
      <c r="V11" s="664"/>
      <c r="W11" s="664"/>
      <c r="X11" s="664"/>
      <c r="Y11" s="665"/>
      <c r="Z11" s="723" t="s">
        <v>224</v>
      </c>
      <c r="AA11" s="723"/>
      <c r="AB11" s="723"/>
      <c r="AC11" s="723"/>
      <c r="AD11" s="724" t="s">
        <v>236</v>
      </c>
      <c r="AE11" s="724"/>
      <c r="AF11" s="724"/>
      <c r="AG11" s="724"/>
      <c r="AH11" s="724"/>
      <c r="AI11" s="724"/>
      <c r="AJ11" s="724"/>
      <c r="AK11" s="724"/>
      <c r="AL11" s="666" t="s">
        <v>224</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451947</v>
      </c>
      <c r="BH11" s="664"/>
      <c r="BI11" s="664"/>
      <c r="BJ11" s="664"/>
      <c r="BK11" s="664"/>
      <c r="BL11" s="664"/>
      <c r="BM11" s="664"/>
      <c r="BN11" s="665"/>
      <c r="BO11" s="723">
        <v>3.9</v>
      </c>
      <c r="BP11" s="723"/>
      <c r="BQ11" s="723"/>
      <c r="BR11" s="723"/>
      <c r="BS11" s="669" t="s">
        <v>224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40134</v>
      </c>
      <c r="CS11" s="664"/>
      <c r="CT11" s="664"/>
      <c r="CU11" s="664"/>
      <c r="CV11" s="664"/>
      <c r="CW11" s="664"/>
      <c r="CX11" s="664"/>
      <c r="CY11" s="665"/>
      <c r="CZ11" s="723">
        <v>0.1</v>
      </c>
      <c r="DA11" s="723"/>
      <c r="DB11" s="723"/>
      <c r="DC11" s="723"/>
      <c r="DD11" s="669" t="s">
        <v>224</v>
      </c>
      <c r="DE11" s="664"/>
      <c r="DF11" s="664"/>
      <c r="DG11" s="664"/>
      <c r="DH11" s="664"/>
      <c r="DI11" s="664"/>
      <c r="DJ11" s="664"/>
      <c r="DK11" s="664"/>
      <c r="DL11" s="664"/>
      <c r="DM11" s="664"/>
      <c r="DN11" s="664"/>
      <c r="DO11" s="664"/>
      <c r="DP11" s="665"/>
      <c r="DQ11" s="669">
        <v>32196</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1609975</v>
      </c>
      <c r="S12" s="664"/>
      <c r="T12" s="664"/>
      <c r="U12" s="664"/>
      <c r="V12" s="664"/>
      <c r="W12" s="664"/>
      <c r="X12" s="664"/>
      <c r="Y12" s="665"/>
      <c r="Z12" s="723">
        <v>3.7</v>
      </c>
      <c r="AA12" s="723"/>
      <c r="AB12" s="723"/>
      <c r="AC12" s="723"/>
      <c r="AD12" s="724">
        <v>1609975</v>
      </c>
      <c r="AE12" s="724"/>
      <c r="AF12" s="724"/>
      <c r="AG12" s="724"/>
      <c r="AH12" s="724"/>
      <c r="AI12" s="724"/>
      <c r="AJ12" s="724"/>
      <c r="AK12" s="724"/>
      <c r="AL12" s="666">
        <v>8.4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5566414</v>
      </c>
      <c r="BH12" s="664"/>
      <c r="BI12" s="664"/>
      <c r="BJ12" s="664"/>
      <c r="BK12" s="664"/>
      <c r="BL12" s="664"/>
      <c r="BM12" s="664"/>
      <c r="BN12" s="665"/>
      <c r="BO12" s="723">
        <v>48.4</v>
      </c>
      <c r="BP12" s="723"/>
      <c r="BQ12" s="723"/>
      <c r="BR12" s="723"/>
      <c r="BS12" s="669" t="s">
        <v>224</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178142</v>
      </c>
      <c r="CS12" s="664"/>
      <c r="CT12" s="664"/>
      <c r="CU12" s="664"/>
      <c r="CV12" s="664"/>
      <c r="CW12" s="664"/>
      <c r="CX12" s="664"/>
      <c r="CY12" s="665"/>
      <c r="CZ12" s="723">
        <v>0.4</v>
      </c>
      <c r="DA12" s="723"/>
      <c r="DB12" s="723"/>
      <c r="DC12" s="723"/>
      <c r="DD12" s="669" t="s">
        <v>224</v>
      </c>
      <c r="DE12" s="664"/>
      <c r="DF12" s="664"/>
      <c r="DG12" s="664"/>
      <c r="DH12" s="664"/>
      <c r="DI12" s="664"/>
      <c r="DJ12" s="664"/>
      <c r="DK12" s="664"/>
      <c r="DL12" s="664"/>
      <c r="DM12" s="664"/>
      <c r="DN12" s="664"/>
      <c r="DO12" s="664"/>
      <c r="DP12" s="665"/>
      <c r="DQ12" s="669">
        <v>132726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224</v>
      </c>
      <c r="S13" s="664"/>
      <c r="T13" s="664"/>
      <c r="U13" s="664"/>
      <c r="V13" s="664"/>
      <c r="W13" s="664"/>
      <c r="X13" s="664"/>
      <c r="Y13" s="665"/>
      <c r="Z13" s="723" t="s">
        <v>224</v>
      </c>
      <c r="AA13" s="723"/>
      <c r="AB13" s="723"/>
      <c r="AC13" s="723"/>
      <c r="AD13" s="724" t="s">
        <v>224</v>
      </c>
      <c r="AE13" s="724"/>
      <c r="AF13" s="724"/>
      <c r="AG13" s="724"/>
      <c r="AH13" s="724"/>
      <c r="AI13" s="724"/>
      <c r="AJ13" s="724"/>
      <c r="AK13" s="724"/>
      <c r="AL13" s="666" t="s">
        <v>224</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5531433</v>
      </c>
      <c r="BH13" s="664"/>
      <c r="BI13" s="664"/>
      <c r="BJ13" s="664"/>
      <c r="BK13" s="664"/>
      <c r="BL13" s="664"/>
      <c r="BM13" s="664"/>
      <c r="BN13" s="665"/>
      <c r="BO13" s="723">
        <v>48.1</v>
      </c>
      <c r="BP13" s="723"/>
      <c r="BQ13" s="723"/>
      <c r="BR13" s="723"/>
      <c r="BS13" s="669" t="s">
        <v>224</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3726241</v>
      </c>
      <c r="CS13" s="664"/>
      <c r="CT13" s="664"/>
      <c r="CU13" s="664"/>
      <c r="CV13" s="664"/>
      <c r="CW13" s="664"/>
      <c r="CX13" s="664"/>
      <c r="CY13" s="665"/>
      <c r="CZ13" s="723">
        <v>8.8000000000000007</v>
      </c>
      <c r="DA13" s="723"/>
      <c r="DB13" s="723"/>
      <c r="DC13" s="723"/>
      <c r="DD13" s="669">
        <v>2083835</v>
      </c>
      <c r="DE13" s="664"/>
      <c r="DF13" s="664"/>
      <c r="DG13" s="664"/>
      <c r="DH13" s="664"/>
      <c r="DI13" s="664"/>
      <c r="DJ13" s="664"/>
      <c r="DK13" s="664"/>
      <c r="DL13" s="664"/>
      <c r="DM13" s="664"/>
      <c r="DN13" s="664"/>
      <c r="DO13" s="664"/>
      <c r="DP13" s="665"/>
      <c r="DQ13" s="669">
        <v>1729569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224</v>
      </c>
      <c r="S14" s="664"/>
      <c r="T14" s="664"/>
      <c r="U14" s="664"/>
      <c r="V14" s="664"/>
      <c r="W14" s="664"/>
      <c r="X14" s="664"/>
      <c r="Y14" s="665"/>
      <c r="Z14" s="723" t="s">
        <v>224</v>
      </c>
      <c r="AA14" s="723"/>
      <c r="AB14" s="723"/>
      <c r="AC14" s="723"/>
      <c r="AD14" s="724" t="s">
        <v>236</v>
      </c>
      <c r="AE14" s="724"/>
      <c r="AF14" s="724"/>
      <c r="AG14" s="724"/>
      <c r="AH14" s="724"/>
      <c r="AI14" s="724"/>
      <c r="AJ14" s="724"/>
      <c r="AK14" s="724"/>
      <c r="AL14" s="666" t="s">
        <v>224</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321837</v>
      </c>
      <c r="BH14" s="664"/>
      <c r="BI14" s="664"/>
      <c r="BJ14" s="664"/>
      <c r="BK14" s="664"/>
      <c r="BL14" s="664"/>
      <c r="BM14" s="664"/>
      <c r="BN14" s="665"/>
      <c r="BO14" s="723">
        <v>2.8</v>
      </c>
      <c r="BP14" s="723"/>
      <c r="BQ14" s="723"/>
      <c r="BR14" s="723"/>
      <c r="BS14" s="669" t="s">
        <v>236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920957</v>
      </c>
      <c r="CS14" s="664"/>
      <c r="CT14" s="664"/>
      <c r="CU14" s="664"/>
      <c r="CV14" s="664"/>
      <c r="CW14" s="664"/>
      <c r="CX14" s="664"/>
      <c r="CY14" s="665"/>
      <c r="CZ14" s="723">
        <v>2.2000000000000002</v>
      </c>
      <c r="DA14" s="723"/>
      <c r="DB14" s="723"/>
      <c r="DC14" s="723"/>
      <c r="DD14" s="669">
        <v>152955</v>
      </c>
      <c r="DE14" s="664"/>
      <c r="DF14" s="664"/>
      <c r="DG14" s="664"/>
      <c r="DH14" s="664"/>
      <c r="DI14" s="664"/>
      <c r="DJ14" s="664"/>
      <c r="DK14" s="664"/>
      <c r="DL14" s="664"/>
      <c r="DM14" s="664"/>
      <c r="DN14" s="664"/>
      <c r="DO14" s="664"/>
      <c r="DP14" s="665"/>
      <c r="DQ14" s="669">
        <v>791350</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43112</v>
      </c>
      <c r="S15" s="664"/>
      <c r="T15" s="664"/>
      <c r="U15" s="664"/>
      <c r="V15" s="664"/>
      <c r="W15" s="664"/>
      <c r="X15" s="664"/>
      <c r="Y15" s="665"/>
      <c r="Z15" s="723">
        <v>0.1</v>
      </c>
      <c r="AA15" s="723"/>
      <c r="AB15" s="723"/>
      <c r="AC15" s="723"/>
      <c r="AD15" s="724">
        <v>43112</v>
      </c>
      <c r="AE15" s="724"/>
      <c r="AF15" s="724"/>
      <c r="AG15" s="724"/>
      <c r="AH15" s="724"/>
      <c r="AI15" s="724"/>
      <c r="AJ15" s="724"/>
      <c r="AK15" s="724"/>
      <c r="AL15" s="666">
        <v>0.2</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754256</v>
      </c>
      <c r="BH15" s="664"/>
      <c r="BI15" s="664"/>
      <c r="BJ15" s="664"/>
      <c r="BK15" s="664"/>
      <c r="BL15" s="664"/>
      <c r="BM15" s="664"/>
      <c r="BN15" s="665"/>
      <c r="BO15" s="723">
        <v>6.6</v>
      </c>
      <c r="BP15" s="723"/>
      <c r="BQ15" s="723"/>
      <c r="BR15" s="723"/>
      <c r="BS15" s="669" t="s">
        <v>224</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5754728</v>
      </c>
      <c r="CS15" s="664"/>
      <c r="CT15" s="664"/>
      <c r="CU15" s="664"/>
      <c r="CV15" s="664"/>
      <c r="CW15" s="664"/>
      <c r="CX15" s="664"/>
      <c r="CY15" s="665"/>
      <c r="CZ15" s="723">
        <v>13.5</v>
      </c>
      <c r="DA15" s="723"/>
      <c r="DB15" s="723"/>
      <c r="DC15" s="723"/>
      <c r="DD15" s="669">
        <v>2635388</v>
      </c>
      <c r="DE15" s="664"/>
      <c r="DF15" s="664"/>
      <c r="DG15" s="664"/>
      <c r="DH15" s="664"/>
      <c r="DI15" s="664"/>
      <c r="DJ15" s="664"/>
      <c r="DK15" s="664"/>
      <c r="DL15" s="664"/>
      <c r="DM15" s="664"/>
      <c r="DN15" s="664"/>
      <c r="DO15" s="664"/>
      <c r="DP15" s="665"/>
      <c r="DQ15" s="669">
        <v>2818048</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224</v>
      </c>
      <c r="S16" s="664"/>
      <c r="T16" s="664"/>
      <c r="U16" s="664"/>
      <c r="V16" s="664"/>
      <c r="W16" s="664"/>
      <c r="X16" s="664"/>
      <c r="Y16" s="665"/>
      <c r="Z16" s="723" t="s">
        <v>224</v>
      </c>
      <c r="AA16" s="723"/>
      <c r="AB16" s="723"/>
      <c r="AC16" s="723"/>
      <c r="AD16" s="724" t="s">
        <v>224</v>
      </c>
      <c r="AE16" s="724"/>
      <c r="AF16" s="724"/>
      <c r="AG16" s="724"/>
      <c r="AH16" s="724"/>
      <c r="AI16" s="724"/>
      <c r="AJ16" s="724"/>
      <c r="AK16" s="724"/>
      <c r="AL16" s="666" t="s">
        <v>224</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224</v>
      </c>
      <c r="BH16" s="664"/>
      <c r="BI16" s="664"/>
      <c r="BJ16" s="664"/>
      <c r="BK16" s="664"/>
      <c r="BL16" s="664"/>
      <c r="BM16" s="664"/>
      <c r="BN16" s="665"/>
      <c r="BO16" s="723" t="s">
        <v>236</v>
      </c>
      <c r="BP16" s="723"/>
      <c r="BQ16" s="723"/>
      <c r="BR16" s="723"/>
      <c r="BS16" s="669" t="s">
        <v>224</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224</v>
      </c>
      <c r="CS16" s="664"/>
      <c r="CT16" s="664"/>
      <c r="CU16" s="664"/>
      <c r="CV16" s="664"/>
      <c r="CW16" s="664"/>
      <c r="CX16" s="664"/>
      <c r="CY16" s="665"/>
      <c r="CZ16" s="723" t="s">
        <v>224</v>
      </c>
      <c r="DA16" s="723"/>
      <c r="DB16" s="723"/>
      <c r="DC16" s="723"/>
      <c r="DD16" s="669" t="s">
        <v>236</v>
      </c>
      <c r="DE16" s="664"/>
      <c r="DF16" s="664"/>
      <c r="DG16" s="664"/>
      <c r="DH16" s="664"/>
      <c r="DI16" s="664"/>
      <c r="DJ16" s="664"/>
      <c r="DK16" s="664"/>
      <c r="DL16" s="664"/>
      <c r="DM16" s="664"/>
      <c r="DN16" s="664"/>
      <c r="DO16" s="664"/>
      <c r="DP16" s="665"/>
      <c r="DQ16" s="669" t="s">
        <v>224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42347</v>
      </c>
      <c r="S17" s="664"/>
      <c r="T17" s="664"/>
      <c r="U17" s="664"/>
      <c r="V17" s="664"/>
      <c r="W17" s="664"/>
      <c r="X17" s="664"/>
      <c r="Y17" s="665"/>
      <c r="Z17" s="723">
        <v>0.1</v>
      </c>
      <c r="AA17" s="723"/>
      <c r="AB17" s="723"/>
      <c r="AC17" s="723"/>
      <c r="AD17" s="724">
        <v>42347</v>
      </c>
      <c r="AE17" s="724"/>
      <c r="AF17" s="724"/>
      <c r="AG17" s="724"/>
      <c r="AH17" s="724"/>
      <c r="AI17" s="724"/>
      <c r="AJ17" s="724"/>
      <c r="AK17" s="724"/>
      <c r="AL17" s="666">
        <v>0.2</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224</v>
      </c>
      <c r="BH17" s="664"/>
      <c r="BI17" s="664"/>
      <c r="BJ17" s="664"/>
      <c r="BK17" s="664"/>
      <c r="BL17" s="664"/>
      <c r="BM17" s="664"/>
      <c r="BN17" s="665"/>
      <c r="BO17" s="723" t="s">
        <v>224</v>
      </c>
      <c r="BP17" s="723"/>
      <c r="BQ17" s="723"/>
      <c r="BR17" s="723"/>
      <c r="BS17" s="669" t="s">
        <v>224</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2758116</v>
      </c>
      <c r="CS17" s="664"/>
      <c r="CT17" s="664"/>
      <c r="CU17" s="664"/>
      <c r="CV17" s="664"/>
      <c r="CW17" s="664"/>
      <c r="CX17" s="664"/>
      <c r="CY17" s="665"/>
      <c r="CZ17" s="723">
        <v>6.5</v>
      </c>
      <c r="DA17" s="723"/>
      <c r="DB17" s="723"/>
      <c r="DC17" s="723"/>
      <c r="DD17" s="669" t="s">
        <v>224</v>
      </c>
      <c r="DE17" s="664"/>
      <c r="DF17" s="664"/>
      <c r="DG17" s="664"/>
      <c r="DH17" s="664"/>
      <c r="DI17" s="664"/>
      <c r="DJ17" s="664"/>
      <c r="DK17" s="664"/>
      <c r="DL17" s="664"/>
      <c r="DM17" s="664"/>
      <c r="DN17" s="664"/>
      <c r="DO17" s="664"/>
      <c r="DP17" s="665"/>
      <c r="DQ17" s="669">
        <v>2701961</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5538156</v>
      </c>
      <c r="S18" s="664"/>
      <c r="T18" s="664"/>
      <c r="U18" s="664"/>
      <c r="V18" s="664"/>
      <c r="W18" s="664"/>
      <c r="X18" s="664"/>
      <c r="Y18" s="665"/>
      <c r="Z18" s="723">
        <v>12.6</v>
      </c>
      <c r="AA18" s="723"/>
      <c r="AB18" s="723"/>
      <c r="AC18" s="723"/>
      <c r="AD18" s="724">
        <v>4888916</v>
      </c>
      <c r="AE18" s="724"/>
      <c r="AF18" s="724"/>
      <c r="AG18" s="724"/>
      <c r="AH18" s="724"/>
      <c r="AI18" s="724"/>
      <c r="AJ18" s="724"/>
      <c r="AK18" s="724"/>
      <c r="AL18" s="666">
        <v>25.6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224</v>
      </c>
      <c r="BP18" s="723"/>
      <c r="BQ18" s="723"/>
      <c r="BR18" s="723"/>
      <c r="BS18" s="669" t="s">
        <v>224</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236</v>
      </c>
      <c r="DA18" s="723"/>
      <c r="DB18" s="723"/>
      <c r="DC18" s="723"/>
      <c r="DD18" s="669" t="s">
        <v>224</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4888916</v>
      </c>
      <c r="S19" s="664"/>
      <c r="T19" s="664"/>
      <c r="U19" s="664"/>
      <c r="V19" s="664"/>
      <c r="W19" s="664"/>
      <c r="X19" s="664"/>
      <c r="Y19" s="665"/>
      <c r="Z19" s="723">
        <v>11.1</v>
      </c>
      <c r="AA19" s="723"/>
      <c r="AB19" s="723"/>
      <c r="AC19" s="723"/>
      <c r="AD19" s="724">
        <v>4888916</v>
      </c>
      <c r="AE19" s="724"/>
      <c r="AF19" s="724"/>
      <c r="AG19" s="724"/>
      <c r="AH19" s="724"/>
      <c r="AI19" s="724"/>
      <c r="AJ19" s="724"/>
      <c r="AK19" s="724"/>
      <c r="AL19" s="666">
        <v>25.6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3617</v>
      </c>
      <c r="BH19" s="664"/>
      <c r="BI19" s="664"/>
      <c r="BJ19" s="664"/>
      <c r="BK19" s="664"/>
      <c r="BL19" s="664"/>
      <c r="BM19" s="664"/>
      <c r="BN19" s="665"/>
      <c r="BO19" s="723">
        <v>0</v>
      </c>
      <c r="BP19" s="723"/>
      <c r="BQ19" s="723"/>
      <c r="BR19" s="723"/>
      <c r="BS19" s="669" t="s">
        <v>224</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224</v>
      </c>
      <c r="CS19" s="664"/>
      <c r="CT19" s="664"/>
      <c r="CU19" s="664"/>
      <c r="CV19" s="664"/>
      <c r="CW19" s="664"/>
      <c r="CX19" s="664"/>
      <c r="CY19" s="665"/>
      <c r="CZ19" s="723" t="s">
        <v>236</v>
      </c>
      <c r="DA19" s="723"/>
      <c r="DB19" s="723"/>
      <c r="DC19" s="723"/>
      <c r="DD19" s="669" t="s">
        <v>236</v>
      </c>
      <c r="DE19" s="664"/>
      <c r="DF19" s="664"/>
      <c r="DG19" s="664"/>
      <c r="DH19" s="664"/>
      <c r="DI19" s="664"/>
      <c r="DJ19" s="664"/>
      <c r="DK19" s="664"/>
      <c r="DL19" s="664"/>
      <c r="DM19" s="664"/>
      <c r="DN19" s="664"/>
      <c r="DO19" s="664"/>
      <c r="DP19" s="665"/>
      <c r="DQ19" s="669" t="s">
        <v>224</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649240</v>
      </c>
      <c r="S20" s="664"/>
      <c r="T20" s="664"/>
      <c r="U20" s="664"/>
      <c r="V20" s="664"/>
      <c r="W20" s="664"/>
      <c r="X20" s="664"/>
      <c r="Y20" s="665"/>
      <c r="Z20" s="723">
        <v>1.5</v>
      </c>
      <c r="AA20" s="723"/>
      <c r="AB20" s="723"/>
      <c r="AC20" s="723"/>
      <c r="AD20" s="724" t="s">
        <v>224</v>
      </c>
      <c r="AE20" s="724"/>
      <c r="AF20" s="724"/>
      <c r="AG20" s="724"/>
      <c r="AH20" s="724"/>
      <c r="AI20" s="724"/>
      <c r="AJ20" s="724"/>
      <c r="AK20" s="724"/>
      <c r="AL20" s="666" t="s">
        <v>224</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3617</v>
      </c>
      <c r="BH20" s="664"/>
      <c r="BI20" s="664"/>
      <c r="BJ20" s="664"/>
      <c r="BK20" s="664"/>
      <c r="BL20" s="664"/>
      <c r="BM20" s="664"/>
      <c r="BN20" s="665"/>
      <c r="BO20" s="723">
        <v>0</v>
      </c>
      <c r="BP20" s="723"/>
      <c r="BQ20" s="723"/>
      <c r="BR20" s="723"/>
      <c r="BS20" s="669" t="s">
        <v>236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42559234</v>
      </c>
      <c r="CS20" s="664"/>
      <c r="CT20" s="664"/>
      <c r="CU20" s="664"/>
      <c r="CV20" s="664"/>
      <c r="CW20" s="664"/>
      <c r="CX20" s="664"/>
      <c r="CY20" s="665"/>
      <c r="CZ20" s="723">
        <v>100</v>
      </c>
      <c r="DA20" s="723"/>
      <c r="DB20" s="723"/>
      <c r="DC20" s="723"/>
      <c r="DD20" s="669">
        <v>6476260</v>
      </c>
      <c r="DE20" s="664"/>
      <c r="DF20" s="664"/>
      <c r="DG20" s="664"/>
      <c r="DH20" s="664"/>
      <c r="DI20" s="664"/>
      <c r="DJ20" s="664"/>
      <c r="DK20" s="664"/>
      <c r="DL20" s="664"/>
      <c r="DM20" s="664"/>
      <c r="DN20" s="664"/>
      <c r="DO20" s="664"/>
      <c r="DP20" s="665"/>
      <c r="DQ20" s="669">
        <v>22211266</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224</v>
      </c>
      <c r="S21" s="664"/>
      <c r="T21" s="664"/>
      <c r="U21" s="664"/>
      <c r="V21" s="664"/>
      <c r="W21" s="664"/>
      <c r="X21" s="664"/>
      <c r="Y21" s="665"/>
      <c r="Z21" s="723" t="s">
        <v>236</v>
      </c>
      <c r="AA21" s="723"/>
      <c r="AB21" s="723"/>
      <c r="AC21" s="723"/>
      <c r="AD21" s="724" t="s">
        <v>224</v>
      </c>
      <c r="AE21" s="724"/>
      <c r="AF21" s="724"/>
      <c r="AG21" s="724"/>
      <c r="AH21" s="724"/>
      <c r="AI21" s="724"/>
      <c r="AJ21" s="724"/>
      <c r="AK21" s="724"/>
      <c r="AL21" s="666" t="s">
        <v>224</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3617</v>
      </c>
      <c r="BH21" s="664"/>
      <c r="BI21" s="664"/>
      <c r="BJ21" s="664"/>
      <c r="BK21" s="664"/>
      <c r="BL21" s="664"/>
      <c r="BM21" s="664"/>
      <c r="BN21" s="665"/>
      <c r="BO21" s="723">
        <v>0</v>
      </c>
      <c r="BP21" s="723"/>
      <c r="BQ21" s="723"/>
      <c r="BR21" s="723"/>
      <c r="BS21" s="669" t="s">
        <v>224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18920465</v>
      </c>
      <c r="S22" s="664"/>
      <c r="T22" s="664"/>
      <c r="U22" s="664"/>
      <c r="V22" s="664"/>
      <c r="W22" s="664"/>
      <c r="X22" s="664"/>
      <c r="Y22" s="665"/>
      <c r="Z22" s="723">
        <v>42.9</v>
      </c>
      <c r="AA22" s="723"/>
      <c r="AB22" s="723"/>
      <c r="AC22" s="723"/>
      <c r="AD22" s="724">
        <v>18271225</v>
      </c>
      <c r="AE22" s="724"/>
      <c r="AF22" s="724"/>
      <c r="AG22" s="724"/>
      <c r="AH22" s="724"/>
      <c r="AI22" s="724"/>
      <c r="AJ22" s="724"/>
      <c r="AK22" s="724"/>
      <c r="AL22" s="666">
        <v>95.7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224</v>
      </c>
      <c r="BH22" s="664"/>
      <c r="BI22" s="664"/>
      <c r="BJ22" s="664"/>
      <c r="BK22" s="664"/>
      <c r="BL22" s="664"/>
      <c r="BM22" s="664"/>
      <c r="BN22" s="665"/>
      <c r="BO22" s="723" t="s">
        <v>224</v>
      </c>
      <c r="BP22" s="723"/>
      <c r="BQ22" s="723"/>
      <c r="BR22" s="723"/>
      <c r="BS22" s="669" t="s">
        <v>236</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11877</v>
      </c>
      <c r="S23" s="664"/>
      <c r="T23" s="664"/>
      <c r="U23" s="664"/>
      <c r="V23" s="664"/>
      <c r="W23" s="664"/>
      <c r="X23" s="664"/>
      <c r="Y23" s="665"/>
      <c r="Z23" s="723">
        <v>0</v>
      </c>
      <c r="AA23" s="723"/>
      <c r="AB23" s="723"/>
      <c r="AC23" s="723"/>
      <c r="AD23" s="724">
        <v>11877</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224</v>
      </c>
      <c r="BH23" s="664"/>
      <c r="BI23" s="664"/>
      <c r="BJ23" s="664"/>
      <c r="BK23" s="664"/>
      <c r="BL23" s="664"/>
      <c r="BM23" s="664"/>
      <c r="BN23" s="665"/>
      <c r="BO23" s="723" t="s">
        <v>224</v>
      </c>
      <c r="BP23" s="723"/>
      <c r="BQ23" s="723"/>
      <c r="BR23" s="723"/>
      <c r="BS23" s="669" t="s">
        <v>236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538346</v>
      </c>
      <c r="S24" s="664"/>
      <c r="T24" s="664"/>
      <c r="U24" s="664"/>
      <c r="V24" s="664"/>
      <c r="W24" s="664"/>
      <c r="X24" s="664"/>
      <c r="Y24" s="665"/>
      <c r="Z24" s="723">
        <v>1.2</v>
      </c>
      <c r="AA24" s="723"/>
      <c r="AB24" s="723"/>
      <c r="AC24" s="723"/>
      <c r="AD24" s="724">
        <v>20</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224</v>
      </c>
      <c r="BH24" s="664"/>
      <c r="BI24" s="664"/>
      <c r="BJ24" s="664"/>
      <c r="BK24" s="664"/>
      <c r="BL24" s="664"/>
      <c r="BM24" s="664"/>
      <c r="BN24" s="665"/>
      <c r="BO24" s="723" t="s">
        <v>224</v>
      </c>
      <c r="BP24" s="723"/>
      <c r="BQ24" s="723"/>
      <c r="BR24" s="723"/>
      <c r="BS24" s="669" t="s">
        <v>224</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22035538</v>
      </c>
      <c r="CS24" s="727"/>
      <c r="CT24" s="727"/>
      <c r="CU24" s="727"/>
      <c r="CV24" s="727"/>
      <c r="CW24" s="727"/>
      <c r="CX24" s="727"/>
      <c r="CY24" s="773"/>
      <c r="CZ24" s="774">
        <v>51.8</v>
      </c>
      <c r="DA24" s="743"/>
      <c r="DB24" s="743"/>
      <c r="DC24" s="777"/>
      <c r="DD24" s="772">
        <v>10984879</v>
      </c>
      <c r="DE24" s="727"/>
      <c r="DF24" s="727"/>
      <c r="DG24" s="727"/>
      <c r="DH24" s="727"/>
      <c r="DI24" s="727"/>
      <c r="DJ24" s="727"/>
      <c r="DK24" s="773"/>
      <c r="DL24" s="772">
        <v>10778847</v>
      </c>
      <c r="DM24" s="727"/>
      <c r="DN24" s="727"/>
      <c r="DO24" s="727"/>
      <c r="DP24" s="727"/>
      <c r="DQ24" s="727"/>
      <c r="DR24" s="727"/>
      <c r="DS24" s="727"/>
      <c r="DT24" s="727"/>
      <c r="DU24" s="727"/>
      <c r="DV24" s="773"/>
      <c r="DW24" s="774">
        <v>53</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251078</v>
      </c>
      <c r="S25" s="664"/>
      <c r="T25" s="664"/>
      <c r="U25" s="664"/>
      <c r="V25" s="664"/>
      <c r="W25" s="664"/>
      <c r="X25" s="664"/>
      <c r="Y25" s="665"/>
      <c r="Z25" s="723">
        <v>0.6</v>
      </c>
      <c r="AA25" s="723"/>
      <c r="AB25" s="723"/>
      <c r="AC25" s="723"/>
      <c r="AD25" s="724">
        <v>147</v>
      </c>
      <c r="AE25" s="724"/>
      <c r="AF25" s="724"/>
      <c r="AG25" s="724"/>
      <c r="AH25" s="724"/>
      <c r="AI25" s="724"/>
      <c r="AJ25" s="724"/>
      <c r="AK25" s="724"/>
      <c r="AL25" s="666">
        <v>0</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224</v>
      </c>
      <c r="BP25" s="723"/>
      <c r="BQ25" s="723"/>
      <c r="BR25" s="723"/>
      <c r="BS25" s="669" t="s">
        <v>224</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4599558</v>
      </c>
      <c r="CS25" s="662"/>
      <c r="CT25" s="662"/>
      <c r="CU25" s="662"/>
      <c r="CV25" s="662"/>
      <c r="CW25" s="662"/>
      <c r="CX25" s="662"/>
      <c r="CY25" s="663"/>
      <c r="CZ25" s="666">
        <v>10.8</v>
      </c>
      <c r="DA25" s="695"/>
      <c r="DB25" s="695"/>
      <c r="DC25" s="696"/>
      <c r="DD25" s="669">
        <v>4223883</v>
      </c>
      <c r="DE25" s="662"/>
      <c r="DF25" s="662"/>
      <c r="DG25" s="662"/>
      <c r="DH25" s="662"/>
      <c r="DI25" s="662"/>
      <c r="DJ25" s="662"/>
      <c r="DK25" s="663"/>
      <c r="DL25" s="669">
        <v>4075438</v>
      </c>
      <c r="DM25" s="662"/>
      <c r="DN25" s="662"/>
      <c r="DO25" s="662"/>
      <c r="DP25" s="662"/>
      <c r="DQ25" s="662"/>
      <c r="DR25" s="662"/>
      <c r="DS25" s="662"/>
      <c r="DT25" s="662"/>
      <c r="DU25" s="662"/>
      <c r="DV25" s="663"/>
      <c r="DW25" s="666">
        <v>20</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199106</v>
      </c>
      <c r="S26" s="664"/>
      <c r="T26" s="664"/>
      <c r="U26" s="664"/>
      <c r="V26" s="664"/>
      <c r="W26" s="664"/>
      <c r="X26" s="664"/>
      <c r="Y26" s="665"/>
      <c r="Z26" s="723">
        <v>0.5</v>
      </c>
      <c r="AA26" s="723"/>
      <c r="AB26" s="723"/>
      <c r="AC26" s="723"/>
      <c r="AD26" s="724">
        <v>57</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224</v>
      </c>
      <c r="BH26" s="664"/>
      <c r="BI26" s="664"/>
      <c r="BJ26" s="664"/>
      <c r="BK26" s="664"/>
      <c r="BL26" s="664"/>
      <c r="BM26" s="664"/>
      <c r="BN26" s="665"/>
      <c r="BO26" s="723" t="s">
        <v>224</v>
      </c>
      <c r="BP26" s="723"/>
      <c r="BQ26" s="723"/>
      <c r="BR26" s="723"/>
      <c r="BS26" s="669" t="s">
        <v>236</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3128204</v>
      </c>
      <c r="CS26" s="664"/>
      <c r="CT26" s="664"/>
      <c r="CU26" s="664"/>
      <c r="CV26" s="664"/>
      <c r="CW26" s="664"/>
      <c r="CX26" s="664"/>
      <c r="CY26" s="665"/>
      <c r="CZ26" s="666">
        <v>7.4</v>
      </c>
      <c r="DA26" s="695"/>
      <c r="DB26" s="695"/>
      <c r="DC26" s="696"/>
      <c r="DD26" s="669">
        <v>2901608</v>
      </c>
      <c r="DE26" s="664"/>
      <c r="DF26" s="664"/>
      <c r="DG26" s="664"/>
      <c r="DH26" s="664"/>
      <c r="DI26" s="664"/>
      <c r="DJ26" s="664"/>
      <c r="DK26" s="665"/>
      <c r="DL26" s="669" t="s">
        <v>224</v>
      </c>
      <c r="DM26" s="664"/>
      <c r="DN26" s="664"/>
      <c r="DO26" s="664"/>
      <c r="DP26" s="664"/>
      <c r="DQ26" s="664"/>
      <c r="DR26" s="664"/>
      <c r="DS26" s="664"/>
      <c r="DT26" s="664"/>
      <c r="DU26" s="664"/>
      <c r="DV26" s="665"/>
      <c r="DW26" s="666" t="s">
        <v>224</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12741429</v>
      </c>
      <c r="S27" s="664"/>
      <c r="T27" s="664"/>
      <c r="U27" s="664"/>
      <c r="V27" s="664"/>
      <c r="W27" s="664"/>
      <c r="X27" s="664"/>
      <c r="Y27" s="665"/>
      <c r="Z27" s="723">
        <v>28.9</v>
      </c>
      <c r="AA27" s="723"/>
      <c r="AB27" s="723"/>
      <c r="AC27" s="723"/>
      <c r="AD27" s="724" t="s">
        <v>224</v>
      </c>
      <c r="AE27" s="724"/>
      <c r="AF27" s="724"/>
      <c r="AG27" s="724"/>
      <c r="AH27" s="724"/>
      <c r="AI27" s="724"/>
      <c r="AJ27" s="724"/>
      <c r="AK27" s="724"/>
      <c r="AL27" s="666" t="s">
        <v>224</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11503247</v>
      </c>
      <c r="BH27" s="664"/>
      <c r="BI27" s="664"/>
      <c r="BJ27" s="664"/>
      <c r="BK27" s="664"/>
      <c r="BL27" s="664"/>
      <c r="BM27" s="664"/>
      <c r="BN27" s="665"/>
      <c r="BO27" s="723">
        <v>100</v>
      </c>
      <c r="BP27" s="723"/>
      <c r="BQ27" s="723"/>
      <c r="BR27" s="723"/>
      <c r="BS27" s="669" t="s">
        <v>224</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14677864</v>
      </c>
      <c r="CS27" s="662"/>
      <c r="CT27" s="662"/>
      <c r="CU27" s="662"/>
      <c r="CV27" s="662"/>
      <c r="CW27" s="662"/>
      <c r="CX27" s="662"/>
      <c r="CY27" s="663"/>
      <c r="CZ27" s="666">
        <v>34.5</v>
      </c>
      <c r="DA27" s="695"/>
      <c r="DB27" s="695"/>
      <c r="DC27" s="696"/>
      <c r="DD27" s="669">
        <v>4059035</v>
      </c>
      <c r="DE27" s="662"/>
      <c r="DF27" s="662"/>
      <c r="DG27" s="662"/>
      <c r="DH27" s="662"/>
      <c r="DI27" s="662"/>
      <c r="DJ27" s="662"/>
      <c r="DK27" s="663"/>
      <c r="DL27" s="669">
        <v>4001448</v>
      </c>
      <c r="DM27" s="662"/>
      <c r="DN27" s="662"/>
      <c r="DO27" s="662"/>
      <c r="DP27" s="662"/>
      <c r="DQ27" s="662"/>
      <c r="DR27" s="662"/>
      <c r="DS27" s="662"/>
      <c r="DT27" s="662"/>
      <c r="DU27" s="662"/>
      <c r="DV27" s="663"/>
      <c r="DW27" s="666">
        <v>19.7</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630973</v>
      </c>
      <c r="S28" s="664"/>
      <c r="T28" s="664"/>
      <c r="U28" s="664"/>
      <c r="V28" s="664"/>
      <c r="W28" s="664"/>
      <c r="X28" s="664"/>
      <c r="Y28" s="665"/>
      <c r="Z28" s="723">
        <v>1.4</v>
      </c>
      <c r="AA28" s="723"/>
      <c r="AB28" s="723"/>
      <c r="AC28" s="723"/>
      <c r="AD28" s="724">
        <v>630973</v>
      </c>
      <c r="AE28" s="724"/>
      <c r="AF28" s="724"/>
      <c r="AG28" s="724"/>
      <c r="AH28" s="724"/>
      <c r="AI28" s="724"/>
      <c r="AJ28" s="724"/>
      <c r="AK28" s="724"/>
      <c r="AL28" s="666">
        <v>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2758116</v>
      </c>
      <c r="CS28" s="664"/>
      <c r="CT28" s="664"/>
      <c r="CU28" s="664"/>
      <c r="CV28" s="664"/>
      <c r="CW28" s="664"/>
      <c r="CX28" s="664"/>
      <c r="CY28" s="665"/>
      <c r="CZ28" s="666">
        <v>6.5</v>
      </c>
      <c r="DA28" s="695"/>
      <c r="DB28" s="695"/>
      <c r="DC28" s="696"/>
      <c r="DD28" s="669">
        <v>2701961</v>
      </c>
      <c r="DE28" s="664"/>
      <c r="DF28" s="664"/>
      <c r="DG28" s="664"/>
      <c r="DH28" s="664"/>
      <c r="DI28" s="664"/>
      <c r="DJ28" s="664"/>
      <c r="DK28" s="665"/>
      <c r="DL28" s="669">
        <v>2701961</v>
      </c>
      <c r="DM28" s="664"/>
      <c r="DN28" s="664"/>
      <c r="DO28" s="664"/>
      <c r="DP28" s="664"/>
      <c r="DQ28" s="664"/>
      <c r="DR28" s="664"/>
      <c r="DS28" s="664"/>
      <c r="DT28" s="664"/>
      <c r="DU28" s="664"/>
      <c r="DV28" s="665"/>
      <c r="DW28" s="666">
        <v>13.3</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4596322</v>
      </c>
      <c r="S29" s="664"/>
      <c r="T29" s="664"/>
      <c r="U29" s="664"/>
      <c r="V29" s="664"/>
      <c r="W29" s="664"/>
      <c r="X29" s="664"/>
      <c r="Y29" s="665"/>
      <c r="Z29" s="723">
        <v>10.4</v>
      </c>
      <c r="AA29" s="723"/>
      <c r="AB29" s="723"/>
      <c r="AC29" s="723"/>
      <c r="AD29" s="724" t="s">
        <v>224</v>
      </c>
      <c r="AE29" s="724"/>
      <c r="AF29" s="724"/>
      <c r="AG29" s="724"/>
      <c r="AH29" s="724"/>
      <c r="AI29" s="724"/>
      <c r="AJ29" s="724"/>
      <c r="AK29" s="724"/>
      <c r="AL29" s="666" t="s">
        <v>236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2757509</v>
      </c>
      <c r="CS29" s="662"/>
      <c r="CT29" s="662"/>
      <c r="CU29" s="662"/>
      <c r="CV29" s="662"/>
      <c r="CW29" s="662"/>
      <c r="CX29" s="662"/>
      <c r="CY29" s="663"/>
      <c r="CZ29" s="666">
        <v>6.5</v>
      </c>
      <c r="DA29" s="695"/>
      <c r="DB29" s="695"/>
      <c r="DC29" s="696"/>
      <c r="DD29" s="669">
        <v>2701354</v>
      </c>
      <c r="DE29" s="662"/>
      <c r="DF29" s="662"/>
      <c r="DG29" s="662"/>
      <c r="DH29" s="662"/>
      <c r="DI29" s="662"/>
      <c r="DJ29" s="662"/>
      <c r="DK29" s="663"/>
      <c r="DL29" s="669">
        <v>2701354</v>
      </c>
      <c r="DM29" s="662"/>
      <c r="DN29" s="662"/>
      <c r="DO29" s="662"/>
      <c r="DP29" s="662"/>
      <c r="DQ29" s="662"/>
      <c r="DR29" s="662"/>
      <c r="DS29" s="662"/>
      <c r="DT29" s="662"/>
      <c r="DU29" s="662"/>
      <c r="DV29" s="663"/>
      <c r="DW29" s="666">
        <v>13.3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279164</v>
      </c>
      <c r="S30" s="664"/>
      <c r="T30" s="664"/>
      <c r="U30" s="664"/>
      <c r="V30" s="664"/>
      <c r="W30" s="664"/>
      <c r="X30" s="664"/>
      <c r="Y30" s="665"/>
      <c r="Z30" s="723">
        <v>0.6</v>
      </c>
      <c r="AA30" s="723"/>
      <c r="AB30" s="723"/>
      <c r="AC30" s="723"/>
      <c r="AD30" s="724">
        <v>144861</v>
      </c>
      <c r="AE30" s="724"/>
      <c r="AF30" s="724"/>
      <c r="AG30" s="724"/>
      <c r="AH30" s="724"/>
      <c r="AI30" s="724"/>
      <c r="AJ30" s="724"/>
      <c r="AK30" s="724"/>
      <c r="AL30" s="666">
        <v>0.8</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99.1</v>
      </c>
      <c r="BH30" s="742"/>
      <c r="BI30" s="742"/>
      <c r="BJ30" s="742"/>
      <c r="BK30" s="742"/>
      <c r="BL30" s="742"/>
      <c r="BM30" s="743">
        <v>97.5</v>
      </c>
      <c r="BN30" s="742"/>
      <c r="BO30" s="742"/>
      <c r="BP30" s="742"/>
      <c r="BQ30" s="744"/>
      <c r="BR30" s="741">
        <v>98.9</v>
      </c>
      <c r="BS30" s="742"/>
      <c r="BT30" s="742"/>
      <c r="BU30" s="742"/>
      <c r="BV30" s="742"/>
      <c r="BW30" s="742"/>
      <c r="BX30" s="743">
        <v>96.9</v>
      </c>
      <c r="BY30" s="742"/>
      <c r="BZ30" s="742"/>
      <c r="CA30" s="742"/>
      <c r="CB30" s="744"/>
      <c r="CD30" s="747"/>
      <c r="CE30" s="748"/>
      <c r="CF30" s="705" t="s">
        <v>308</v>
      </c>
      <c r="CG30" s="702"/>
      <c r="CH30" s="702"/>
      <c r="CI30" s="702"/>
      <c r="CJ30" s="702"/>
      <c r="CK30" s="702"/>
      <c r="CL30" s="702"/>
      <c r="CM30" s="702"/>
      <c r="CN30" s="702"/>
      <c r="CO30" s="702"/>
      <c r="CP30" s="702"/>
      <c r="CQ30" s="703"/>
      <c r="CR30" s="661">
        <v>2478090</v>
      </c>
      <c r="CS30" s="664"/>
      <c r="CT30" s="664"/>
      <c r="CU30" s="664"/>
      <c r="CV30" s="664"/>
      <c r="CW30" s="664"/>
      <c r="CX30" s="664"/>
      <c r="CY30" s="665"/>
      <c r="CZ30" s="666">
        <v>5.8</v>
      </c>
      <c r="DA30" s="695"/>
      <c r="DB30" s="695"/>
      <c r="DC30" s="696"/>
      <c r="DD30" s="669">
        <v>2424618</v>
      </c>
      <c r="DE30" s="664"/>
      <c r="DF30" s="664"/>
      <c r="DG30" s="664"/>
      <c r="DH30" s="664"/>
      <c r="DI30" s="664"/>
      <c r="DJ30" s="664"/>
      <c r="DK30" s="665"/>
      <c r="DL30" s="669">
        <v>2424618</v>
      </c>
      <c r="DM30" s="664"/>
      <c r="DN30" s="664"/>
      <c r="DO30" s="664"/>
      <c r="DP30" s="664"/>
      <c r="DQ30" s="664"/>
      <c r="DR30" s="664"/>
      <c r="DS30" s="664"/>
      <c r="DT30" s="664"/>
      <c r="DU30" s="664"/>
      <c r="DV30" s="665"/>
      <c r="DW30" s="666">
        <v>11.9</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1050031</v>
      </c>
      <c r="S31" s="664"/>
      <c r="T31" s="664"/>
      <c r="U31" s="664"/>
      <c r="V31" s="664"/>
      <c r="W31" s="664"/>
      <c r="X31" s="664"/>
      <c r="Y31" s="665"/>
      <c r="Z31" s="723">
        <v>2.4</v>
      </c>
      <c r="AA31" s="723"/>
      <c r="AB31" s="723"/>
      <c r="AC31" s="723"/>
      <c r="AD31" s="724" t="s">
        <v>236</v>
      </c>
      <c r="AE31" s="724"/>
      <c r="AF31" s="724"/>
      <c r="AG31" s="724"/>
      <c r="AH31" s="724"/>
      <c r="AI31" s="724"/>
      <c r="AJ31" s="724"/>
      <c r="AK31" s="724"/>
      <c r="AL31" s="666" t="s">
        <v>224</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97</v>
      </c>
      <c r="BN31" s="740"/>
      <c r="BO31" s="740"/>
      <c r="BP31" s="740"/>
      <c r="BQ31" s="701"/>
      <c r="BR31" s="739">
        <v>98.9</v>
      </c>
      <c r="BS31" s="662"/>
      <c r="BT31" s="662"/>
      <c r="BU31" s="662"/>
      <c r="BV31" s="662"/>
      <c r="BW31" s="662"/>
      <c r="BX31" s="667">
        <v>96.7</v>
      </c>
      <c r="BY31" s="740"/>
      <c r="BZ31" s="740"/>
      <c r="CA31" s="740"/>
      <c r="CB31" s="701"/>
      <c r="CD31" s="747"/>
      <c r="CE31" s="748"/>
      <c r="CF31" s="705" t="s">
        <v>312</v>
      </c>
      <c r="CG31" s="702"/>
      <c r="CH31" s="702"/>
      <c r="CI31" s="702"/>
      <c r="CJ31" s="702"/>
      <c r="CK31" s="702"/>
      <c r="CL31" s="702"/>
      <c r="CM31" s="702"/>
      <c r="CN31" s="702"/>
      <c r="CO31" s="702"/>
      <c r="CP31" s="702"/>
      <c r="CQ31" s="703"/>
      <c r="CR31" s="661">
        <v>279419</v>
      </c>
      <c r="CS31" s="662"/>
      <c r="CT31" s="662"/>
      <c r="CU31" s="662"/>
      <c r="CV31" s="662"/>
      <c r="CW31" s="662"/>
      <c r="CX31" s="662"/>
      <c r="CY31" s="663"/>
      <c r="CZ31" s="666">
        <v>0.7</v>
      </c>
      <c r="DA31" s="695"/>
      <c r="DB31" s="695"/>
      <c r="DC31" s="696"/>
      <c r="DD31" s="669">
        <v>276736</v>
      </c>
      <c r="DE31" s="662"/>
      <c r="DF31" s="662"/>
      <c r="DG31" s="662"/>
      <c r="DH31" s="662"/>
      <c r="DI31" s="662"/>
      <c r="DJ31" s="662"/>
      <c r="DK31" s="663"/>
      <c r="DL31" s="669">
        <v>276736</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1942718</v>
      </c>
      <c r="S32" s="664"/>
      <c r="T32" s="664"/>
      <c r="U32" s="664"/>
      <c r="V32" s="664"/>
      <c r="W32" s="664"/>
      <c r="X32" s="664"/>
      <c r="Y32" s="665"/>
      <c r="Z32" s="723">
        <v>4.4000000000000004</v>
      </c>
      <c r="AA32" s="723"/>
      <c r="AB32" s="723"/>
      <c r="AC32" s="723"/>
      <c r="AD32" s="724" t="s">
        <v>224</v>
      </c>
      <c r="AE32" s="724"/>
      <c r="AF32" s="724"/>
      <c r="AG32" s="724"/>
      <c r="AH32" s="724"/>
      <c r="AI32" s="724"/>
      <c r="AJ32" s="724"/>
      <c r="AK32" s="724"/>
      <c r="AL32" s="666" t="s">
        <v>224</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v>
      </c>
      <c r="BH32" s="677"/>
      <c r="BI32" s="677"/>
      <c r="BJ32" s="677"/>
      <c r="BK32" s="677"/>
      <c r="BL32" s="677"/>
      <c r="BM32" s="721">
        <v>97.8</v>
      </c>
      <c r="BN32" s="677"/>
      <c r="BO32" s="677"/>
      <c r="BP32" s="677"/>
      <c r="BQ32" s="714"/>
      <c r="BR32" s="738">
        <v>98.7</v>
      </c>
      <c r="BS32" s="677"/>
      <c r="BT32" s="677"/>
      <c r="BU32" s="677"/>
      <c r="BV32" s="677"/>
      <c r="BW32" s="677"/>
      <c r="BX32" s="721">
        <v>97</v>
      </c>
      <c r="BY32" s="677"/>
      <c r="BZ32" s="677"/>
      <c r="CA32" s="677"/>
      <c r="CB32" s="714"/>
      <c r="CD32" s="749"/>
      <c r="CE32" s="750"/>
      <c r="CF32" s="705" t="s">
        <v>315</v>
      </c>
      <c r="CG32" s="702"/>
      <c r="CH32" s="702"/>
      <c r="CI32" s="702"/>
      <c r="CJ32" s="702"/>
      <c r="CK32" s="702"/>
      <c r="CL32" s="702"/>
      <c r="CM32" s="702"/>
      <c r="CN32" s="702"/>
      <c r="CO32" s="702"/>
      <c r="CP32" s="702"/>
      <c r="CQ32" s="703"/>
      <c r="CR32" s="661">
        <v>607</v>
      </c>
      <c r="CS32" s="664"/>
      <c r="CT32" s="664"/>
      <c r="CU32" s="664"/>
      <c r="CV32" s="664"/>
      <c r="CW32" s="664"/>
      <c r="CX32" s="664"/>
      <c r="CY32" s="665"/>
      <c r="CZ32" s="666">
        <v>0</v>
      </c>
      <c r="DA32" s="695"/>
      <c r="DB32" s="695"/>
      <c r="DC32" s="696"/>
      <c r="DD32" s="669">
        <v>607</v>
      </c>
      <c r="DE32" s="664"/>
      <c r="DF32" s="664"/>
      <c r="DG32" s="664"/>
      <c r="DH32" s="664"/>
      <c r="DI32" s="664"/>
      <c r="DJ32" s="664"/>
      <c r="DK32" s="665"/>
      <c r="DL32" s="669">
        <v>607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700170</v>
      </c>
      <c r="S33" s="664"/>
      <c r="T33" s="664"/>
      <c r="U33" s="664"/>
      <c r="V33" s="664"/>
      <c r="W33" s="664"/>
      <c r="X33" s="664"/>
      <c r="Y33" s="665"/>
      <c r="Z33" s="723">
        <v>1.6</v>
      </c>
      <c r="AA33" s="723"/>
      <c r="AB33" s="723"/>
      <c r="AC33" s="723"/>
      <c r="AD33" s="724" t="s">
        <v>224</v>
      </c>
      <c r="AE33" s="724"/>
      <c r="AF33" s="724"/>
      <c r="AG33" s="724"/>
      <c r="AH33" s="724"/>
      <c r="AI33" s="724"/>
      <c r="AJ33" s="724"/>
      <c r="AK33" s="724"/>
      <c r="AL33" s="666" t="s">
        <v>224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14047436</v>
      </c>
      <c r="CS33" s="662"/>
      <c r="CT33" s="662"/>
      <c r="CU33" s="662"/>
      <c r="CV33" s="662"/>
      <c r="CW33" s="662"/>
      <c r="CX33" s="662"/>
      <c r="CY33" s="663"/>
      <c r="CZ33" s="666">
        <v>33</v>
      </c>
      <c r="DA33" s="695"/>
      <c r="DB33" s="695"/>
      <c r="DC33" s="696"/>
      <c r="DD33" s="669">
        <v>10266625</v>
      </c>
      <c r="DE33" s="662"/>
      <c r="DF33" s="662"/>
      <c r="DG33" s="662"/>
      <c r="DH33" s="662"/>
      <c r="DI33" s="662"/>
      <c r="DJ33" s="662"/>
      <c r="DK33" s="663"/>
      <c r="DL33" s="669">
        <v>6819750</v>
      </c>
      <c r="DM33" s="662"/>
      <c r="DN33" s="662"/>
      <c r="DO33" s="662"/>
      <c r="DP33" s="662"/>
      <c r="DQ33" s="662"/>
      <c r="DR33" s="662"/>
      <c r="DS33" s="662"/>
      <c r="DT33" s="662"/>
      <c r="DU33" s="662"/>
      <c r="DV33" s="663"/>
      <c r="DW33" s="666">
        <v>33.5</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154041</v>
      </c>
      <c r="S34" s="664"/>
      <c r="T34" s="664"/>
      <c r="U34" s="664"/>
      <c r="V34" s="664"/>
      <c r="W34" s="664"/>
      <c r="X34" s="664"/>
      <c r="Y34" s="665"/>
      <c r="Z34" s="723">
        <v>0.3</v>
      </c>
      <c r="AA34" s="723"/>
      <c r="AB34" s="723"/>
      <c r="AC34" s="723"/>
      <c r="AD34" s="724">
        <v>41099</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5057864</v>
      </c>
      <c r="CS34" s="664"/>
      <c r="CT34" s="664"/>
      <c r="CU34" s="664"/>
      <c r="CV34" s="664"/>
      <c r="CW34" s="664"/>
      <c r="CX34" s="664"/>
      <c r="CY34" s="665"/>
      <c r="CZ34" s="666">
        <v>11.9</v>
      </c>
      <c r="DA34" s="695"/>
      <c r="DB34" s="695"/>
      <c r="DC34" s="696"/>
      <c r="DD34" s="669">
        <v>4061134</v>
      </c>
      <c r="DE34" s="664"/>
      <c r="DF34" s="664"/>
      <c r="DG34" s="664"/>
      <c r="DH34" s="664"/>
      <c r="DI34" s="664"/>
      <c r="DJ34" s="664"/>
      <c r="DK34" s="665"/>
      <c r="DL34" s="669">
        <v>3385486</v>
      </c>
      <c r="DM34" s="664"/>
      <c r="DN34" s="664"/>
      <c r="DO34" s="664"/>
      <c r="DP34" s="664"/>
      <c r="DQ34" s="664"/>
      <c r="DR34" s="664"/>
      <c r="DS34" s="664"/>
      <c r="DT34" s="664"/>
      <c r="DU34" s="664"/>
      <c r="DV34" s="665"/>
      <c r="DW34" s="666">
        <v>16.7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2048306</v>
      </c>
      <c r="S35" s="664"/>
      <c r="T35" s="664"/>
      <c r="U35" s="664"/>
      <c r="V35" s="664"/>
      <c r="W35" s="664"/>
      <c r="X35" s="664"/>
      <c r="Y35" s="665"/>
      <c r="Z35" s="723">
        <v>4.5999999999999996</v>
      </c>
      <c r="AA35" s="723"/>
      <c r="AB35" s="723"/>
      <c r="AC35" s="723"/>
      <c r="AD35" s="724" t="s">
        <v>224</v>
      </c>
      <c r="AE35" s="724"/>
      <c r="AF35" s="724"/>
      <c r="AG35" s="724"/>
      <c r="AH35" s="724"/>
      <c r="AI35" s="724"/>
      <c r="AJ35" s="724"/>
      <c r="AK35" s="724"/>
      <c r="AL35" s="666" t="s">
        <v>224</v>
      </c>
      <c r="AM35" s="667"/>
      <c r="AN35" s="667"/>
      <c r="AO35" s="725"/>
      <c r="AP35" s="234"/>
      <c r="AQ35" s="729" t="s">
        <v>323</v>
      </c>
      <c r="AR35" s="730"/>
      <c r="AS35" s="730"/>
      <c r="AT35" s="730"/>
      <c r="AU35" s="730"/>
      <c r="AV35" s="730"/>
      <c r="AW35" s="730"/>
      <c r="AX35" s="730"/>
      <c r="AY35" s="731"/>
      <c r="AZ35" s="726">
        <v>3776121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-393633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267046</v>
      </c>
      <c r="CS35" s="662"/>
      <c r="CT35" s="662"/>
      <c r="CU35" s="662"/>
      <c r="CV35" s="662"/>
      <c r="CW35" s="662"/>
      <c r="CX35" s="662"/>
      <c r="CY35" s="663"/>
      <c r="CZ35" s="666">
        <v>0.6</v>
      </c>
      <c r="DA35" s="695"/>
      <c r="DB35" s="695"/>
      <c r="DC35" s="696"/>
      <c r="DD35" s="669">
        <v>242088</v>
      </c>
      <c r="DE35" s="662"/>
      <c r="DF35" s="662"/>
      <c r="DG35" s="662"/>
      <c r="DH35" s="662"/>
      <c r="DI35" s="662"/>
      <c r="DJ35" s="662"/>
      <c r="DK35" s="663"/>
      <c r="DL35" s="669">
        <v>110401</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224</v>
      </c>
      <c r="S36" s="664"/>
      <c r="T36" s="664"/>
      <c r="U36" s="664"/>
      <c r="V36" s="664"/>
      <c r="W36" s="664"/>
      <c r="X36" s="664"/>
      <c r="Y36" s="665"/>
      <c r="Z36" s="723" t="s">
        <v>224</v>
      </c>
      <c r="AA36" s="723"/>
      <c r="AB36" s="723"/>
      <c r="AC36" s="723"/>
      <c r="AD36" s="724" t="s">
        <v>224</v>
      </c>
      <c r="AE36" s="724"/>
      <c r="AF36" s="724"/>
      <c r="AG36" s="724"/>
      <c r="AH36" s="724"/>
      <c r="AI36" s="724"/>
      <c r="AJ36" s="724"/>
      <c r="AK36" s="724"/>
      <c r="AL36" s="666" t="s">
        <v>224</v>
      </c>
      <c r="AM36" s="667"/>
      <c r="AN36" s="667"/>
      <c r="AO36" s="725"/>
      <c r="AQ36" s="698" t="s">
        <v>327</v>
      </c>
      <c r="AR36" s="699"/>
      <c r="AS36" s="699"/>
      <c r="AT36" s="699"/>
      <c r="AU36" s="699"/>
      <c r="AV36" s="699"/>
      <c r="AW36" s="699"/>
      <c r="AX36" s="699"/>
      <c r="AY36" s="700"/>
      <c r="AZ36" s="661">
        <v>624395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-975437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3419987</v>
      </c>
      <c r="CS36" s="664"/>
      <c r="CT36" s="664"/>
      <c r="CU36" s="664"/>
      <c r="CV36" s="664"/>
      <c r="CW36" s="664"/>
      <c r="CX36" s="664"/>
      <c r="CY36" s="665"/>
      <c r="CZ36" s="666">
        <v>8</v>
      </c>
      <c r="DA36" s="695"/>
      <c r="DB36" s="695"/>
      <c r="DC36" s="696"/>
      <c r="DD36" s="669">
        <v>2010868</v>
      </c>
      <c r="DE36" s="664"/>
      <c r="DF36" s="664"/>
      <c r="DG36" s="664"/>
      <c r="DH36" s="664"/>
      <c r="DI36" s="664"/>
      <c r="DJ36" s="664"/>
      <c r="DK36" s="665"/>
      <c r="DL36" s="669">
        <v>1316610</v>
      </c>
      <c r="DM36" s="664"/>
      <c r="DN36" s="664"/>
      <c r="DO36" s="664"/>
      <c r="DP36" s="664"/>
      <c r="DQ36" s="664"/>
      <c r="DR36" s="664"/>
      <c r="DS36" s="664"/>
      <c r="DT36" s="664"/>
      <c r="DU36" s="664"/>
      <c r="DV36" s="665"/>
      <c r="DW36" s="666">
        <v>6.5</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1230306</v>
      </c>
      <c r="S37" s="664"/>
      <c r="T37" s="664"/>
      <c r="U37" s="664"/>
      <c r="V37" s="664"/>
      <c r="W37" s="664"/>
      <c r="X37" s="664"/>
      <c r="Y37" s="665"/>
      <c r="Z37" s="723">
        <v>2.8</v>
      </c>
      <c r="AA37" s="723"/>
      <c r="AB37" s="723"/>
      <c r="AC37" s="723"/>
      <c r="AD37" s="724" t="s">
        <v>224</v>
      </c>
      <c r="AE37" s="724"/>
      <c r="AF37" s="724"/>
      <c r="AG37" s="724"/>
      <c r="AH37" s="724"/>
      <c r="AI37" s="724"/>
      <c r="AJ37" s="724"/>
      <c r="AK37" s="724"/>
      <c r="AL37" s="666" t="s">
        <v>224</v>
      </c>
      <c r="AM37" s="667"/>
      <c r="AN37" s="667"/>
      <c r="AO37" s="725"/>
      <c r="AQ37" s="698" t="s">
        <v>331</v>
      </c>
      <c r="AR37" s="699"/>
      <c r="AS37" s="699"/>
      <c r="AT37" s="699"/>
      <c r="AU37" s="699"/>
      <c r="AV37" s="699"/>
      <c r="AW37" s="699"/>
      <c r="AX37" s="699"/>
      <c r="AY37" s="700"/>
      <c r="AZ37" s="661">
        <v>19453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14984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569008</v>
      </c>
      <c r="CS37" s="662"/>
      <c r="CT37" s="662"/>
      <c r="CU37" s="662"/>
      <c r="CV37" s="662"/>
      <c r="CW37" s="662"/>
      <c r="CX37" s="662"/>
      <c r="CY37" s="663"/>
      <c r="CZ37" s="666">
        <v>1.3</v>
      </c>
      <c r="DA37" s="695"/>
      <c r="DB37" s="695"/>
      <c r="DC37" s="696"/>
      <c r="DD37" s="669">
        <v>439456</v>
      </c>
      <c r="DE37" s="662"/>
      <c r="DF37" s="662"/>
      <c r="DG37" s="662"/>
      <c r="DH37" s="662"/>
      <c r="DI37" s="662"/>
      <c r="DJ37" s="662"/>
      <c r="DK37" s="663"/>
      <c r="DL37" s="669">
        <v>439090</v>
      </c>
      <c r="DM37" s="662"/>
      <c r="DN37" s="662"/>
      <c r="DO37" s="662"/>
      <c r="DP37" s="662"/>
      <c r="DQ37" s="662"/>
      <c r="DR37" s="662"/>
      <c r="DS37" s="662"/>
      <c r="DT37" s="662"/>
      <c r="DU37" s="662"/>
      <c r="DV37" s="663"/>
      <c r="DW37" s="666">
        <v>2.2000000000000002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44064026</v>
      </c>
      <c r="S38" s="713"/>
      <c r="T38" s="713"/>
      <c r="U38" s="713"/>
      <c r="V38" s="713"/>
      <c r="W38" s="713"/>
      <c r="X38" s="713"/>
      <c r="Y38" s="718"/>
      <c r="Z38" s="719">
        <v>100</v>
      </c>
      <c r="AA38" s="719"/>
      <c r="AB38" s="719"/>
      <c r="AC38" s="719"/>
      <c r="AD38" s="720">
        <v>19100259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236</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26006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3132273</v>
      </c>
      <c r="CS38" s="664"/>
      <c r="CT38" s="664"/>
      <c r="CU38" s="664"/>
      <c r="CV38" s="664"/>
      <c r="CW38" s="664"/>
      <c r="CX38" s="664"/>
      <c r="CY38" s="665"/>
      <c r="CZ38" s="666">
        <v>7.4</v>
      </c>
      <c r="DA38" s="695"/>
      <c r="DB38" s="695"/>
      <c r="DC38" s="696"/>
      <c r="DD38" s="669">
        <v>2589926</v>
      </c>
      <c r="DE38" s="664"/>
      <c r="DF38" s="664"/>
      <c r="DG38" s="664"/>
      <c r="DH38" s="664"/>
      <c r="DI38" s="664"/>
      <c r="DJ38" s="664"/>
      <c r="DK38" s="665"/>
      <c r="DL38" s="669">
        <v>2007073</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224</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71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2161086</v>
      </c>
      <c r="CS39" s="662"/>
      <c r="CT39" s="662"/>
      <c r="CU39" s="662"/>
      <c r="CV39" s="662"/>
      <c r="CW39" s="662"/>
      <c r="CX39" s="662"/>
      <c r="CY39" s="663"/>
      <c r="CZ39" s="666">
        <v>5.0999999999999996</v>
      </c>
      <c r="DA39" s="695"/>
      <c r="DB39" s="695"/>
      <c r="DC39" s="696"/>
      <c r="DD39" s="669">
        <v>1362429</v>
      </c>
      <c r="DE39" s="662"/>
      <c r="DF39" s="662"/>
      <c r="DG39" s="662"/>
      <c r="DH39" s="662"/>
      <c r="DI39" s="662"/>
      <c r="DJ39" s="662"/>
      <c r="DK39" s="663"/>
      <c r="DL39" s="669" t="s">
        <v>224</v>
      </c>
      <c r="DM39" s="662"/>
      <c r="DN39" s="662"/>
      <c r="DO39" s="662"/>
      <c r="DP39" s="662"/>
      <c r="DQ39" s="662"/>
      <c r="DR39" s="662"/>
      <c r="DS39" s="662"/>
      <c r="DT39" s="662"/>
      <c r="DU39" s="662"/>
      <c r="DV39" s="663"/>
      <c r="DW39" s="666" t="s">
        <v>224</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1396200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9180</v>
      </c>
      <c r="CS40" s="664"/>
      <c r="CT40" s="664"/>
      <c r="CU40" s="664"/>
      <c r="CV40" s="664"/>
      <c r="CW40" s="664"/>
      <c r="CX40" s="664"/>
      <c r="CY40" s="665"/>
      <c r="CZ40" s="666">
        <v>0</v>
      </c>
      <c r="DA40" s="695"/>
      <c r="DB40" s="695"/>
      <c r="DC40" s="696"/>
      <c r="DD40" s="669">
        <v>180</v>
      </c>
      <c r="DE40" s="664"/>
      <c r="DF40" s="664"/>
      <c r="DG40" s="664"/>
      <c r="DH40" s="664"/>
      <c r="DI40" s="664"/>
      <c r="DJ40" s="664"/>
      <c r="DK40" s="665"/>
      <c r="DL40" s="669">
        <v>180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1736073</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274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224</v>
      </c>
      <c r="CS41" s="662"/>
      <c r="CT41" s="662"/>
      <c r="CU41" s="662"/>
      <c r="CV41" s="662"/>
      <c r="CW41" s="662"/>
      <c r="CX41" s="662"/>
      <c r="CY41" s="663"/>
      <c r="CZ41" s="666" t="s">
        <v>236</v>
      </c>
      <c r="DA41" s="695"/>
      <c r="DB41" s="695"/>
      <c r="DC41" s="696"/>
      <c r="DD41" s="669" t="s">
        <v>224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6476260</v>
      </c>
      <c r="CS42" s="664"/>
      <c r="CT42" s="664"/>
      <c r="CU42" s="664"/>
      <c r="CV42" s="664"/>
      <c r="CW42" s="664"/>
      <c r="CX42" s="664"/>
      <c r="CY42" s="665"/>
      <c r="CZ42" s="666">
        <v>15.2</v>
      </c>
      <c r="DA42" s="667"/>
      <c r="DB42" s="667"/>
      <c r="DC42" s="668"/>
      <c r="DD42" s="669">
        <v>959762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215665</v>
      </c>
      <c r="CS43" s="662"/>
      <c r="CT43" s="662"/>
      <c r="CU43" s="662"/>
      <c r="CV43" s="662"/>
      <c r="CW43" s="662"/>
      <c r="CX43" s="662"/>
      <c r="CY43" s="663"/>
      <c r="CZ43" s="666">
        <v>0.5</v>
      </c>
      <c r="DA43" s="695"/>
      <c r="DB43" s="695"/>
      <c r="DC43" s="696"/>
      <c r="DD43" s="669">
        <v>132884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6476260</v>
      </c>
      <c r="CS44" s="664"/>
      <c r="CT44" s="664"/>
      <c r="CU44" s="664"/>
      <c r="CV44" s="664"/>
      <c r="CW44" s="664"/>
      <c r="CX44" s="664"/>
      <c r="CY44" s="665"/>
      <c r="CZ44" s="666">
        <v>15.2</v>
      </c>
      <c r="DA44" s="667"/>
      <c r="DB44" s="667"/>
      <c r="DC44" s="668"/>
      <c r="DD44" s="669">
        <v>959762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6066728</v>
      </c>
      <c r="CS45" s="662"/>
      <c r="CT45" s="662"/>
      <c r="CU45" s="662"/>
      <c r="CV45" s="662"/>
      <c r="CW45" s="662"/>
      <c r="CX45" s="662"/>
      <c r="CY45" s="663"/>
      <c r="CZ45" s="666">
        <v>14.3</v>
      </c>
      <c r="DA45" s="695"/>
      <c r="DB45" s="695"/>
      <c r="DC45" s="696"/>
      <c r="DD45" s="669">
        <v>660184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409532</v>
      </c>
      <c r="CS46" s="664"/>
      <c r="CT46" s="664"/>
      <c r="CU46" s="664"/>
      <c r="CV46" s="664"/>
      <c r="CW46" s="664"/>
      <c r="CX46" s="664"/>
      <c r="CY46" s="665"/>
      <c r="CZ46" s="666">
        <v>1</v>
      </c>
      <c r="DA46" s="667"/>
      <c r="DB46" s="667"/>
      <c r="DC46" s="668"/>
      <c r="DD46" s="669">
        <v>299578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224</v>
      </c>
      <c r="CS47" s="662"/>
      <c r="CT47" s="662"/>
      <c r="CU47" s="662"/>
      <c r="CV47" s="662"/>
      <c r="CW47" s="662"/>
      <c r="CX47" s="662"/>
      <c r="CY47" s="663"/>
      <c r="CZ47" s="666" t="s">
        <v>224</v>
      </c>
      <c r="DA47" s="695"/>
      <c r="DB47" s="695"/>
      <c r="DC47" s="696"/>
      <c r="DD47" s="669" t="s">
        <v>236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224</v>
      </c>
      <c r="CS48" s="664"/>
      <c r="CT48" s="664"/>
      <c r="CU48" s="664"/>
      <c r="CV48" s="664"/>
      <c r="CW48" s="664"/>
      <c r="CX48" s="664"/>
      <c r="CY48" s="665"/>
      <c r="CZ48" s="666" t="s">
        <v>224</v>
      </c>
      <c r="DA48" s="667"/>
      <c r="DB48" s="667"/>
      <c r="DC48" s="668"/>
      <c r="DD48" s="669" t="s">
        <v>224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42559234</v>
      </c>
      <c r="CS49" s="677"/>
      <c r="CT49" s="677"/>
      <c r="CU49" s="677"/>
      <c r="CV49" s="677"/>
      <c r="CW49" s="677"/>
      <c r="CX49" s="677"/>
      <c r="CY49" s="678"/>
      <c r="CZ49" s="679">
        <v>100</v>
      </c>
      <c r="DA49" s="680"/>
      <c r="DB49" s="680"/>
      <c r="DC49" s="681"/>
      <c r="DD49" s="682">
        <v>22211266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e03+A34bpJ6UqDyu2gGWdS6Xs/nE0xO3Iz0xzVJB5+iQQgKyPTrJ1LPrdyIl4XmEOXDEroG2FubTi1PW9GwSg==" saltValue="xn6jmIWBqjaZtINoa3/B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U75" sqref="AU75:AY7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43957</v>
      </c>
      <c r="R7" s="1194"/>
      <c r="S7" s="1194"/>
      <c r="T7" s="1194"/>
      <c r="U7" s="1194"/>
      <c r="V7" s="1194">
        <v>42545</v>
      </c>
      <c r="W7" s="1194"/>
      <c r="X7" s="1194"/>
      <c r="Y7" s="1194"/>
      <c r="Z7" s="1194"/>
      <c r="AA7" s="1194">
        <f>Q7-V7</f>
        <v>1412</v>
      </c>
      <c r="AB7" s="1194"/>
      <c r="AC7" s="1194"/>
      <c r="AD7" s="1194"/>
      <c r="AE7" s="1195"/>
      <c r="AF7" s="1196">
        <v>936</v>
      </c>
      <c r="AG7" s="1197"/>
      <c r="AH7" s="1197"/>
      <c r="AI7" s="1197"/>
      <c r="AJ7" s="1198"/>
      <c r="AK7" s="1180">
        <v>1901</v>
      </c>
      <c r="AL7" s="1181"/>
      <c r="AM7" s="1181"/>
      <c r="AN7" s="1181"/>
      <c r="AO7" s="1181"/>
      <c r="AP7" s="1181">
        <v>26546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-2</v>
      </c>
      <c r="CI7" s="1178"/>
      <c r="CJ7" s="1178"/>
      <c r="CK7" s="1178"/>
      <c r="CL7" s="1179"/>
      <c r="CM7" s="1177">
        <v>327</v>
      </c>
      <c r="CN7" s="1178"/>
      <c r="CO7" s="1178"/>
      <c r="CP7" s="1178"/>
      <c r="CQ7" s="1179"/>
      <c r="CR7" s="1177">
        <v>10</v>
      </c>
      <c r="CS7" s="1178"/>
      <c r="CT7" s="1178"/>
      <c r="CU7" s="1178"/>
      <c r="CV7" s="1179"/>
      <c r="CW7" s="1177" t="s">
        <v>577</v>
      </c>
      <c r="CX7" s="1178"/>
      <c r="CY7" s="1178"/>
      <c r="CZ7" s="1178"/>
      <c r="DA7" s="1179"/>
      <c r="DB7" s="1177" t="s">
        <v>575</v>
      </c>
      <c r="DC7" s="1178"/>
      <c r="DD7" s="1178"/>
      <c r="DE7" s="1178"/>
      <c r="DF7" s="1179"/>
      <c r="DG7" s="1177" t="s">
        <v>583</v>
      </c>
      <c r="DH7" s="1178"/>
      <c r="DI7" s="1178"/>
      <c r="DJ7" s="1178"/>
      <c r="DK7" s="1179"/>
      <c r="DL7" s="1177" t="s">
        <v>575</v>
      </c>
      <c r="DM7" s="1178"/>
      <c r="DN7" s="1178"/>
      <c r="DO7" s="1178"/>
      <c r="DP7" s="1179"/>
      <c r="DQ7" s="1177" t="s">
        <v>575</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624</v>
      </c>
      <c r="R8" s="1133"/>
      <c r="S8" s="1133"/>
      <c r="T8" s="1133"/>
      <c r="U8" s="1133"/>
      <c r="V8" s="1133">
        <v>600</v>
      </c>
      <c r="W8" s="1133"/>
      <c r="X8" s="1133"/>
      <c r="Y8" s="1133"/>
      <c r="Z8" s="1133"/>
      <c r="AA8" s="1133">
        <f>Q8-V8</f>
        <v>24</v>
      </c>
      <c r="AB8" s="1133"/>
      <c r="AC8" s="1133"/>
      <c r="AD8" s="1133"/>
      <c r="AE8" s="1134"/>
      <c r="AF8" s="1108">
        <v>2</v>
      </c>
      <c r="AG8" s="1109"/>
      <c r="AH8" s="1109"/>
      <c r="AI8" s="1109"/>
      <c r="AJ8" s="1110"/>
      <c r="AK8" s="1175">
        <v>302</v>
      </c>
      <c r="AL8" s="1176"/>
      <c r="AM8" s="1176"/>
      <c r="AN8" s="1176"/>
      <c r="AO8" s="1176"/>
      <c r="AP8" s="1176">
        <v>2162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582</v>
      </c>
      <c r="BT8" s="1104"/>
      <c r="BU8" s="1104"/>
      <c r="BV8" s="1104"/>
      <c r="BW8" s="1104"/>
      <c r="BX8" s="1104"/>
      <c r="BY8" s="1104"/>
      <c r="BZ8" s="1104"/>
      <c r="CA8" s="1104"/>
      <c r="CB8" s="1104"/>
      <c r="CC8" s="1104"/>
      <c r="CD8" s="1104"/>
      <c r="CE8" s="1104"/>
      <c r="CF8" s="1104"/>
      <c r="CG8" s="1105"/>
      <c r="CH8" s="1078">
        <v>12</v>
      </c>
      <c r="CI8" s="1079"/>
      <c r="CJ8" s="1079"/>
      <c r="CK8" s="1079"/>
      <c r="CL8" s="1080"/>
      <c r="CM8" s="1078">
        <v>165</v>
      </c>
      <c r="CN8" s="1079"/>
      <c r="CO8" s="1079"/>
      <c r="CP8" s="1079"/>
      <c r="CQ8" s="1080"/>
      <c r="CR8" s="1078">
        <v>53</v>
      </c>
      <c r="CS8" s="1079"/>
      <c r="CT8" s="1079"/>
      <c r="CU8" s="1079"/>
      <c r="CV8" s="1080"/>
      <c r="CW8" s="1078" t="s">
        <v>576</v>
      </c>
      <c r="CX8" s="1079"/>
      <c r="CY8" s="1079"/>
      <c r="CZ8" s="1079"/>
      <c r="DA8" s="1080"/>
      <c r="DB8" s="1078" t="s">
        <v>575</v>
      </c>
      <c r="DC8" s="1079"/>
      <c r="DD8" s="1079"/>
      <c r="DE8" s="1079"/>
      <c r="DF8" s="1080"/>
      <c r="DG8" s="1078" t="s">
        <v>575</v>
      </c>
      <c r="DH8" s="1079"/>
      <c r="DI8" s="1079"/>
      <c r="DJ8" s="1079"/>
      <c r="DK8" s="1080"/>
      <c r="DL8" s="1078" t="s">
        <v>575</v>
      </c>
      <c r="DM8" s="1079"/>
      <c r="DN8" s="1079"/>
      <c r="DO8" s="1079"/>
      <c r="DP8" s="1080"/>
      <c r="DQ8" s="1078" t="s">
        <v>575</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399</v>
      </c>
      <c r="R9" s="1133"/>
      <c r="S9" s="1133"/>
      <c r="T9" s="1133"/>
      <c r="U9" s="1133"/>
      <c r="V9" s="1133">
        <v>306</v>
      </c>
      <c r="W9" s="1133"/>
      <c r="X9" s="1133"/>
      <c r="Y9" s="1133"/>
      <c r="Z9" s="1133"/>
      <c r="AA9" s="1133">
        <f>Q9-V9</f>
        <v>93</v>
      </c>
      <c r="AB9" s="1133"/>
      <c r="AC9" s="1133"/>
      <c r="AD9" s="1133"/>
      <c r="AE9" s="1134"/>
      <c r="AF9" s="1108">
        <v>2</v>
      </c>
      <c r="AG9" s="1109"/>
      <c r="AH9" s="1109"/>
      <c r="AI9" s="1109"/>
      <c r="AJ9" s="1110"/>
      <c r="AK9" s="1175">
        <v>339</v>
      </c>
      <c r="AL9" s="1176"/>
      <c r="AM9" s="1176"/>
      <c r="AN9" s="1176"/>
      <c r="AO9" s="1176"/>
      <c r="AP9" s="1176">
        <v>1073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44351</v>
      </c>
      <c r="R23" s="1158"/>
      <c r="S23" s="1158"/>
      <c r="T23" s="1158"/>
      <c r="U23" s="1158"/>
      <c r="V23" s="1158">
        <v>42823</v>
      </c>
      <c r="W23" s="1158"/>
      <c r="X23" s="1158"/>
      <c r="Y23" s="1158"/>
      <c r="Z23" s="1158"/>
      <c r="AA23" s="1158">
        <f>Q23-V23</f>
        <v>1528</v>
      </c>
      <c r="AB23" s="1158"/>
      <c r="AC23" s="1158"/>
      <c r="AD23" s="1158"/>
      <c r="AE23" s="1159"/>
      <c r="AF23" s="1160">
        <v>940</v>
      </c>
      <c r="AG23" s="1158"/>
      <c r="AH23" s="1158"/>
      <c r="AI23" s="1158"/>
      <c r="AJ23" s="1161"/>
      <c r="AK23" s="1162"/>
      <c r="AL23" s="1163"/>
      <c r="AM23" s="1163"/>
      <c r="AN23" s="1163"/>
      <c r="AO23" s="1163"/>
      <c r="AP23" s="1158">
        <v>29781</v>
      </c>
      <c r="AQ23" s="1158"/>
      <c r="AR23" s="1158"/>
      <c r="AS23" s="1158"/>
      <c r="AT23" s="1158"/>
      <c r="AU23" s="1164"/>
      <c r="AV23" s="1164"/>
      <c r="AW23" s="1164"/>
      <c r="AX23" s="1164"/>
      <c r="AY23" s="1165"/>
      <c r="AZ23" s="1154" t="s">
        <v>224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10878</v>
      </c>
      <c r="R28" s="1143"/>
      <c r="S28" s="1143"/>
      <c r="T28" s="1143"/>
      <c r="U28" s="1143"/>
      <c r="V28" s="1143">
        <v>11272</v>
      </c>
      <c r="W28" s="1143"/>
      <c r="X28" s="1143"/>
      <c r="Y28" s="1143"/>
      <c r="Z28" s="1143"/>
      <c r="AA28" s="1143">
        <f t="shared" ref="AA28:AA32" si="0">Q28-V28</f>
        <v>-394</v>
      </c>
      <c r="AB28" s="1143"/>
      <c r="AC28" s="1143"/>
      <c r="AD28" s="1143"/>
      <c r="AE28" s="1144"/>
      <c r="AF28" s="1145">
        <v>-394</v>
      </c>
      <c r="AG28" s="1143"/>
      <c r="AH28" s="1143"/>
      <c r="AI28" s="1143"/>
      <c r="AJ28" s="1146"/>
      <c r="AK28" s="1147">
        <v>1396</v>
      </c>
      <c r="AL28" s="1135"/>
      <c r="AM28" s="1135"/>
      <c r="AN28" s="1135"/>
      <c r="AO28" s="1135"/>
      <c r="AP28" s="1135" t="s">
        <v>570</v>
      </c>
      <c r="AQ28" s="1135"/>
      <c r="AR28" s="1135"/>
      <c r="AS28" s="1135"/>
      <c r="AT28" s="1135"/>
      <c r="AU28" s="1135" t="s">
        <v>570</v>
      </c>
      <c r="AV28" s="1135"/>
      <c r="AW28" s="1135"/>
      <c r="AX28" s="1135"/>
      <c r="AY28" s="1135"/>
      <c r="AZ28" s="1136" t="s">
        <v>570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6116</v>
      </c>
      <c r="R29" s="1133"/>
      <c r="S29" s="1133"/>
      <c r="T29" s="1133"/>
      <c r="U29" s="1133"/>
      <c r="V29" s="1133">
        <v>5906</v>
      </c>
      <c r="W29" s="1133"/>
      <c r="X29" s="1133"/>
      <c r="Y29" s="1133"/>
      <c r="Z29" s="1133"/>
      <c r="AA29" s="1133">
        <f t="shared" si="0"/>
        <v>210</v>
      </c>
      <c r="AB29" s="1133"/>
      <c r="AC29" s="1133"/>
      <c r="AD29" s="1133"/>
      <c r="AE29" s="1134"/>
      <c r="AF29" s="1108">
        <v>210</v>
      </c>
      <c r="AG29" s="1109"/>
      <c r="AH29" s="1109"/>
      <c r="AI29" s="1109"/>
      <c r="AJ29" s="1110"/>
      <c r="AK29" s="1069">
        <v>903</v>
      </c>
      <c r="AL29" s="1060"/>
      <c r="AM29" s="1060"/>
      <c r="AN29" s="1060"/>
      <c r="AO29" s="1060"/>
      <c r="AP29" s="1060" t="s">
        <v>570</v>
      </c>
      <c r="AQ29" s="1060"/>
      <c r="AR29" s="1060"/>
      <c r="AS29" s="1060"/>
      <c r="AT29" s="1060"/>
      <c r="AU29" s="1060" t="s">
        <v>570</v>
      </c>
      <c r="AV29" s="1060"/>
      <c r="AW29" s="1060"/>
      <c r="AX29" s="1060"/>
      <c r="AY29" s="1060"/>
      <c r="AZ29" s="1131" t="s">
        <v>570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1009</v>
      </c>
      <c r="R30" s="1133"/>
      <c r="S30" s="1133"/>
      <c r="T30" s="1133"/>
      <c r="U30" s="1133"/>
      <c r="V30" s="1133">
        <v>973</v>
      </c>
      <c r="W30" s="1133"/>
      <c r="X30" s="1133"/>
      <c r="Y30" s="1133"/>
      <c r="Z30" s="1133"/>
      <c r="AA30" s="1133">
        <f t="shared" si="0"/>
        <v>36</v>
      </c>
      <c r="AB30" s="1133"/>
      <c r="AC30" s="1133"/>
      <c r="AD30" s="1133"/>
      <c r="AE30" s="1134"/>
      <c r="AF30" s="1108">
        <v>36</v>
      </c>
      <c r="AG30" s="1109"/>
      <c r="AH30" s="1109"/>
      <c r="AI30" s="1109"/>
      <c r="AJ30" s="1110"/>
      <c r="AK30" s="1069">
        <v>187</v>
      </c>
      <c r="AL30" s="1060"/>
      <c r="AM30" s="1060"/>
      <c r="AN30" s="1060"/>
      <c r="AO30" s="1060"/>
      <c r="AP30" s="1060" t="s">
        <v>570</v>
      </c>
      <c r="AQ30" s="1060"/>
      <c r="AR30" s="1060"/>
      <c r="AS30" s="1060"/>
      <c r="AT30" s="1060"/>
      <c r="AU30" s="1060" t="s">
        <v>570</v>
      </c>
      <c r="AV30" s="1060"/>
      <c r="AW30" s="1060"/>
      <c r="AX30" s="1060"/>
      <c r="AY30" s="1060"/>
      <c r="AZ30" s="1131" t="s">
        <v>571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2434</v>
      </c>
      <c r="R31" s="1133"/>
      <c r="S31" s="1133"/>
      <c r="T31" s="1133"/>
      <c r="U31" s="1133"/>
      <c r="V31" s="1133">
        <v>197</v>
      </c>
      <c r="W31" s="1133"/>
      <c r="X31" s="1133"/>
      <c r="Y31" s="1133"/>
      <c r="Z31" s="1133"/>
      <c r="AA31" s="1133">
        <f t="shared" si="0"/>
        <v>2237</v>
      </c>
      <c r="AB31" s="1133"/>
      <c r="AC31" s="1133"/>
      <c r="AD31" s="1133"/>
      <c r="AE31" s="1134"/>
      <c r="AF31" s="1108">
        <v>2237</v>
      </c>
      <c r="AG31" s="1109"/>
      <c r="AH31" s="1109"/>
      <c r="AI31" s="1109"/>
      <c r="AJ31" s="1110"/>
      <c r="AK31" s="1069">
        <v>19</v>
      </c>
      <c r="AL31" s="1060"/>
      <c r="AM31" s="1060"/>
      <c r="AN31" s="1060"/>
      <c r="AO31" s="1060"/>
      <c r="AP31" s="1060">
        <v>263</v>
      </c>
      <c r="AQ31" s="1060"/>
      <c r="AR31" s="1060"/>
      <c r="AS31" s="1060"/>
      <c r="AT31" s="1060"/>
      <c r="AU31" s="1060" t="s">
        <v>570</v>
      </c>
      <c r="AV31" s="1060"/>
      <c r="AW31" s="1060"/>
      <c r="AX31" s="1060"/>
      <c r="AY31" s="1060"/>
      <c r="AZ31" s="1131" t="s">
        <v>570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563</v>
      </c>
      <c r="R32" s="1133"/>
      <c r="S32" s="1133"/>
      <c r="T32" s="1133"/>
      <c r="U32" s="1133"/>
      <c r="V32" s="1133">
        <v>251</v>
      </c>
      <c r="W32" s="1133"/>
      <c r="X32" s="1133"/>
      <c r="Y32" s="1133"/>
      <c r="Z32" s="1133"/>
      <c r="AA32" s="1133">
        <f t="shared" si="0"/>
        <v>312</v>
      </c>
      <c r="AB32" s="1133"/>
      <c r="AC32" s="1133"/>
      <c r="AD32" s="1133"/>
      <c r="AE32" s="1134"/>
      <c r="AF32" s="1108">
        <v>312</v>
      </c>
      <c r="AG32" s="1109"/>
      <c r="AH32" s="1109"/>
      <c r="AI32" s="1109"/>
      <c r="AJ32" s="1110"/>
      <c r="AK32" s="1069">
        <v>624</v>
      </c>
      <c r="AL32" s="1060"/>
      <c r="AM32" s="1060"/>
      <c r="AN32" s="1060"/>
      <c r="AO32" s="1060"/>
      <c r="AP32" s="1060">
        <v>5300</v>
      </c>
      <c r="AQ32" s="1060"/>
      <c r="AR32" s="1060"/>
      <c r="AS32" s="1060"/>
      <c r="AT32" s="1060"/>
      <c r="AU32" s="1060">
        <v>4266</v>
      </c>
      <c r="AV32" s="1060"/>
      <c r="AW32" s="1060"/>
      <c r="AX32" s="1060"/>
      <c r="AY32" s="1060"/>
      <c r="AZ32" s="1131" t="s">
        <v>572</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2402</v>
      </c>
      <c r="AG63" s="1048"/>
      <c r="AH63" s="1048"/>
      <c r="AI63" s="1048"/>
      <c r="AJ63" s="1119"/>
      <c r="AK63" s="1120"/>
      <c r="AL63" s="1052"/>
      <c r="AM63" s="1052"/>
      <c r="AN63" s="1052"/>
      <c r="AO63" s="1052"/>
      <c r="AP63" s="1048">
        <v>5563</v>
      </c>
      <c r="AQ63" s="1048"/>
      <c r="AR63" s="1048"/>
      <c r="AS63" s="1048"/>
      <c r="AT63" s="1048"/>
      <c r="AU63" s="1048">
        <v>4266</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408</v>
      </c>
      <c r="AQ66" s="1091"/>
      <c r="AR66" s="1091"/>
      <c r="AS66" s="1091"/>
      <c r="AT66" s="1092"/>
      <c r="AU66" s="1090" t="s">
        <v>409</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569</v>
      </c>
      <c r="C68" s="1075"/>
      <c r="D68" s="1075"/>
      <c r="E68" s="1075"/>
      <c r="F68" s="1075"/>
      <c r="G68" s="1075"/>
      <c r="H68" s="1075"/>
      <c r="I68" s="1075"/>
      <c r="J68" s="1075"/>
      <c r="K68" s="1075"/>
      <c r="L68" s="1075"/>
      <c r="M68" s="1075"/>
      <c r="N68" s="1075"/>
      <c r="O68" s="1075"/>
      <c r="P68" s="1076"/>
      <c r="Q68" s="1077">
        <v>2589</v>
      </c>
      <c r="R68" s="1071"/>
      <c r="S68" s="1071"/>
      <c r="T68" s="1071"/>
      <c r="U68" s="1071"/>
      <c r="V68" s="1071">
        <v>2532</v>
      </c>
      <c r="W68" s="1071"/>
      <c r="X68" s="1071"/>
      <c r="Y68" s="1071"/>
      <c r="Z68" s="1071"/>
      <c r="AA68" s="1071">
        <v>57</v>
      </c>
      <c r="AB68" s="1071"/>
      <c r="AC68" s="1071"/>
      <c r="AD68" s="1071"/>
      <c r="AE68" s="1071"/>
      <c r="AF68" s="1071">
        <v>57</v>
      </c>
      <c r="AG68" s="1071"/>
      <c r="AH68" s="1071"/>
      <c r="AI68" s="1071"/>
      <c r="AJ68" s="1071"/>
      <c r="AK68" s="1071">
        <v>47</v>
      </c>
      <c r="AL68" s="1071"/>
      <c r="AM68" s="1071"/>
      <c r="AN68" s="1071"/>
      <c r="AO68" s="1071"/>
      <c r="AP68" s="1071">
        <v>3058</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211</v>
      </c>
      <c r="R69" s="1060"/>
      <c r="S69" s="1060"/>
      <c r="T69" s="1060"/>
      <c r="U69" s="1060"/>
      <c r="V69" s="1060">
        <v>200</v>
      </c>
      <c r="W69" s="1060"/>
      <c r="X69" s="1060"/>
      <c r="Y69" s="1060"/>
      <c r="Z69" s="1060"/>
      <c r="AA69" s="1060">
        <v>11</v>
      </c>
      <c r="AB69" s="1060"/>
      <c r="AC69" s="1060"/>
      <c r="AD69" s="1060"/>
      <c r="AE69" s="1060"/>
      <c r="AF69" s="1060">
        <v>11</v>
      </c>
      <c r="AG69" s="1060"/>
      <c r="AH69" s="1060"/>
      <c r="AI69" s="1060"/>
      <c r="AJ69" s="1060"/>
      <c r="AK69" s="1060" t="s">
        <v>575</v>
      </c>
      <c r="AL69" s="1060"/>
      <c r="AM69" s="1060"/>
      <c r="AN69" s="1060"/>
      <c r="AO69" s="1060"/>
      <c r="AP69" s="1060" t="s">
        <v>575</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9353</v>
      </c>
      <c r="R70" s="1060"/>
      <c r="S70" s="1060"/>
      <c r="T70" s="1060"/>
      <c r="U70" s="1060"/>
      <c r="V70" s="1060">
        <v>8371</v>
      </c>
      <c r="W70" s="1060"/>
      <c r="X70" s="1060"/>
      <c r="Y70" s="1060"/>
      <c r="Z70" s="1060"/>
      <c r="AA70" s="1060">
        <v>982</v>
      </c>
      <c r="AB70" s="1060"/>
      <c r="AC70" s="1060"/>
      <c r="AD70" s="1060"/>
      <c r="AE70" s="1060"/>
      <c r="AF70" s="1060">
        <v>982</v>
      </c>
      <c r="AG70" s="1060"/>
      <c r="AH70" s="1060"/>
      <c r="AI70" s="1060"/>
      <c r="AJ70" s="1060"/>
      <c r="AK70" s="1060" t="s">
        <v>579</v>
      </c>
      <c r="AL70" s="1060"/>
      <c r="AM70" s="1060"/>
      <c r="AN70" s="1060"/>
      <c r="AO70" s="1060"/>
      <c r="AP70" s="1060" t="s">
        <v>580</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7">
        <v>238</v>
      </c>
      <c r="R71" s="1068"/>
      <c r="S71" s="1068"/>
      <c r="T71" s="1068"/>
      <c r="U71" s="1069"/>
      <c r="V71" s="1070">
        <v>210</v>
      </c>
      <c r="W71" s="1068"/>
      <c r="X71" s="1068"/>
      <c r="Y71" s="1068"/>
      <c r="Z71" s="1069"/>
      <c r="AA71" s="1070">
        <v>28</v>
      </c>
      <c r="AB71" s="1068"/>
      <c r="AC71" s="1068"/>
      <c r="AD71" s="1068"/>
      <c r="AE71" s="1069"/>
      <c r="AF71" s="1070">
        <v>28</v>
      </c>
      <c r="AG71" s="1068"/>
      <c r="AH71" s="1068"/>
      <c r="AI71" s="1068"/>
      <c r="AJ71" s="1069"/>
      <c r="AK71" s="1070">
        <v>33</v>
      </c>
      <c r="AL71" s="1068"/>
      <c r="AM71" s="1068"/>
      <c r="AN71" s="1068"/>
      <c r="AO71" s="1069"/>
      <c r="AP71" s="1070" t="s">
        <v>576</v>
      </c>
      <c r="AQ71" s="1068"/>
      <c r="AR71" s="1068"/>
      <c r="AS71" s="1068"/>
      <c r="AT71" s="1069"/>
      <c r="AU71" s="1070" t="s">
        <v>584</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7">
        <v>46</v>
      </c>
      <c r="R72" s="1068"/>
      <c r="S72" s="1068"/>
      <c r="T72" s="1068"/>
      <c r="U72" s="1069"/>
      <c r="V72" s="1070">
        <v>33</v>
      </c>
      <c r="W72" s="1068"/>
      <c r="X72" s="1068"/>
      <c r="Y72" s="1068"/>
      <c r="Z72" s="1069"/>
      <c r="AA72" s="1070">
        <v>13</v>
      </c>
      <c r="AB72" s="1068"/>
      <c r="AC72" s="1068"/>
      <c r="AD72" s="1068"/>
      <c r="AE72" s="1069"/>
      <c r="AF72" s="1070">
        <v>13</v>
      </c>
      <c r="AG72" s="1068"/>
      <c r="AH72" s="1068"/>
      <c r="AI72" s="1068"/>
      <c r="AJ72" s="1069"/>
      <c r="AK72" s="1070" t="s">
        <v>578</v>
      </c>
      <c r="AL72" s="1068"/>
      <c r="AM72" s="1068"/>
      <c r="AN72" s="1068"/>
      <c r="AO72" s="1069"/>
      <c r="AP72" s="1070" t="s">
        <v>587</v>
      </c>
      <c r="AQ72" s="1068"/>
      <c r="AR72" s="1068"/>
      <c r="AS72" s="1068"/>
      <c r="AT72" s="1069"/>
      <c r="AU72" s="1070" t="s">
        <v>588</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7">
        <v>292</v>
      </c>
      <c r="R73" s="1068"/>
      <c r="S73" s="1068"/>
      <c r="T73" s="1068"/>
      <c r="U73" s="1069"/>
      <c r="V73" s="1070">
        <v>261</v>
      </c>
      <c r="W73" s="1068"/>
      <c r="X73" s="1068"/>
      <c r="Y73" s="1068"/>
      <c r="Z73" s="1069"/>
      <c r="AA73" s="1070">
        <v>31</v>
      </c>
      <c r="AB73" s="1068"/>
      <c r="AC73" s="1068"/>
      <c r="AD73" s="1068"/>
      <c r="AE73" s="1069"/>
      <c r="AF73" s="1070">
        <v>31</v>
      </c>
      <c r="AG73" s="1068"/>
      <c r="AH73" s="1068"/>
      <c r="AI73" s="1068"/>
      <c r="AJ73" s="1069"/>
      <c r="AK73" s="1070" t="s">
        <v>590</v>
      </c>
      <c r="AL73" s="1068"/>
      <c r="AM73" s="1068"/>
      <c r="AN73" s="1068"/>
      <c r="AO73" s="1069"/>
      <c r="AP73" s="1070" t="s">
        <v>578</v>
      </c>
      <c r="AQ73" s="1068"/>
      <c r="AR73" s="1068"/>
      <c r="AS73" s="1068"/>
      <c r="AT73" s="1069"/>
      <c r="AU73" s="1070" t="s">
        <v>591</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7">
        <v>147007</v>
      </c>
      <c r="R74" s="1068"/>
      <c r="S74" s="1068"/>
      <c r="T74" s="1068"/>
      <c r="U74" s="1069"/>
      <c r="V74" s="1070">
        <v>142455</v>
      </c>
      <c r="W74" s="1068"/>
      <c r="X74" s="1068"/>
      <c r="Y74" s="1068"/>
      <c r="Z74" s="1069"/>
      <c r="AA74" s="1070">
        <v>4552</v>
      </c>
      <c r="AB74" s="1068"/>
      <c r="AC74" s="1068"/>
      <c r="AD74" s="1068"/>
      <c r="AE74" s="1069"/>
      <c r="AF74" s="1070">
        <v>4552</v>
      </c>
      <c r="AG74" s="1068"/>
      <c r="AH74" s="1068"/>
      <c r="AI74" s="1068"/>
      <c r="AJ74" s="1069"/>
      <c r="AK74" s="1070">
        <v>1023</v>
      </c>
      <c r="AL74" s="1068"/>
      <c r="AM74" s="1068"/>
      <c r="AN74" s="1068"/>
      <c r="AO74" s="1069"/>
      <c r="AP74" s="1070" t="s">
        <v>593</v>
      </c>
      <c r="AQ74" s="1068"/>
      <c r="AR74" s="1068"/>
      <c r="AS74" s="1068"/>
      <c r="AT74" s="1069"/>
      <c r="AU74" s="1070" t="s">
        <v>576</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5674</v>
      </c>
      <c r="AG88" s="1048"/>
      <c r="AH88" s="1048"/>
      <c r="AI88" s="1048"/>
      <c r="AJ88" s="1048"/>
      <c r="AK88" s="1052"/>
      <c r="AL88" s="1052"/>
      <c r="AM88" s="1052"/>
      <c r="AN88" s="1052"/>
      <c r="AO88" s="1052"/>
      <c r="AP88" s="1048">
        <v>3058</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63</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302</v>
      </c>
      <c r="AG109" s="983"/>
      <c r="AH109" s="983"/>
      <c r="AI109" s="983"/>
      <c r="AJ109" s="984"/>
      <c r="AK109" s="985" t="s">
        <v>301</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302</v>
      </c>
      <c r="BW109" s="983"/>
      <c r="BX109" s="983"/>
      <c r="BY109" s="983"/>
      <c r="BZ109" s="984"/>
      <c r="CA109" s="985" t="s">
        <v>301</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302</v>
      </c>
      <c r="DM109" s="983"/>
      <c r="DN109" s="983"/>
      <c r="DO109" s="983"/>
      <c r="DP109" s="984"/>
      <c r="DQ109" s="985" t="s">
        <v>301</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2627152</v>
      </c>
      <c r="AB110" s="976"/>
      <c r="AC110" s="976"/>
      <c r="AD110" s="976"/>
      <c r="AE110" s="977"/>
      <c r="AF110" s="978">
        <v>2707537</v>
      </c>
      <c r="AG110" s="976"/>
      <c r="AH110" s="976"/>
      <c r="AI110" s="976"/>
      <c r="AJ110" s="977"/>
      <c r="AK110" s="978">
        <v>2757509</v>
      </c>
      <c r="AL110" s="976"/>
      <c r="AM110" s="976"/>
      <c r="AN110" s="976"/>
      <c r="AO110" s="977"/>
      <c r="AP110" s="979">
        <v>15.9</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30570277</v>
      </c>
      <c r="BR110" s="923"/>
      <c r="BS110" s="923"/>
      <c r="BT110" s="923"/>
      <c r="BU110" s="923"/>
      <c r="BV110" s="923">
        <v>30210921</v>
      </c>
      <c r="BW110" s="923"/>
      <c r="BX110" s="923"/>
      <c r="BY110" s="923"/>
      <c r="BZ110" s="923"/>
      <c r="CA110" s="923">
        <v>29781138</v>
      </c>
      <c r="CB110" s="923"/>
      <c r="CC110" s="923"/>
      <c r="CD110" s="923"/>
      <c r="CE110" s="923"/>
      <c r="CF110" s="947">
        <v>171.5</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224</v>
      </c>
      <c r="DM110" s="923"/>
      <c r="DN110" s="923"/>
      <c r="DO110" s="923"/>
      <c r="DP110" s="923"/>
      <c r="DQ110" s="923" t="s">
        <v>224</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224</v>
      </c>
      <c r="AB111" s="1004"/>
      <c r="AC111" s="1004"/>
      <c r="AD111" s="1004"/>
      <c r="AE111" s="1005"/>
      <c r="AF111" s="1006" t="s">
        <v>224</v>
      </c>
      <c r="AG111" s="1004"/>
      <c r="AH111" s="1004"/>
      <c r="AI111" s="1004"/>
      <c r="AJ111" s="1005"/>
      <c r="AK111" s="1006" t="s">
        <v>224</v>
      </c>
      <c r="AL111" s="1004"/>
      <c r="AM111" s="1004"/>
      <c r="AN111" s="1004"/>
      <c r="AO111" s="1005"/>
      <c r="AP111" s="1007" t="s">
        <v>224</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224</v>
      </c>
      <c r="BR111" s="895"/>
      <c r="BS111" s="895"/>
      <c r="BT111" s="895"/>
      <c r="BU111" s="895"/>
      <c r="BV111" s="895" t="s">
        <v>224</v>
      </c>
      <c r="BW111" s="895"/>
      <c r="BX111" s="895"/>
      <c r="BY111" s="895"/>
      <c r="BZ111" s="895"/>
      <c r="CA111" s="895" t="s">
        <v>224</v>
      </c>
      <c r="CB111" s="895"/>
      <c r="CC111" s="895"/>
      <c r="CD111" s="895"/>
      <c r="CE111" s="895"/>
      <c r="CF111" s="956" t="s">
        <v>224</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224</v>
      </c>
      <c r="DH111" s="895"/>
      <c r="DI111" s="895"/>
      <c r="DJ111" s="895"/>
      <c r="DK111" s="895"/>
      <c r="DL111" s="895" t="s">
        <v>224</v>
      </c>
      <c r="DM111" s="895"/>
      <c r="DN111" s="895"/>
      <c r="DO111" s="895"/>
      <c r="DP111" s="895"/>
      <c r="DQ111" s="895" t="s">
        <v>224</v>
      </c>
      <c r="DR111" s="895"/>
      <c r="DS111" s="895"/>
      <c r="DT111" s="895"/>
      <c r="DU111" s="895"/>
      <c r="DV111" s="872" t="s">
        <v>224</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224</v>
      </c>
      <c r="AB112" s="858"/>
      <c r="AC112" s="858"/>
      <c r="AD112" s="858"/>
      <c r="AE112" s="859"/>
      <c r="AF112" s="860" t="s">
        <v>224</v>
      </c>
      <c r="AG112" s="858"/>
      <c r="AH112" s="858"/>
      <c r="AI112" s="858"/>
      <c r="AJ112" s="859"/>
      <c r="AK112" s="860" t="s">
        <v>224</v>
      </c>
      <c r="AL112" s="858"/>
      <c r="AM112" s="858"/>
      <c r="AN112" s="858"/>
      <c r="AO112" s="859"/>
      <c r="AP112" s="905" t="s">
        <v>224</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4662918</v>
      </c>
      <c r="BR112" s="895"/>
      <c r="BS112" s="895"/>
      <c r="BT112" s="895"/>
      <c r="BU112" s="895"/>
      <c r="BV112" s="895">
        <v>4643904</v>
      </c>
      <c r="BW112" s="895"/>
      <c r="BX112" s="895"/>
      <c r="BY112" s="895"/>
      <c r="BZ112" s="895"/>
      <c r="CA112" s="895">
        <v>4266322</v>
      </c>
      <c r="CB112" s="895"/>
      <c r="CC112" s="895"/>
      <c r="CD112" s="895"/>
      <c r="CE112" s="895"/>
      <c r="CF112" s="956">
        <v>24.6</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224</v>
      </c>
      <c r="DH112" s="895"/>
      <c r="DI112" s="895"/>
      <c r="DJ112" s="895"/>
      <c r="DK112" s="895"/>
      <c r="DL112" s="895" t="s">
        <v>224</v>
      </c>
      <c r="DM112" s="895"/>
      <c r="DN112" s="895"/>
      <c r="DO112" s="895"/>
      <c r="DP112" s="895"/>
      <c r="DQ112" s="895" t="s">
        <v>224</v>
      </c>
      <c r="DR112" s="895"/>
      <c r="DS112" s="895"/>
      <c r="DT112" s="895"/>
      <c r="DU112" s="895"/>
      <c r="DV112" s="872" t="s">
        <v>224</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317849</v>
      </c>
      <c r="AB113" s="1004"/>
      <c r="AC113" s="1004"/>
      <c r="AD113" s="1004"/>
      <c r="AE113" s="1005"/>
      <c r="AF113" s="1006">
        <v>340985</v>
      </c>
      <c r="AG113" s="1004"/>
      <c r="AH113" s="1004"/>
      <c r="AI113" s="1004"/>
      <c r="AJ113" s="1005"/>
      <c r="AK113" s="1006">
        <v>379491</v>
      </c>
      <c r="AL113" s="1004"/>
      <c r="AM113" s="1004"/>
      <c r="AN113" s="1004"/>
      <c r="AO113" s="1005"/>
      <c r="AP113" s="1007">
        <v>2.2000000000000002</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706042</v>
      </c>
      <c r="BR113" s="895"/>
      <c r="BS113" s="895"/>
      <c r="BT113" s="895"/>
      <c r="BU113" s="895"/>
      <c r="BV113" s="895">
        <v>612888</v>
      </c>
      <c r="BW113" s="895"/>
      <c r="BX113" s="895"/>
      <c r="BY113" s="895"/>
      <c r="BZ113" s="895"/>
      <c r="CA113" s="895">
        <v>518370</v>
      </c>
      <c r="CB113" s="895"/>
      <c r="CC113" s="895"/>
      <c r="CD113" s="895"/>
      <c r="CE113" s="895"/>
      <c r="CF113" s="956">
        <v>3</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224</v>
      </c>
      <c r="DH113" s="858"/>
      <c r="DI113" s="858"/>
      <c r="DJ113" s="858"/>
      <c r="DK113" s="859"/>
      <c r="DL113" s="860" t="s">
        <v>224</v>
      </c>
      <c r="DM113" s="858"/>
      <c r="DN113" s="858"/>
      <c r="DO113" s="858"/>
      <c r="DP113" s="859"/>
      <c r="DQ113" s="860" t="s">
        <v>224</v>
      </c>
      <c r="DR113" s="858"/>
      <c r="DS113" s="858"/>
      <c r="DT113" s="858"/>
      <c r="DU113" s="859"/>
      <c r="DV113" s="905" t="s">
        <v>224</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103138</v>
      </c>
      <c r="AB114" s="858"/>
      <c r="AC114" s="858"/>
      <c r="AD114" s="858"/>
      <c r="AE114" s="859"/>
      <c r="AF114" s="860">
        <v>103128</v>
      </c>
      <c r="AG114" s="858"/>
      <c r="AH114" s="858"/>
      <c r="AI114" s="858"/>
      <c r="AJ114" s="859"/>
      <c r="AK114" s="860">
        <v>102962</v>
      </c>
      <c r="AL114" s="858"/>
      <c r="AM114" s="858"/>
      <c r="AN114" s="858"/>
      <c r="AO114" s="859"/>
      <c r="AP114" s="905">
        <v>0.6</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3096714</v>
      </c>
      <c r="BR114" s="895"/>
      <c r="BS114" s="895"/>
      <c r="BT114" s="895"/>
      <c r="BU114" s="895"/>
      <c r="BV114" s="895">
        <v>3184554</v>
      </c>
      <c r="BW114" s="895"/>
      <c r="BX114" s="895"/>
      <c r="BY114" s="895"/>
      <c r="BZ114" s="895"/>
      <c r="CA114" s="895">
        <v>3278390</v>
      </c>
      <c r="CB114" s="895"/>
      <c r="CC114" s="895"/>
      <c r="CD114" s="895"/>
      <c r="CE114" s="895"/>
      <c r="CF114" s="956">
        <v>18.899999999999999</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224</v>
      </c>
      <c r="DH114" s="858"/>
      <c r="DI114" s="858"/>
      <c r="DJ114" s="858"/>
      <c r="DK114" s="859"/>
      <c r="DL114" s="860" t="s">
        <v>224</v>
      </c>
      <c r="DM114" s="858"/>
      <c r="DN114" s="858"/>
      <c r="DO114" s="858"/>
      <c r="DP114" s="859"/>
      <c r="DQ114" s="860" t="s">
        <v>224</v>
      </c>
      <c r="DR114" s="858"/>
      <c r="DS114" s="858"/>
      <c r="DT114" s="858"/>
      <c r="DU114" s="859"/>
      <c r="DV114" s="905" t="s">
        <v>224</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224</v>
      </c>
      <c r="AB115" s="1004"/>
      <c r="AC115" s="1004"/>
      <c r="AD115" s="1004"/>
      <c r="AE115" s="1005"/>
      <c r="AF115" s="1006" t="s">
        <v>224</v>
      </c>
      <c r="AG115" s="1004"/>
      <c r="AH115" s="1004"/>
      <c r="AI115" s="1004"/>
      <c r="AJ115" s="1005"/>
      <c r="AK115" s="1006" t="s">
        <v>224</v>
      </c>
      <c r="AL115" s="1004"/>
      <c r="AM115" s="1004"/>
      <c r="AN115" s="1004"/>
      <c r="AO115" s="1005"/>
      <c r="AP115" s="1007" t="s">
        <v>224</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v>4375</v>
      </c>
      <c r="BR115" s="895"/>
      <c r="BS115" s="895"/>
      <c r="BT115" s="895"/>
      <c r="BU115" s="895"/>
      <c r="BV115" s="895">
        <v>3447</v>
      </c>
      <c r="BW115" s="895"/>
      <c r="BX115" s="895"/>
      <c r="BY115" s="895"/>
      <c r="BZ115" s="895"/>
      <c r="CA115" s="895">
        <v>2950</v>
      </c>
      <c r="CB115" s="895"/>
      <c r="CC115" s="895"/>
      <c r="CD115" s="895"/>
      <c r="CE115" s="895"/>
      <c r="CF115" s="956">
        <v>0</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224</v>
      </c>
      <c r="DH115" s="858"/>
      <c r="DI115" s="858"/>
      <c r="DJ115" s="858"/>
      <c r="DK115" s="859"/>
      <c r="DL115" s="860" t="s">
        <v>224</v>
      </c>
      <c r="DM115" s="858"/>
      <c r="DN115" s="858"/>
      <c r="DO115" s="858"/>
      <c r="DP115" s="859"/>
      <c r="DQ115" s="860" t="s">
        <v>224</v>
      </c>
      <c r="DR115" s="858"/>
      <c r="DS115" s="858"/>
      <c r="DT115" s="858"/>
      <c r="DU115" s="859"/>
      <c r="DV115" s="905" t="s">
        <v>224</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365</v>
      </c>
      <c r="AB116" s="858"/>
      <c r="AC116" s="858"/>
      <c r="AD116" s="858"/>
      <c r="AE116" s="859"/>
      <c r="AF116" s="860">
        <v>1591</v>
      </c>
      <c r="AG116" s="858"/>
      <c r="AH116" s="858"/>
      <c r="AI116" s="858"/>
      <c r="AJ116" s="859"/>
      <c r="AK116" s="860">
        <v>607</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224</v>
      </c>
      <c r="BR116" s="895"/>
      <c r="BS116" s="895"/>
      <c r="BT116" s="895"/>
      <c r="BU116" s="895"/>
      <c r="BV116" s="895" t="s">
        <v>224</v>
      </c>
      <c r="BW116" s="895"/>
      <c r="BX116" s="895"/>
      <c r="BY116" s="895"/>
      <c r="BZ116" s="895"/>
      <c r="CA116" s="895" t="s">
        <v>224</v>
      </c>
      <c r="CB116" s="895"/>
      <c r="CC116" s="895"/>
      <c r="CD116" s="895"/>
      <c r="CE116" s="895"/>
      <c r="CF116" s="956" t="s">
        <v>224</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224</v>
      </c>
      <c r="DH116" s="858"/>
      <c r="DI116" s="858"/>
      <c r="DJ116" s="858"/>
      <c r="DK116" s="859"/>
      <c r="DL116" s="860" t="s">
        <v>224</v>
      </c>
      <c r="DM116" s="858"/>
      <c r="DN116" s="858"/>
      <c r="DO116" s="858"/>
      <c r="DP116" s="859"/>
      <c r="DQ116" s="860" t="s">
        <v>224</v>
      </c>
      <c r="DR116" s="858"/>
      <c r="DS116" s="858"/>
      <c r="DT116" s="858"/>
      <c r="DU116" s="859"/>
      <c r="DV116" s="905" t="s">
        <v>224</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3048504</v>
      </c>
      <c r="AB117" s="990"/>
      <c r="AC117" s="990"/>
      <c r="AD117" s="990"/>
      <c r="AE117" s="991"/>
      <c r="AF117" s="992">
        <v>3153241</v>
      </c>
      <c r="AG117" s="990"/>
      <c r="AH117" s="990"/>
      <c r="AI117" s="990"/>
      <c r="AJ117" s="991"/>
      <c r="AK117" s="992">
        <v>3240569</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224</v>
      </c>
      <c r="BR117" s="895"/>
      <c r="BS117" s="895"/>
      <c r="BT117" s="895"/>
      <c r="BU117" s="895"/>
      <c r="BV117" s="895" t="s">
        <v>224</v>
      </c>
      <c r="BW117" s="895"/>
      <c r="BX117" s="895"/>
      <c r="BY117" s="895"/>
      <c r="BZ117" s="895"/>
      <c r="CA117" s="895" t="s">
        <v>224</v>
      </c>
      <c r="CB117" s="895"/>
      <c r="CC117" s="895"/>
      <c r="CD117" s="895"/>
      <c r="CE117" s="895"/>
      <c r="CF117" s="956" t="s">
        <v>224</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224</v>
      </c>
      <c r="DH117" s="858"/>
      <c r="DI117" s="858"/>
      <c r="DJ117" s="858"/>
      <c r="DK117" s="859"/>
      <c r="DL117" s="860" t="s">
        <v>224</v>
      </c>
      <c r="DM117" s="858"/>
      <c r="DN117" s="858"/>
      <c r="DO117" s="858"/>
      <c r="DP117" s="859"/>
      <c r="DQ117" s="860" t="s">
        <v>224</v>
      </c>
      <c r="DR117" s="858"/>
      <c r="DS117" s="858"/>
      <c r="DT117" s="858"/>
      <c r="DU117" s="859"/>
      <c r="DV117" s="905" t="s">
        <v>224</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302</v>
      </c>
      <c r="AG118" s="983"/>
      <c r="AH118" s="983"/>
      <c r="AI118" s="983"/>
      <c r="AJ118" s="984"/>
      <c r="AK118" s="985" t="s">
        <v>301</v>
      </c>
      <c r="AL118" s="983"/>
      <c r="AM118" s="983"/>
      <c r="AN118" s="983"/>
      <c r="AO118" s="984"/>
      <c r="AP118" s="986" t="s">
        <v>420</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224</v>
      </c>
      <c r="BR118" s="926"/>
      <c r="BS118" s="926"/>
      <c r="BT118" s="926"/>
      <c r="BU118" s="926"/>
      <c r="BV118" s="926" t="s">
        <v>224</v>
      </c>
      <c r="BW118" s="926"/>
      <c r="BX118" s="926"/>
      <c r="BY118" s="926"/>
      <c r="BZ118" s="926"/>
      <c r="CA118" s="926" t="s">
        <v>224</v>
      </c>
      <c r="CB118" s="926"/>
      <c r="CC118" s="926"/>
      <c r="CD118" s="926"/>
      <c r="CE118" s="926"/>
      <c r="CF118" s="956" t="s">
        <v>224</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224</v>
      </c>
      <c r="DH118" s="858"/>
      <c r="DI118" s="858"/>
      <c r="DJ118" s="858"/>
      <c r="DK118" s="859"/>
      <c r="DL118" s="860" t="s">
        <v>224</v>
      </c>
      <c r="DM118" s="858"/>
      <c r="DN118" s="858"/>
      <c r="DO118" s="858"/>
      <c r="DP118" s="859"/>
      <c r="DQ118" s="860" t="s">
        <v>224</v>
      </c>
      <c r="DR118" s="858"/>
      <c r="DS118" s="858"/>
      <c r="DT118" s="858"/>
      <c r="DU118" s="859"/>
      <c r="DV118" s="905" t="s">
        <v>224</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224</v>
      </c>
      <c r="AB119" s="976"/>
      <c r="AC119" s="976"/>
      <c r="AD119" s="976"/>
      <c r="AE119" s="977"/>
      <c r="AF119" s="978" t="s">
        <v>224</v>
      </c>
      <c r="AG119" s="976"/>
      <c r="AH119" s="976"/>
      <c r="AI119" s="976"/>
      <c r="AJ119" s="977"/>
      <c r="AK119" s="978" t="s">
        <v>224</v>
      </c>
      <c r="AL119" s="976"/>
      <c r="AM119" s="976"/>
      <c r="AN119" s="976"/>
      <c r="AO119" s="977"/>
      <c r="AP119" s="979" t="s">
        <v>224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451</v>
      </c>
      <c r="BP119" s="959"/>
      <c r="BQ119" s="963">
        <v>39040326</v>
      </c>
      <c r="BR119" s="926"/>
      <c r="BS119" s="926"/>
      <c r="BT119" s="926"/>
      <c r="BU119" s="926"/>
      <c r="BV119" s="926">
        <v>38655714</v>
      </c>
      <c r="BW119" s="926"/>
      <c r="BX119" s="926"/>
      <c r="BY119" s="926"/>
      <c r="BZ119" s="926"/>
      <c r="CA119" s="926">
        <v>37847170</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224</v>
      </c>
      <c r="DH119" s="841"/>
      <c r="DI119" s="841"/>
      <c r="DJ119" s="841"/>
      <c r="DK119" s="842"/>
      <c r="DL119" s="843" t="s">
        <v>224</v>
      </c>
      <c r="DM119" s="841"/>
      <c r="DN119" s="841"/>
      <c r="DO119" s="841"/>
      <c r="DP119" s="842"/>
      <c r="DQ119" s="843" t="s">
        <v>224</v>
      </c>
      <c r="DR119" s="841"/>
      <c r="DS119" s="841"/>
      <c r="DT119" s="841"/>
      <c r="DU119" s="842"/>
      <c r="DV119" s="929" t="s">
        <v>224</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224</v>
      </c>
      <c r="AB120" s="858"/>
      <c r="AC120" s="858"/>
      <c r="AD120" s="858"/>
      <c r="AE120" s="859"/>
      <c r="AF120" s="860" t="s">
        <v>224</v>
      </c>
      <c r="AG120" s="858"/>
      <c r="AH120" s="858"/>
      <c r="AI120" s="858"/>
      <c r="AJ120" s="859"/>
      <c r="AK120" s="860" t="s">
        <v>224</v>
      </c>
      <c r="AL120" s="858"/>
      <c r="AM120" s="858"/>
      <c r="AN120" s="858"/>
      <c r="AO120" s="859"/>
      <c r="AP120" s="905" t="s">
        <v>224</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8654060</v>
      </c>
      <c r="BR120" s="923"/>
      <c r="BS120" s="923"/>
      <c r="BT120" s="923"/>
      <c r="BU120" s="923"/>
      <c r="BV120" s="923">
        <v>6098996</v>
      </c>
      <c r="BW120" s="923"/>
      <c r="BX120" s="923"/>
      <c r="BY120" s="923"/>
      <c r="BZ120" s="923"/>
      <c r="CA120" s="923">
        <v>4423776</v>
      </c>
      <c r="CB120" s="923"/>
      <c r="CC120" s="923"/>
      <c r="CD120" s="923"/>
      <c r="CE120" s="923"/>
      <c r="CF120" s="947">
        <v>25.5</v>
      </c>
      <c r="CG120" s="948"/>
      <c r="CH120" s="948"/>
      <c r="CI120" s="948"/>
      <c r="CJ120" s="948"/>
      <c r="CK120" s="949" t="s">
        <v>455</v>
      </c>
      <c r="CL120" s="933"/>
      <c r="CM120" s="933"/>
      <c r="CN120" s="933"/>
      <c r="CO120" s="934"/>
      <c r="CP120" s="953" t="s">
        <v>456</v>
      </c>
      <c r="CQ120" s="954"/>
      <c r="CR120" s="954"/>
      <c r="CS120" s="954"/>
      <c r="CT120" s="954"/>
      <c r="CU120" s="954"/>
      <c r="CV120" s="954"/>
      <c r="CW120" s="954"/>
      <c r="CX120" s="954"/>
      <c r="CY120" s="954"/>
      <c r="CZ120" s="954"/>
      <c r="DA120" s="954"/>
      <c r="DB120" s="954"/>
      <c r="DC120" s="954"/>
      <c r="DD120" s="954"/>
      <c r="DE120" s="954"/>
      <c r="DF120" s="955"/>
      <c r="DG120" s="942" t="s">
        <v>224</v>
      </c>
      <c r="DH120" s="923"/>
      <c r="DI120" s="923"/>
      <c r="DJ120" s="923"/>
      <c r="DK120" s="923"/>
      <c r="DL120" s="923" t="s">
        <v>224</v>
      </c>
      <c r="DM120" s="923"/>
      <c r="DN120" s="923"/>
      <c r="DO120" s="923"/>
      <c r="DP120" s="923"/>
      <c r="DQ120" s="923">
        <v>4266322</v>
      </c>
      <c r="DR120" s="923"/>
      <c r="DS120" s="923"/>
      <c r="DT120" s="923"/>
      <c r="DU120" s="923"/>
      <c r="DV120" s="924">
        <v>24.6</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224</v>
      </c>
      <c r="AB121" s="858"/>
      <c r="AC121" s="858"/>
      <c r="AD121" s="858"/>
      <c r="AE121" s="859"/>
      <c r="AF121" s="860" t="s">
        <v>224</v>
      </c>
      <c r="AG121" s="858"/>
      <c r="AH121" s="858"/>
      <c r="AI121" s="858"/>
      <c r="AJ121" s="859"/>
      <c r="AK121" s="860" t="s">
        <v>224</v>
      </c>
      <c r="AL121" s="858"/>
      <c r="AM121" s="858"/>
      <c r="AN121" s="858"/>
      <c r="AO121" s="859"/>
      <c r="AP121" s="905" t="s">
        <v>224</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753146</v>
      </c>
      <c r="BR121" s="895"/>
      <c r="BS121" s="895"/>
      <c r="BT121" s="895"/>
      <c r="BU121" s="895"/>
      <c r="BV121" s="895">
        <v>691277</v>
      </c>
      <c r="BW121" s="895"/>
      <c r="BX121" s="895"/>
      <c r="BY121" s="895"/>
      <c r="BZ121" s="895"/>
      <c r="CA121" s="895">
        <v>640943</v>
      </c>
      <c r="CB121" s="895"/>
      <c r="CC121" s="895"/>
      <c r="CD121" s="895"/>
      <c r="CE121" s="895"/>
      <c r="CF121" s="956">
        <v>3.7</v>
      </c>
      <c r="CG121" s="957"/>
      <c r="CH121" s="957"/>
      <c r="CI121" s="957"/>
      <c r="CJ121" s="957"/>
      <c r="CK121" s="950"/>
      <c r="CL121" s="936"/>
      <c r="CM121" s="936"/>
      <c r="CN121" s="936"/>
      <c r="CO121" s="937"/>
      <c r="CP121" s="916" t="s">
        <v>459</v>
      </c>
      <c r="CQ121" s="917"/>
      <c r="CR121" s="917"/>
      <c r="CS121" s="917"/>
      <c r="CT121" s="917"/>
      <c r="CU121" s="917"/>
      <c r="CV121" s="917"/>
      <c r="CW121" s="917"/>
      <c r="CX121" s="917"/>
      <c r="CY121" s="917"/>
      <c r="CZ121" s="917"/>
      <c r="DA121" s="917"/>
      <c r="DB121" s="917"/>
      <c r="DC121" s="917"/>
      <c r="DD121" s="917"/>
      <c r="DE121" s="917"/>
      <c r="DF121" s="918"/>
      <c r="DG121" s="894">
        <v>4662918</v>
      </c>
      <c r="DH121" s="895"/>
      <c r="DI121" s="895"/>
      <c r="DJ121" s="895"/>
      <c r="DK121" s="895"/>
      <c r="DL121" s="895">
        <v>4643904</v>
      </c>
      <c r="DM121" s="895"/>
      <c r="DN121" s="895"/>
      <c r="DO121" s="895"/>
      <c r="DP121" s="895"/>
      <c r="DQ121" s="895" t="s">
        <v>224</v>
      </c>
      <c r="DR121" s="895"/>
      <c r="DS121" s="895"/>
      <c r="DT121" s="895"/>
      <c r="DU121" s="895"/>
      <c r="DV121" s="872" t="s">
        <v>224</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224</v>
      </c>
      <c r="AB122" s="858"/>
      <c r="AC122" s="858"/>
      <c r="AD122" s="858"/>
      <c r="AE122" s="859"/>
      <c r="AF122" s="860" t="s">
        <v>224</v>
      </c>
      <c r="AG122" s="858"/>
      <c r="AH122" s="858"/>
      <c r="AI122" s="858"/>
      <c r="AJ122" s="859"/>
      <c r="AK122" s="860" t="s">
        <v>224</v>
      </c>
      <c r="AL122" s="858"/>
      <c r="AM122" s="858"/>
      <c r="AN122" s="858"/>
      <c r="AO122" s="859"/>
      <c r="AP122" s="905" t="s">
        <v>224</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21387952</v>
      </c>
      <c r="BR122" s="926"/>
      <c r="BS122" s="926"/>
      <c r="BT122" s="926"/>
      <c r="BU122" s="926"/>
      <c r="BV122" s="926">
        <v>21381556</v>
      </c>
      <c r="BW122" s="926"/>
      <c r="BX122" s="926"/>
      <c r="BY122" s="926"/>
      <c r="BZ122" s="926"/>
      <c r="CA122" s="926">
        <v>21346237</v>
      </c>
      <c r="CB122" s="926"/>
      <c r="CC122" s="926"/>
      <c r="CD122" s="926"/>
      <c r="CE122" s="926"/>
      <c r="CF122" s="927">
        <v>123</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t="s">
        <v>224</v>
      </c>
      <c r="DH122" s="895"/>
      <c r="DI122" s="895"/>
      <c r="DJ122" s="895"/>
      <c r="DK122" s="895"/>
      <c r="DL122" s="895" t="s">
        <v>224</v>
      </c>
      <c r="DM122" s="895"/>
      <c r="DN122" s="895"/>
      <c r="DO122" s="895"/>
      <c r="DP122" s="895"/>
      <c r="DQ122" s="895" t="s">
        <v>224</v>
      </c>
      <c r="DR122" s="895"/>
      <c r="DS122" s="895"/>
      <c r="DT122" s="895"/>
      <c r="DU122" s="895"/>
      <c r="DV122" s="872" t="s">
        <v>224</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224</v>
      </c>
      <c r="AB123" s="858"/>
      <c r="AC123" s="858"/>
      <c r="AD123" s="858"/>
      <c r="AE123" s="859"/>
      <c r="AF123" s="860" t="s">
        <v>224</v>
      </c>
      <c r="AG123" s="858"/>
      <c r="AH123" s="858"/>
      <c r="AI123" s="858"/>
      <c r="AJ123" s="859"/>
      <c r="AK123" s="860" t="s">
        <v>224</v>
      </c>
      <c r="AL123" s="858"/>
      <c r="AM123" s="858"/>
      <c r="AN123" s="858"/>
      <c r="AO123" s="859"/>
      <c r="AP123" s="905" t="s">
        <v>224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461</v>
      </c>
      <c r="BP123" s="959"/>
      <c r="BQ123" s="913">
        <v>30795158</v>
      </c>
      <c r="BR123" s="914"/>
      <c r="BS123" s="914"/>
      <c r="BT123" s="914"/>
      <c r="BU123" s="914"/>
      <c r="BV123" s="914">
        <v>28171829</v>
      </c>
      <c r="BW123" s="914"/>
      <c r="BX123" s="914"/>
      <c r="BY123" s="914"/>
      <c r="BZ123" s="914"/>
      <c r="CA123" s="914">
        <v>26410956</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224</v>
      </c>
      <c r="DH123" s="858"/>
      <c r="DI123" s="858"/>
      <c r="DJ123" s="858"/>
      <c r="DK123" s="859"/>
      <c r="DL123" s="860" t="s">
        <v>224</v>
      </c>
      <c r="DM123" s="858"/>
      <c r="DN123" s="858"/>
      <c r="DO123" s="858"/>
      <c r="DP123" s="859"/>
      <c r="DQ123" s="860" t="s">
        <v>224</v>
      </c>
      <c r="DR123" s="858"/>
      <c r="DS123" s="858"/>
      <c r="DT123" s="858"/>
      <c r="DU123" s="859"/>
      <c r="DV123" s="905" t="s">
        <v>224</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224</v>
      </c>
      <c r="AB124" s="858"/>
      <c r="AC124" s="858"/>
      <c r="AD124" s="858"/>
      <c r="AE124" s="859"/>
      <c r="AF124" s="860" t="s">
        <v>224</v>
      </c>
      <c r="AG124" s="858"/>
      <c r="AH124" s="858"/>
      <c r="AI124" s="858"/>
      <c r="AJ124" s="859"/>
      <c r="AK124" s="860" t="s">
        <v>224</v>
      </c>
      <c r="AL124" s="858"/>
      <c r="AM124" s="858"/>
      <c r="AN124" s="858"/>
      <c r="AO124" s="859"/>
      <c r="AP124" s="905" t="s">
        <v>224</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49.6</v>
      </c>
      <c r="BR124" s="912"/>
      <c r="BS124" s="912"/>
      <c r="BT124" s="912"/>
      <c r="BU124" s="912"/>
      <c r="BV124" s="912">
        <v>61.8</v>
      </c>
      <c r="BW124" s="912"/>
      <c r="BX124" s="912"/>
      <c r="BY124" s="912"/>
      <c r="BZ124" s="912"/>
      <c r="CA124" s="912">
        <v>65.8</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t="s">
        <v>224</v>
      </c>
      <c r="DH124" s="841"/>
      <c r="DI124" s="841"/>
      <c r="DJ124" s="841"/>
      <c r="DK124" s="842"/>
      <c r="DL124" s="843" t="s">
        <v>224</v>
      </c>
      <c r="DM124" s="841"/>
      <c r="DN124" s="841"/>
      <c r="DO124" s="841"/>
      <c r="DP124" s="842"/>
      <c r="DQ124" s="843" t="s">
        <v>224</v>
      </c>
      <c r="DR124" s="841"/>
      <c r="DS124" s="841"/>
      <c r="DT124" s="841"/>
      <c r="DU124" s="842"/>
      <c r="DV124" s="929" t="s">
        <v>224</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224</v>
      </c>
      <c r="AB125" s="858"/>
      <c r="AC125" s="858"/>
      <c r="AD125" s="858"/>
      <c r="AE125" s="859"/>
      <c r="AF125" s="860" t="s">
        <v>224</v>
      </c>
      <c r="AG125" s="858"/>
      <c r="AH125" s="858"/>
      <c r="AI125" s="858"/>
      <c r="AJ125" s="859"/>
      <c r="AK125" s="860" t="s">
        <v>224</v>
      </c>
      <c r="AL125" s="858"/>
      <c r="AM125" s="858"/>
      <c r="AN125" s="858"/>
      <c r="AO125" s="859"/>
      <c r="AP125" s="905" t="s">
        <v>224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224</v>
      </c>
      <c r="DH125" s="923"/>
      <c r="DI125" s="923"/>
      <c r="DJ125" s="923"/>
      <c r="DK125" s="923"/>
      <c r="DL125" s="923" t="s">
        <v>224</v>
      </c>
      <c r="DM125" s="923"/>
      <c r="DN125" s="923"/>
      <c r="DO125" s="923"/>
      <c r="DP125" s="923"/>
      <c r="DQ125" s="923" t="s">
        <v>224</v>
      </c>
      <c r="DR125" s="923"/>
      <c r="DS125" s="923"/>
      <c r="DT125" s="923"/>
      <c r="DU125" s="923"/>
      <c r="DV125" s="924" t="s">
        <v>224</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224</v>
      </c>
      <c r="AB126" s="858"/>
      <c r="AC126" s="858"/>
      <c r="AD126" s="858"/>
      <c r="AE126" s="859"/>
      <c r="AF126" s="860" t="s">
        <v>224</v>
      </c>
      <c r="AG126" s="858"/>
      <c r="AH126" s="858"/>
      <c r="AI126" s="858"/>
      <c r="AJ126" s="859"/>
      <c r="AK126" s="860" t="s">
        <v>224</v>
      </c>
      <c r="AL126" s="858"/>
      <c r="AM126" s="858"/>
      <c r="AN126" s="858"/>
      <c r="AO126" s="859"/>
      <c r="AP126" s="905" t="s">
        <v>224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t="s">
        <v>224</v>
      </c>
      <c r="DH126" s="895"/>
      <c r="DI126" s="895"/>
      <c r="DJ126" s="895"/>
      <c r="DK126" s="895"/>
      <c r="DL126" s="895" t="s">
        <v>224</v>
      </c>
      <c r="DM126" s="895"/>
      <c r="DN126" s="895"/>
      <c r="DO126" s="895"/>
      <c r="DP126" s="895"/>
      <c r="DQ126" s="895" t="s">
        <v>224</v>
      </c>
      <c r="DR126" s="895"/>
      <c r="DS126" s="895"/>
      <c r="DT126" s="895"/>
      <c r="DU126" s="895"/>
      <c r="DV126" s="872" t="s">
        <v>224</v>
      </c>
      <c r="DW126" s="872"/>
      <c r="DX126" s="872"/>
      <c r="DY126" s="872"/>
      <c r="DZ126" s="873"/>
    </row>
    <row r="127" spans="1:130" s="246" customFormat="1" ht="26.25" customHeight="1" x14ac:dyDescent="0.15">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224</v>
      </c>
      <c r="AB127" s="858"/>
      <c r="AC127" s="858"/>
      <c r="AD127" s="858"/>
      <c r="AE127" s="859"/>
      <c r="AF127" s="860" t="s">
        <v>224</v>
      </c>
      <c r="AG127" s="858"/>
      <c r="AH127" s="858"/>
      <c r="AI127" s="858"/>
      <c r="AJ127" s="859"/>
      <c r="AK127" s="860" t="s">
        <v>224</v>
      </c>
      <c r="AL127" s="858"/>
      <c r="AM127" s="858"/>
      <c r="AN127" s="858"/>
      <c r="AO127" s="859"/>
      <c r="AP127" s="905" t="s">
        <v>224</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224</v>
      </c>
      <c r="DH127" s="895"/>
      <c r="DI127" s="895"/>
      <c r="DJ127" s="895"/>
      <c r="DK127" s="895"/>
      <c r="DL127" s="895" t="s">
        <v>224</v>
      </c>
      <c r="DM127" s="895"/>
      <c r="DN127" s="895"/>
      <c r="DO127" s="895"/>
      <c r="DP127" s="895"/>
      <c r="DQ127" s="895" t="s">
        <v>224</v>
      </c>
      <c r="DR127" s="895"/>
      <c r="DS127" s="895"/>
      <c r="DT127" s="895"/>
      <c r="DU127" s="895"/>
      <c r="DV127" s="872" t="s">
        <v>224</v>
      </c>
      <c r="DW127" s="872"/>
      <c r="DX127" s="872"/>
      <c r="DY127" s="872"/>
      <c r="DZ127" s="873"/>
    </row>
    <row r="128" spans="1:130" s="246" customFormat="1" ht="26.25" customHeight="1" thickBot="1" x14ac:dyDescent="0.2">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v>95301</v>
      </c>
      <c r="AB128" s="879"/>
      <c r="AC128" s="879"/>
      <c r="AD128" s="879"/>
      <c r="AE128" s="880"/>
      <c r="AF128" s="881">
        <v>67135</v>
      </c>
      <c r="AG128" s="879"/>
      <c r="AH128" s="879"/>
      <c r="AI128" s="879"/>
      <c r="AJ128" s="880"/>
      <c r="AK128" s="881">
        <v>53472</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224</v>
      </c>
      <c r="BG128" s="865"/>
      <c r="BH128" s="865"/>
      <c r="BI128" s="865"/>
      <c r="BJ128" s="865"/>
      <c r="BK128" s="865"/>
      <c r="BL128" s="888"/>
      <c r="BM128" s="864">
        <v>12.54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v>4375</v>
      </c>
      <c r="DH128" s="869"/>
      <c r="DI128" s="869"/>
      <c r="DJ128" s="869"/>
      <c r="DK128" s="869"/>
      <c r="DL128" s="869">
        <v>3447</v>
      </c>
      <c r="DM128" s="869"/>
      <c r="DN128" s="869"/>
      <c r="DO128" s="869"/>
      <c r="DP128" s="869"/>
      <c r="DQ128" s="869">
        <v>2950</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18297087</v>
      </c>
      <c r="AB129" s="858"/>
      <c r="AC129" s="858"/>
      <c r="AD129" s="858"/>
      <c r="AE129" s="859"/>
      <c r="AF129" s="860">
        <v>18695754</v>
      </c>
      <c r="AG129" s="858"/>
      <c r="AH129" s="858"/>
      <c r="AI129" s="858"/>
      <c r="AJ129" s="859"/>
      <c r="AK129" s="860">
        <v>19156813</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224</v>
      </c>
      <c r="BG129" s="848"/>
      <c r="BH129" s="848"/>
      <c r="BI129" s="848"/>
      <c r="BJ129" s="848"/>
      <c r="BK129" s="848"/>
      <c r="BL129" s="849"/>
      <c r="BM129" s="847">
        <v>17.54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1690280</v>
      </c>
      <c r="AB130" s="858"/>
      <c r="AC130" s="858"/>
      <c r="AD130" s="858"/>
      <c r="AE130" s="859"/>
      <c r="AF130" s="860">
        <v>1756698</v>
      </c>
      <c r="AG130" s="858"/>
      <c r="AH130" s="858"/>
      <c r="AI130" s="858"/>
      <c r="AJ130" s="859"/>
      <c r="AK130" s="860">
        <v>1795229</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16606807</v>
      </c>
      <c r="AB131" s="841"/>
      <c r="AC131" s="841"/>
      <c r="AD131" s="841"/>
      <c r="AE131" s="842"/>
      <c r="AF131" s="843">
        <v>16939056</v>
      </c>
      <c r="AG131" s="841"/>
      <c r="AH131" s="841"/>
      <c r="AI131" s="841"/>
      <c r="AJ131" s="842"/>
      <c r="AK131" s="843">
        <v>17361584</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65.8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7.6048514320000002</v>
      </c>
      <c r="AB132" s="821"/>
      <c r="AC132" s="821"/>
      <c r="AD132" s="821"/>
      <c r="AE132" s="822"/>
      <c r="AF132" s="823">
        <v>7.8481823310000003</v>
      </c>
      <c r="AG132" s="821"/>
      <c r="AH132" s="821"/>
      <c r="AI132" s="821"/>
      <c r="AJ132" s="822"/>
      <c r="AK132" s="823">
        <v>8.0169413110000001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8.1</v>
      </c>
      <c r="AB133" s="800"/>
      <c r="AC133" s="800"/>
      <c r="AD133" s="800"/>
      <c r="AE133" s="801"/>
      <c r="AF133" s="799">
        <v>7.8</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tNlos5TiiKf+Y86+VB4UPxVXeHrsnb0jJ7s2AR6lenvRnsWmosodB9Xa2/JoI1Cq5kIcr44Uz/BEdpxatqrg==" saltValue="fKQ4whnAvzVCuqoPbJ67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70" zoomScaleNormal="85" zoomScaleSheetLayoutView="70" workbookViewId="0">
      <selection activeCell="DI7" sqref="DI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5BumPlcy16tKFaOM+o2BlF8TN69BY4aThIt6h2O8YwhA1te+OoVPeYArb9cRL9zJB8aFLApwQ90XH3cQ4Bw1A==" saltValue="mesHj60VdSVhpvjejXGp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H58"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NI6V1ZlHmUS0+liFr+fwVfK0aySV1uKDFpyX9rqItjjMjoMymmenK/RMYBiijTUri0ms58N87uocFlJmD46/Q==" saltValue="5zy+U7SypzIDrNqTTS93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1"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495</v>
      </c>
      <c r="AL9" s="1227"/>
      <c r="AM9" s="1227"/>
      <c r="AN9" s="1228"/>
      <c r="AO9" s="312">
        <v>4599558</v>
      </c>
      <c r="AP9" s="312">
        <v>46607</v>
      </c>
      <c r="AQ9" s="313">
        <v>72852</v>
      </c>
      <c r="AR9" s="314">
        <v>-36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496</v>
      </c>
      <c r="AL10" s="1227"/>
      <c r="AM10" s="1227"/>
      <c r="AN10" s="1228"/>
      <c r="AO10" s="315">
        <v>658900</v>
      </c>
      <c r="AP10" s="315">
        <v>6677</v>
      </c>
      <c r="AQ10" s="316">
        <v>5779</v>
      </c>
      <c r="AR10" s="317">
        <v>15.5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497</v>
      </c>
      <c r="AL11" s="1227"/>
      <c r="AM11" s="1227"/>
      <c r="AN11" s="1228"/>
      <c r="AO11" s="315">
        <v>95064</v>
      </c>
      <c r="AP11" s="315">
        <v>963</v>
      </c>
      <c r="AQ11" s="316">
        <v>5205</v>
      </c>
      <c r="AR11" s="317">
        <v>-81.5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498</v>
      </c>
      <c r="AL12" s="1227"/>
      <c r="AM12" s="1227"/>
      <c r="AN12" s="1228"/>
      <c r="AO12" s="315">
        <v>46845</v>
      </c>
      <c r="AP12" s="315">
        <v>475</v>
      </c>
      <c r="AQ12" s="316">
        <v>1186</v>
      </c>
      <c r="AR12" s="317">
        <v>-59.9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500</v>
      </c>
      <c r="AP13" s="315" t="s">
        <v>500</v>
      </c>
      <c r="AQ13" s="316">
        <v>2</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501</v>
      </c>
      <c r="AL14" s="1227"/>
      <c r="AM14" s="1227"/>
      <c r="AN14" s="1228"/>
      <c r="AO14" s="315">
        <v>283183</v>
      </c>
      <c r="AP14" s="315">
        <v>2869</v>
      </c>
      <c r="AQ14" s="316">
        <v>3005</v>
      </c>
      <c r="AR14" s="317">
        <v>-4.5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502</v>
      </c>
      <c r="AL15" s="1227"/>
      <c r="AM15" s="1227"/>
      <c r="AN15" s="1228"/>
      <c r="AO15" s="315">
        <v>215665</v>
      </c>
      <c r="AP15" s="315">
        <v>2185</v>
      </c>
      <c r="AQ15" s="316">
        <v>1720</v>
      </c>
      <c r="AR15" s="317">
        <v>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503</v>
      </c>
      <c r="AL16" s="1230"/>
      <c r="AM16" s="1230"/>
      <c r="AN16" s="1231"/>
      <c r="AO16" s="315">
        <v>-152284</v>
      </c>
      <c r="AP16" s="315">
        <v>-1543</v>
      </c>
      <c r="AQ16" s="316">
        <v>-6900</v>
      </c>
      <c r="AR16" s="317">
        <v>-77.599999999999994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5746931</v>
      </c>
      <c r="AP17" s="315">
        <v>58233</v>
      </c>
      <c r="AQ17" s="316">
        <v>82850</v>
      </c>
      <c r="AR17" s="317">
        <v>-29.7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508</v>
      </c>
      <c r="AL21" s="1224"/>
      <c r="AM21" s="1224"/>
      <c r="AN21" s="1225"/>
      <c r="AO21" s="327">
        <v>6.41</v>
      </c>
      <c r="AP21" s="328">
        <v>8.1999999999999993</v>
      </c>
      <c r="AQ21" s="329">
        <v>-1.79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509</v>
      </c>
      <c r="AL22" s="1224"/>
      <c r="AM22" s="1224"/>
      <c r="AN22" s="1225"/>
      <c r="AO22" s="332">
        <v>95.4</v>
      </c>
      <c r="AP22" s="333">
        <v>97.9</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513</v>
      </c>
      <c r="AL32" s="1215"/>
      <c r="AM32" s="1215"/>
      <c r="AN32" s="1216"/>
      <c r="AO32" s="342">
        <v>2757509</v>
      </c>
      <c r="AP32" s="342">
        <v>27941</v>
      </c>
      <c r="AQ32" s="343">
        <v>53769</v>
      </c>
      <c r="AR32" s="344">
        <v>-48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514</v>
      </c>
      <c r="AL33" s="1215"/>
      <c r="AM33" s="1215"/>
      <c r="AN33" s="1216"/>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515</v>
      </c>
      <c r="AL34" s="1215"/>
      <c r="AM34" s="1215"/>
      <c r="AN34" s="1216"/>
      <c r="AO34" s="342" t="s">
        <v>500</v>
      </c>
      <c r="AP34" s="342" t="s">
        <v>500</v>
      </c>
      <c r="AQ34" s="343">
        <v>30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516</v>
      </c>
      <c r="AL35" s="1215"/>
      <c r="AM35" s="1215"/>
      <c r="AN35" s="1216"/>
      <c r="AO35" s="342">
        <v>379491</v>
      </c>
      <c r="AP35" s="342">
        <v>3845</v>
      </c>
      <c r="AQ35" s="343">
        <v>13935</v>
      </c>
      <c r="AR35" s="344">
        <v>-72.400000000000006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517</v>
      </c>
      <c r="AL36" s="1215"/>
      <c r="AM36" s="1215"/>
      <c r="AN36" s="1216"/>
      <c r="AO36" s="342">
        <v>102962</v>
      </c>
      <c r="AP36" s="342">
        <v>1043</v>
      </c>
      <c r="AQ36" s="343">
        <v>1254</v>
      </c>
      <c r="AR36" s="344">
        <v>-16.8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518</v>
      </c>
      <c r="AL37" s="1215"/>
      <c r="AM37" s="1215"/>
      <c r="AN37" s="1216"/>
      <c r="AO37" s="342" t="s">
        <v>500</v>
      </c>
      <c r="AP37" s="342" t="s">
        <v>500</v>
      </c>
      <c r="AQ37" s="343">
        <v>601</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519</v>
      </c>
      <c r="AL38" s="1218"/>
      <c r="AM38" s="1218"/>
      <c r="AN38" s="1219"/>
      <c r="AO38" s="345">
        <v>607</v>
      </c>
      <c r="AP38" s="345">
        <v>6</v>
      </c>
      <c r="AQ38" s="346">
        <v>1</v>
      </c>
      <c r="AR38" s="334">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520</v>
      </c>
      <c r="AL39" s="1218"/>
      <c r="AM39" s="1218"/>
      <c r="AN39" s="1219"/>
      <c r="AO39" s="342">
        <v>-53472</v>
      </c>
      <c r="AP39" s="342">
        <v>-542</v>
      </c>
      <c r="AQ39" s="343">
        <v>-4013</v>
      </c>
      <c r="AR39" s="344">
        <v>-86.5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521</v>
      </c>
      <c r="AL40" s="1215"/>
      <c r="AM40" s="1215"/>
      <c r="AN40" s="1216"/>
      <c r="AO40" s="342">
        <v>-1795229</v>
      </c>
      <c r="AP40" s="342">
        <v>-18191</v>
      </c>
      <c r="AQ40" s="343">
        <v>-48341</v>
      </c>
      <c r="AR40" s="344">
        <v>-62.4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1391868</v>
      </c>
      <c r="AP41" s="342">
        <v>14104</v>
      </c>
      <c r="AQ41" s="343">
        <v>17235</v>
      </c>
      <c r="AR41" s="344">
        <v>-18.2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490</v>
      </c>
      <c r="AN49" s="1209" t="s">
        <v>525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6648321</v>
      </c>
      <c r="AN51" s="364">
        <v>68778</v>
      </c>
      <c r="AO51" s="365">
        <v>-21</v>
      </c>
      <c r="AP51" s="366">
        <v>66255</v>
      </c>
      <c r="AQ51" s="367">
        <v>3.6</v>
      </c>
      <c r="AR51" s="368">
        <v>-24.6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591904</v>
      </c>
      <c r="AN52" s="372">
        <v>6123</v>
      </c>
      <c r="AO52" s="373">
        <v>-56.2</v>
      </c>
      <c r="AP52" s="374">
        <v>31822</v>
      </c>
      <c r="AQ52" s="375">
        <v>8.8000000000000007</v>
      </c>
      <c r="AR52" s="376">
        <v>-65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5029571</v>
      </c>
      <c r="AN53" s="364">
        <v>51581</v>
      </c>
      <c r="AO53" s="365">
        <v>-25</v>
      </c>
      <c r="AP53" s="366">
        <v>92247</v>
      </c>
      <c r="AQ53" s="367">
        <v>39.200000000000003</v>
      </c>
      <c r="AR53" s="368">
        <v>-64.2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589937</v>
      </c>
      <c r="AN54" s="372">
        <v>6050</v>
      </c>
      <c r="AO54" s="373">
        <v>-1.2</v>
      </c>
      <c r="AP54" s="374">
        <v>37204</v>
      </c>
      <c r="AQ54" s="375">
        <v>16.899999999999999</v>
      </c>
      <c r="AR54" s="376">
        <v>-18.100000000000001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4809442</v>
      </c>
      <c r="AN55" s="364">
        <v>49000</v>
      </c>
      <c r="AO55" s="365">
        <v>-5</v>
      </c>
      <c r="AP55" s="366">
        <v>67319</v>
      </c>
      <c r="AQ55" s="367">
        <v>-27</v>
      </c>
      <c r="AR55" s="368">
        <v>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802354</v>
      </c>
      <c r="AN56" s="372">
        <v>8175</v>
      </c>
      <c r="AO56" s="373">
        <v>35.1</v>
      </c>
      <c r="AP56" s="374">
        <v>38101</v>
      </c>
      <c r="AQ56" s="375">
        <v>2.4</v>
      </c>
      <c r="AR56" s="376">
        <v>32.700000000000003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5689451</v>
      </c>
      <c r="AN57" s="364">
        <v>57833</v>
      </c>
      <c r="AO57" s="365">
        <v>18</v>
      </c>
      <c r="AP57" s="366">
        <v>70615</v>
      </c>
      <c r="AQ57" s="367">
        <v>4.9000000000000004</v>
      </c>
      <c r="AR57" s="368">
        <v>13.1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393957</v>
      </c>
      <c r="AN58" s="372">
        <v>4005</v>
      </c>
      <c r="AO58" s="373">
        <v>-51</v>
      </c>
      <c r="AP58" s="374">
        <v>37382</v>
      </c>
      <c r="AQ58" s="375">
        <v>-1.9</v>
      </c>
      <c r="AR58" s="376">
        <v>-49.1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6476260</v>
      </c>
      <c r="AN59" s="364">
        <v>65623</v>
      </c>
      <c r="AO59" s="365">
        <v>13.5</v>
      </c>
      <c r="AP59" s="366">
        <v>69185</v>
      </c>
      <c r="AQ59" s="367">
        <v>-2</v>
      </c>
      <c r="AR59" s="368">
        <v>15.5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409532</v>
      </c>
      <c r="AN60" s="372">
        <v>4150</v>
      </c>
      <c r="AO60" s="373">
        <v>3.6</v>
      </c>
      <c r="AP60" s="374">
        <v>38519</v>
      </c>
      <c r="AQ60" s="375">
        <v>3</v>
      </c>
      <c r="AR60" s="376">
        <v>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5730609</v>
      </c>
      <c r="AN61" s="379">
        <v>58563</v>
      </c>
      <c r="AO61" s="380">
        <v>-3.9</v>
      </c>
      <c r="AP61" s="381">
        <v>73124</v>
      </c>
      <c r="AQ61" s="382">
        <v>3.7</v>
      </c>
      <c r="AR61" s="368">
        <v>-7.6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557537</v>
      </c>
      <c r="AN62" s="372">
        <v>5701</v>
      </c>
      <c r="AO62" s="373">
        <v>-13.9</v>
      </c>
      <c r="AP62" s="374">
        <v>36606</v>
      </c>
      <c r="AQ62" s="375">
        <v>5.8</v>
      </c>
      <c r="AR62" s="376">
        <v>-19.7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yDRJeUNRK1sWTjXMjDPKnFTaCvblH0Zz+CUFh05ORaBpdzRbxzFH8RR/04rEu54h1O7brB4yBxkZcvrsbpeNQ==" saltValue="mn8eknQ++X6mcho4Egrk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55" zoomScaleNormal="55" zoomScaleSheetLayoutView="55" workbookViewId="0">
      <selection activeCell="CP98" sqref="CP9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rCLRmbyvAHKf2q5UZjoNHxV7rYEscWP5Rl3PF9y7/bab8k7X+9qF6y+rGfcN0VeXvX6GeEugM3Q+zFgp0MBDw==" saltValue="Q+adE5afU0KwPtqBX16B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55" zoomScaleNormal="55" zoomScaleSheetLayoutView="55" workbookViewId="0">
      <selection activeCell="CZ93" sqref="CZ9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AnvlduHR0XmTG+5ZXH4MX98x/3Ehj55wpXZkfzZhKpylU664BaHPUBXv3rdz7fBfoAZDjAupUhou9OyYtgVw==" saltValue="K1yxX+PE5eqZQ3SjqWum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13.57</v>
      </c>
      <c r="G47" s="12">
        <v>14.99</v>
      </c>
      <c r="H47" s="12">
        <v>13.56</v>
      </c>
      <c r="I47" s="12">
        <v>11.07</v>
      </c>
      <c r="J47" s="13">
        <v>10.06</v>
      </c>
    </row>
    <row r="48" spans="2:10" ht="57.75" customHeight="1" x14ac:dyDescent="0.15">
      <c r="B48" s="14"/>
      <c r="C48" s="1234" t="s">
        <v>4</v>
      </c>
      <c r="D48" s="1234"/>
      <c r="E48" s="1235"/>
      <c r="F48" s="15">
        <v>3.76</v>
      </c>
      <c r="G48" s="16">
        <v>3.67</v>
      </c>
      <c r="H48" s="16">
        <v>4.08</v>
      </c>
      <c r="I48" s="16">
        <v>2.09</v>
      </c>
      <c r="J48" s="17">
        <v>4.9000000000000004</v>
      </c>
    </row>
    <row r="49" spans="2:10" ht="57.75" customHeight="1" thickBot="1" x14ac:dyDescent="0.2">
      <c r="B49" s="18"/>
      <c r="C49" s="1236" t="s">
        <v>5</v>
      </c>
      <c r="D49" s="1236"/>
      <c r="E49" s="1237"/>
      <c r="F49" s="19" t="s">
        <v>546</v>
      </c>
      <c r="G49" s="20">
        <v>1.91</v>
      </c>
      <c r="H49" s="20" t="s">
        <v>547</v>
      </c>
      <c r="I49" s="20" t="s">
        <v>548</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FKI4QKxt6dEPL4PgLvXTx+t2Hv4AuB0MMvLXdj1PAU9FtTxW0SXxUYR9pVZSt+9le7bcORnUQdfpd+6wW8Qqg==" saltValue="zqYw2SCld3nHT8blg27r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公会計指標分析・財政指標組み合せ分析表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宜野湾市役所</cp:lastModifiedBy>
  <cp:lastPrinted>2020-03-12T02:52:44Z</cp:lastPrinted>
  <dcterms:created xsi:type="dcterms:W3CDTF">2020-02-10T06:36:24Z</dcterms:created>
  <dcterms:modified xsi:type="dcterms:W3CDTF">2020-09-18T05:25:12Z</dcterms:modified>
  <cp:category/>
</cp:coreProperties>
</file>