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E35" i="10"/>
  <c r="AM35" i="10"/>
  <c r="U35" i="10"/>
  <c r="C35" i="10"/>
  <c r="BW34" i="10"/>
  <c r="BW35"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<sst xmlns="http://schemas.openxmlformats.org/spreadsheetml/2006/main" count="1115" uniqueCount="596">
  <si>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</si>
  <si>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</si>
  <si>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</si>
  <si>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</si>
  <si>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</si>
  <si>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</si>
  <si>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</si>
  <si>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</si>
  <si>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</si>
  <si>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</si>
  <si>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</si>
  <si>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</si>
  <si>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</si>
  <si>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</si>
  <si>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</si>
  <si>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</si>
  <si>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</si>
  <si>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</si>
  <si>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</si>
  <si>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</si>
  <si>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</si>
  <si>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</si>
  <si>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</si>
  <si>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</si>
  <si>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</si>
  <si>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</si>
  <si>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</si>
  <si>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</si>
  <si>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</si>
  <si>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</si>
  <si>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</si>
  <si>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</si>
  <si>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</si>
  <si>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</si>
  <si>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</si>
  <si>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</si>
  <si>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</si>
  <si>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</si>
  <si>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</si>
  <si>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</si>
  <si>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</si>
  <si>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</si>
  <si>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</si>
  <si>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</si>
  <si>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</si>
  <si>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</si>
  <si>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</si>
  <si>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</si>
  <si>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</si>
  <si>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</si>
  <si>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</si>
  <si>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</si>
  <si>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</si>
  <si>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</si>
  <si>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</si>
  <si>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</si>
  <si>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</si>
  <si>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</si>
  <si>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</si>
  <si>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</si>
  <si>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</si>
  <si>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</si>
  <si>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</si>
  <si>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</si>
  <si>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</si>
  <si>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</si>
  <si>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</si>
  <si>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</si>
  <si>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</si>
  <si>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</si>
  <si>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</si>
  <si>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</si>
  <si>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</si>
  <si>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</si>
  <si>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</si>
  <si>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</si>
  <si>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</si>
  <si>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</si>
  <si>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</si>
  <si>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</si>
  <si>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</si>
  <si>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</si>
  <si>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</si>
  <si>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</si>
  <si>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</si>
  <si>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</si>
  <si>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</si>
  <si>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</si>
  <si>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</si>
  <si>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</si>
  <si>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</si>
  <si>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</si>
  <si>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</si>
  <si>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</si>
  <si>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</si>
  <si>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</si>
  <si>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</si>
  <si>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</si>
  <si>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</si>
  <si>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</si>
  <si>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</si>
  <si>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</si>
  <si>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</si>
  <si>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</si>
  <si>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</si>
  <si>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</si>
  <si>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</si>
  <si>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</si>
  <si>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</si>
  <si>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</si>
  <si>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</si>
  <si>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</si>
  <si>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</si>
  <si>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</si>
  <si>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</si>
  <si>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</si>
  <si>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</si>
  <si>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</si>
  <si>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</si>
  <si>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</si>
  <si>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</si>
  <si>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</si>
  <si>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</si>
  <si>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</si>
  <si>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</si>
  <si>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</si>
  <si>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</si>
  <si>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</si>
  <si>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</si>
  <si>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</si>
  <si>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</si>
  <si>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</si>
  <si>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</si>
  <si>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</si>
  <si>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</si>
  <si>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</si>
  <si>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</si>
  <si>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</si>
  <si>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</si>
  <si>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</si>
  <si>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</si>
  <si>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</si>
  <si>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</si>
  <si>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</si>
  <si>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</si>
  <si>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</si>
  <si>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</si>
  <si>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</si>
  <si>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</si>
  <si>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</si>
  <si>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</si>
  <si>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</si>
  <si>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</si>
  <si>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</si>
  <si>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</si>
  <si>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</si>
  <si>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</si>
  <si>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</si>
  <si>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</si>
  <si>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</si>
  <si>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</si>
  <si>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</si>
  <si>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</si>
  <si>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</si>
  <si>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</si>
  <si>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</si>
  <si>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</si>
  <si>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</si>
  <si>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</si>
  <si>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</si>
  <si>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</si>
  <si>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</si>
  <si>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</si>
  <si>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</si>
  <si>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</si>
  <si>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</si>
  <si>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</si>
  <si>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</si>
  <si>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</si>
  <si>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</si>
  <si>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</si>
  <si>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</si>
  <si>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</si>
  <si>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</si>
  <si>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</si>
  <si>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</si>
  <si>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</si>
  <si>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</si>
  <si>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</si>
  <si>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</si>
  <si>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</si>
  <si>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</si>
  <si>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</si>
  <si>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</si>
  <si>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</si>
  <si>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</si>
  <si>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</si>
  <si>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</si>
  <si>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</si>
  <si>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</si>
  <si>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</si>
  <si>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</si>
  <si>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</si>
  <si>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</si>
  <si>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</si>
  <si>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</si>
  <si>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</si>
  <si>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</si>
  <si>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</si>
  <si>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</si>
  <si>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</si>
  <si>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</si>
  <si>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</si>
  <si>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</si>
  <si>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</si>
  <si>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沖縄県竹富町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</si>
  <si>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</si>
  <si>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</si>
  <si>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</si>
  <si>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</si>
  <si>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</si>
  <si>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</si>
  <si>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</si>
  <si>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</si>
  <si>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</si>
  <si>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</si>
  <si>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</si>
  <si>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</si>
  <si>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</si>
  <si>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</si>
  <si>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</si>
  <si>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</si>
  <si>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</si>
  <si>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</si>
  <si>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</si>
  <si>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</si>
  <si>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</si>
  <si>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</si>
  <si>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</si>
  <si>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</si>
  <si>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</si>
  <si>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</si>
  <si>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</si>
  <si>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</si>
  <si>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</si>
  <si>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</si>
  <si>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</si>
  <si>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</si>
  <si>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</si>
  <si>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</si>
  <si>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</si>
  <si>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</si>
  <si>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</si>
  <si>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</si>
  <si>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</si>
  <si>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</si>
  <si>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</si>
  <si>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</si>
  <si>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</si>
  <si>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</si>
  <si>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</si>
  <si>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</si>
  <si>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</si>
  <si>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</si>
  <si>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</si>
  <si>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</si>
  <si>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</si>
  <si>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</si>
  <si>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</si>
  <si>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</si>
  <si>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</si>
  <si>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</si>
  <si>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</si>
  <si>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</si>
  <si>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</si>
  <si>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</si>
  <si>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</si>
  <si>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</si>
  <si>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</si>
  <si>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</si>
  <si>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</si>
  <si>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</si>
  <si>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</si>
  <si>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</si>
  <si>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</si>
  <si>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</si>
  <si>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</si>
  <si>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</si>
  <si>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</si>
  <si>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</si>
  <si>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</si>
  <si>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</si>
  <si>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</si>
  <si>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</si>
  <si>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</si>
  <si>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</si>
  <si>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</si>
  <si>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</si>
  <si>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</si>
  <si>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</si>
  <si>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</si>
  <si>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</si>
  <si>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</si>
  <si>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</si>
  <si>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</si>
  <si>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</si>
  <si>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</si>
  <si>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</si>
  <si>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</si>
  <si>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</si>
  <si>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</si>
  <si>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</si>
  <si>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</si>
  <si>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</si>
  <si>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</si>
  <si>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</si>
  <si>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</si>
  <si>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</si>
  <si>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</si>
  <si>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</si>
  <si>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</si>
  <si>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</si>
  <si>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</si>
  <si>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</si>
  <si>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</si>
  <si>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</si>
  <si>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</si>
  <si>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</si>
  <si>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</si>
  <si>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</si>
  <si>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</si>
  <si>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</si>
  <si>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</si>
  <si>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</si>
  <si>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</si>
  <si>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</si>
  <si>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</si>
  <si>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</si>
  <si>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</si>
  <si>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</si>
  <si>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</si>
  <si>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</si>
  <si>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</si>
  <si>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</si>
  <si>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</si>
  <si>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</si>
  <si>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</si>
  <si>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</si>
  <si>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</si>
  <si>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</si>
  <si>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</si>
  <si>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</si>
  <si>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</si>
  <si>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</si>
  <si>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</si>
  <si>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</si>
  <si>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</si>
  <si>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</si>
  <si>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</si>
  <si>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</si>
  <si>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</si>
  <si>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</si>
  <si>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</si>
  <si>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</si>
  <si>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沖縄県竹富町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</si>
  <si>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</si>
  <si>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</si>
  <si>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</si>
  <si>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</si>
  <si>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</si>
  <si>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</si>
  <si>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</si>
  <si>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</si>
  <si>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</si>
  <si>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</si>
  <si>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</si>
  <si>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</si>
  <si>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</si>
  <si>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</si>
  <si>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</si>
  <si>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</si>
  <si>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</si>
  <si>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</si>
  <si>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</si>
  <si>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</si>
  <si>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</si>
  <si>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</si>
  <si>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</si>
  <si>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</si>
  <si>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</si>
  <si>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</si>
  <si>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</si>
  <si>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</si>
  <si>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</si>
  <si>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</si>
  <si>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</si>
  <si>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</si>
  <si>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</si>
  <si>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</si>
  <si>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</si>
  <si>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</si>
  <si>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</si>
  <si>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</si>
  <si>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法非適用企業</t>
    <phoneticPr fontId="5"/>
  </si>
  <si>
    <t>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</si>
  <si>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</si>
  <si>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</si>
  <si>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</si>
  <si>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</si>
  <si>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</si>
  <si>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</si>
  <si>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</si>
  <si>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</si>
  <si>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</si>
  <si>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</si>
  <si>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</si>
  <si>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</si>
  <si>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</si>
  <si>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</si>
  <si>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</si>
  <si>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</si>
  <si>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</si>
  <si>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</si>
  <si>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</si>
  <si>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</si>
  <si>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</si>
  <si>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</si>
  <si>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</si>
  <si>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</si>
  <si>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</si>
  <si>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</si>
  <si>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</si>
  <si>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</si>
  <si>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</si>
  <si>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</si>
  <si>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</si>
  <si>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</si>
  <si>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</si>
  <si>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</si>
  <si>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</si>
  <si>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</si>
  <si>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</si>
  <si>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</si>
  <si>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</si>
  <si>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</si>
  <si>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</si>
  <si>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</si>
  <si>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</si>
  <si>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</si>
  <si>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</si>
  <si>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</si>
  <si>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</si>
  <si>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</si>
  <si>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</si>
  <si>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</si>
  <si>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</si>
  <si>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</si>
  <si>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</si>
  <si>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</si>
  <si>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</si>
  <si>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</si>
  <si>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</si>
  <si>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</si>
  <si>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</si>
  <si>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</si>
  <si>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</si>
  <si>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</si>
  <si>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</si>
  <si>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</si>
  <si>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</si>
  <si>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</si>
  <si>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</si>
  <si>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</si>
  <si>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</si>
  <si>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</si>
  <si>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</si>
  <si>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</si>
  <si>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</si>
  <si>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</si>
  <si>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</si>
  <si>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</si>
  <si>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</si>
  <si>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</si>
  <si>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</si>
  <si>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</si>
  <si>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</si>
  <si>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</si>
  <si>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</si>
  <si>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</si>
  <si>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</si>
  <si>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</si>
  <si>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</si>
  <si>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</si>
  <si>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</si>
  <si>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</si>
  <si>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</si>
  <si>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</si>
  <si>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</si>
  <si>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</si>
  <si>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</si>
  <si>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</si>
  <si>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</si>
  <si>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</si>
  <si>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</si>
  <si>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</si>
  <si>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</si>
  <si>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</si>
  <si>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</si>
  <si>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</si>
  <si>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</si>
  <si>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</si>
  <si>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</si>
  <si>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</si>
  <si>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</si>
  <si>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</si>
  <si>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</si>
  <si>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</si>
  <si>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</si>
  <si>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</si>
  <si>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</si>
  <si>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</si>
  <si>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</si>
  <si>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</si>
  <si>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</si>
  <si>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</si>
  <si>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</si>
  <si>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</si>
  <si>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</si>
  <si>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</si>
  <si>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</si>
  <si>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</si>
  <si>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</si>
  <si>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</si>
  <si>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</si>
  <si>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</si>
  <si>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</si>
  <si>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</si>
  <si>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</si>
  <si>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</si>
  <si>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</si>
  <si>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</si>
  <si>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</si>
  <si>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</si>
  <si>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</si>
  <si>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</si>
  <si>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</si>
  <si>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</si>
  <si>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</si>
  <si>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</si>
  <si>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</si>
  <si>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</si>
  <si>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</si>
  <si>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</si>
  <si>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</si>
  <si>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</si>
  <si>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</si>
  <si>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</si>
  <si>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</si>
  <si>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</si>
  <si>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</si>
  <si>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</si>
  <si>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</si>
  <si>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</si>
  <si>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</si>
  <si>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国民健康保険事業特別会計</t>
  </si>
  <si>
    <t>水道事業特別会計</t>
  </si>
  <si>
    <t>下水道事業特別会計</t>
  </si>
  <si>
    <t>介護保険事業特別会計</t>
  </si>
  <si>
    <t>農業集落排水事業特別会計</t>
  </si>
  <si>
    <t>後期高齢者医療特別会計</t>
  </si>
  <si>
    <t>その他会計（赤字）</t>
  </si>
  <si>
    <t>その他会計（黒字）</t>
  </si>
  <si>
    <t>沖縄県市町村総合事務組合</t>
    <rPh sb="0" eb="3">
      <t>オキナワケン</t>
    </rPh>
    <rPh sb="3" eb="6">
      <t>シチョウソン</t>
    </rPh>
    <rPh sb="6" eb="8">
      <t>ソウゴウ</t>
    </rPh>
    <rPh sb="8" eb="10">
      <t>ジム</t>
    </rPh>
    <rPh sb="10" eb="12">
      <t>クミアイ</t>
    </rPh>
    <phoneticPr fontId="2"/>
  </si>
  <si>
    <t>（有）ぱいぬ島海洋観光</t>
    <rPh sb="1" eb="2">
      <t>ユウ</t>
    </rPh>
    <rPh sb="6" eb="7">
      <t>シマ</t>
    </rPh>
    <rPh sb="7" eb="9">
      <t>カイヨウ</t>
    </rPh>
    <rPh sb="9" eb="11">
      <t>カンコウ</t>
    </rPh>
    <phoneticPr fontId="2"/>
  </si>
  <si>
    <t>八重山漁協共同組合</t>
    <rPh sb="0" eb="3">
      <t>ヤエヤマ</t>
    </rPh>
    <rPh sb="3" eb="5">
      <t>ギョキョウ</t>
    </rPh>
    <rPh sb="5" eb="7">
      <t>キョウドウ</t>
    </rPh>
    <rPh sb="7" eb="9">
      <t>クミアイ</t>
    </rPh>
    <phoneticPr fontId="2"/>
  </si>
  <si>
    <t>庁舎建設基金</t>
    <rPh sb="0" eb="2">
      <t>チョウシャ</t>
    </rPh>
    <rPh sb="2" eb="4">
      <t>ケンセツ</t>
    </rPh>
    <rPh sb="4" eb="6">
      <t>キキン</t>
    </rPh>
    <phoneticPr fontId="11"/>
  </si>
  <si>
    <t>ふるさと創生事業基金</t>
    <rPh sb="4" eb="6">
      <t>ソウセイ</t>
    </rPh>
    <rPh sb="6" eb="8">
      <t>ジギョウ</t>
    </rPh>
    <rPh sb="8" eb="10">
      <t>キキン</t>
    </rPh>
    <phoneticPr fontId="11"/>
  </si>
  <si>
    <t>福祉基金</t>
    <rPh sb="0" eb="2">
      <t>フクシ</t>
    </rPh>
    <rPh sb="2" eb="4">
      <t>キキン</t>
    </rPh>
    <phoneticPr fontId="11"/>
  </si>
  <si>
    <t>ふるさと応援基金</t>
    <rPh sb="4" eb="6">
      <t>オウエン</t>
    </rPh>
    <rPh sb="6" eb="8">
      <t>キキン</t>
    </rPh>
    <phoneticPr fontId="11"/>
  </si>
  <si>
    <t>まちなみ保存基金</t>
    <rPh sb="4" eb="6">
      <t>ホゾン</t>
    </rPh>
    <rPh sb="6" eb="8">
      <t>キキン</t>
    </rPh>
    <phoneticPr fontId="11"/>
  </si>
  <si>
    <t>沖縄県市町村自治会館管理組合</t>
    <rPh sb="0" eb="3">
      <t>オキナワケン</t>
    </rPh>
    <rPh sb="3" eb="6">
      <t>シチョウソン</t>
    </rPh>
    <rPh sb="6" eb="8">
      <t>ジチ</t>
    </rPh>
    <rPh sb="8" eb="10">
      <t>カイカン</t>
    </rPh>
    <rPh sb="10" eb="12">
      <t>カンリ</t>
    </rPh>
    <rPh sb="12" eb="14">
      <t>クミアイ</t>
    </rPh>
    <phoneticPr fontId="2"/>
  </si>
  <si>
    <t>八重山広域市町村圏事務組合</t>
    <rPh sb="0" eb="3">
      <t>ヤエヤマ</t>
    </rPh>
    <rPh sb="3" eb="5">
      <t>コウイキ</t>
    </rPh>
    <rPh sb="5" eb="9">
      <t>シチョウソンケン</t>
    </rPh>
    <rPh sb="9" eb="11">
      <t>ジム</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</si>
  <si>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</si>
  <si>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</si>
  <si>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</si>
  <si>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</si>
  <si>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</si>
  <si>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</si>
  <si>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がないため組み合わせによる分析は行えません。近年の将来負担比率・実質公債費比率について類似団体内平均値より良好な状態が続いております。実質公債費比率のみに着目した場合、減少傾向にあり以下の要因が考えられます。１.基準財政需要額算入見込額の減少。２.地方債発行の抑制若しくは償還を促進させた。今後も庁舎建設等により起債発行額が増加することが見込まれますが、後年度の財政措置が有効な起債区分の活用を図るなど、地方債の適正運用や新規の発行を抑制するように取り組んでいきます。</t>
    <rPh sb="0" eb="2">
      <t>ショウライ</t>
    </rPh>
    <rPh sb="2" eb="4">
      <t>フタン</t>
    </rPh>
    <rPh sb="4" eb="6">
      <t>ヒリツ</t>
    </rPh>
    <rPh sb="11" eb="12">
      <t>ク</t>
    </rPh>
    <rPh sb="13" eb="14">
      <t>ア</t>
    </rPh>
    <rPh sb="19" eb="21">
      <t>ブンセキ</t>
    </rPh>
    <rPh sb="22" eb="23">
      <t>オコナ</t>
    </rPh>
    <rPh sb="28" eb="30">
      <t>キンネン</t>
    </rPh>
    <rPh sb="31" eb="33">
      <t>ショウライ</t>
    </rPh>
    <rPh sb="33" eb="35">
      <t>フタン</t>
    </rPh>
    <rPh sb="35" eb="37">
      <t>ヒリツ</t>
    </rPh>
    <rPh sb="38" eb="40">
      <t>ジッシツ</t>
    </rPh>
    <rPh sb="40" eb="43">
      <t>コウサイヒ</t>
    </rPh>
    <rPh sb="43" eb="45">
      <t>ヒリツ</t>
    </rPh>
    <rPh sb="49" eb="51">
      <t>ルイジ</t>
    </rPh>
    <rPh sb="51" eb="53">
      <t>ダンタイ</t>
    </rPh>
    <rPh sb="53" eb="54">
      <t>ナイ</t>
    </rPh>
    <rPh sb="54" eb="56">
      <t>ヘイキン</t>
    </rPh>
    <rPh sb="56" eb="57">
      <t>チ</t>
    </rPh>
    <rPh sb="59" eb="61">
      <t>リョウコウ</t>
    </rPh>
    <rPh sb="62" eb="64">
      <t>ジョウタイ</t>
    </rPh>
    <rPh sb="65" eb="66">
      <t>ツヅ</t>
    </rPh>
    <rPh sb="73" eb="75">
      <t>ジッシツ</t>
    </rPh>
    <rPh sb="75" eb="78">
      <t>コウサイヒ</t>
    </rPh>
    <rPh sb="78" eb="80">
      <t>ヒリツ</t>
    </rPh>
    <rPh sb="83" eb="85">
      <t>チャクモク</t>
    </rPh>
    <rPh sb="87" eb="89">
      <t>バアイ</t>
    </rPh>
    <rPh sb="90" eb="92">
      <t>ゲンショウ</t>
    </rPh>
    <rPh sb="92" eb="94">
      <t>ケイコウ</t>
    </rPh>
    <rPh sb="97" eb="99">
      <t>イカ</t>
    </rPh>
    <rPh sb="100" eb="102">
      <t>ヨウイン</t>
    </rPh>
    <rPh sb="103" eb="104">
      <t>カンガ</t>
    </rPh>
    <rPh sb="112" eb="114">
      <t>キジュン</t>
    </rPh>
    <rPh sb="114" eb="116">
      <t>ザイセイ</t>
    </rPh>
    <rPh sb="116" eb="118">
      <t>ジュヨウ</t>
    </rPh>
    <rPh sb="118" eb="119">
      <t>ガク</t>
    </rPh>
    <rPh sb="119" eb="121">
      <t>サンニュウ</t>
    </rPh>
    <rPh sb="121" eb="123">
      <t>ミコミ</t>
    </rPh>
    <rPh sb="123" eb="124">
      <t>ガク</t>
    </rPh>
    <rPh sb="125" eb="127">
      <t>ゲンショウ</t>
    </rPh>
    <rPh sb="130" eb="133">
      <t>チホウサイ</t>
    </rPh>
    <rPh sb="133" eb="135">
      <t>ハッコウ</t>
    </rPh>
    <rPh sb="136" eb="138">
      <t>ヨクセイ</t>
    </rPh>
    <rPh sb="138" eb="139">
      <t>モ</t>
    </rPh>
    <rPh sb="142" eb="144">
      <t>ショウカン</t>
    </rPh>
    <rPh sb="145" eb="147">
      <t>ソクシン</t>
    </rPh>
    <rPh sb="151" eb="153">
      <t>コンゴ</t>
    </rPh>
    <rPh sb="154" eb="156">
      <t>チョウシャ</t>
    </rPh>
    <rPh sb="156" eb="158">
      <t>ケンセツ</t>
    </rPh>
    <rPh sb="158" eb="159">
      <t>トウ</t>
    </rPh>
    <rPh sb="162" eb="164">
      <t>キサイ</t>
    </rPh>
    <rPh sb="164" eb="167">
      <t>ハッコウガク</t>
    </rPh>
    <rPh sb="168" eb="170">
      <t>ゾウカ</t>
    </rPh>
    <rPh sb="175" eb="177">
      <t>ミコ</t>
    </rPh>
    <rPh sb="183" eb="186">
      <t>コウネンド</t>
    </rPh>
    <rPh sb="187" eb="189">
      <t>ザイセイ</t>
    </rPh>
    <rPh sb="189" eb="191">
      <t>ソチ</t>
    </rPh>
    <rPh sb="192" eb="194">
      <t>ユウコウ</t>
    </rPh>
    <rPh sb="195" eb="197">
      <t>キサイ</t>
    </rPh>
    <rPh sb="197" eb="199">
      <t>クブン</t>
    </rPh>
    <rPh sb="200" eb="202">
      <t>カツヨウ</t>
    </rPh>
    <rPh sb="203" eb="204">
      <t>ハカ</t>
    </rPh>
    <rPh sb="208" eb="211">
      <t>チホウサイ</t>
    </rPh>
    <rPh sb="212" eb="214">
      <t>テキセイ</t>
    </rPh>
    <rPh sb="214" eb="216">
      <t>ウンヨウ</t>
    </rPh>
    <rPh sb="217" eb="219">
      <t>シンキ</t>
    </rPh>
    <rPh sb="220" eb="222">
      <t>ハッコウ</t>
    </rPh>
    <rPh sb="223" eb="225">
      <t>ヨクセイ</t>
    </rPh>
    <rPh sb="230" eb="231">
      <t>ト</t>
    </rPh>
    <rPh sb="232" eb="233">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</si>
  <si>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</si>
  <si>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</si>
  <si>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</si>
  <si>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平成27年度と平成28年度を比較すると1.4ポイント増加しているものの、他の類似団体と比較して大きく下回っていることから、施設の更新時期については余裕があるため、今後は現在保有している施設の維持管理に努めつつ、人口や社会的な情勢の動向に注視して適切な資産配置、運営に努めて参ります。</t>
    <rPh sb="0" eb="2">
      <t>ユウケイ</t>
    </rPh>
    <rPh sb="2" eb="4">
      <t>コテイ</t>
    </rPh>
    <rPh sb="4" eb="6">
      <t>シサン</t>
    </rPh>
    <rPh sb="6" eb="11">
      <t>ゲンカショウキャクリツ</t>
    </rPh>
    <rPh sb="12" eb="14">
      <t>ヘイセイ</t>
    </rPh>
    <rPh sb="16" eb="18">
      <t>ネンド</t>
    </rPh>
    <rPh sb="19" eb="21">
      <t>ヘイセイ</t>
    </rPh>
    <rPh sb="23" eb="25">
      <t>ネンド</t>
    </rPh>
    <rPh sb="26" eb="28">
      <t>ヒカク</t>
    </rPh>
    <rPh sb="38" eb="40">
      <t>ゾウカ</t>
    </rPh>
    <rPh sb="48" eb="49">
      <t>タ</t>
    </rPh>
    <rPh sb="50" eb="54">
      <t>ルイジダンタイ</t>
    </rPh>
    <rPh sb="55" eb="57">
      <t>ヒカク</t>
    </rPh>
    <rPh sb="59" eb="60">
      <t>オオ</t>
    </rPh>
    <rPh sb="62" eb="63">
      <t>シタ</t>
    </rPh>
    <rPh sb="63" eb="64">
      <t>マワ</t>
    </rPh>
    <rPh sb="73" eb="75">
      <t>シセツ</t>
    </rPh>
    <rPh sb="76" eb="78">
      <t>コウシン</t>
    </rPh>
    <rPh sb="78" eb="80">
      <t>ジキ</t>
    </rPh>
    <rPh sb="85" eb="87">
      <t>ヨユウ</t>
    </rPh>
    <rPh sb="93" eb="95">
      <t>コンゴ</t>
    </rPh>
    <rPh sb="96" eb="98">
      <t>ゲンザイ</t>
    </rPh>
    <rPh sb="98" eb="100">
      <t>ホユウ</t>
    </rPh>
    <rPh sb="104" eb="106">
      <t>シセツ</t>
    </rPh>
    <rPh sb="107" eb="109">
      <t>イジ</t>
    </rPh>
    <rPh sb="109" eb="111">
      <t>カンリ</t>
    </rPh>
    <rPh sb="112" eb="113">
      <t>ツト</t>
    </rPh>
    <rPh sb="117" eb="119">
      <t>ジンコウ</t>
    </rPh>
    <rPh sb="120" eb="123">
      <t>シャカイテキ</t>
    </rPh>
    <rPh sb="124" eb="126">
      <t>ジョウセイ</t>
    </rPh>
    <rPh sb="127" eb="129">
      <t>ドウコウ</t>
    </rPh>
    <rPh sb="130" eb="132">
      <t>チュウシ</t>
    </rPh>
    <rPh sb="134" eb="136">
      <t>テキセツ</t>
    </rPh>
    <rPh sb="137" eb="139">
      <t>シサン</t>
    </rPh>
    <rPh sb="139" eb="141">
      <t>ハイチ</t>
    </rPh>
    <rPh sb="142" eb="144">
      <t>ウンエイ</t>
    </rPh>
    <rPh sb="145" eb="146">
      <t>ツト</t>
    </rPh>
    <rPh sb="148" eb="149">
      <t>マイ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</si>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</sst>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BA31-44C9-9617-F38D9F2852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1165975</c:v>
                </c:pt>
                <c:pt idx="1">
                  <c:v>989923</c:v>
                </c:pt>
                <c:pt idx="2">
                  <c:v>311777</c:v>
                </c:pt>
                <c:pt idx="3">
                  <c:v>380631</c:v>
                </c:pt>
                <c:pt idx="4">
                  <c:v>433150</c:v>
                </c:pt>
              </c:numCache>
            </c:numRef>
          </c:val>
          <c:smooth val="0"/>
          <c:extLst>
            <c:ext xmlns:c16="http://schemas.microsoft.com/office/drawing/2014/chart" uri="{C3380CC4-5D6E-409C-BE32-E72D297353CC}">
              <c16:uniqueId val="{00000001-BA31-44C9-9617-F38D9F2852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13.39</c:v>
                </c:pt>
                <c:pt idx="1">
                  <c:v>10.31</c:v>
                </c:pt>
                <c:pt idx="2">
                  <c:v>13.08</c:v>
                </c:pt>
                <c:pt idx="3">
                  <c:v>11.21</c:v>
                </c:pt>
                <c:pt idx="4">
                  <c:v>5.51</c:v>
                </c:pt>
              </c:numCache>
            </c:numRef>
          </c:val>
          <c:extLst>
            <c:ext xmlns:c16="http://schemas.microsoft.com/office/drawing/2014/chart" uri="{C3380CC4-5D6E-409C-BE32-E72D297353CC}">
              <c16:uniqueId val="{00000000-E0F7-462C-BB9F-7ED10132C5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34.78</c:v>
                </c:pt>
                <c:pt idx="1">
                  <c:v>39.9</c:v>
                </c:pt>
                <c:pt idx="2">
                  <c:v>44.61</c:v>
                </c:pt>
                <c:pt idx="3">
                  <c:v>53.41</c:v>
                </c:pt>
                <c:pt idx="4">
                  <c:v>60.74</c:v>
                </c:pt>
              </c:numCache>
            </c:numRef>
          </c:val>
          <c:extLst>
            <c:ext xmlns:c16="http://schemas.microsoft.com/office/drawing/2014/chart" uri="{C3380CC4-5D6E-409C-BE32-E72D297353CC}">
              <c16:uniqueId val="{00000001-E0F7-462C-BB9F-7ED10132C5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4.01</c:v>
                </c:pt>
                <c:pt idx="1">
                  <c:v>1.68</c:v>
                </c:pt>
                <c:pt idx="2">
                  <c:v>11.63</c:v>
                </c:pt>
                <c:pt idx="3">
                  <c:v>8.07</c:v>
                </c:pt>
                <c:pt idx="4">
                  <c:v>6.08</c:v>
                </c:pt>
              </c:numCache>
            </c:numRef>
          </c:val>
          <c:smooth val="0"/>
          <c:extLst>
            <c:ext xmlns:c16="http://schemas.microsoft.com/office/drawing/2014/chart" uri="{C3380CC4-5D6E-409C-BE32-E72D297353CC}">
              <c16:uniqueId val="{00000002-E0F7-462C-BB9F-7ED10132C5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6E-40EC-BB2E-50209384B8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6E-40EC-BB2E-50209384B8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6E-40EC-BB2E-50209384B85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F36E-40EC-BB2E-50209384B85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0.21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F36E-40EC-BB2E-50209384B85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0.71</c:v>
                </c:pt>
                <c:pt idx="2">
                  <c:v>#N/A</c:v>
                </c:pt>
                <c:pt idx="3">
                  <c:v>0.24</c:v>
                </c:pt>
                <c:pt idx="4">
                  <c:v>#N/A</c:v>
                </c:pt>
                <c:pt idx="5">
                  <c:v>0.73</c:v>
                </c:pt>
                <c:pt idx="6">
                  <c:v>#N/A</c:v>
                </c:pt>
                <c:pt idx="7">
                  <c:v>0.39</c:v>
                </c:pt>
                <c:pt idx="8">
                  <c:v>#N/A</c:v>
                </c:pt>
                <c:pt idx="9">
                  <c:v>0.13</c:v>
                </c:pt>
              </c:numCache>
            </c:numRef>
          </c:val>
          <c:extLst>
            <c:ext xmlns:c16="http://schemas.microsoft.com/office/drawing/2014/chart" uri="{C3380CC4-5D6E-409C-BE32-E72D297353CC}">
              <c16:uniqueId val="{00000005-F36E-40EC-BB2E-50209384B85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0.21</c:v>
                </c:pt>
                <c:pt idx="4">
                  <c:v>#N/A</c:v>
                </c:pt>
                <c:pt idx="5">
                  <c:v>0.09</c:v>
                </c:pt>
                <c:pt idx="6">
                  <c:v>#N/A</c:v>
                </c:pt>
                <c:pt idx="7">
                  <c:v>7.0000000000000007E-2</c:v>
                </c:pt>
                <c:pt idx="8">
                  <c:v>#N/A</c:v>
                </c:pt>
                <c:pt idx="9">
                  <c:v>0.16</c:v>
                </c:pt>
              </c:numCache>
            </c:numRef>
          </c:val>
          <c:extLst>
            <c:ext xmlns:c16="http://schemas.microsoft.com/office/drawing/2014/chart" uri="{C3380CC4-5D6E-409C-BE32-E72D297353CC}">
              <c16:uniqueId val="{00000006-F36E-40EC-BB2E-50209384B852}"/>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1.1599999999999999</c:v>
                </c:pt>
                <c:pt idx="2">
                  <c:v>#N/A</c:v>
                </c:pt>
                <c:pt idx="3">
                  <c:v>6.14</c:v>
                </c:pt>
                <c:pt idx="4">
                  <c:v>#N/A</c:v>
                </c:pt>
                <c:pt idx="5">
                  <c:v>1.08</c:v>
                </c:pt>
                <c:pt idx="6">
                  <c:v>#N/A</c:v>
                </c:pt>
                <c:pt idx="7">
                  <c:v>0.64</c:v>
                </c:pt>
                <c:pt idx="8">
                  <c:v>#N/A</c:v>
                </c:pt>
                <c:pt idx="9">
                  <c:v>0.23</c:v>
                </c:pt>
              </c:numCache>
            </c:numRef>
          </c:val>
          <c:extLst>
            <c:ext xmlns:c16="http://schemas.microsoft.com/office/drawing/2014/chart" uri="{C3380CC4-5D6E-409C-BE32-E72D297353CC}">
              <c16:uniqueId val="{00000007-F36E-40EC-BB2E-50209384B85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0.98</c:v>
                </c:pt>
                <c:pt idx="2">
                  <c:v>#N/A</c:v>
                </c:pt>
                <c:pt idx="3">
                  <c:v>1.65</c:v>
                </c:pt>
                <c:pt idx="4">
                  <c:v>#N/A</c:v>
                </c:pt>
                <c:pt idx="5">
                  <c:v>3.6</c:v>
                </c:pt>
                <c:pt idx="6">
                  <c:v>#N/A</c:v>
                </c:pt>
                <c:pt idx="7">
                  <c:v>1.6</c:v>
                </c:pt>
                <c:pt idx="8">
                  <c:v>#N/A</c:v>
                </c:pt>
                <c:pt idx="9">
                  <c:v>2.1</c:v>
                </c:pt>
              </c:numCache>
            </c:numRef>
          </c:val>
          <c:extLst>
            <c:ext xmlns:c16="http://schemas.microsoft.com/office/drawing/2014/chart" uri="{C3380CC4-5D6E-409C-BE32-E72D297353CC}">
              <c16:uniqueId val="{00000008-F36E-40EC-BB2E-50209384B8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13.38</c:v>
                </c:pt>
                <c:pt idx="2">
                  <c:v>#N/A</c:v>
                </c:pt>
                <c:pt idx="3">
                  <c:v>10.31</c:v>
                </c:pt>
                <c:pt idx="4">
                  <c:v>#N/A</c:v>
                </c:pt>
                <c:pt idx="5">
                  <c:v>13.07</c:v>
                </c:pt>
                <c:pt idx="6">
                  <c:v>#N/A</c:v>
                </c:pt>
                <c:pt idx="7">
                  <c:v>11.2</c:v>
                </c:pt>
                <c:pt idx="8">
                  <c:v>#N/A</c:v>
                </c:pt>
                <c:pt idx="9">
                  <c:v>5.5</c:v>
                </c:pt>
              </c:numCache>
            </c:numRef>
          </c:val>
          <c:extLst>
            <c:ext xmlns:c16="http://schemas.microsoft.com/office/drawing/2014/chart" uri="{C3380CC4-5D6E-409C-BE32-E72D297353CC}">
              <c16:uniqueId val="{00000009-F36E-40EC-BB2E-50209384B8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388</c:v>
                </c:pt>
                <c:pt idx="5">
                  <c:v>408</c:v>
                </c:pt>
                <c:pt idx="8">
                  <c:v>418</c:v>
                </c:pt>
                <c:pt idx="11">
                  <c:v>446</c:v>
                </c:pt>
                <c:pt idx="14">
                  <c:v>568</c:v>
                </c:pt>
              </c:numCache>
            </c:numRef>
          </c:val>
          <c:extLst>
            <c:ext xmlns:c16="http://schemas.microsoft.com/office/drawing/2014/chart" uri="{C3380CC4-5D6E-409C-BE32-E72D297353CC}">
              <c16:uniqueId val="{00000000-67A1-4F95-B496-5A27B9C72F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A1-4F95-B496-5A27B9C72F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7A1-4F95-B496-5A27B9C72F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A1-4F95-B496-5A27B9C72F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110</c:v>
                </c:pt>
                <c:pt idx="3">
                  <c:v>116</c:v>
                </c:pt>
                <c:pt idx="6">
                  <c:v>85</c:v>
                </c:pt>
                <c:pt idx="9">
                  <c:v>68</c:v>
                </c:pt>
                <c:pt idx="12">
                  <c:v>54</c:v>
                </c:pt>
              </c:numCache>
            </c:numRef>
          </c:val>
          <c:extLst>
            <c:ext xmlns:c16="http://schemas.microsoft.com/office/drawing/2014/chart" uri="{C3380CC4-5D6E-409C-BE32-E72D297353CC}">
              <c16:uniqueId val="{00000004-67A1-4F95-B496-5A27B9C72F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A1-4F95-B496-5A27B9C72F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A1-4F95-B496-5A27B9C72F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415</c:v>
                </c:pt>
                <c:pt idx="3">
                  <c:v>429</c:v>
                </c:pt>
                <c:pt idx="6">
                  <c:v>448</c:v>
                </c:pt>
                <c:pt idx="9">
                  <c:v>484</c:v>
                </c:pt>
                <c:pt idx="12">
                  <c:v>695</c:v>
                </c:pt>
              </c:numCache>
            </c:numRef>
          </c:val>
          <c:extLst>
            <c:ext xmlns:c16="http://schemas.microsoft.com/office/drawing/2014/chart" uri="{C3380CC4-5D6E-409C-BE32-E72D297353CC}">
              <c16:uniqueId val="{00000007-67A1-4F95-B496-5A27B9C72F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137</c:v>
                </c:pt>
                <c:pt idx="2">
                  <c:v>#N/A</c:v>
                </c:pt>
                <c:pt idx="3">
                  <c:v>#N/A</c:v>
                </c:pt>
                <c:pt idx="4">
                  <c:v>137</c:v>
                </c:pt>
                <c:pt idx="5">
                  <c:v>#N/A</c:v>
                </c:pt>
                <c:pt idx="6">
                  <c:v>#N/A</c:v>
                </c:pt>
                <c:pt idx="7">
                  <c:v>115</c:v>
                </c:pt>
                <c:pt idx="8">
                  <c:v>#N/A</c:v>
                </c:pt>
                <c:pt idx="9">
                  <c:v>#N/A</c:v>
                </c:pt>
                <c:pt idx="10">
                  <c:v>106</c:v>
                </c:pt>
                <c:pt idx="11">
                  <c:v>#N/A</c:v>
                </c:pt>
                <c:pt idx="12">
                  <c:v>#N/A</c:v>
                </c:pt>
                <c:pt idx="13">
                  <c:v>181</c:v>
                </c:pt>
                <c:pt idx="14">
                  <c:v>#N/A</c:v>
                </c:pt>
              </c:numCache>
            </c:numRef>
          </c:val>
          <c:smooth val="0"/>
          <c:extLst>
            <c:ext xmlns:c16="http://schemas.microsoft.com/office/drawing/2014/chart" uri="{C3380CC4-5D6E-409C-BE32-E72D297353CC}">
              <c16:uniqueId val="{00000008-67A1-4F95-B496-5A27B9C72F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5597</c:v>
                </c:pt>
                <c:pt idx="5">
                  <c:v>5781</c:v>
                </c:pt>
                <c:pt idx="8">
                  <c:v>6437</c:v>
                </c:pt>
                <c:pt idx="11">
                  <c:v>6191</c:v>
                </c:pt>
                <c:pt idx="14">
                  <c:v>4270</c:v>
                </c:pt>
              </c:numCache>
            </c:numRef>
          </c:val>
          <c:extLst>
            <c:ext xmlns:c16="http://schemas.microsoft.com/office/drawing/2014/chart" uri="{C3380CC4-5D6E-409C-BE32-E72D297353CC}">
              <c16:uniqueId val="{00000000-E1AA-43C1-8DD3-A1665676C9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327</c:v>
                </c:pt>
                <c:pt idx="5">
                  <c:v>266</c:v>
                </c:pt>
                <c:pt idx="8">
                  <c:v>253</c:v>
                </c:pt>
                <c:pt idx="11">
                  <c:v>704</c:v>
                </c:pt>
                <c:pt idx="14">
                  <c:v>337</c:v>
                </c:pt>
              </c:numCache>
            </c:numRef>
          </c:val>
          <c:extLst>
            <c:ext xmlns:c16="http://schemas.microsoft.com/office/drawing/2014/chart" uri="{C3380CC4-5D6E-409C-BE32-E72D297353CC}">
              <c16:uniqueId val="{00000001-E1AA-43C1-8DD3-A1665676C9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3838</c:v>
                </c:pt>
                <c:pt idx="5">
                  <c:v>3757</c:v>
                </c:pt>
                <c:pt idx="8">
                  <c:v>4445</c:v>
                </c:pt>
                <c:pt idx="11">
                  <c:v>5024</c:v>
                </c:pt>
                <c:pt idx="14">
                  <c:v>5430</c:v>
                </c:pt>
              </c:numCache>
            </c:numRef>
          </c:val>
          <c:extLst>
            <c:ext xmlns:c16="http://schemas.microsoft.com/office/drawing/2014/chart" uri="{C3380CC4-5D6E-409C-BE32-E72D297353CC}">
              <c16:uniqueId val="{00000002-E1AA-43C1-8DD3-A1665676C9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AA-43C1-8DD3-A1665676C9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AA-43C1-8DD3-A1665676C9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c:v>
                </c:pt>
                <c:pt idx="3">
                  <c:v>13</c:v>
                </c:pt>
                <c:pt idx="6">
                  <c:v>1</c:v>
                </c:pt>
                <c:pt idx="9">
                  <c:v>9</c:v>
                </c:pt>
                <c:pt idx="12">
                  <c:v>7</c:v>
                </c:pt>
              </c:numCache>
            </c:numRef>
          </c:val>
          <c:extLst>
            <c:ext xmlns:c16="http://schemas.microsoft.com/office/drawing/2014/chart" uri="{C3380CC4-5D6E-409C-BE32-E72D297353CC}">
              <c16:uniqueId val="{00000005-E1AA-43C1-8DD3-A1665676C9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566</c:v>
                </c:pt>
                <c:pt idx="3">
                  <c:v>405</c:v>
                </c:pt>
                <c:pt idx="6">
                  <c:v>275</c:v>
                </c:pt>
                <c:pt idx="9">
                  <c:v>154</c:v>
                </c:pt>
                <c:pt idx="12">
                  <c:v>18</c:v>
                </c:pt>
              </c:numCache>
            </c:numRef>
          </c:val>
          <c:extLst>
            <c:ext xmlns:c16="http://schemas.microsoft.com/office/drawing/2014/chart" uri="{C3380CC4-5D6E-409C-BE32-E72D297353CC}">
              <c16:uniqueId val="{00000006-E1AA-43C1-8DD3-A1665676C9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AA-43C1-8DD3-A1665676C9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981</c:v>
                </c:pt>
                <c:pt idx="3">
                  <c:v>980</c:v>
                </c:pt>
                <c:pt idx="6">
                  <c:v>873</c:v>
                </c:pt>
                <c:pt idx="9">
                  <c:v>760</c:v>
                </c:pt>
                <c:pt idx="12">
                  <c:v>830</c:v>
                </c:pt>
              </c:numCache>
            </c:numRef>
          </c:val>
          <c:extLst>
            <c:ext xmlns:c16="http://schemas.microsoft.com/office/drawing/2014/chart" uri="{C3380CC4-5D6E-409C-BE32-E72D297353CC}">
              <c16:uniqueId val="{00000008-E1AA-43C1-8DD3-A1665676C9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AA-43C1-8DD3-A1665676C9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4982</c:v>
                </c:pt>
                <c:pt idx="3">
                  <c:v>5738</c:v>
                </c:pt>
                <c:pt idx="6">
                  <c:v>6103</c:v>
                </c:pt>
                <c:pt idx="9">
                  <c:v>6302</c:v>
                </c:pt>
                <c:pt idx="12">
                  <c:v>6633</c:v>
                </c:pt>
              </c:numCache>
            </c:numRef>
          </c:val>
          <c:extLst>
            <c:ext xmlns:c16="http://schemas.microsoft.com/office/drawing/2014/chart" uri="{C3380CC4-5D6E-409C-BE32-E72D297353CC}">
              <c16:uniqueId val="{0000000A-E1AA-43C1-8DD3-A1665676C9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AA-43C1-8DD3-A1665676C9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1399</c:v>
                </c:pt>
                <c:pt idx="1">
                  <c:v>1709</c:v>
                </c:pt>
                <c:pt idx="2">
                  <c:v>2009</c:v>
                </c:pt>
              </c:numCache>
            </c:numRef>
          </c:val>
          <c:extLst>
            <c:ext xmlns:c16="http://schemas.microsoft.com/office/drawing/2014/chart" uri="{C3380CC4-5D6E-409C-BE32-E72D297353CC}">
              <c16:uniqueId val="{00000000-E382-41A2-B19A-E01400BF87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608</c:v>
                </c:pt>
                <c:pt idx="1">
                  <c:v>658</c:v>
                </c:pt>
                <c:pt idx="2">
                  <c:v>630</c:v>
                </c:pt>
              </c:numCache>
            </c:numRef>
          </c:val>
          <c:extLst>
            <c:ext xmlns:c16="http://schemas.microsoft.com/office/drawing/2014/chart" uri="{C3380CC4-5D6E-409C-BE32-E72D297353CC}">
              <c16:uniqueId val="{00000001-E382-41A2-B19A-E01400BF87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2246</c:v>
                </c:pt>
                <c:pt idx="1">
                  <c:v>2467</c:v>
                </c:pt>
                <c:pt idx="2">
                  <c:v>2591</c:v>
                </c:pt>
              </c:numCache>
            </c:numRef>
          </c:val>
          <c:extLst>
            <c:ext xmlns:c16="http://schemas.microsoft.com/office/drawing/2014/chart" uri="{C3380CC4-5D6E-409C-BE32-E72D297353CC}">
              <c16:uniqueId val="{00000002-E382-41A2-B19A-E01400BF87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{A0852C8E-E836-40CA-8106-7BC2106D4D0C}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E30-4E9D-90C9-B0BBD89784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{38712AD3-BC8B-4590-AC40-894B11FAB885}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30-4E9D-90C9-B0BBD89784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{C185F407-32E3-43B7-B88C-D6D2D8547294}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30-4E9D-90C9-B0BBD89784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{85B18816-6AF3-4FB8-852C-8D612FD75E84}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30-4E9D-90C9-B0BBD89784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{8EB4FDF7-2128-4E3C-AE97-608BE6C666B9}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30-4E9D-90C9-B0BBD89784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{39D3D9AE-0608-4C2A-B776-2DB845163118}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E30-4E9D-90C9-B0BBD89784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{A72691FA-702C-4C91-B7C0-9067F9BB4FC7}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E30-4E9D-90C9-B0BBD89784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{5362E2C7-9434-4D97-BB7A-A680888532CD}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E30-4E9D-90C9-B0BBD89784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{6A953AAB-68A1-4213-8A7D-27FE4B08A03F}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E30-4E9D-90C9-B0BBD89784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38.299999999999997</c:v>
                </c:pt>
                <c:pt idx="24">
                  <c:v>39.700000000000003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E30-4E9D-90C9-B0BBD89784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{EB96F651-2693-4F07-A43B-BDE80435CD68}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E30-4E9D-90C9-B0BBD89784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{52A30E9C-F3EC-4595-A85D-17D84A03EE4C}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30-4E9D-90C9-B0BBD89784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{69CABE64-15F6-42B5-8127-6FE94B436F0E}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30-4E9D-90C9-B0BBD89784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{23C0CDE8-5E5E-4FF3-8CB4-4792BB039D76}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30-4E9D-90C9-B0BBD89784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{3305DD5C-8983-463C-9931-58FACCDDC0DF}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30-4E9D-90C9-B0BBD89784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{948DE7FA-BD6A-479D-85AD-30460F7D08EE}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E30-4E9D-90C9-B0BBD89784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{C036C710-29D8-4190-95CD-EE4AD4B6032A}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E30-4E9D-90C9-B0BBD89784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{1B227F3E-5A58-496D-B690-3E10CEB1505F}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E30-4E9D-90C9-B0BBD89784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{80932D6C-4F14-4C5F-AB05-445ADB54B35F}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E30-4E9D-90C9-B0BBD89784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0E30-4E9D-90C9-B0BBD89784A9}"/>
            </c:ext>
          </c:extLst>
        </c:ser>
        <c:dLbls>
          <c:showLegendKey val="0"/>
          <c:showVal val="1"/>
          <c:showCatName val="0"/>
          <c:showSerName val="0"/>
          <c:showPercent val="0"/>
          <c:showBubbleSize val="0"/>
        </c:dLbls>
        <c:axId val="730082648"/>
        <c:axId val="730086960"/>
      </c:scatterChart>
      <c:valAx>
        <c:axId val="730082648"/>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0086960"/>
        <c:crosses val="autoZero"/>
        <c:crossBetween val="midCat"/>
      </c:valAx>
      <c:valAx>
        <c:axId val="730086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0082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{F3E80EF0-390C-4643-B183-C0D12AE79838}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E82-4FD8-B754-69ED13C3AC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{0488EEC2-BB44-4223-9AE7-B9FAC1F6F3BC}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82-4FD8-B754-69ED13C3AC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{DFAA86D5-992D-498C-A5CF-593A45457423}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82-4FD8-B754-69ED13C3AC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{92B1AD0C-1049-4B56-B5DD-7B50F7446293}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82-4FD8-B754-69ED13C3AC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{A324235B-C826-4ACC-8001-DFA7A5CD92AD}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82-4FD8-B754-69ED13C3ACE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{0F48C8CF-C96F-4A47-91BC-8BCA8AD47234}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E82-4FD8-B754-69ED13C3ACE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{89FC1286-4AA8-4076-86D7-C6CAC5AE7A8F}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E82-4FD8-B754-69ED13C3ACE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{B3343AA6-8468-4721-A711-623213CC0E64}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E82-4FD8-B754-69ED13C3ACE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{B63F5C76-5157-48D2-8BE6-523B6B1E8391}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E82-4FD8-B754-69ED13C3AC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5.4</c:v>
                </c:pt>
                <c:pt idx="16">
                  <c:v>4.7</c:v>
                </c:pt>
                <c:pt idx="24">
                  <c:v>4.3</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E82-4FD8-B754-69ED13C3AC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{17BB8BB5-C8A7-434D-BBD4-03A769979B00}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E82-4FD8-B754-69ED13C3AC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{8BC75FC8-4FEB-4976-808A-17F743ED66AC}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82-4FD8-B754-69ED13C3AC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{7B65A8B3-B21D-4294-9C84-FE90CBEDE083}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82-4FD8-B754-69ED13C3AC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{FA5AA87A-2F79-4D8A-873B-022104D2F360}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82-4FD8-B754-69ED13C3AC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{9F9AA2B4-697A-4413-A677-A9183D28E565}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82-4FD8-B754-69ED13C3ACE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{4440C23E-4166-4224-9EB2-33F3B47F6860}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E82-4FD8-B754-69ED13C3ACE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{E7218F6C-3E80-4F94-9208-75A020DC6237}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E82-4FD8-B754-69ED13C3ACE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{82CAC1CD-B361-48B7-A4B9-92E0A4CE4F8E}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E82-4FD8-B754-69ED13C3ACE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{A4FE9C28-323E-4EC1-BB1A-D3703B814DB9}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E82-4FD8-B754-69ED13C3AC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82-4FD8-B754-69ED13C3ACEB}"/>
            </c:ext>
          </c:extLst>
        </c:ser>
        <c:dLbls>
          <c:showLegendKey val="0"/>
          <c:showVal val="1"/>
          <c:showCatName val="0"/>
          <c:showSerName val="0"/>
          <c:showPercent val="0"/>
          <c:showBubbleSize val="0"/>
        </c:dLbls>
        <c:axId val="730084608"/>
        <c:axId val="730085000"/>
      </c:scatterChart>
      <c:valAx>
        <c:axId val="730084608"/>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0085000"/>
        <c:crosses val="autoZero"/>
        <c:crossBetween val="midCat"/>
      </c:valAx>
      <c:valAx>
        <c:axId val="7300850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00846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事業の償還開始により増加すると見込める。また、公営企業債の元利償還金に対する繰入金も増加しており、海底送水管の敷設更新計画に伴い公営企業債元利償還金の繰入金の増加に伴う分子が増加することが見込め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将来負担比率は前年度に引き続きマイナスとなり、類似団体等と比較しても良好である。</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組み将来負担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各目的に対応するため、計画的な積立を行っており増額となっている。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今後も計画的な積立を行い、各目的達成のため効率的な活用を図る。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庁舎建設・高齢者福祉・ふるさと創生・まちなみ保存・ヤマネコ保護等の事業に充当し活用する。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各目的に対応するため、計画的な積立を行っており増額となっている。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各基金の目的に係る事業内容等を精査し、国の制度等を活用しながら計画的かつ適正な活用に努める。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は島嶼性の町であり、各種行政サービスの提供が多種多様となっている。住民サービス維持のためにも財源不足等への備えが必要となる。また、今後控える庁舎建設及び移転により多額の費用が伴うことが考えられる。今後の財源不足等、不測の事態へ対応するため、計画的な積立を行ってきたことによる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今後も計画的な積立を行い、将来の財源不足等の事態に備える。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財政負担軽減を図るため、計画的な繰上げ償還等を行う。その財源とするため、計画的な積立を行っており増額となっている。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計画的な積立や高利率の既発債残高の繰上償還による将来負担の軽減、平準化を図る。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4,229
334.39
6,945,050
6,722,870
182,194
3,308,109
6,633,213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0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有形固定資産減価償却率は他の類似団体より下回っている。平成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年度は鳩間島留学支援多目的施設や小浜中学校校舎改築工事等を実施しました。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今後も必要性、老朽化が進み緊急性が高い施設を優先的に更新することで有形固定資産減価償却率の低下を目指してまいります。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94403</xdr:rowOff>
    </xdr:from>
    <xdr:to>
      <xdr:col>19</xdr:col>
      <xdr:colOff>187325</xdr:colOff>
      <xdr:row>33</xdr:row>
      <xdr:rowOff>24553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5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144780</xdr:rowOff>
    </xdr:from>
    <xdr:to>
      <xdr:col>15</xdr:col>
      <xdr:colOff>187325</xdr:colOff>
      <xdr:row>33</xdr:row>
      <xdr:rowOff>74930</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3238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145203</xdr:rowOff>
    </xdr:from>
    <xdr:to>
      <xdr:col>19</xdr:col>
      <xdr:colOff>136525</xdr:colOff>
      <xdr:row>33</xdr:row>
      <xdr:rowOff>24130</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V="1">
          <a:off x="3289300" y="563160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15680</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67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66057</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72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債務償還可能年数については他の類似団体を１ポイント下回っています。実質債務が償還財源の</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分ということであることから他の類似団体と比較して財政状況は健全でありますが、今後は庁舎移転等を予定しているため、起債等の増加が予想されます。そのため、健全な財政状況を維持するために施設の管理、運用等を計画的に進めてまいります。</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債務償還可能年数については「財政状況資料集の作成について」の要領に明確な算定式が無く、地方公会計の推進に関する研究会の検討内容を踏まえても</a:t>
          </a:r>
          <a:r>
            <a:rPr kumimoji="1" lang="en-US" altLang="ja-JP" sz="1100">
              <a:solidFill>
                <a:srgbClr val="FF0000"/>
              </a:solidFill>
              <a:effectLst/>
              <a:latin typeface="+mn-lt"/>
              <a:ea typeface="+mn-ea"/>
              <a:cs typeface="+mn-cs"/>
            </a:rPr>
            <a:t>1.5</a:t>
          </a:r>
          <a:r>
            <a:rPr kumimoji="1" lang="ja-JP" altLang="ja-JP" sz="1100">
              <a:solidFill>
                <a:srgbClr val="FF0000"/>
              </a:solidFill>
              <a:effectLst/>
              <a:latin typeface="+mn-lt"/>
              <a:ea typeface="+mn-ea"/>
              <a:cs typeface="+mn-cs"/>
            </a:rPr>
            <a:t>年と算出できませんでした。上記内容は参考程度で確認お願いします。</a:t>
          </a:r>
          <a:endParaRPr lang="ja-JP" altLang="ja-JP">
            <a:solidFill>
              <a:srgbClr val="FF0000"/>
            </a:solidFill>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0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00000000-0008-0000-0000-00007B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00000000-0008-0000-0000-00007D000000}"/>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00000000-0008-0000-0000-00007F000000}"/>
            </a:ext>
          </a:extLst>
        </xdr:cNvPr>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35" name="債務償還可能年数該当値テキスト">
          <a:extLst>
            <a:ext uri="{FF2B5EF4-FFF2-40B4-BE49-F238E27FC236}">
              <a16:creationId xmlns:a16="http://schemas.microsoft.com/office/drawing/2014/main" id="{00000000-0008-0000-0000-000087000000}"/>
            </a:ext>
          </a:extLst>
        </xdr:cNvPr>
        <xdr:cNvSpPr txBox="1"/>
      </xdr:nvSpPr>
      <xdr:spPr>
        <a:xfrm>
          <a:off x="14846300" y="57283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4,229
334.39
6,945,050
6,722,870
182,194
3,308,109
6,633,213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29210</xdr:rowOff>
    </xdr:from>
    <xdr:to>
      <xdr:col>20</xdr:col>
      <xdr:colOff>38100</xdr:colOff>
      <xdr:row>40</xdr:row>
      <xdr:rowOff>130810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40640</xdr:rowOff>
    </xdr:from>
    <xdr:to>
      <xdr:col>15</xdr:col>
      <xdr:colOff>101600</xdr:colOff>
      <xdr:row>38</xdr:row>
      <xdr:rowOff>142240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40</xdr:row>
      <xdr:rowOff>80010</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a:off x="2908300" y="660654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121937</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100-00004C000000}"/>
            </a:ext>
          </a:extLst>
        </xdr:cNvPr>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15797</xdr:rowOff>
    </xdr:from>
    <xdr:to>
      <xdr:col>50</xdr:col>
      <xdr:colOff>165100</xdr:colOff>
      <xdr:row>41</xdr:row>
      <xdr:rowOff>117397</xdr:rowOff>
    </xdr:to>
    <xdr:sp macro="" textlink="">
      <xdr:nvSpPr>
        <xdr:cNvPr id="114" name="楕円 113">
          <a:extLst>
            <a:ext uri="{FF2B5EF4-FFF2-40B4-BE49-F238E27FC236}">
              <a16:creationId xmlns:a16="http://schemas.microsoft.com/office/drawing/2014/main" id="{00000000-0008-0000-0100-000072000000}"/>
            </a:ext>
          </a:extLst>
        </xdr:cNvPr>
        <xdr:cNvSpPr/>
      </xdr:nvSpPr>
      <xdr:spPr>
        <a:xfrm>
          <a:off x="9588500" y="7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14863</xdr:rowOff>
    </xdr:from>
    <xdr:to>
      <xdr:col>46</xdr:col>
      <xdr:colOff>38100</xdr:colOff>
      <xdr:row>41</xdr:row>
      <xdr:rowOff>116463</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8699500" y="70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65663</xdr:rowOff>
    </xdr:from>
    <xdr:to>
      <xdr:col>50</xdr:col>
      <xdr:colOff>114300</xdr:colOff>
      <xdr:row>41</xdr:row>
      <xdr:rowOff>66597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8750300" y="7095113"/>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a:extLst>
            <a:ext uri="{FF2B5EF4-FFF2-40B4-BE49-F238E27FC236}">
              <a16:creationId xmlns:a16="http://schemas.microsoft.com/office/drawing/2014/main" id="{00000000-0008-0000-0100-000075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a:extLst>
            <a:ext uri="{FF2B5EF4-FFF2-40B4-BE49-F238E27FC236}">
              <a16:creationId xmlns:a16="http://schemas.microsoft.com/office/drawing/2014/main" id="{00000000-0008-0000-0100-000076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108524</xdr:rowOff>
    </xdr:from>
    <xdr:ext cx="534377" cy="259045"/>
    <xdr:sp macro="" textlink="">
      <xdr:nvSpPr>
        <xdr:cNvPr id="119" name="n_1mainValue【道路】&#10;一人当たり延長">
          <a:extLst>
            <a:ext uri="{FF2B5EF4-FFF2-40B4-BE49-F238E27FC236}">
              <a16:creationId xmlns:a16="http://schemas.microsoft.com/office/drawing/2014/main" id="{00000000-0008-0000-0100-000077000000}"/>
            </a:ext>
          </a:extLst>
        </xdr:cNvPr>
        <xdr:cNvSpPr txBox="1"/>
      </xdr:nvSpPr>
      <xdr:spPr>
        <a:xfrm>
          <a:off x="9359411" y="71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107590</xdr:rowOff>
    </xdr:from>
    <xdr:ext cx="534377" cy="259045"/>
    <xdr:sp macro="" textlink="">
      <xdr:nvSpPr>
        <xdr:cNvPr id="120" name="n_2mainValue【道路】&#10;一人当たり延長">
          <a:extLst>
            <a:ext uri="{FF2B5EF4-FFF2-40B4-BE49-F238E27FC236}">
              <a16:creationId xmlns:a16="http://schemas.microsoft.com/office/drawing/2014/main" id="{00000000-0008-0000-0100-000078000000}"/>
            </a:ext>
          </a:extLst>
        </xdr:cNvPr>
        <xdr:cNvSpPr txBox="1"/>
      </xdr:nvSpPr>
      <xdr:spPr>
        <a:xfrm>
          <a:off x="8483111" y="71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公営住宅】&#10;有形固定資産減価償却率グラフ枠">
          <a:extLst>
            <a:ext uri="{FF2B5EF4-FFF2-40B4-BE49-F238E27FC236}">
              <a16:creationId xmlns:a16="http://schemas.microsoft.com/office/drawing/2014/main" id="{00000000-0008-0000-0100-0000A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162" name="【公営住宅】&#10;有形固定資産減価償却率最小値テキスト">
          <a:extLst>
            <a:ext uri="{FF2B5EF4-FFF2-40B4-BE49-F238E27FC236}">
              <a16:creationId xmlns:a16="http://schemas.microsoft.com/office/drawing/2014/main" id="{00000000-0008-0000-0100-0000A2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公営住宅】&#10;有形固定資産減価償却率最大値テキスト">
          <a:extLst>
            <a:ext uri="{FF2B5EF4-FFF2-40B4-BE49-F238E27FC236}">
              <a16:creationId xmlns:a16="http://schemas.microsoft.com/office/drawing/2014/main" id="{00000000-0008-0000-0100-0000A4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166" name="【公営住宅】&#10;有形固定資産減価償却率平均値テキスト">
          <a:extLst>
            <a:ext uri="{FF2B5EF4-FFF2-40B4-BE49-F238E27FC236}">
              <a16:creationId xmlns:a16="http://schemas.microsoft.com/office/drawing/2014/main" id="{00000000-0008-0000-0100-0000A6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42545</xdr:rowOff>
    </xdr:from>
    <xdr:to>
      <xdr:col>15</xdr:col>
      <xdr:colOff>101600</xdr:colOff>
      <xdr:row>83</xdr:row>
      <xdr:rowOff>144145</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93345</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908300" y="142646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178" name="n_1aveValue【公営住宅】&#10;有形固定資産減価償却率">
          <a:extLst>
            <a:ext uri="{FF2B5EF4-FFF2-40B4-BE49-F238E27FC236}">
              <a16:creationId xmlns:a16="http://schemas.microsoft.com/office/drawing/2014/main" id="{00000000-0008-0000-0100-0000B200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179" name="n_2aveValue【公営住宅】&#10;有形固定資産減価償却率">
          <a:extLst>
            <a:ext uri="{FF2B5EF4-FFF2-40B4-BE49-F238E27FC236}">
              <a16:creationId xmlns:a16="http://schemas.microsoft.com/office/drawing/2014/main" id="{00000000-0008-0000-0100-0000B3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180" name="n_1mainValue【公営住宅】&#10;有形固定資産減価償却率">
          <a:extLst>
            <a:ext uri="{FF2B5EF4-FFF2-40B4-BE49-F238E27FC236}">
              <a16:creationId xmlns:a16="http://schemas.microsoft.com/office/drawing/2014/main" id="{00000000-0008-0000-0100-0000B400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181" name="n_2mainValue【公営住宅】&#10;有形固定資産減価償却率">
          <a:extLst>
            <a:ext uri="{FF2B5EF4-FFF2-40B4-BE49-F238E27FC236}">
              <a16:creationId xmlns:a16="http://schemas.microsoft.com/office/drawing/2014/main" id="{00000000-0008-0000-0100-0000B5000000}"/>
            </a:ext>
          </a:extLst>
        </xdr:cNvPr>
        <xdr:cNvSpPr txBox="1"/>
      </xdr:nvSpPr>
      <xdr:spPr>
        <a:xfrm>
          <a:off x="2705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a:extLst>
            <a:ext uri="{FF2B5EF4-FFF2-40B4-BE49-F238E27FC236}">
              <a16:creationId xmlns:a16="http://schemas.microsoft.com/office/drawing/2014/main" id="{00000000-0008-0000-0100-0000CC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06" name="【公営住宅】&#10;一人当たり面積最小値テキスト">
          <a:extLst>
            <a:ext uri="{FF2B5EF4-FFF2-40B4-BE49-F238E27FC236}">
              <a16:creationId xmlns:a16="http://schemas.microsoft.com/office/drawing/2014/main" id="{00000000-0008-0000-0100-0000CE00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08" name="【公営住宅】&#10;一人当たり面積最大値テキスト">
          <a:extLst>
            <a:ext uri="{FF2B5EF4-FFF2-40B4-BE49-F238E27FC236}">
              <a16:creationId xmlns:a16="http://schemas.microsoft.com/office/drawing/2014/main" id="{00000000-0008-0000-0100-0000D000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10" name="【公営住宅】&#10;一人当たり面積平均値テキスト">
          <a:extLst>
            <a:ext uri="{FF2B5EF4-FFF2-40B4-BE49-F238E27FC236}">
              <a16:creationId xmlns:a16="http://schemas.microsoft.com/office/drawing/2014/main" id="{00000000-0008-0000-0100-0000D200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65063</xdr:rowOff>
    </xdr:from>
    <xdr:to>
      <xdr:col>50</xdr:col>
      <xdr:colOff>165100</xdr:colOff>
      <xdr:row>85</xdr:row>
      <xdr:rowOff>166663</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9588500" y="146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132271</xdr:rowOff>
    </xdr:from>
    <xdr:to>
      <xdr:col>46</xdr:col>
      <xdr:colOff>38100</xdr:colOff>
      <xdr:row>86</xdr:row>
      <xdr:rowOff>62421</xdr:rowOff>
    </xdr:to>
    <xdr:sp macro="" textlink="">
      <xdr:nvSpPr>
        <xdr:cNvPr id="220" name="楕円 219">
          <a:extLst>
            <a:ext uri="{FF2B5EF4-FFF2-40B4-BE49-F238E27FC236}">
              <a16:creationId xmlns:a16="http://schemas.microsoft.com/office/drawing/2014/main" id="{00000000-0008-0000-0100-0000DC000000}"/>
            </a:ext>
          </a:extLst>
        </xdr:cNvPr>
        <xdr:cNvSpPr/>
      </xdr:nvSpPr>
      <xdr:spPr>
        <a:xfrm>
          <a:off x="8699500" y="147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115863</xdr:rowOff>
    </xdr:from>
    <xdr:to>
      <xdr:col>50</xdr:col>
      <xdr:colOff>114300</xdr:colOff>
      <xdr:row>86</xdr:row>
      <xdr:rowOff>11621</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flipV="1">
          <a:off x="8750300" y="14689113"/>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22" name="n_1aveValue【公営住宅】&#10;一人当たり面積">
          <a:extLst>
            <a:ext uri="{FF2B5EF4-FFF2-40B4-BE49-F238E27FC236}">
              <a16:creationId xmlns:a16="http://schemas.microsoft.com/office/drawing/2014/main" id="{00000000-0008-0000-0100-0000DE00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23" name="n_2aveValue【公営住宅】&#10;一人当たり面積">
          <a:extLst>
            <a:ext uri="{FF2B5EF4-FFF2-40B4-BE49-F238E27FC236}">
              <a16:creationId xmlns:a16="http://schemas.microsoft.com/office/drawing/2014/main" id="{00000000-0008-0000-0100-0000DF00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157790</xdr:rowOff>
    </xdr:from>
    <xdr:ext cx="469744" cy="259045"/>
    <xdr:sp macro="" textlink="">
      <xdr:nvSpPr>
        <xdr:cNvPr id="224" name="n_1mainValue【公営住宅】&#10;一人当たり面積">
          <a:extLst>
            <a:ext uri="{FF2B5EF4-FFF2-40B4-BE49-F238E27FC236}">
              <a16:creationId xmlns:a16="http://schemas.microsoft.com/office/drawing/2014/main" id="{00000000-0008-0000-0100-0000E0000000}"/>
            </a:ext>
          </a:extLst>
        </xdr:cNvPr>
        <xdr:cNvSpPr txBox="1"/>
      </xdr:nvSpPr>
      <xdr:spPr>
        <a:xfrm>
          <a:off x="9391727" y="147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53548</xdr:rowOff>
    </xdr:from>
    <xdr:ext cx="469744" cy="259045"/>
    <xdr:sp macro="" textlink="">
      <xdr:nvSpPr>
        <xdr:cNvPr id="225" name="n_2mainValue【公営住宅】&#10;一人当たり面積">
          <a:extLst>
            <a:ext uri="{FF2B5EF4-FFF2-40B4-BE49-F238E27FC236}">
              <a16:creationId xmlns:a16="http://schemas.microsoft.com/office/drawing/2014/main" id="{00000000-0008-0000-0100-0000E1000000}"/>
            </a:ext>
          </a:extLst>
        </xdr:cNvPr>
        <xdr:cNvSpPr txBox="1"/>
      </xdr:nvSpPr>
      <xdr:spPr>
        <a:xfrm>
          <a:off x="8515427" y="1479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港湾・漁港】&#10;有形固定資産減価償却率グラフ枠">
          <a:extLst>
            <a:ext uri="{FF2B5EF4-FFF2-40B4-BE49-F238E27FC236}">
              <a16:creationId xmlns:a16="http://schemas.microsoft.com/office/drawing/2014/main" id="{00000000-0008-0000-0100-0000FA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252" name="【港湾・漁港】&#10;有形固定資産減価償却率最小値テキスト">
          <a:extLst>
            <a:ext uri="{FF2B5EF4-FFF2-40B4-BE49-F238E27FC236}">
              <a16:creationId xmlns:a16="http://schemas.microsoft.com/office/drawing/2014/main" id="{00000000-0008-0000-0100-0000FC000000}"/>
            </a:ext>
          </a:extLst>
        </xdr:cNvPr>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254" name="【港湾・漁港】&#10;有形固定資産減価償却率最大値テキスト">
          <a:extLst>
            <a:ext uri="{FF2B5EF4-FFF2-40B4-BE49-F238E27FC236}">
              <a16:creationId xmlns:a16="http://schemas.microsoft.com/office/drawing/2014/main" id="{00000000-0008-0000-0100-0000FE000000}"/>
            </a:ext>
          </a:extLst>
        </xdr:cNvPr>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256" name="【港湾・漁港】&#10;有形固定資産減価償却率平均値テキスト">
          <a:extLst>
            <a:ext uri="{FF2B5EF4-FFF2-40B4-BE49-F238E27FC236}">
              <a16:creationId xmlns:a16="http://schemas.microsoft.com/office/drawing/2014/main" id="{00000000-0008-0000-0100-000000010000}"/>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265" name="楕円 264">
          <a:extLst>
            <a:ext uri="{FF2B5EF4-FFF2-40B4-BE49-F238E27FC236}">
              <a16:creationId xmlns:a16="http://schemas.microsoft.com/office/drawing/2014/main" id="{00000000-0008-0000-0100-000009010000}"/>
            </a:ext>
          </a:extLst>
        </xdr:cNvPr>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907</xdr:rowOff>
    </xdr:from>
    <xdr:to>
      <xdr:col>15</xdr:col>
      <xdr:colOff>101600</xdr:colOff>
      <xdr:row>105</xdr:row>
      <xdr:rowOff>102507</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23949</xdr:rowOff>
    </xdr:from>
    <xdr:to>
      <xdr:col>19</xdr:col>
      <xdr:colOff>177800</xdr:colOff>
      <xdr:row>105</xdr:row>
      <xdr:rowOff>51707</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2908300" y="180261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268" name="n_1aveValue【港湾・漁港】&#10;有形固定資産減価償却率">
          <a:extLst>
            <a:ext uri="{FF2B5EF4-FFF2-40B4-BE49-F238E27FC236}">
              <a16:creationId xmlns:a16="http://schemas.microsoft.com/office/drawing/2014/main" id="{00000000-0008-0000-0100-00000C010000}"/>
            </a:ext>
          </a:extLst>
        </xdr:cNvPr>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269" name="n_2aveValue【港湾・漁港】&#10;有形固定資産減価償却率">
          <a:extLst>
            <a:ext uri="{FF2B5EF4-FFF2-40B4-BE49-F238E27FC236}">
              <a16:creationId xmlns:a16="http://schemas.microsoft.com/office/drawing/2014/main" id="{00000000-0008-0000-0100-00000D010000}"/>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65876</xdr:rowOff>
    </xdr:from>
    <xdr:ext cx="405111" cy="259045"/>
    <xdr:sp macro="" textlink="">
      <xdr:nvSpPr>
        <xdr:cNvPr id="270" name="n_1mainValue【港湾・漁港】&#10;有形固定資産減価償却率">
          <a:extLst>
            <a:ext uri="{FF2B5EF4-FFF2-40B4-BE49-F238E27FC236}">
              <a16:creationId xmlns:a16="http://schemas.microsoft.com/office/drawing/2014/main" id="{00000000-0008-0000-0100-00000E010000}"/>
            </a:ext>
          </a:extLst>
        </xdr:cNvPr>
        <xdr:cNvSpPr txBox="1"/>
      </xdr:nvSpPr>
      <xdr:spPr>
        <a:xfrm>
          <a:off x="3582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271" name="n_2mainValue【港湾・漁港】&#10;有形固定資産減価償却率">
          <a:extLst>
            <a:ext uri="{FF2B5EF4-FFF2-40B4-BE49-F238E27FC236}">
              <a16:creationId xmlns:a16="http://schemas.microsoft.com/office/drawing/2014/main" id="{00000000-0008-0000-0100-00000F010000}"/>
            </a:ext>
          </a:extLst>
        </xdr:cNvPr>
        <xdr:cNvSpPr txBox="1"/>
      </xdr:nvSpPr>
      <xdr:spPr>
        <a:xfrm>
          <a:off x="2705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港湾・漁港】&#10;一人当たり有形固定資産（償却資産）額グラフ枠">
          <a:extLst>
            <a:ext uri="{FF2B5EF4-FFF2-40B4-BE49-F238E27FC236}">
              <a16:creationId xmlns:a16="http://schemas.microsoft.com/office/drawing/2014/main" id="{00000000-0008-0000-0100-00002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296" name="【港湾・漁港】&#10;一人当たり有形固定資産（償却資産）額最小値テキスト">
          <a:extLst>
            <a:ext uri="{FF2B5EF4-FFF2-40B4-BE49-F238E27FC236}">
              <a16:creationId xmlns:a16="http://schemas.microsoft.com/office/drawing/2014/main" id="{00000000-0008-0000-0100-000028010000}"/>
            </a:ext>
          </a:extLst>
        </xdr:cNvPr>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298" name="【港湾・漁港】&#10;一人当たり有形固定資産（償却資産）額最大値テキスト">
          <a:extLst>
            <a:ext uri="{FF2B5EF4-FFF2-40B4-BE49-F238E27FC236}">
              <a16:creationId xmlns:a16="http://schemas.microsoft.com/office/drawing/2014/main" id="{00000000-0008-0000-0100-00002A010000}"/>
            </a:ext>
          </a:extLst>
        </xdr:cNvPr>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00" name="【港湾・漁港】&#10;一人当たり有形固定資産（償却資産）額平均値テキスト">
          <a:extLst>
            <a:ext uri="{FF2B5EF4-FFF2-40B4-BE49-F238E27FC236}">
              <a16:creationId xmlns:a16="http://schemas.microsoft.com/office/drawing/2014/main" id="{00000000-0008-0000-0100-00002C010000}"/>
            </a:ext>
          </a:extLst>
        </xdr:cNvPr>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03" name="フローチャート: 判断 302">
          <a:extLst>
            <a:ext uri="{FF2B5EF4-FFF2-40B4-BE49-F238E27FC236}">
              <a16:creationId xmlns:a16="http://schemas.microsoft.com/office/drawing/2014/main" id="{00000000-0008-0000-0100-00002F010000}"/>
            </a:ext>
          </a:extLst>
        </xdr:cNvPr>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100594</xdr:rowOff>
    </xdr:from>
    <xdr:to>
      <xdr:col>50</xdr:col>
      <xdr:colOff>165100</xdr:colOff>
      <xdr:row>109</xdr:row>
      <xdr:rowOff>30744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9588500" y="18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97932</xdr:rowOff>
    </xdr:from>
    <xdr:to>
      <xdr:col>46</xdr:col>
      <xdr:colOff>38100</xdr:colOff>
      <xdr:row>109</xdr:row>
      <xdr:rowOff>28082</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8699500" y="18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148732</xdr:rowOff>
    </xdr:from>
    <xdr:to>
      <xdr:col>50</xdr:col>
      <xdr:colOff>114300</xdr:colOff>
      <xdr:row>108</xdr:row>
      <xdr:rowOff>151394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8750300" y="18665332"/>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12" name="n_1aveValue【港湾・漁港】&#10;一人当たり有形固定資産（償却資産）額">
          <a:extLst>
            <a:ext uri="{FF2B5EF4-FFF2-40B4-BE49-F238E27FC236}">
              <a16:creationId xmlns:a16="http://schemas.microsoft.com/office/drawing/2014/main" id="{00000000-0008-0000-0100-000038010000}"/>
            </a:ext>
          </a:extLst>
        </xdr:cNvPr>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13" name="n_2aveValue【港湾・漁港】&#10;一人当たり有形固定資産（償却資産）額">
          <a:extLst>
            <a:ext uri="{FF2B5EF4-FFF2-40B4-BE49-F238E27FC236}">
              <a16:creationId xmlns:a16="http://schemas.microsoft.com/office/drawing/2014/main" id="{00000000-0008-0000-0100-000039010000}"/>
            </a:ext>
          </a:extLst>
        </xdr:cNvPr>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21871</xdr:rowOff>
    </xdr:from>
    <xdr:ext cx="534377" cy="259045"/>
    <xdr:sp macro="" textlink="">
      <xdr:nvSpPr>
        <xdr:cNvPr id="314" name="n_1mainValue【港湾・漁港】&#10;一人当たり有形固定資産（償却資産）額">
          <a:extLst>
            <a:ext uri="{FF2B5EF4-FFF2-40B4-BE49-F238E27FC236}">
              <a16:creationId xmlns:a16="http://schemas.microsoft.com/office/drawing/2014/main" id="{00000000-0008-0000-0100-00003A010000}"/>
            </a:ext>
          </a:extLst>
        </xdr:cNvPr>
        <xdr:cNvSpPr txBox="1"/>
      </xdr:nvSpPr>
      <xdr:spPr>
        <a:xfrm>
          <a:off x="9359411" y="187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19209</xdr:rowOff>
    </xdr:from>
    <xdr:ext cx="599010" cy="259045"/>
    <xdr:sp macro="" textlink="">
      <xdr:nvSpPr>
        <xdr:cNvPr id="315" name="n_2mainValue【港湾・漁港】&#10;一人当たり有形固定資産（償却資産）額">
          <a:extLst>
            <a:ext uri="{FF2B5EF4-FFF2-40B4-BE49-F238E27FC236}">
              <a16:creationId xmlns:a16="http://schemas.microsoft.com/office/drawing/2014/main" id="{00000000-0008-0000-0100-00003B010000}"/>
            </a:ext>
          </a:extLst>
        </xdr:cNvPr>
        <xdr:cNvSpPr txBox="1"/>
      </xdr:nvSpPr>
      <xdr:spPr>
        <a:xfrm>
          <a:off x="8450795" y="187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00000000-0008-0000-01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id="{00000000-0008-0000-0100-000056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a:extLst>
            <a:ext uri="{FF2B5EF4-FFF2-40B4-BE49-F238E27FC236}">
              <a16:creationId xmlns:a16="http://schemas.microsoft.com/office/drawing/2014/main" id="{00000000-0008-0000-0100-000058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00000000-0008-0000-0100-00005A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87630</xdr:rowOff>
    </xdr:from>
    <xdr:to>
      <xdr:col>81</xdr:col>
      <xdr:colOff>50800</xdr:colOff>
      <xdr:row>37</xdr:row>
      <xdr:rowOff>133350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14592300" y="62598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8" name="n_1aveValue【認定こども園・幼稚園・保育所】&#10;有形固定資産減価償却率">
          <a:extLst>
            <a:ext uri="{FF2B5EF4-FFF2-40B4-BE49-F238E27FC236}">
              <a16:creationId xmlns:a16="http://schemas.microsoft.com/office/drawing/2014/main" id="{00000000-0008-0000-0100-000066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9" name="n_2aveValue【認定こども園・幼稚園・保育所】&#10;有形固定資産減価償却率">
          <a:extLst>
            <a:ext uri="{FF2B5EF4-FFF2-40B4-BE49-F238E27FC236}">
              <a16:creationId xmlns:a16="http://schemas.microsoft.com/office/drawing/2014/main" id="{00000000-0008-0000-0100-000067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360" name="n_1mainValue【認定こども園・幼稚園・保育所】&#10;有形固定資産減価償却率">
          <a:extLst>
            <a:ext uri="{FF2B5EF4-FFF2-40B4-BE49-F238E27FC236}">
              <a16:creationId xmlns:a16="http://schemas.microsoft.com/office/drawing/2014/main" id="{00000000-0008-0000-0100-000068010000}"/>
            </a:ext>
          </a:extLst>
        </xdr:cNvPr>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61" name="n_2mainValue【認定こども園・幼稚園・保育所】&#10;有形固定資産減価償却率">
          <a:extLst>
            <a:ext uri="{FF2B5EF4-FFF2-40B4-BE49-F238E27FC236}">
              <a16:creationId xmlns:a16="http://schemas.microsoft.com/office/drawing/2014/main" id="{00000000-0008-0000-0100-000069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00000000-0008-0000-01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00000000-0008-0000-0100-000082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00000000-0008-0000-0100-000084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00000000-0008-0000-0100-000086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3" name="フローチャート: 判断 392">
          <a:extLst>
            <a:ext uri="{FF2B5EF4-FFF2-40B4-BE49-F238E27FC236}">
              <a16:creationId xmlns:a16="http://schemas.microsoft.com/office/drawing/2014/main" id="{00000000-0008-0000-0100-000089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148590</xdr:rowOff>
    </xdr:from>
    <xdr:to>
      <xdr:col>112</xdr:col>
      <xdr:colOff>38100</xdr:colOff>
      <xdr:row>41</xdr:row>
      <xdr:rowOff>78740</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212725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107950</xdr:rowOff>
    </xdr:from>
    <xdr:to>
      <xdr:col>107</xdr:col>
      <xdr:colOff>101600</xdr:colOff>
      <xdr:row>39</xdr:row>
      <xdr:rowOff>38100</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20383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158750</xdr:rowOff>
    </xdr:from>
    <xdr:to>
      <xdr:col>111</xdr:col>
      <xdr:colOff>177800</xdr:colOff>
      <xdr:row>41</xdr:row>
      <xdr:rowOff>27940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20434300" y="6673850"/>
          <a:ext cx="889000" cy="38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69867</xdr:rowOff>
    </xdr:from>
    <xdr:ext cx="469744" cy="259045"/>
    <xdr:sp macro="" textlink="">
      <xdr:nvSpPr>
        <xdr:cNvPr id="404" name="n_1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709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54627</xdr:rowOff>
    </xdr:from>
    <xdr:ext cx="469744" cy="259045"/>
    <xdr:sp macro="" textlink="">
      <xdr:nvSpPr>
        <xdr:cNvPr id="405" name="n_2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0199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a:extLst>
            <a:ext uri="{FF2B5EF4-FFF2-40B4-BE49-F238E27FC236}">
              <a16:creationId xmlns:a16="http://schemas.microsoft.com/office/drawing/2014/main" id="{00000000-0008-0000-01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1" name="【学校施設】&#10;有形固定資産減価償却率最小値テキスト">
          <a:extLst>
            <a:ext uri="{FF2B5EF4-FFF2-40B4-BE49-F238E27FC236}">
              <a16:creationId xmlns:a16="http://schemas.microsoft.com/office/drawing/2014/main" id="{00000000-0008-0000-0100-0000AF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3" name="【学校施設】&#10;有形固定資産減価償却率最大値テキスト">
          <a:extLst>
            <a:ext uri="{FF2B5EF4-FFF2-40B4-BE49-F238E27FC236}">
              <a16:creationId xmlns:a16="http://schemas.microsoft.com/office/drawing/2014/main" id="{00000000-0008-0000-0100-0000B1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5" name="【学校施設】&#10;有形固定資産減価償却率平均値テキスト">
          <a:extLst>
            <a:ext uri="{FF2B5EF4-FFF2-40B4-BE49-F238E27FC236}">
              <a16:creationId xmlns:a16="http://schemas.microsoft.com/office/drawing/2014/main" id="{00000000-0008-0000-0100-0000B3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6" name="フローチャート: 判断 435">
          <a:extLst>
            <a:ext uri="{FF2B5EF4-FFF2-40B4-BE49-F238E27FC236}">
              <a16:creationId xmlns:a16="http://schemas.microsoft.com/office/drawing/2014/main" id="{00000000-0008-0000-0100-0000B4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543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62</xdr:row>
      <xdr:rowOff>55245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4592300" y="1052703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7" name="n_1aveValue【学校施設】&#10;有形固定資産減価償却率">
          <a:extLst>
            <a:ext uri="{FF2B5EF4-FFF2-40B4-BE49-F238E27FC236}">
              <a16:creationId xmlns:a16="http://schemas.microsoft.com/office/drawing/2014/main" id="{00000000-0008-0000-0100-0000BF01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8" name="n_2aveValue【学校施設】&#10;有形固定資産減価償却率">
          <a:extLst>
            <a:ext uri="{FF2B5EF4-FFF2-40B4-BE49-F238E27FC236}">
              <a16:creationId xmlns:a16="http://schemas.microsoft.com/office/drawing/2014/main" id="{00000000-0008-0000-0100-0000C0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449" name="n_1mainValue【学校施設】&#10;有形固定資産減価償却率">
          <a:extLst>
            <a:ext uri="{FF2B5EF4-FFF2-40B4-BE49-F238E27FC236}">
              <a16:creationId xmlns:a16="http://schemas.microsoft.com/office/drawing/2014/main" id="{00000000-0008-0000-0100-0000C1010000}"/>
            </a:ext>
          </a:extLst>
        </xdr:cNvPr>
        <xdr:cNvSpPr txBox="1"/>
      </xdr:nvSpPr>
      <xdr:spPr>
        <a:xfrm>
          <a:off x="15266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50" name="n_2mainValue【学校施設】&#10;有形固定資産減価償却率">
          <a:extLst>
            <a:ext uri="{FF2B5EF4-FFF2-40B4-BE49-F238E27FC236}">
              <a16:creationId xmlns:a16="http://schemas.microsoft.com/office/drawing/2014/main" id="{00000000-0008-0000-0100-0000C201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a:extLst>
            <a:ext uri="{FF2B5EF4-FFF2-40B4-BE49-F238E27FC236}">
              <a16:creationId xmlns:a16="http://schemas.microsoft.com/office/drawing/2014/main" id="{00000000-0008-0000-0100-0000D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5" name="【学校施設】&#10;一人当たり面積最小値テキスト">
          <a:extLst>
            <a:ext uri="{FF2B5EF4-FFF2-40B4-BE49-F238E27FC236}">
              <a16:creationId xmlns:a16="http://schemas.microsoft.com/office/drawing/2014/main" id="{00000000-0008-0000-0100-0000DB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7" name="【学校施設】&#10;一人当たり面積最大値テキスト">
          <a:extLst>
            <a:ext uri="{FF2B5EF4-FFF2-40B4-BE49-F238E27FC236}">
              <a16:creationId xmlns:a16="http://schemas.microsoft.com/office/drawing/2014/main" id="{00000000-0008-0000-0100-0000DD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79" name="【学校施設】&#10;一人当たり面積平均値テキスト">
          <a:extLst>
            <a:ext uri="{FF2B5EF4-FFF2-40B4-BE49-F238E27FC236}">
              <a16:creationId xmlns:a16="http://schemas.microsoft.com/office/drawing/2014/main" id="{00000000-0008-0000-0100-0000DF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112420</xdr:rowOff>
    </xdr:from>
    <xdr:to>
      <xdr:col>112</xdr:col>
      <xdr:colOff>38100</xdr:colOff>
      <xdr:row>61</xdr:row>
      <xdr:rowOff>42570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1272500" y="103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78436</xdr:rowOff>
    </xdr:from>
    <xdr:to>
      <xdr:col>107</xdr:col>
      <xdr:colOff>101600</xdr:colOff>
      <xdr:row>60</xdr:row>
      <xdr:rowOff>8586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0383500" y="101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129236</xdr:rowOff>
    </xdr:from>
    <xdr:to>
      <xdr:col>111</xdr:col>
      <xdr:colOff>177800</xdr:colOff>
      <xdr:row>60</xdr:row>
      <xdr:rowOff>163220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20434300" y="10244786"/>
          <a:ext cx="889000" cy="2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1" name="n_1aveValue【学校施設】&#10;一人当たり面積">
          <a:extLst>
            <a:ext uri="{FF2B5EF4-FFF2-40B4-BE49-F238E27FC236}">
              <a16:creationId xmlns:a16="http://schemas.microsoft.com/office/drawing/2014/main" id="{00000000-0008-0000-0100-0000EB01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2" name="n_2aveValue【学校施設】&#10;一人当たり面積">
          <a:extLst>
            <a:ext uri="{FF2B5EF4-FFF2-40B4-BE49-F238E27FC236}">
              <a16:creationId xmlns:a16="http://schemas.microsoft.com/office/drawing/2014/main" id="{00000000-0008-0000-0100-0000EC01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59097</xdr:rowOff>
    </xdr:from>
    <xdr:ext cx="469744" cy="259045"/>
    <xdr:sp macro="" textlink="">
      <xdr:nvSpPr>
        <xdr:cNvPr id="493" name="n_1mainValue【学校施設】&#10;一人当たり面積">
          <a:extLst>
            <a:ext uri="{FF2B5EF4-FFF2-40B4-BE49-F238E27FC236}">
              <a16:creationId xmlns:a16="http://schemas.microsoft.com/office/drawing/2014/main" id="{00000000-0008-0000-0100-0000ED010000}"/>
            </a:ext>
          </a:extLst>
        </xdr:cNvPr>
        <xdr:cNvSpPr txBox="1"/>
      </xdr:nvSpPr>
      <xdr:spPr>
        <a:xfrm>
          <a:off x="21075727" y="101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58</xdr:row>
      <xdr:rowOff>25113</xdr:rowOff>
    </xdr:from>
    <xdr:ext cx="534377" cy="259045"/>
    <xdr:sp macro="" textlink="">
      <xdr:nvSpPr>
        <xdr:cNvPr id="494" name="n_2mainValue【学校施設】&#10;一人当たり面積">
          <a:extLst>
            <a:ext uri="{FF2B5EF4-FFF2-40B4-BE49-F238E27FC236}">
              <a16:creationId xmlns:a16="http://schemas.microsoft.com/office/drawing/2014/main" id="{00000000-0008-0000-0100-0000EE010000}"/>
            </a:ext>
          </a:extLst>
        </xdr:cNvPr>
        <xdr:cNvSpPr txBox="1"/>
      </xdr:nvSpPr>
      <xdr:spPr>
        <a:xfrm>
          <a:off x="20167111" y="99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a:extLst>
            <a:ext uri="{FF2B5EF4-FFF2-40B4-BE49-F238E27FC236}">
              <a16:creationId xmlns:a16="http://schemas.microsoft.com/office/drawing/2014/main" id="{00000000-0008-0000-0100-00000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20" name="【児童館】&#10;有形固定資産減価償却率最小値テキスト">
          <a:extLst>
            <a:ext uri="{FF2B5EF4-FFF2-40B4-BE49-F238E27FC236}">
              <a16:creationId xmlns:a16="http://schemas.microsoft.com/office/drawing/2014/main" id="{00000000-0008-0000-0100-000008020000}"/>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2" name="【児童館】&#10;有形固定資産減価償却率最大値テキスト">
          <a:extLst>
            <a:ext uri="{FF2B5EF4-FFF2-40B4-BE49-F238E27FC236}">
              <a16:creationId xmlns:a16="http://schemas.microsoft.com/office/drawing/2014/main" id="{00000000-0008-0000-0100-00000A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524" name="【児童館】&#10;有形固定資産減価償却率平均値テキスト">
          <a:extLst>
            <a:ext uri="{FF2B5EF4-FFF2-40B4-BE49-F238E27FC236}">
              <a16:creationId xmlns:a16="http://schemas.microsoft.com/office/drawing/2014/main" id="{00000000-0008-0000-0100-00000C020000}"/>
            </a:ext>
          </a:extLst>
        </xdr:cNvPr>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74930</xdr:rowOff>
    </xdr:from>
    <xdr:to>
      <xdr:col>81</xdr:col>
      <xdr:colOff>101600</xdr:colOff>
      <xdr:row>83</xdr:row>
      <xdr:rowOff>5080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5430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147338</xdr:rowOff>
    </xdr:from>
    <xdr:ext cx="405111" cy="259045"/>
    <xdr:sp macro="" textlink="">
      <xdr:nvSpPr>
        <xdr:cNvPr id="534" name="n_1aveValue【児童館】&#10;有形固定資産減価償却率">
          <a:extLst>
            <a:ext uri="{FF2B5EF4-FFF2-40B4-BE49-F238E27FC236}">
              <a16:creationId xmlns:a16="http://schemas.microsoft.com/office/drawing/2014/main" id="{00000000-0008-0000-0100-000016020000}"/>
            </a:ext>
          </a:extLst>
        </xdr:cNvPr>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35" name="n_2aveValue【児童館】&#10;有形固定資産減価償却率">
          <a:extLst>
            <a:ext uri="{FF2B5EF4-FFF2-40B4-BE49-F238E27FC236}">
              <a16:creationId xmlns:a16="http://schemas.microsoft.com/office/drawing/2014/main" id="{00000000-0008-0000-0100-000017020000}"/>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167657</xdr:rowOff>
    </xdr:from>
    <xdr:ext cx="405111" cy="259045"/>
    <xdr:sp macro="" textlink="">
      <xdr:nvSpPr>
        <xdr:cNvPr id="536" name="n_1mainValue【児童館】&#10;有形固定資産減価償却率">
          <a:extLst>
            <a:ext uri="{FF2B5EF4-FFF2-40B4-BE49-F238E27FC236}">
              <a16:creationId xmlns:a16="http://schemas.microsoft.com/office/drawing/2014/main" id="{00000000-0008-0000-0100-000018020000}"/>
            </a:ext>
          </a:extLst>
        </xdr:cNvPr>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a:extLst>
            <a:ext uri="{FF2B5EF4-FFF2-40B4-BE49-F238E27FC236}">
              <a16:creationId xmlns:a16="http://schemas.microsoft.com/office/drawing/2014/main" id="{00000000-0008-0000-0100-00002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1" name="【児童館】&#10;一人当たり面積最小値テキスト">
          <a:extLst>
            <a:ext uri="{FF2B5EF4-FFF2-40B4-BE49-F238E27FC236}">
              <a16:creationId xmlns:a16="http://schemas.microsoft.com/office/drawing/2014/main" id="{00000000-0008-0000-0100-000031020000}"/>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563" name="【児童館】&#10;一人当たり面積最大値テキスト">
          <a:extLst>
            <a:ext uri="{FF2B5EF4-FFF2-40B4-BE49-F238E27FC236}">
              <a16:creationId xmlns:a16="http://schemas.microsoft.com/office/drawing/2014/main" id="{00000000-0008-0000-0100-000033020000}"/>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65" name="【児童館】&#10;一人当たり面積平均値テキスト">
          <a:extLst>
            <a:ext uri="{FF2B5EF4-FFF2-40B4-BE49-F238E27FC236}">
              <a16:creationId xmlns:a16="http://schemas.microsoft.com/office/drawing/2014/main" id="{00000000-0008-0000-0100-00003502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66" name="フローチャート: 判断 565">
          <a:extLst>
            <a:ext uri="{FF2B5EF4-FFF2-40B4-BE49-F238E27FC236}">
              <a16:creationId xmlns:a16="http://schemas.microsoft.com/office/drawing/2014/main" id="{00000000-0008-0000-0100-000036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29211</xdr:rowOff>
    </xdr:from>
    <xdr:to>
      <xdr:col>112</xdr:col>
      <xdr:colOff>38100</xdr:colOff>
      <xdr:row>81</xdr:row>
      <xdr:rowOff>130811</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21272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156227</xdr:rowOff>
    </xdr:from>
    <xdr:ext cx="469744" cy="259045"/>
    <xdr:sp macro="" textlink="">
      <xdr:nvSpPr>
        <xdr:cNvPr id="575" name="n_1aveValue【児童館】&#10;一人当たり面積">
          <a:extLst>
            <a:ext uri="{FF2B5EF4-FFF2-40B4-BE49-F238E27FC236}">
              <a16:creationId xmlns:a16="http://schemas.microsoft.com/office/drawing/2014/main" id="{00000000-0008-0000-0100-00003F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76" name="n_2aveValue【児童館】&#10;一人当たり面積">
          <a:extLst>
            <a:ext uri="{FF2B5EF4-FFF2-40B4-BE49-F238E27FC236}">
              <a16:creationId xmlns:a16="http://schemas.microsoft.com/office/drawing/2014/main" id="{00000000-0008-0000-0100-000040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147338</xdr:rowOff>
    </xdr:from>
    <xdr:ext cx="469744" cy="259045"/>
    <xdr:sp macro="" textlink="">
      <xdr:nvSpPr>
        <xdr:cNvPr id="577" name="n_1mainValue【児童館】&#10;一人当たり面積">
          <a:extLst>
            <a:ext uri="{FF2B5EF4-FFF2-40B4-BE49-F238E27FC236}">
              <a16:creationId xmlns:a16="http://schemas.microsoft.com/office/drawing/2014/main" id="{00000000-0008-0000-0100-000041020000}"/>
            </a:ext>
          </a:extLst>
        </xdr:cNvPr>
        <xdr:cNvSpPr txBox="1"/>
      </xdr:nvSpPr>
      <xdr:spPr>
        <a:xfrm>
          <a:off x="21075727"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2" name="【公民館】&#10;有形固定資産減価償却率グラフ枠">
          <a:extLst>
            <a:ext uri="{FF2B5EF4-FFF2-40B4-BE49-F238E27FC236}">
              <a16:creationId xmlns:a16="http://schemas.microsoft.com/office/drawing/2014/main" id="{00000000-0008-0000-0100-00005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04" name="【公民館】&#10;有形固定資産減価償却率最小値テキスト">
          <a:extLst>
            <a:ext uri="{FF2B5EF4-FFF2-40B4-BE49-F238E27FC236}">
              <a16:creationId xmlns:a16="http://schemas.microsoft.com/office/drawing/2014/main" id="{00000000-0008-0000-0100-00005C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6" name="【公民館】&#10;有形固定資産減価償却率最大値テキスト">
          <a:extLst>
            <a:ext uri="{FF2B5EF4-FFF2-40B4-BE49-F238E27FC236}">
              <a16:creationId xmlns:a16="http://schemas.microsoft.com/office/drawing/2014/main" id="{00000000-0008-0000-0100-00005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608" name="【公民館】&#10;有形固定資産減価償却率平均値テキスト">
          <a:extLst>
            <a:ext uri="{FF2B5EF4-FFF2-40B4-BE49-F238E27FC236}">
              <a16:creationId xmlns:a16="http://schemas.microsoft.com/office/drawing/2014/main" id="{00000000-0008-0000-0100-000060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143527</xdr:rowOff>
    </xdr:from>
    <xdr:ext cx="405111" cy="259045"/>
    <xdr:sp macro="" textlink="">
      <xdr:nvSpPr>
        <xdr:cNvPr id="618" name="n_1aveValue【公民館】&#10;有形固定資産減価償却率">
          <a:extLst>
            <a:ext uri="{FF2B5EF4-FFF2-40B4-BE49-F238E27FC236}">
              <a16:creationId xmlns:a16="http://schemas.microsoft.com/office/drawing/2014/main" id="{00000000-0008-0000-0100-00006A020000}"/>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19" name="n_2aveValue【公民館】&#10;有形固定資産減価償却率">
          <a:extLst>
            <a:ext uri="{FF2B5EF4-FFF2-40B4-BE49-F238E27FC236}">
              <a16:creationId xmlns:a16="http://schemas.microsoft.com/office/drawing/2014/main" id="{00000000-0008-0000-0100-00006B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620" name="n_1mainValue【公民館】&#10;有形固定資産減価償却率">
          <a:extLst>
            <a:ext uri="{FF2B5EF4-FFF2-40B4-BE49-F238E27FC236}">
              <a16:creationId xmlns:a16="http://schemas.microsoft.com/office/drawing/2014/main" id="{00000000-0008-0000-0100-00006C020000}"/>
            </a:ext>
          </a:extLst>
        </xdr:cNvPr>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公民館】&#10;一人当たり面積グラフ枠">
          <a:extLst>
            <a:ext uri="{FF2B5EF4-FFF2-40B4-BE49-F238E27FC236}">
              <a16:creationId xmlns:a16="http://schemas.microsoft.com/office/drawing/2014/main" id="{00000000-0008-0000-0100-00008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45" name="【公民館】&#10;一人当たり面積最小値テキスト">
          <a:extLst>
            <a:ext uri="{FF2B5EF4-FFF2-40B4-BE49-F238E27FC236}">
              <a16:creationId xmlns:a16="http://schemas.microsoft.com/office/drawing/2014/main" id="{00000000-0008-0000-0100-000085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47" name="【公民館】&#10;一人当たり面積最大値テキスト">
          <a:extLst>
            <a:ext uri="{FF2B5EF4-FFF2-40B4-BE49-F238E27FC236}">
              <a16:creationId xmlns:a16="http://schemas.microsoft.com/office/drawing/2014/main" id="{00000000-0008-0000-0100-000087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49" name="【公民館】&#10;一人当たり面積平均値テキスト">
          <a:extLst>
            <a:ext uri="{FF2B5EF4-FFF2-40B4-BE49-F238E27FC236}">
              <a16:creationId xmlns:a16="http://schemas.microsoft.com/office/drawing/2014/main" id="{00000000-0008-0000-0100-00008902000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149988</xdr:rowOff>
    </xdr:from>
    <xdr:to>
      <xdr:col>112</xdr:col>
      <xdr:colOff>38100</xdr:colOff>
      <xdr:row>107</xdr:row>
      <xdr:rowOff>80138</xdr:rowOff>
    </xdr:to>
    <xdr:sp macro="" textlink="">
      <xdr:nvSpPr>
        <xdr:cNvPr id="658" name="楕円 657">
          <a:extLst>
            <a:ext uri="{FF2B5EF4-FFF2-40B4-BE49-F238E27FC236}">
              <a16:creationId xmlns:a16="http://schemas.microsoft.com/office/drawing/2014/main" id="{00000000-0008-0000-0100-000092020000}"/>
            </a:ext>
          </a:extLst>
        </xdr:cNvPr>
        <xdr:cNvSpPr/>
      </xdr:nvSpPr>
      <xdr:spPr>
        <a:xfrm>
          <a:off x="21272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72662</xdr:rowOff>
    </xdr:from>
    <xdr:ext cx="469744" cy="259045"/>
    <xdr:sp macro="" textlink="">
      <xdr:nvSpPr>
        <xdr:cNvPr id="659" name="n_1aveValue【公民館】&#10;一人当たり面積">
          <a:extLst>
            <a:ext uri="{FF2B5EF4-FFF2-40B4-BE49-F238E27FC236}">
              <a16:creationId xmlns:a16="http://schemas.microsoft.com/office/drawing/2014/main" id="{00000000-0008-0000-0100-000093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60" name="n_2aveValue【公民館】&#10;一人当たり面積">
          <a:extLst>
            <a:ext uri="{FF2B5EF4-FFF2-40B4-BE49-F238E27FC236}">
              <a16:creationId xmlns:a16="http://schemas.microsoft.com/office/drawing/2014/main" id="{00000000-0008-0000-0100-000094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71265</xdr:rowOff>
    </xdr:from>
    <xdr:ext cx="469744" cy="259045"/>
    <xdr:sp macro="" textlink="">
      <xdr:nvSpPr>
        <xdr:cNvPr id="661" name="n_1mainValue【公民館】&#10;一人当たり面積">
          <a:extLst>
            <a:ext uri="{FF2B5EF4-FFF2-40B4-BE49-F238E27FC236}">
              <a16:creationId xmlns:a16="http://schemas.microsoft.com/office/drawing/2014/main" id="{00000000-0008-0000-0100-000095020000}"/>
            </a:ext>
          </a:extLst>
        </xdr:cNvPr>
        <xdr:cNvSpPr txBox="1"/>
      </xdr:nvSpPr>
      <xdr:spPr>
        <a:xfrm>
          <a:off x="21075727" y="184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が他の類似団体と比較して有形固定資産減価償却率率を上回り、また一人当たりの面積も下回っていることから、今後は波照間島に幼稚園・保育所・高齢者福祉施設の複合施設を整備し、同様の施設を町内の各島に整備予定であるため、これらの数値は改善されるものと予想されます。今後は施設整備後の維持管理費の増加も見込まれるので適切な運営管理が行われるよう努めてまい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4,229
334.39
6,945,050
6,722,870
182,194
3,308,109
6,633,213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00000000-0008-0000-0200-00005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90" name="【福祉施設】&#10;有形固定資産減価償却率最小値テキスト">
          <a:extLst>
            <a:ext uri="{FF2B5EF4-FFF2-40B4-BE49-F238E27FC236}">
              <a16:creationId xmlns:a16="http://schemas.microsoft.com/office/drawing/2014/main" id="{00000000-0008-0000-0200-00005A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00000000-0008-0000-0200-00005C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94" name="【福祉施設】&#10;有形固定資産減価償却率平均値テキスト">
          <a:extLst>
            <a:ext uri="{FF2B5EF4-FFF2-40B4-BE49-F238E27FC236}">
              <a16:creationId xmlns:a16="http://schemas.microsoft.com/office/drawing/2014/main" id="{00000000-0008-0000-0200-00005E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95" name="フローチャート: 判断 94">
          <a:extLst>
            <a:ext uri="{FF2B5EF4-FFF2-40B4-BE49-F238E27FC236}">
              <a16:creationId xmlns:a16="http://schemas.microsoft.com/office/drawing/2014/main" id="{00000000-0008-0000-0200-00005F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97" name="n_1aveValue【福祉施設】&#10;有形固定資産減価償却率">
          <a:extLst>
            <a:ext uri="{FF2B5EF4-FFF2-40B4-BE49-F238E27FC236}">
              <a16:creationId xmlns:a16="http://schemas.microsoft.com/office/drawing/2014/main" id="{00000000-0008-0000-0200-000061000000}"/>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99" name="n_2aveValue【福祉施設】&#10;有形固定資産減価償却率">
          <a:extLst>
            <a:ext uri="{FF2B5EF4-FFF2-40B4-BE49-F238E27FC236}">
              <a16:creationId xmlns:a16="http://schemas.microsoft.com/office/drawing/2014/main" id="{00000000-0008-0000-0200-00006300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160382</xdr:rowOff>
    </xdr:from>
    <xdr:to>
      <xdr:col>20</xdr:col>
      <xdr:colOff>38100</xdr:colOff>
      <xdr:row>83</xdr:row>
      <xdr:rowOff>90532</xdr:rowOff>
    </xdr:to>
    <xdr:sp macro="" textlink="">
      <xdr:nvSpPr>
        <xdr:cNvPr id="105" name="楕円 104">
          <a:extLst>
            <a:ext uri="{FF2B5EF4-FFF2-40B4-BE49-F238E27FC236}">
              <a16:creationId xmlns:a16="http://schemas.microsoft.com/office/drawing/2014/main" id="{00000000-0008-0000-0200-000069000000}"/>
            </a:ext>
          </a:extLst>
        </xdr:cNvPr>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81659</xdr:rowOff>
    </xdr:from>
    <xdr:ext cx="405111" cy="259045"/>
    <xdr:sp macro="" textlink="">
      <xdr:nvSpPr>
        <xdr:cNvPr id="106" name="n_1mainValue【福祉施設】&#10;有形固定資産減価償却率">
          <a:extLst>
            <a:ext uri="{FF2B5EF4-FFF2-40B4-BE49-F238E27FC236}">
              <a16:creationId xmlns:a16="http://schemas.microsoft.com/office/drawing/2014/main" id="{00000000-0008-0000-0200-00006A000000}"/>
            </a:ext>
          </a:extLst>
        </xdr:cNvPr>
        <xdr:cNvSpPr txBox="1"/>
      </xdr:nvSpPr>
      <xdr:spPr>
        <a:xfrm>
          <a:off x="3582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29" name="【福祉施設】&#10;一人当たり面積グラフ枠">
          <a:extLst>
            <a:ext uri="{FF2B5EF4-FFF2-40B4-BE49-F238E27FC236}">
              <a16:creationId xmlns:a16="http://schemas.microsoft.com/office/drawing/2014/main" id="{00000000-0008-0000-0200-00008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131" name="【福祉施設】&#10;一人当たり面積最小値テキスト">
          <a:extLst>
            <a:ext uri="{FF2B5EF4-FFF2-40B4-BE49-F238E27FC236}">
              <a16:creationId xmlns:a16="http://schemas.microsoft.com/office/drawing/2014/main" id="{00000000-0008-0000-0200-000083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133" name="【福祉施設】&#10;一人当たり面積最大値テキスト">
          <a:extLst>
            <a:ext uri="{FF2B5EF4-FFF2-40B4-BE49-F238E27FC236}">
              <a16:creationId xmlns:a16="http://schemas.microsoft.com/office/drawing/2014/main" id="{00000000-0008-0000-0200-000085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135" name="【福祉施設】&#10;一人当たり面積平均値テキスト">
          <a:extLst>
            <a:ext uri="{FF2B5EF4-FFF2-40B4-BE49-F238E27FC236}">
              <a16:creationId xmlns:a16="http://schemas.microsoft.com/office/drawing/2014/main" id="{00000000-0008-0000-0200-00008700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138" name="n_1aveValue【福祉施設】&#10;一人当たり面積">
          <a:extLst>
            <a:ext uri="{FF2B5EF4-FFF2-40B4-BE49-F238E27FC236}">
              <a16:creationId xmlns:a16="http://schemas.microsoft.com/office/drawing/2014/main" id="{00000000-0008-0000-0200-00008A00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140" name="n_2aveValue【福祉施設】&#10;一人当たり面積">
          <a:extLst>
            <a:ext uri="{FF2B5EF4-FFF2-40B4-BE49-F238E27FC236}">
              <a16:creationId xmlns:a16="http://schemas.microsoft.com/office/drawing/2014/main" id="{00000000-0008-0000-0200-00008C00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165988</xdr:rowOff>
    </xdr:from>
    <xdr:to>
      <xdr:col>50</xdr:col>
      <xdr:colOff>165100</xdr:colOff>
      <xdr:row>86</xdr:row>
      <xdr:rowOff>96138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87265</xdr:rowOff>
    </xdr:from>
    <xdr:ext cx="469744" cy="259045"/>
    <xdr:sp macro="" textlink="">
      <xdr:nvSpPr>
        <xdr:cNvPr id="147" name="n_1mainValue【福祉施設】&#10;一人当たり面積">
          <a:extLst>
            <a:ext uri="{FF2B5EF4-FFF2-40B4-BE49-F238E27FC236}">
              <a16:creationId xmlns:a16="http://schemas.microsoft.com/office/drawing/2014/main" id="{00000000-0008-0000-0200-000093000000}"/>
            </a:ext>
          </a:extLst>
        </xdr:cNvPr>
        <xdr:cNvSpPr txBox="1"/>
      </xdr:nvSpPr>
      <xdr:spPr>
        <a:xfrm>
          <a:off x="9391727" y="148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69" name="【市民会館】&#10;有形固定資産減価償却率グラフ枠">
          <a:extLst>
            <a:ext uri="{FF2B5EF4-FFF2-40B4-BE49-F238E27FC236}">
              <a16:creationId xmlns:a16="http://schemas.microsoft.com/office/drawing/2014/main" id="{00000000-0008-0000-0200-0000A9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1" name="【市民会館】&#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73" name="【市民会館】&#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75" name="【市民会館】&#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178" name="n_1aveValue【市民会館】&#10;有形固定資産減価償却率">
          <a:extLst>
            <a:ext uri="{FF2B5EF4-FFF2-40B4-BE49-F238E27FC236}">
              <a16:creationId xmlns:a16="http://schemas.microsoft.com/office/drawing/2014/main" id="{00000000-0008-0000-0200-0000B2000000}"/>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180" name="n_2aveValue【市民会館】&#10;有形固定資産減価償却率">
          <a:extLst>
            <a:ext uri="{FF2B5EF4-FFF2-40B4-BE49-F238E27FC236}">
              <a16:creationId xmlns:a16="http://schemas.microsoft.com/office/drawing/2014/main" id="{00000000-0008-0000-0200-0000B4000000}"/>
            </a:ext>
          </a:extLst>
        </xdr:cNvPr>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114554</xdr:rowOff>
    </xdr:from>
    <xdr:to>
      <xdr:col>15</xdr:col>
      <xdr:colOff>101600</xdr:colOff>
      <xdr:row>104</xdr:row>
      <xdr:rowOff>44704</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61231</xdr:rowOff>
    </xdr:from>
    <xdr:ext cx="405111" cy="259045"/>
    <xdr:sp macro="" textlink="">
      <xdr:nvSpPr>
        <xdr:cNvPr id="187" name="n_2mainValue【市民会館】&#10;有形固定資産減価償却率">
          <a:extLst>
            <a:ext uri="{FF2B5EF4-FFF2-40B4-BE49-F238E27FC236}">
              <a16:creationId xmlns:a16="http://schemas.microsoft.com/office/drawing/2014/main" id="{00000000-0008-0000-0200-0000BB000000}"/>
            </a:ext>
          </a:extLst>
        </xdr:cNvPr>
        <xdr:cNvSpPr txBox="1"/>
      </xdr:nvSpPr>
      <xdr:spPr>
        <a:xfrm>
          <a:off x="2705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0" name="【市民会館】&#10;一人当たり面積グラフ枠">
          <a:extLst>
            <a:ext uri="{FF2B5EF4-FFF2-40B4-BE49-F238E27FC236}">
              <a16:creationId xmlns:a16="http://schemas.microsoft.com/office/drawing/2014/main" id="{00000000-0008-0000-0200-0000D2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12" name="【市民会館】&#10;一人当たり面積最小値テキスト">
          <a:extLst>
            <a:ext uri="{FF2B5EF4-FFF2-40B4-BE49-F238E27FC236}">
              <a16:creationId xmlns:a16="http://schemas.microsoft.com/office/drawing/2014/main" id="{00000000-0008-0000-0200-0000D4000000}"/>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14" name="【市民会館】&#10;一人当たり面積最大値テキスト">
          <a:extLst>
            <a:ext uri="{FF2B5EF4-FFF2-40B4-BE49-F238E27FC236}">
              <a16:creationId xmlns:a16="http://schemas.microsoft.com/office/drawing/2014/main" id="{00000000-0008-0000-0200-0000D600000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16" name="【市民会館】&#10;一人当たり面積平均値テキスト">
          <a:extLst>
            <a:ext uri="{FF2B5EF4-FFF2-40B4-BE49-F238E27FC236}">
              <a16:creationId xmlns:a16="http://schemas.microsoft.com/office/drawing/2014/main" id="{00000000-0008-0000-0200-0000D8000000}"/>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19" name="n_1aveValue【市民会館】&#10;一人当たり面積">
          <a:extLst>
            <a:ext uri="{FF2B5EF4-FFF2-40B4-BE49-F238E27FC236}">
              <a16:creationId xmlns:a16="http://schemas.microsoft.com/office/drawing/2014/main" id="{00000000-0008-0000-0200-0000DB000000}"/>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21" name="n_2aveValue【市民会館】&#10;一人当たり面積">
          <a:extLst>
            <a:ext uri="{FF2B5EF4-FFF2-40B4-BE49-F238E27FC236}">
              <a16:creationId xmlns:a16="http://schemas.microsoft.com/office/drawing/2014/main" id="{00000000-0008-0000-0200-0000DD000000}"/>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4445</xdr:rowOff>
    </xdr:from>
    <xdr:to>
      <xdr:col>46</xdr:col>
      <xdr:colOff>38100</xdr:colOff>
      <xdr:row>108</xdr:row>
      <xdr:rowOff>106045</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8699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97172</xdr:rowOff>
    </xdr:from>
    <xdr:ext cx="469744" cy="259045"/>
    <xdr:sp macro="" textlink="">
      <xdr:nvSpPr>
        <xdr:cNvPr id="228" name="n_2mainValue【市民会館】&#10;一人当たり面積">
          <a:extLst>
            <a:ext uri="{FF2B5EF4-FFF2-40B4-BE49-F238E27FC236}">
              <a16:creationId xmlns:a16="http://schemas.microsoft.com/office/drawing/2014/main" id="{00000000-0008-0000-0200-0000E4000000}"/>
            </a:ext>
          </a:extLst>
        </xdr:cNvPr>
        <xdr:cNvSpPr txBox="1"/>
      </xdr:nvSpPr>
      <xdr:spPr>
        <a:xfrm>
          <a:off x="8515427"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一般廃棄物処理施設】&#10;有形固定資産減価償却率グラフ枠">
          <a:extLst>
            <a:ext uri="{FF2B5EF4-FFF2-40B4-BE49-F238E27FC236}">
              <a16:creationId xmlns:a16="http://schemas.microsoft.com/office/drawing/2014/main" id="{00000000-0008-0000-0200-0000FC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54" name="【一般廃棄物処理施設】&#10;有形固定資産減価償却率最小値テキスト">
          <a:extLst>
            <a:ext uri="{FF2B5EF4-FFF2-40B4-BE49-F238E27FC236}">
              <a16:creationId xmlns:a16="http://schemas.microsoft.com/office/drawing/2014/main" id="{00000000-0008-0000-0200-0000FE00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6" name="【一般廃棄物処理施設】&#10;有形固定資産減価償却率最大値テキスト">
          <a:extLst>
            <a:ext uri="{FF2B5EF4-FFF2-40B4-BE49-F238E27FC236}">
              <a16:creationId xmlns:a16="http://schemas.microsoft.com/office/drawing/2014/main" id="{00000000-0008-0000-0200-000000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58" name="【一般廃棄物処理施設】&#10;有形固定資産減価償却率平均値テキスト">
          <a:extLst>
            <a:ext uri="{FF2B5EF4-FFF2-40B4-BE49-F238E27FC236}">
              <a16:creationId xmlns:a16="http://schemas.microsoft.com/office/drawing/2014/main" id="{00000000-0008-0000-0200-000002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61" name="n_1aveValue【一般廃棄物処理施設】&#10;有形固定資産減価償却率">
          <a:extLst>
            <a:ext uri="{FF2B5EF4-FFF2-40B4-BE49-F238E27FC236}">
              <a16:creationId xmlns:a16="http://schemas.microsoft.com/office/drawing/2014/main" id="{00000000-0008-0000-0200-00000501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63" name="n_2aveValue【一般廃棄物処理施設】&#10;有形固定資産減価償却率">
          <a:extLst>
            <a:ext uri="{FF2B5EF4-FFF2-40B4-BE49-F238E27FC236}">
              <a16:creationId xmlns:a16="http://schemas.microsoft.com/office/drawing/2014/main" id="{00000000-0008-0000-0200-00000701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2540</xdr:rowOff>
    </xdr:from>
    <xdr:to>
      <xdr:col>76</xdr:col>
      <xdr:colOff>165100</xdr:colOff>
      <xdr:row>40</xdr:row>
      <xdr:rowOff>104140</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76200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4592300" y="6911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272" name="n_1mainValue【一般廃棄物処理施設】&#10;有形固定資産減価償却率">
          <a:extLst>
            <a:ext uri="{FF2B5EF4-FFF2-40B4-BE49-F238E27FC236}">
              <a16:creationId xmlns:a16="http://schemas.microsoft.com/office/drawing/2014/main" id="{00000000-0008-0000-0200-000010010000}"/>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273" name="n_2mainValue【一般廃棄物処理施設】&#10;有形固定資産減価償却率">
          <a:extLst>
            <a:ext uri="{FF2B5EF4-FFF2-40B4-BE49-F238E27FC236}">
              <a16:creationId xmlns:a16="http://schemas.microsoft.com/office/drawing/2014/main" id="{00000000-0008-0000-0200-000011010000}"/>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6" name="【一般廃棄物処理施設】&#10;一人当たり有形固定資産（償却資産）額グラフ枠">
          <a:extLst>
            <a:ext uri="{FF2B5EF4-FFF2-40B4-BE49-F238E27FC236}">
              <a16:creationId xmlns:a16="http://schemas.microsoft.com/office/drawing/2014/main" id="{00000000-0008-0000-0200-00002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98" name="【一般廃棄物処理施設】&#10;一人当たり有形固定資産（償却資産）額最小値テキスト">
          <a:extLst>
            <a:ext uri="{FF2B5EF4-FFF2-40B4-BE49-F238E27FC236}">
              <a16:creationId xmlns:a16="http://schemas.microsoft.com/office/drawing/2014/main" id="{00000000-0008-0000-0200-00002A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00" name="【一般廃棄物処理施設】&#10;一人当たり有形固定資産（償却資産）額最大値テキスト">
          <a:extLst>
            <a:ext uri="{FF2B5EF4-FFF2-40B4-BE49-F238E27FC236}">
              <a16:creationId xmlns:a16="http://schemas.microsoft.com/office/drawing/2014/main" id="{00000000-0008-0000-0200-00002C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02" name="【一般廃棄物処理施設】&#10;一人当たり有形固定資産（償却資産）額平均値テキスト">
          <a:extLst>
            <a:ext uri="{FF2B5EF4-FFF2-40B4-BE49-F238E27FC236}">
              <a16:creationId xmlns:a16="http://schemas.microsoft.com/office/drawing/2014/main" id="{00000000-0008-0000-0200-00002E01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07" name="n_2ave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19934</xdr:rowOff>
    </xdr:from>
    <xdr:to>
      <xdr:col>112</xdr:col>
      <xdr:colOff>38100</xdr:colOff>
      <xdr:row>39</xdr:row>
      <xdr:rowOff>121534</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1272500" y="67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1666</xdr:rowOff>
    </xdr:from>
    <xdr:to>
      <xdr:col>107</xdr:col>
      <xdr:colOff>101600</xdr:colOff>
      <xdr:row>41</xdr:row>
      <xdr:rowOff>103266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20383500" y="70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70734</xdr:rowOff>
    </xdr:from>
    <xdr:to>
      <xdr:col>111</xdr:col>
      <xdr:colOff>177800</xdr:colOff>
      <xdr:row>41</xdr:row>
      <xdr:rowOff>52466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20434300" y="6757284"/>
          <a:ext cx="889000" cy="3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138061</xdr:rowOff>
    </xdr:from>
    <xdr:ext cx="599010" cy="259045"/>
    <xdr:sp macro="" textlink="">
      <xdr:nvSpPr>
        <xdr:cNvPr id="316" name="n_1mainValue【一般廃棄物処理施設】&#10;一人当たり有形固定資産（償却資産）額">
          <a:extLst>
            <a:ext uri="{FF2B5EF4-FFF2-40B4-BE49-F238E27FC236}">
              <a16:creationId xmlns:a16="http://schemas.microsoft.com/office/drawing/2014/main" id="{00000000-0008-0000-0200-00003C010000}"/>
            </a:ext>
          </a:extLst>
        </xdr:cNvPr>
        <xdr:cNvSpPr txBox="1"/>
      </xdr:nvSpPr>
      <xdr:spPr>
        <a:xfrm>
          <a:off x="21011095" y="648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94393</xdr:rowOff>
    </xdr:from>
    <xdr:ext cx="534377" cy="259045"/>
    <xdr:sp macro="" textlink="">
      <xdr:nvSpPr>
        <xdr:cNvPr id="317" name="n_2mainValue【一般廃棄物処理施設】&#10;一人当たり有形固定資産（償却資産）額">
          <a:extLst>
            <a:ext uri="{FF2B5EF4-FFF2-40B4-BE49-F238E27FC236}">
              <a16:creationId xmlns:a16="http://schemas.microsoft.com/office/drawing/2014/main" id="{00000000-0008-0000-0200-00003D010000}"/>
            </a:ext>
          </a:extLst>
        </xdr:cNvPr>
        <xdr:cNvSpPr txBox="1"/>
      </xdr:nvSpPr>
      <xdr:spPr>
        <a:xfrm>
          <a:off x="20167111" y="71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2" name="【保健センター・保健所】&#10;有形固定資産減価償却率グラフ枠">
          <a:extLst>
            <a:ext uri="{FF2B5EF4-FFF2-40B4-BE49-F238E27FC236}">
              <a16:creationId xmlns:a16="http://schemas.microsoft.com/office/drawing/2014/main" id="{00000000-0008-0000-0200-00005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44" name="【保健センター・保健所】&#10;有形固定資産減価償却率最小値テキスト">
          <a:extLst>
            <a:ext uri="{FF2B5EF4-FFF2-40B4-BE49-F238E27FC236}">
              <a16:creationId xmlns:a16="http://schemas.microsoft.com/office/drawing/2014/main" id="{00000000-0008-0000-0200-000058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46" name="【保健センター・保健所】&#10;有形固定資産減価償却率最大値テキスト">
          <a:extLst>
            <a:ext uri="{FF2B5EF4-FFF2-40B4-BE49-F238E27FC236}">
              <a16:creationId xmlns:a16="http://schemas.microsoft.com/office/drawing/2014/main" id="{00000000-0008-0000-0200-00005A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48" name="【保健センター・保健所】&#10;有形固定資産減価償却率平均値テキスト">
          <a:extLst>
            <a:ext uri="{FF2B5EF4-FFF2-40B4-BE49-F238E27FC236}">
              <a16:creationId xmlns:a16="http://schemas.microsoft.com/office/drawing/2014/main" id="{00000000-0008-0000-0200-00005C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51" name="n_1aveValue【保健センター・保健所】&#10;有形固定資産減価償却率">
          <a:extLst>
            <a:ext uri="{FF2B5EF4-FFF2-40B4-BE49-F238E27FC236}">
              <a16:creationId xmlns:a16="http://schemas.microsoft.com/office/drawing/2014/main" id="{00000000-0008-0000-0200-00005F01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353" name="n_2aveValue【保健センター・保健所】&#10;有形固定資産減価償却率">
          <a:extLst>
            <a:ext uri="{FF2B5EF4-FFF2-40B4-BE49-F238E27FC236}">
              <a16:creationId xmlns:a16="http://schemas.microsoft.com/office/drawing/2014/main" id="{00000000-0008-0000-0200-000061010000}"/>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68399</xdr:rowOff>
    </xdr:from>
    <xdr:to>
      <xdr:col>81</xdr:col>
      <xdr:colOff>101600</xdr:colOff>
      <xdr:row>60</xdr:row>
      <xdr:rowOff>169999</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5430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125549</xdr:rowOff>
    </xdr:from>
    <xdr:to>
      <xdr:col>76</xdr:col>
      <xdr:colOff>165100</xdr:colOff>
      <xdr:row>60</xdr:row>
      <xdr:rowOff>55699</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4541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4899</xdr:rowOff>
    </xdr:from>
    <xdr:to>
      <xdr:col>81</xdr:col>
      <xdr:colOff>50800</xdr:colOff>
      <xdr:row>60</xdr:row>
      <xdr:rowOff>119199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4592300" y="1029189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161126</xdr:rowOff>
    </xdr:from>
    <xdr:ext cx="405111" cy="259045"/>
    <xdr:sp macro="" textlink="">
      <xdr:nvSpPr>
        <xdr:cNvPr id="362" name="n_1mainValue【保健センター・保健所】&#10;有形固定資産減価償却率">
          <a:extLst>
            <a:ext uri="{FF2B5EF4-FFF2-40B4-BE49-F238E27FC236}">
              <a16:creationId xmlns:a16="http://schemas.microsoft.com/office/drawing/2014/main" id="{00000000-0008-0000-0200-00006A010000}"/>
            </a:ext>
          </a:extLst>
        </xdr:cNvPr>
        <xdr:cNvSpPr txBox="1"/>
      </xdr:nvSpPr>
      <xdr:spPr>
        <a:xfrm>
          <a:off x="15266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72226</xdr:rowOff>
    </xdr:from>
    <xdr:ext cx="405111" cy="259045"/>
    <xdr:sp macro="" textlink="">
      <xdr:nvSpPr>
        <xdr:cNvPr id="363" name="n_2main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4389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a:extLst>
            <a:ext uri="{FF2B5EF4-FFF2-40B4-BE49-F238E27FC236}">
              <a16:creationId xmlns:a16="http://schemas.microsoft.com/office/drawing/2014/main" id="{00000000-0008-0000-02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8" name="【保健センター・保健所】&#10;一人当たり面積最小値テキスト">
          <a:extLst>
            <a:ext uri="{FF2B5EF4-FFF2-40B4-BE49-F238E27FC236}">
              <a16:creationId xmlns:a16="http://schemas.microsoft.com/office/drawing/2014/main" id="{00000000-0008-0000-0200-000084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90" name="【保健センター・保健所】&#10;一人当たり面積最大値テキスト">
          <a:extLst>
            <a:ext uri="{FF2B5EF4-FFF2-40B4-BE49-F238E27FC236}">
              <a16:creationId xmlns:a16="http://schemas.microsoft.com/office/drawing/2014/main" id="{00000000-0008-0000-0200-000086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92" name="【保健センター・保健所】&#10;一人当たり面積平均値テキスト">
          <a:extLst>
            <a:ext uri="{FF2B5EF4-FFF2-40B4-BE49-F238E27FC236}">
              <a16:creationId xmlns:a16="http://schemas.microsoft.com/office/drawing/2014/main" id="{00000000-0008-0000-0200-000088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95" name="n_1aveValue【保健センター・保健所】&#10;一人当たり面積">
          <a:extLst>
            <a:ext uri="{FF2B5EF4-FFF2-40B4-BE49-F238E27FC236}">
              <a16:creationId xmlns:a16="http://schemas.microsoft.com/office/drawing/2014/main" id="{00000000-0008-0000-0200-00008B010000}"/>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97" name="n_2aveValue【保健センター・保健所】&#10;一人当たり面積">
          <a:extLst>
            <a:ext uri="{FF2B5EF4-FFF2-40B4-BE49-F238E27FC236}">
              <a16:creationId xmlns:a16="http://schemas.microsoft.com/office/drawing/2014/main" id="{00000000-0008-0000-0200-00008D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135890</xdr:rowOff>
    </xdr:from>
    <xdr:to>
      <xdr:col>107</xdr:col>
      <xdr:colOff>101600</xdr:colOff>
      <xdr:row>64</xdr:row>
      <xdr:rowOff>66040</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64</xdr:row>
      <xdr:rowOff>15240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20434300" y="106070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406" name="n_1mainValue【保健センター・保健所】&#10;一人当たり面積">
          <a:extLst>
            <a:ext uri="{FF2B5EF4-FFF2-40B4-BE49-F238E27FC236}">
              <a16:creationId xmlns:a16="http://schemas.microsoft.com/office/drawing/2014/main" id="{00000000-0008-0000-0200-000096010000}"/>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407" name="n_2mainValue【保健センター・保健所】&#10;一人当たり面積">
          <a:extLst>
            <a:ext uri="{FF2B5EF4-FFF2-40B4-BE49-F238E27FC236}">
              <a16:creationId xmlns:a16="http://schemas.microsoft.com/office/drawing/2014/main" id="{00000000-0008-0000-0200-000097010000}"/>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2" name="【消防施設】&#10;有形固定資産減価償却率グラフ枠">
          <a:extLst>
            <a:ext uri="{FF2B5EF4-FFF2-40B4-BE49-F238E27FC236}">
              <a16:creationId xmlns:a16="http://schemas.microsoft.com/office/drawing/2014/main" id="{00000000-0008-0000-0200-0000B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34" name="【消防施設】&#10;有形固定資産減価償却率最小値テキスト">
          <a:extLst>
            <a:ext uri="{FF2B5EF4-FFF2-40B4-BE49-F238E27FC236}">
              <a16:creationId xmlns:a16="http://schemas.microsoft.com/office/drawing/2014/main" id="{00000000-0008-0000-0200-0000B2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36" name="【消防施設】&#10;有形固定資産減価償却率最大値テキスト">
          <a:extLst>
            <a:ext uri="{FF2B5EF4-FFF2-40B4-BE49-F238E27FC236}">
              <a16:creationId xmlns:a16="http://schemas.microsoft.com/office/drawing/2014/main" id="{00000000-0008-0000-0200-0000B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38" name="【消防施設】&#10;有形固定資産減価償却率平均値テキスト">
          <a:extLst>
            <a:ext uri="{FF2B5EF4-FFF2-40B4-BE49-F238E27FC236}">
              <a16:creationId xmlns:a16="http://schemas.microsoft.com/office/drawing/2014/main" id="{00000000-0008-0000-0200-0000B6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41" name="n_1aveValue【消防施設】&#10;有形固定資産減価償却率">
          <a:extLst>
            <a:ext uri="{FF2B5EF4-FFF2-40B4-BE49-F238E27FC236}">
              <a16:creationId xmlns:a16="http://schemas.microsoft.com/office/drawing/2014/main" id="{00000000-0008-0000-0200-0000B901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43" name="n_2aveValue【消防施設】&#10;有形固定資産減価償却率">
          <a:extLst>
            <a:ext uri="{FF2B5EF4-FFF2-40B4-BE49-F238E27FC236}">
              <a16:creationId xmlns:a16="http://schemas.microsoft.com/office/drawing/2014/main" id="{00000000-0008-0000-0200-0000BB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168548</xdr:rowOff>
    </xdr:from>
    <xdr:to>
      <xdr:col>81</xdr:col>
      <xdr:colOff>101600</xdr:colOff>
      <xdr:row>84</xdr:row>
      <xdr:rowOff>98698</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5430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104866</xdr:rowOff>
    </xdr:from>
    <xdr:to>
      <xdr:col>76</xdr:col>
      <xdr:colOff>165100</xdr:colOff>
      <xdr:row>82</xdr:row>
      <xdr:rowOff>35016</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155666</xdr:rowOff>
    </xdr:from>
    <xdr:to>
      <xdr:col>81</xdr:col>
      <xdr:colOff>50800</xdr:colOff>
      <xdr:row>84</xdr:row>
      <xdr:rowOff>47898</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4592300" y="14043116"/>
          <a:ext cx="8890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89825</xdr:rowOff>
    </xdr:from>
    <xdr:ext cx="405111" cy="259045"/>
    <xdr:sp macro="" textlink="">
      <xdr:nvSpPr>
        <xdr:cNvPr id="452" name="n_1mainValue【消防施設】&#10;有形固定資産減価償却率">
          <a:extLst>
            <a:ext uri="{FF2B5EF4-FFF2-40B4-BE49-F238E27FC236}">
              <a16:creationId xmlns:a16="http://schemas.microsoft.com/office/drawing/2014/main" id="{00000000-0008-0000-0200-0000C4010000}"/>
            </a:ext>
          </a:extLst>
        </xdr:cNvPr>
        <xdr:cNvSpPr txBox="1"/>
      </xdr:nvSpPr>
      <xdr:spPr>
        <a:xfrm>
          <a:off x="15266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26143</xdr:rowOff>
    </xdr:from>
    <xdr:ext cx="405111" cy="259045"/>
    <xdr:sp macro="" textlink="">
      <xdr:nvSpPr>
        <xdr:cNvPr id="453" name="n_2mainValue【消防施設】&#10;有形固定資産減価償却率">
          <a:extLst>
            <a:ext uri="{FF2B5EF4-FFF2-40B4-BE49-F238E27FC236}">
              <a16:creationId xmlns:a16="http://schemas.microsoft.com/office/drawing/2014/main" id="{00000000-0008-0000-0200-0000C5010000}"/>
            </a:ext>
          </a:extLst>
        </xdr:cNvPr>
        <xdr:cNvSpPr txBox="1"/>
      </xdr:nvSpPr>
      <xdr:spPr>
        <a:xfrm>
          <a:off x="14389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6" name="【消防施設】&#10;一人当たり面積グラフ枠">
          <a:extLst>
            <a:ext uri="{FF2B5EF4-FFF2-40B4-BE49-F238E27FC236}">
              <a16:creationId xmlns:a16="http://schemas.microsoft.com/office/drawing/2014/main" id="{00000000-0008-0000-0200-0000D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78" name="【消防施設】&#10;一人当たり面積最小値テキスト">
          <a:extLst>
            <a:ext uri="{FF2B5EF4-FFF2-40B4-BE49-F238E27FC236}">
              <a16:creationId xmlns:a16="http://schemas.microsoft.com/office/drawing/2014/main" id="{00000000-0008-0000-0200-0000DE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80" name="【消防施設】&#10;一人当たり面積最大値テキスト">
          <a:extLst>
            <a:ext uri="{FF2B5EF4-FFF2-40B4-BE49-F238E27FC236}">
              <a16:creationId xmlns:a16="http://schemas.microsoft.com/office/drawing/2014/main" id="{00000000-0008-0000-0200-0000E0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82" name="【消防施設】&#10;一人当たり面積平均値テキスト">
          <a:extLst>
            <a:ext uri="{FF2B5EF4-FFF2-40B4-BE49-F238E27FC236}">
              <a16:creationId xmlns:a16="http://schemas.microsoft.com/office/drawing/2014/main" id="{00000000-0008-0000-0200-0000E2010000}"/>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85" name="n_1aveValue【消防施設】&#10;一人当たり面積">
          <a:extLst>
            <a:ext uri="{FF2B5EF4-FFF2-40B4-BE49-F238E27FC236}">
              <a16:creationId xmlns:a16="http://schemas.microsoft.com/office/drawing/2014/main" id="{00000000-0008-0000-0200-0000E5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87" name="n_2aveValue【消防施設】&#10;一人当たり面積">
          <a:extLst>
            <a:ext uri="{FF2B5EF4-FFF2-40B4-BE49-F238E27FC236}">
              <a16:creationId xmlns:a16="http://schemas.microsoft.com/office/drawing/2014/main" id="{00000000-0008-0000-0200-0000E7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xdr:rowOff>
    </xdr:from>
    <xdr:to>
      <xdr:col>112</xdr:col>
      <xdr:colOff>38100</xdr:colOff>
      <xdr:row>86</xdr:row>
      <xdr:rowOff>104902</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1272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21971</xdr:rowOff>
    </xdr:from>
    <xdr:to>
      <xdr:col>107</xdr:col>
      <xdr:colOff>101600</xdr:colOff>
      <xdr:row>86</xdr:row>
      <xdr:rowOff>123571</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0383500" y="14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54102</xdr:rowOff>
    </xdr:from>
    <xdr:to>
      <xdr:col>111</xdr:col>
      <xdr:colOff>177800</xdr:colOff>
      <xdr:row>86</xdr:row>
      <xdr:rowOff>72771</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0434300" y="1479880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96029</xdr:rowOff>
    </xdr:from>
    <xdr:ext cx="469744" cy="259045"/>
    <xdr:sp macro="" textlink="">
      <xdr:nvSpPr>
        <xdr:cNvPr id="496" name="n_1mainValue【消防施設】&#10;一人当たり面積">
          <a:extLst>
            <a:ext uri="{FF2B5EF4-FFF2-40B4-BE49-F238E27FC236}">
              <a16:creationId xmlns:a16="http://schemas.microsoft.com/office/drawing/2014/main" id="{00000000-0008-0000-0200-0000F0010000}"/>
            </a:ext>
          </a:extLst>
        </xdr:cNvPr>
        <xdr:cNvSpPr txBox="1"/>
      </xdr:nvSpPr>
      <xdr:spPr>
        <a:xfrm>
          <a:off x="210757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114698</xdr:rowOff>
    </xdr:from>
    <xdr:ext cx="469744" cy="259045"/>
    <xdr:sp macro="" textlink="">
      <xdr:nvSpPr>
        <xdr:cNvPr id="497" name="n_2mainValue【消防施設】&#10;一人当たり面積">
          <a:extLst>
            <a:ext uri="{FF2B5EF4-FFF2-40B4-BE49-F238E27FC236}">
              <a16:creationId xmlns:a16="http://schemas.microsoft.com/office/drawing/2014/main" id="{00000000-0008-0000-0200-0000F1010000}"/>
            </a:ext>
          </a:extLst>
        </xdr:cNvPr>
        <xdr:cNvSpPr txBox="1"/>
      </xdr:nvSpPr>
      <xdr:spPr>
        <a:xfrm>
          <a:off x="20199427" y="148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00000000-0008-0000-0200-00000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4" name="【庁舎】&#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6" name="【庁舎】&#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28" name="【庁舎】&#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31" name="n_1aveValue【庁舎】&#10;有形固定資産減価償却率">
          <a:extLst>
            <a:ext uri="{FF2B5EF4-FFF2-40B4-BE49-F238E27FC236}">
              <a16:creationId xmlns:a16="http://schemas.microsoft.com/office/drawing/2014/main" id="{00000000-0008-0000-0200-000013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33" name="n_2aveValue【庁舎】&#10;有形固定資産減価償却率">
          <a:extLst>
            <a:ext uri="{FF2B5EF4-FFF2-40B4-BE49-F238E27FC236}">
              <a16:creationId xmlns:a16="http://schemas.microsoft.com/office/drawing/2014/main" id="{00000000-0008-0000-0200-00001502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126637</xdr:rowOff>
    </xdr:from>
    <xdr:to>
      <xdr:col>76</xdr:col>
      <xdr:colOff>165100</xdr:colOff>
      <xdr:row>102</xdr:row>
      <xdr:rowOff>56787</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4541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102</xdr:row>
      <xdr:rowOff>41911</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4592300" y="174938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109238</xdr:rowOff>
    </xdr:from>
    <xdr:ext cx="405111" cy="259045"/>
    <xdr:sp macro="" textlink="">
      <xdr:nvSpPr>
        <xdr:cNvPr id="542" name="n_1mainValue【庁舎】&#10;有形固定資産減価償却率">
          <a:extLst>
            <a:ext uri="{FF2B5EF4-FFF2-40B4-BE49-F238E27FC236}">
              <a16:creationId xmlns:a16="http://schemas.microsoft.com/office/drawing/2014/main" id="{00000000-0008-0000-0200-00001E020000}"/>
            </a:ext>
          </a:extLst>
        </xdr:cNvPr>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73314</xdr:rowOff>
    </xdr:from>
    <xdr:ext cx="405111" cy="259045"/>
    <xdr:sp macro="" textlink="">
      <xdr:nvSpPr>
        <xdr:cNvPr id="543" name="n_2mainValue【庁舎】&#10;有形固定資産減価償却率">
          <a:extLst>
            <a:ext uri="{FF2B5EF4-FFF2-40B4-BE49-F238E27FC236}">
              <a16:creationId xmlns:a16="http://schemas.microsoft.com/office/drawing/2014/main" id="{00000000-0008-0000-0200-00001F020000}"/>
            </a:ext>
          </a:extLst>
        </xdr:cNvPr>
        <xdr:cNvSpPr txBox="1"/>
      </xdr:nvSpPr>
      <xdr:spPr>
        <a:xfrm>
          <a:off x="14389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4" name="【庁舎】&#10;一人当たり面積グラフ枠">
          <a:extLst>
            <a:ext uri="{FF2B5EF4-FFF2-40B4-BE49-F238E27FC236}">
              <a16:creationId xmlns:a16="http://schemas.microsoft.com/office/drawing/2014/main" id="{00000000-0008-0000-0200-00003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66" name="【庁舎】&#10;一人当たり面積最小値テキスト">
          <a:extLst>
            <a:ext uri="{FF2B5EF4-FFF2-40B4-BE49-F238E27FC236}">
              <a16:creationId xmlns:a16="http://schemas.microsoft.com/office/drawing/2014/main" id="{00000000-0008-0000-0200-000036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68" name="【庁舎】&#10;一人当たり面積最大値テキスト">
          <a:extLst>
            <a:ext uri="{FF2B5EF4-FFF2-40B4-BE49-F238E27FC236}">
              <a16:creationId xmlns:a16="http://schemas.microsoft.com/office/drawing/2014/main" id="{00000000-0008-0000-0200-000038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70" name="【庁舎】&#10;一人当たり面積平均値テキスト">
          <a:extLst>
            <a:ext uri="{FF2B5EF4-FFF2-40B4-BE49-F238E27FC236}">
              <a16:creationId xmlns:a16="http://schemas.microsoft.com/office/drawing/2014/main" id="{00000000-0008-0000-0200-00003A02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73" name="n_1aveValue【庁舎】&#10;一人当たり面積">
          <a:extLst>
            <a:ext uri="{FF2B5EF4-FFF2-40B4-BE49-F238E27FC236}">
              <a16:creationId xmlns:a16="http://schemas.microsoft.com/office/drawing/2014/main" id="{00000000-0008-0000-0200-00003D02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75" name="n_2aveValue【庁舎】&#10;一人当たり面積">
          <a:extLst>
            <a:ext uri="{FF2B5EF4-FFF2-40B4-BE49-F238E27FC236}">
              <a16:creationId xmlns:a16="http://schemas.microsoft.com/office/drawing/2014/main" id="{00000000-0008-0000-0200-00003F02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94438</xdr:rowOff>
    </xdr:from>
    <xdr:to>
      <xdr:col>112</xdr:col>
      <xdr:colOff>38100</xdr:colOff>
      <xdr:row>108</xdr:row>
      <xdr:rowOff>24588</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21272500" y="184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96038</xdr:rowOff>
    </xdr:from>
    <xdr:to>
      <xdr:col>107</xdr:col>
      <xdr:colOff>101600</xdr:colOff>
      <xdr:row>108</xdr:row>
      <xdr:rowOff>26188</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0383500" y="184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145238</xdr:rowOff>
    </xdr:from>
    <xdr:to>
      <xdr:col>111</xdr:col>
      <xdr:colOff>177800</xdr:colOff>
      <xdr:row>107</xdr:row>
      <xdr:rowOff>146838</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0434300" y="184903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15715</xdr:rowOff>
    </xdr:from>
    <xdr:ext cx="469744" cy="259045"/>
    <xdr:sp macro="" textlink="">
      <xdr:nvSpPr>
        <xdr:cNvPr id="584" name="n_1mainValue【庁舎】&#10;一人当たり面積">
          <a:extLst>
            <a:ext uri="{FF2B5EF4-FFF2-40B4-BE49-F238E27FC236}">
              <a16:creationId xmlns:a16="http://schemas.microsoft.com/office/drawing/2014/main" id="{00000000-0008-0000-0200-000048020000}"/>
            </a:ext>
          </a:extLst>
        </xdr:cNvPr>
        <xdr:cNvSpPr txBox="1"/>
      </xdr:nvSpPr>
      <xdr:spPr>
        <a:xfrm>
          <a:off x="21075727" y="1853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17315</xdr:rowOff>
    </xdr:from>
    <xdr:ext cx="469744" cy="259045"/>
    <xdr:sp macro="" textlink="">
      <xdr:nvSpPr>
        <xdr:cNvPr id="585" name="n_2mainValue【庁舎】&#10;一人当たり面積">
          <a:extLst>
            <a:ext uri="{FF2B5EF4-FFF2-40B4-BE49-F238E27FC236}">
              <a16:creationId xmlns:a16="http://schemas.microsoft.com/office/drawing/2014/main" id="{00000000-0008-0000-0200-000049020000}"/>
            </a:ext>
          </a:extLst>
        </xdr:cNvPr>
        <xdr:cNvSpPr txBox="1"/>
      </xdr:nvSpPr>
      <xdr:spPr>
        <a:xfrm>
          <a:off x="20199427" y="1853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市民会館と庁舎が他の類似団体と比較して有形固定資産減価償却率を上回っています。特に庁舎につきましては昭和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度に建築されており、躯体状況も著しく劣化していることから現庁舎を解体し、石垣支所を建設予定しています。島嶼の町であることから各島に同様の機能を持った施設を建設しなければならないため、施設の更新、維持管理費は他の類似団体より増加の傾向にあることが予想できるので、今後は社会情勢等を考慮し、十分な検討をしたうえで、施設の整備・運営に努めてまい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4,229
334.39
6,945,050
6,722,870
182,194
3,308,109
6,633,213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近年人口においては、ほぼ横ばいが続いているとこに加え、基幹産業である農業就業者（農家）の高齢化等により財政基盤が弱く、全国及び沖縄県平均を大きく下回っている。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　今後も人口増加や税の増収に繋がる大きな要因がないことから、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84.6</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上回って</a:t>
          </a:r>
          <a:r>
            <a:rPr kumimoji="1" lang="ja-JP" altLang="ja-JP" sz="1100">
              <a:solidFill>
                <a:schemeClr val="dk1"/>
              </a:solidFill>
              <a:effectLst/>
              <a:latin typeface="+mn-lt"/>
              <a:ea typeface="+mn-ea"/>
              <a:cs typeface="+mn-cs"/>
            </a:rPr>
            <a:t>いる。多様な地域住民ニーズ及び新たな事業の展開に伴い増加する町債の新規発行の影響により今後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財源の確保に努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38463</xdr:rowOff>
    </xdr:from>
    <xdr:to>
      <xdr:col>23</xdr:col>
      <xdr:colOff>133350</xdr:colOff>
      <xdr:row>64</xdr:row>
      <xdr:rowOff>153126</xdr:rowOff>
    </xdr:to>
    <xdr:cxnSp macro="">
      <xdr:nvCxnSpPr>
        <xdr:cNvPr id="133" name="直線コネクタ 132"/>
        <xdr:cNvCxnSpPr/>
      </xdr:nvCxnSpPr>
      <xdr:spPr>
        <a:xfrm>
          <a:off x="4114800" y="10839813"/>
          <a:ext cx="8382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38463</xdr:rowOff>
    </xdr:from>
    <xdr:to>
      <xdr:col>19</xdr:col>
      <xdr:colOff>133350</xdr:colOff>
      <xdr:row>63</xdr:row>
      <xdr:rowOff>97065</xdr:rowOff>
    </xdr:to>
    <xdr:cxnSp macro="">
      <xdr:nvCxnSpPr>
        <xdr:cNvPr id="136" name="直線コネクタ 135"/>
        <xdr:cNvCxnSpPr/>
      </xdr:nvCxnSpPr>
      <xdr:spPr>
        <a:xfrm flipV="1">
          <a:off x="3225800" y="10839813"/>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97065</xdr:rowOff>
    </xdr:from>
    <xdr:to>
      <xdr:col>15</xdr:col>
      <xdr:colOff>82550</xdr:colOff>
      <xdr:row>63</xdr:row>
      <xdr:rowOff>159113</xdr:rowOff>
    </xdr:to>
    <xdr:cxnSp macro="">
      <xdr:nvCxnSpPr>
        <xdr:cNvPr id="139" name="直線コネクタ 138"/>
        <xdr:cNvCxnSpPr/>
      </xdr:nvCxnSpPr>
      <xdr:spPr>
        <a:xfrm flipV="1">
          <a:off x="2336800" y="1089841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109946</xdr:rowOff>
    </xdr:from>
    <xdr:to>
      <xdr:col>11</xdr:col>
      <xdr:colOff>31750</xdr:colOff>
      <xdr:row>63</xdr:row>
      <xdr:rowOff>159113</xdr:rowOff>
    </xdr:to>
    <xdr:cxnSp macro="">
      <xdr:nvCxnSpPr>
        <xdr:cNvPr id="142" name="直線コネクタ 141"/>
        <xdr:cNvCxnSpPr/>
      </xdr:nvCxnSpPr>
      <xdr:spPr>
        <a:xfrm>
          <a:off x="1447800" y="10739846"/>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102326</xdr:rowOff>
    </xdr:from>
    <xdr:to>
      <xdr:col>23</xdr:col>
      <xdr:colOff>184150</xdr:colOff>
      <xdr:row>65</xdr:row>
      <xdr:rowOff>32476</xdr:rowOff>
    </xdr:to>
    <xdr:sp macro="" textlink="">
      <xdr:nvSpPr>
        <xdr:cNvPr id="152" name="楕円 151"/>
        <xdr:cNvSpPr/>
      </xdr:nvSpPr>
      <xdr:spPr>
        <a:xfrm>
          <a:off x="49022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74403</xdr:rowOff>
    </xdr:from>
    <xdr:ext cx="762000" cy="259045"/>
    <xdr:sp macro="" textlink="">
      <xdr:nvSpPr>
        <xdr:cNvPr id="153" name="財政構造の弾力性該当値テキスト"/>
        <xdr:cNvSpPr txBox="1"/>
      </xdr:nvSpPr>
      <xdr:spPr>
        <a:xfrm>
          <a:off x="5041900" y="1104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159113</xdr:rowOff>
    </xdr:from>
    <xdr:to>
      <xdr:col>19</xdr:col>
      <xdr:colOff>184150</xdr:colOff>
      <xdr:row>63</xdr:row>
      <xdr:rowOff>89263</xdr:rowOff>
    </xdr:to>
    <xdr:sp macro="" textlink="">
      <xdr:nvSpPr>
        <xdr:cNvPr id="154" name="楕円 153"/>
        <xdr:cNvSpPr/>
      </xdr:nvSpPr>
      <xdr:spPr>
        <a:xfrm>
          <a:off x="4064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99440</xdr:rowOff>
    </xdr:from>
    <xdr:ext cx="736600" cy="259045"/>
    <xdr:sp macro="" textlink="">
      <xdr:nvSpPr>
        <xdr:cNvPr id="155" name="テキスト ボックス 154"/>
        <xdr:cNvSpPr txBox="1"/>
      </xdr:nvSpPr>
      <xdr:spPr>
        <a:xfrm>
          <a:off x="3733800" y="10557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46265</xdr:rowOff>
    </xdr:from>
    <xdr:to>
      <xdr:col>15</xdr:col>
      <xdr:colOff>133350</xdr:colOff>
      <xdr:row>63</xdr:row>
      <xdr:rowOff>147865</xdr:rowOff>
    </xdr:to>
    <xdr:sp macro="" textlink="">
      <xdr:nvSpPr>
        <xdr:cNvPr id="156" name="楕円 155"/>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158042</xdr:rowOff>
    </xdr:from>
    <xdr:ext cx="762000" cy="259045"/>
    <xdr:sp macro="" textlink="">
      <xdr:nvSpPr>
        <xdr:cNvPr id="157" name="テキスト ボックス 156"/>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58" name="楕円 157"/>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48640</xdr:rowOff>
    </xdr:from>
    <xdr:ext cx="762000" cy="259045"/>
    <xdr:sp macro="" textlink="">
      <xdr:nvSpPr>
        <xdr:cNvPr id="159" name="テキスト ボックス 158"/>
        <xdr:cNvSpPr txBox="1"/>
      </xdr:nvSpPr>
      <xdr:spPr>
        <a:xfrm>
          <a:off x="1955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60" name="楕円 159"/>
        <xdr:cNvSpPr/>
      </xdr:nvSpPr>
      <xdr:spPr>
        <a:xfrm>
          <a:off x="1397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61" name="テキスト ボックス 160"/>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149,233</a:t>
          </a:r>
          <a:r>
            <a:rPr kumimoji="1" lang="ja-JP" altLang="ja-JP" sz="1100">
              <a:solidFill>
                <a:schemeClr val="dk1"/>
              </a:solidFill>
              <a:effectLst/>
              <a:latin typeface="+mn-lt"/>
              <a:ea typeface="+mn-ea"/>
              <a:cs typeface="+mn-cs"/>
            </a:rPr>
            <a:t>円上回っており、前年度比では</a:t>
          </a:r>
          <a:r>
            <a:rPr kumimoji="1" lang="en-US" altLang="ja-JP" sz="1100">
              <a:solidFill>
                <a:schemeClr val="dk1"/>
              </a:solidFill>
              <a:effectLst/>
              <a:latin typeface="+mn-lt"/>
              <a:ea typeface="+mn-ea"/>
              <a:cs typeface="+mn-cs"/>
            </a:rPr>
            <a:t>18,613</a:t>
          </a:r>
          <a:r>
            <a:rPr kumimoji="1" lang="ja-JP" altLang="ja-JP" sz="1100">
              <a:solidFill>
                <a:schemeClr val="dk1"/>
              </a:solidFill>
              <a:effectLst/>
              <a:latin typeface="+mn-lt"/>
              <a:ea typeface="+mn-ea"/>
              <a:cs typeface="+mn-cs"/>
            </a:rPr>
            <a:t>円増となっている。類似団体に比べ高くなっている主な要因として、新規事業の計画策定等、大規模な調査等の委託業務の増加や、当該事業の業務量増加に伴う賃金職員の増により削減が進んでいない。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137806</xdr:rowOff>
    </xdr:from>
    <xdr:to>
      <xdr:col>23</xdr:col>
      <xdr:colOff>133350</xdr:colOff>
      <xdr:row>83</xdr:row>
      <xdr:rowOff>159192</xdr:rowOff>
    </xdr:to>
    <xdr:cxnSp macro="">
      <xdr:nvCxnSpPr>
        <xdr:cNvPr id="197" name="直線コネクタ 196"/>
        <xdr:cNvCxnSpPr/>
      </xdr:nvCxnSpPr>
      <xdr:spPr>
        <a:xfrm>
          <a:off x="4114800" y="14368156"/>
          <a:ext cx="8382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103729</xdr:rowOff>
    </xdr:from>
    <xdr:to>
      <xdr:col>19</xdr:col>
      <xdr:colOff>133350</xdr:colOff>
      <xdr:row>83</xdr:row>
      <xdr:rowOff>137806</xdr:rowOff>
    </xdr:to>
    <xdr:cxnSp macro="">
      <xdr:nvCxnSpPr>
        <xdr:cNvPr id="200" name="直線コネクタ 199"/>
        <xdr:cNvCxnSpPr/>
      </xdr:nvCxnSpPr>
      <xdr:spPr>
        <a:xfrm>
          <a:off x="3225800" y="14334079"/>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73482</xdr:rowOff>
    </xdr:from>
    <xdr:to>
      <xdr:col>15</xdr:col>
      <xdr:colOff>82550</xdr:colOff>
      <xdr:row>83</xdr:row>
      <xdr:rowOff>103729</xdr:rowOff>
    </xdr:to>
    <xdr:cxnSp macro="">
      <xdr:nvCxnSpPr>
        <xdr:cNvPr id="203" name="直線コネクタ 202"/>
        <xdr:cNvCxnSpPr/>
      </xdr:nvCxnSpPr>
      <xdr:spPr>
        <a:xfrm>
          <a:off x="2336800" y="14303832"/>
          <a:ext cx="8890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29640</xdr:rowOff>
    </xdr:from>
    <xdr:to>
      <xdr:col>11</xdr:col>
      <xdr:colOff>31750</xdr:colOff>
      <xdr:row>83</xdr:row>
      <xdr:rowOff>73482</xdr:rowOff>
    </xdr:to>
    <xdr:cxnSp macro="">
      <xdr:nvCxnSpPr>
        <xdr:cNvPr id="206" name="直線コネクタ 205"/>
        <xdr:cNvCxnSpPr/>
      </xdr:nvCxnSpPr>
      <xdr:spPr>
        <a:xfrm>
          <a:off x="1447800" y="14259990"/>
          <a:ext cx="8890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108392</xdr:rowOff>
    </xdr:from>
    <xdr:to>
      <xdr:col>23</xdr:col>
      <xdr:colOff>184150</xdr:colOff>
      <xdr:row>84</xdr:row>
      <xdr:rowOff>38542</xdr:rowOff>
    </xdr:to>
    <xdr:sp macro="" textlink="">
      <xdr:nvSpPr>
        <xdr:cNvPr id="216" name="楕円 215"/>
        <xdr:cNvSpPr/>
      </xdr:nvSpPr>
      <xdr:spPr>
        <a:xfrm>
          <a:off x="4902200" y="143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80469</xdr:rowOff>
    </xdr:from>
    <xdr:ext cx="762000" cy="259045"/>
    <xdr:sp macro="" textlink="">
      <xdr:nvSpPr>
        <xdr:cNvPr id="217" name="人件費・物件費等の状況該当値テキスト"/>
        <xdr:cNvSpPr txBox="1"/>
      </xdr:nvSpPr>
      <xdr:spPr>
        <a:xfrm>
          <a:off x="5041900" y="1431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87006</xdr:rowOff>
    </xdr:from>
    <xdr:to>
      <xdr:col>19</xdr:col>
      <xdr:colOff>184150</xdr:colOff>
      <xdr:row>84</xdr:row>
      <xdr:rowOff>17156</xdr:rowOff>
    </xdr:to>
    <xdr:sp macro="" textlink="">
      <xdr:nvSpPr>
        <xdr:cNvPr id="218" name="楕円 217"/>
        <xdr:cNvSpPr/>
      </xdr:nvSpPr>
      <xdr:spPr>
        <a:xfrm>
          <a:off x="4064000" y="143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1933</xdr:rowOff>
    </xdr:from>
    <xdr:ext cx="736600" cy="259045"/>
    <xdr:sp macro="" textlink="">
      <xdr:nvSpPr>
        <xdr:cNvPr id="219" name="テキスト ボックス 218"/>
        <xdr:cNvSpPr txBox="1"/>
      </xdr:nvSpPr>
      <xdr:spPr>
        <a:xfrm>
          <a:off x="3733800" y="1440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52929</xdr:rowOff>
    </xdr:from>
    <xdr:to>
      <xdr:col>15</xdr:col>
      <xdr:colOff>133350</xdr:colOff>
      <xdr:row>83</xdr:row>
      <xdr:rowOff>154529</xdr:rowOff>
    </xdr:to>
    <xdr:sp macro="" textlink="">
      <xdr:nvSpPr>
        <xdr:cNvPr id="220" name="楕円 219"/>
        <xdr:cNvSpPr/>
      </xdr:nvSpPr>
      <xdr:spPr>
        <a:xfrm>
          <a:off x="3175000" y="142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139306</xdr:rowOff>
    </xdr:from>
    <xdr:ext cx="762000" cy="259045"/>
    <xdr:sp macro="" textlink="">
      <xdr:nvSpPr>
        <xdr:cNvPr id="221" name="テキスト ボックス 220"/>
        <xdr:cNvSpPr txBox="1"/>
      </xdr:nvSpPr>
      <xdr:spPr>
        <a:xfrm>
          <a:off x="2844800" y="1436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22682</xdr:rowOff>
    </xdr:from>
    <xdr:to>
      <xdr:col>11</xdr:col>
      <xdr:colOff>82550</xdr:colOff>
      <xdr:row>83</xdr:row>
      <xdr:rowOff>124282</xdr:rowOff>
    </xdr:to>
    <xdr:sp macro="" textlink="">
      <xdr:nvSpPr>
        <xdr:cNvPr id="222" name="楕円 221"/>
        <xdr:cNvSpPr/>
      </xdr:nvSpPr>
      <xdr:spPr>
        <a:xfrm>
          <a:off x="2286000" y="142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109059</xdr:rowOff>
    </xdr:from>
    <xdr:ext cx="762000" cy="259045"/>
    <xdr:sp macro="" textlink="">
      <xdr:nvSpPr>
        <xdr:cNvPr id="223" name="テキスト ボックス 222"/>
        <xdr:cNvSpPr txBox="1"/>
      </xdr:nvSpPr>
      <xdr:spPr>
        <a:xfrm>
          <a:off x="1955800" y="143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150290</xdr:rowOff>
    </xdr:from>
    <xdr:to>
      <xdr:col>7</xdr:col>
      <xdr:colOff>31750</xdr:colOff>
      <xdr:row>83</xdr:row>
      <xdr:rowOff>80440</xdr:rowOff>
    </xdr:to>
    <xdr:sp macro="" textlink="">
      <xdr:nvSpPr>
        <xdr:cNvPr id="224" name="楕円 223"/>
        <xdr:cNvSpPr/>
      </xdr:nvSpPr>
      <xdr:spPr>
        <a:xfrm>
          <a:off x="1397000" y="142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65217</xdr:rowOff>
    </xdr:from>
    <xdr:ext cx="762000" cy="259045"/>
    <xdr:sp macro="" textlink="">
      <xdr:nvSpPr>
        <xdr:cNvPr id="225" name="テキスト ボックス 224"/>
        <xdr:cNvSpPr txBox="1"/>
      </xdr:nvSpPr>
      <xdr:spPr>
        <a:xfrm>
          <a:off x="1066800" y="1429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ポイント、全国町村平均に比べ</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92.9</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　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35243</xdr:rowOff>
    </xdr:from>
    <xdr:to>
      <xdr:col>81</xdr:col>
      <xdr:colOff>44450</xdr:colOff>
      <xdr:row>86</xdr:row>
      <xdr:rowOff>35243</xdr:rowOff>
    </xdr:to>
    <xdr:cxnSp macro="">
      <xdr:nvCxnSpPr>
        <xdr:cNvPr id="255" name="直線コネクタ 254"/>
        <xdr:cNvCxnSpPr/>
      </xdr:nvCxnSpPr>
      <xdr:spPr>
        <a:xfrm>
          <a:off x="16179800" y="14779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35243</xdr:rowOff>
    </xdr:from>
    <xdr:to>
      <xdr:col>77</xdr:col>
      <xdr:colOff>44450</xdr:colOff>
      <xdr:row>86</xdr:row>
      <xdr:rowOff>71438</xdr:rowOff>
    </xdr:to>
    <xdr:cxnSp macro="">
      <xdr:nvCxnSpPr>
        <xdr:cNvPr id="258" name="直線コネクタ 257"/>
        <xdr:cNvCxnSpPr/>
      </xdr:nvCxnSpPr>
      <xdr:spPr>
        <a:xfrm flipV="1">
          <a:off x="15290800" y="147799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164464</xdr:rowOff>
    </xdr:from>
    <xdr:to>
      <xdr:col>72</xdr:col>
      <xdr:colOff>203200</xdr:colOff>
      <xdr:row>86</xdr:row>
      <xdr:rowOff>71438</xdr:rowOff>
    </xdr:to>
    <xdr:cxnSp macro="">
      <xdr:nvCxnSpPr>
        <xdr:cNvPr id="261" name="直線コネクタ 260"/>
        <xdr:cNvCxnSpPr/>
      </xdr:nvCxnSpPr>
      <xdr:spPr>
        <a:xfrm>
          <a:off x="14401800" y="147377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73977</xdr:rowOff>
    </xdr:from>
    <xdr:to>
      <xdr:col>68</xdr:col>
      <xdr:colOff>152400</xdr:colOff>
      <xdr:row>85</xdr:row>
      <xdr:rowOff>164464</xdr:rowOff>
    </xdr:to>
    <xdr:cxnSp macro="">
      <xdr:nvCxnSpPr>
        <xdr:cNvPr id="264" name="直線コネクタ 263"/>
        <xdr:cNvCxnSpPr/>
      </xdr:nvCxnSpPr>
      <xdr:spPr>
        <a:xfrm>
          <a:off x="13512800" y="14647227"/>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155893</xdr:rowOff>
    </xdr:from>
    <xdr:to>
      <xdr:col>81</xdr:col>
      <xdr:colOff>95250</xdr:colOff>
      <xdr:row>86</xdr:row>
      <xdr:rowOff>86043</xdr:rowOff>
    </xdr:to>
    <xdr:sp macro="" textlink="">
      <xdr:nvSpPr>
        <xdr:cNvPr id="274" name="楕円 273"/>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970</xdr:rowOff>
    </xdr:from>
    <xdr:ext cx="762000" cy="259045"/>
    <xdr:sp macro="" textlink="">
      <xdr:nvSpPr>
        <xdr:cNvPr id="275" name="給与水準   （国との比較）該当値テキスト"/>
        <xdr:cNvSpPr txBox="1"/>
      </xdr:nvSpPr>
      <xdr:spPr>
        <a:xfrm>
          <a:off x="171069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155893</xdr:rowOff>
    </xdr:from>
    <xdr:to>
      <xdr:col>77</xdr:col>
      <xdr:colOff>95250</xdr:colOff>
      <xdr:row>86</xdr:row>
      <xdr:rowOff>86043</xdr:rowOff>
    </xdr:to>
    <xdr:sp macro="" textlink="">
      <xdr:nvSpPr>
        <xdr:cNvPr id="276" name="楕円 275"/>
        <xdr:cNvSpPr/>
      </xdr:nvSpPr>
      <xdr:spPr>
        <a:xfrm>
          <a:off x="16129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96220</xdr:rowOff>
    </xdr:from>
    <xdr:ext cx="736600" cy="259045"/>
    <xdr:sp macro="" textlink="">
      <xdr:nvSpPr>
        <xdr:cNvPr id="277" name="テキスト ボックス 276"/>
        <xdr:cNvSpPr txBox="1"/>
      </xdr:nvSpPr>
      <xdr:spPr>
        <a:xfrm>
          <a:off x="15798800" y="1449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78" name="楕円 277"/>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79" name="テキスト ボックス 278"/>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113664</xdr:rowOff>
    </xdr:from>
    <xdr:to>
      <xdr:col>68</xdr:col>
      <xdr:colOff>203200</xdr:colOff>
      <xdr:row>86</xdr:row>
      <xdr:rowOff>43814</xdr:rowOff>
    </xdr:to>
    <xdr:sp macro="" textlink="">
      <xdr:nvSpPr>
        <xdr:cNvPr id="280" name="楕円 279"/>
        <xdr:cNvSpPr/>
      </xdr:nvSpPr>
      <xdr:spPr>
        <a:xfrm>
          <a:off x="14351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53991</xdr:rowOff>
    </xdr:from>
    <xdr:ext cx="762000" cy="259045"/>
    <xdr:sp macro="" textlink="">
      <xdr:nvSpPr>
        <xdr:cNvPr id="281" name="テキスト ボックス 280"/>
        <xdr:cNvSpPr txBox="1"/>
      </xdr:nvSpPr>
      <xdr:spPr>
        <a:xfrm>
          <a:off x="14020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23177</xdr:rowOff>
    </xdr:from>
    <xdr:to>
      <xdr:col>64</xdr:col>
      <xdr:colOff>152400</xdr:colOff>
      <xdr:row>85</xdr:row>
      <xdr:rowOff>124777</xdr:rowOff>
    </xdr:to>
    <xdr:sp macro="" textlink="">
      <xdr:nvSpPr>
        <xdr:cNvPr id="282" name="楕円 281"/>
        <xdr:cNvSpPr/>
      </xdr:nvSpPr>
      <xdr:spPr>
        <a:xfrm>
          <a:off x="13462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134954</xdr:rowOff>
    </xdr:from>
    <xdr:ext cx="762000" cy="259045"/>
    <xdr:sp macro="" textlink="">
      <xdr:nvSpPr>
        <xdr:cNvPr id="283" name="テキスト ボックス 282"/>
        <xdr:cNvSpPr txBox="1"/>
      </xdr:nvSpPr>
      <xdr:spPr>
        <a:xfrm>
          <a:off x="13131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334.39</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位）と広大であることから、類似団体と比較し、出張所や学校、保育所等の公共施設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多く配置しなければならないことから、類似団体に比べ</a:t>
          </a:r>
          <a:r>
            <a:rPr kumimoji="1" lang="en-US" altLang="ja-JP" sz="1100">
              <a:solidFill>
                <a:schemeClr val="dk1"/>
              </a:solidFill>
              <a:effectLst/>
              <a:latin typeface="+mn-lt"/>
              <a:ea typeface="+mn-ea"/>
              <a:cs typeface="+mn-cs"/>
            </a:rPr>
            <a:t>10.67</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32.32</a:t>
          </a:r>
          <a:r>
            <a:rPr kumimoji="1" lang="ja-JP" altLang="ja-JP" sz="1100">
              <a:solidFill>
                <a:schemeClr val="dk1"/>
              </a:solidFill>
              <a:effectLst/>
              <a:latin typeface="+mn-lt"/>
              <a:ea typeface="+mn-ea"/>
              <a:cs typeface="+mn-cs"/>
            </a:rPr>
            <a:t>人となっている。これまでも集中改革プラン等による定員適正化に努めてきたが、多様な住民ニーズや新規事業により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ＩＴシステムの導入・活用による事務の効率化や適正配置等による、より適切な定数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49632</xdr:rowOff>
    </xdr:from>
    <xdr:to>
      <xdr:col>81</xdr:col>
      <xdr:colOff>44450</xdr:colOff>
      <xdr:row>63</xdr:row>
      <xdr:rowOff>49873</xdr:rowOff>
    </xdr:to>
    <xdr:cxnSp macro="">
      <xdr:nvCxnSpPr>
        <xdr:cNvPr id="315" name="直線コネクタ 314"/>
        <xdr:cNvCxnSpPr/>
      </xdr:nvCxnSpPr>
      <xdr:spPr>
        <a:xfrm flipV="1">
          <a:off x="16179800" y="10850982"/>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4026</xdr:rowOff>
    </xdr:from>
    <xdr:to>
      <xdr:col>77</xdr:col>
      <xdr:colOff>44450</xdr:colOff>
      <xdr:row>63</xdr:row>
      <xdr:rowOff>49873</xdr:rowOff>
    </xdr:to>
    <xdr:cxnSp macro="">
      <xdr:nvCxnSpPr>
        <xdr:cNvPr id="318" name="直線コネクタ 317"/>
        <xdr:cNvCxnSpPr/>
      </xdr:nvCxnSpPr>
      <xdr:spPr>
        <a:xfrm>
          <a:off x="15290800" y="10805376"/>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158585</xdr:rowOff>
    </xdr:from>
    <xdr:to>
      <xdr:col>72</xdr:col>
      <xdr:colOff>203200</xdr:colOff>
      <xdr:row>63</xdr:row>
      <xdr:rowOff>4026</xdr:rowOff>
    </xdr:to>
    <xdr:cxnSp macro="">
      <xdr:nvCxnSpPr>
        <xdr:cNvPr id="321" name="直線コネクタ 320"/>
        <xdr:cNvCxnSpPr/>
      </xdr:nvCxnSpPr>
      <xdr:spPr>
        <a:xfrm>
          <a:off x="14401800" y="1078848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158585</xdr:rowOff>
    </xdr:from>
    <xdr:to>
      <xdr:col>68</xdr:col>
      <xdr:colOff>152400</xdr:colOff>
      <xdr:row>62</xdr:row>
      <xdr:rowOff>164617</xdr:rowOff>
    </xdr:to>
    <xdr:cxnSp macro="">
      <xdr:nvCxnSpPr>
        <xdr:cNvPr id="324" name="直線コネクタ 323"/>
        <xdr:cNvCxnSpPr/>
      </xdr:nvCxnSpPr>
      <xdr:spPr>
        <a:xfrm flipV="1">
          <a:off x="13512800" y="1078848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170282</xdr:rowOff>
    </xdr:from>
    <xdr:to>
      <xdr:col>81</xdr:col>
      <xdr:colOff>95250</xdr:colOff>
      <xdr:row>63</xdr:row>
      <xdr:rowOff>100432</xdr:rowOff>
    </xdr:to>
    <xdr:sp macro="" textlink="">
      <xdr:nvSpPr>
        <xdr:cNvPr id="334" name="楕円 333"/>
        <xdr:cNvSpPr/>
      </xdr:nvSpPr>
      <xdr:spPr>
        <a:xfrm>
          <a:off x="16967200" y="10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142359</xdr:rowOff>
    </xdr:from>
    <xdr:ext cx="762000" cy="259045"/>
    <xdr:sp macro="" textlink="">
      <xdr:nvSpPr>
        <xdr:cNvPr id="335" name="定員管理の状況該当値テキスト"/>
        <xdr:cNvSpPr txBox="1"/>
      </xdr:nvSpPr>
      <xdr:spPr>
        <a:xfrm>
          <a:off x="17106900" y="1077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170523</xdr:rowOff>
    </xdr:from>
    <xdr:to>
      <xdr:col>77</xdr:col>
      <xdr:colOff>95250</xdr:colOff>
      <xdr:row>63</xdr:row>
      <xdr:rowOff>100673</xdr:rowOff>
    </xdr:to>
    <xdr:sp macro="" textlink="">
      <xdr:nvSpPr>
        <xdr:cNvPr id="336" name="楕円 335"/>
        <xdr:cNvSpPr/>
      </xdr:nvSpPr>
      <xdr:spPr>
        <a:xfrm>
          <a:off x="16129000" y="108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85450</xdr:rowOff>
    </xdr:from>
    <xdr:ext cx="736600" cy="259045"/>
    <xdr:sp macro="" textlink="">
      <xdr:nvSpPr>
        <xdr:cNvPr id="337" name="テキスト ボックス 336"/>
        <xdr:cNvSpPr txBox="1"/>
      </xdr:nvSpPr>
      <xdr:spPr>
        <a:xfrm>
          <a:off x="15798800" y="1088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124676</xdr:rowOff>
    </xdr:from>
    <xdr:to>
      <xdr:col>73</xdr:col>
      <xdr:colOff>44450</xdr:colOff>
      <xdr:row>63</xdr:row>
      <xdr:rowOff>54826</xdr:rowOff>
    </xdr:to>
    <xdr:sp macro="" textlink="">
      <xdr:nvSpPr>
        <xdr:cNvPr id="338" name="楕円 337"/>
        <xdr:cNvSpPr/>
      </xdr:nvSpPr>
      <xdr:spPr>
        <a:xfrm>
          <a:off x="15240000" y="107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39603</xdr:rowOff>
    </xdr:from>
    <xdr:ext cx="762000" cy="259045"/>
    <xdr:sp macro="" textlink="">
      <xdr:nvSpPr>
        <xdr:cNvPr id="339" name="テキスト ボックス 338"/>
        <xdr:cNvSpPr txBox="1"/>
      </xdr:nvSpPr>
      <xdr:spPr>
        <a:xfrm>
          <a:off x="14909800" y="1084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107785</xdr:rowOff>
    </xdr:from>
    <xdr:to>
      <xdr:col>68</xdr:col>
      <xdr:colOff>203200</xdr:colOff>
      <xdr:row>63</xdr:row>
      <xdr:rowOff>37935</xdr:rowOff>
    </xdr:to>
    <xdr:sp macro="" textlink="">
      <xdr:nvSpPr>
        <xdr:cNvPr id="340" name="楕円 339"/>
        <xdr:cNvSpPr/>
      </xdr:nvSpPr>
      <xdr:spPr>
        <a:xfrm>
          <a:off x="14351000" y="10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22712</xdr:rowOff>
    </xdr:from>
    <xdr:ext cx="762000" cy="259045"/>
    <xdr:sp macro="" textlink="">
      <xdr:nvSpPr>
        <xdr:cNvPr id="341" name="テキスト ボックス 340"/>
        <xdr:cNvSpPr txBox="1"/>
      </xdr:nvSpPr>
      <xdr:spPr>
        <a:xfrm>
          <a:off x="14020800" y="1082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113817</xdr:rowOff>
    </xdr:from>
    <xdr:to>
      <xdr:col>64</xdr:col>
      <xdr:colOff>152400</xdr:colOff>
      <xdr:row>63</xdr:row>
      <xdr:rowOff>43967</xdr:rowOff>
    </xdr:to>
    <xdr:sp macro="" textlink="">
      <xdr:nvSpPr>
        <xdr:cNvPr id="342" name="楕円 341"/>
        <xdr:cNvSpPr/>
      </xdr:nvSpPr>
      <xdr:spPr>
        <a:xfrm>
          <a:off x="13462000" y="107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28744</xdr:rowOff>
    </xdr:from>
    <xdr:ext cx="762000" cy="259045"/>
    <xdr:sp macro="" textlink="">
      <xdr:nvSpPr>
        <xdr:cNvPr id="343" name="テキスト ボックス 342"/>
        <xdr:cNvSpPr txBox="1"/>
      </xdr:nvSpPr>
      <xdr:spPr>
        <a:xfrm>
          <a:off x="13131800" y="108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％下回った。今後においても、</a:t>
          </a:r>
          <a:r>
            <a:rPr kumimoji="1" lang="ja-JP" altLang="en-US" sz="1100">
              <a:solidFill>
                <a:schemeClr val="dk1"/>
              </a:solidFill>
              <a:effectLst/>
              <a:latin typeface="+mn-lt"/>
              <a:ea typeface="+mn-ea"/>
              <a:cs typeface="+mn-cs"/>
            </a:rPr>
            <a:t>複合型福祉施設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整備や庁舎建設</a:t>
          </a:r>
          <a:r>
            <a:rPr kumimoji="1" lang="ja-JP" altLang="ja-JP" sz="1100">
              <a:solidFill>
                <a:schemeClr val="dk1"/>
              </a:solidFill>
              <a:effectLst/>
              <a:latin typeface="+mn-lt"/>
              <a:ea typeface="+mn-ea"/>
              <a:cs typeface="+mn-cs"/>
            </a:rPr>
            <a:t>に係る起債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110913</xdr:rowOff>
    </xdr:to>
    <xdr:cxnSp macro="">
      <xdr:nvCxnSpPr>
        <xdr:cNvPr id="376" name="直線コネクタ 375"/>
        <xdr:cNvCxnSpPr/>
      </xdr:nvCxnSpPr>
      <xdr:spPr>
        <a:xfrm>
          <a:off x="16179800" y="692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102870</xdr:rowOff>
    </xdr:to>
    <xdr:cxnSp macro="">
      <xdr:nvCxnSpPr>
        <xdr:cNvPr id="379" name="直線コネクタ 378"/>
        <xdr:cNvCxnSpPr/>
      </xdr:nvCxnSpPr>
      <xdr:spPr>
        <a:xfrm flipV="1">
          <a:off x="15290800" y="692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159173</xdr:rowOff>
    </xdr:to>
    <xdr:cxnSp macro="">
      <xdr:nvCxnSpPr>
        <xdr:cNvPr id="382" name="直線コネクタ 381"/>
        <xdr:cNvCxnSpPr/>
      </xdr:nvCxnSpPr>
      <xdr:spPr>
        <a:xfrm flipV="1">
          <a:off x="14401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100330</xdr:rowOff>
    </xdr:to>
    <xdr:cxnSp macro="">
      <xdr:nvCxnSpPr>
        <xdr:cNvPr id="385" name="直線コネクタ 384"/>
        <xdr:cNvCxnSpPr/>
      </xdr:nvCxnSpPr>
      <xdr:spPr>
        <a:xfrm flipV="1">
          <a:off x="13512800" y="701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5" name="楕円 394"/>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6"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7" name="楕円 396"/>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8" name="テキスト ボックス 397"/>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9" name="楕円 398"/>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0" name="テキスト ボックス 39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1" name="楕円 400"/>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2" name="テキスト ボックス 401"/>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3" name="楕円 402"/>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4" name="テキスト ボックス 40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類似団体、沖縄県平均でみても良い位置づけとなっている。</a:t>
          </a:r>
          <a:endParaRPr lang="ja-JP" altLang="ja-JP" sz="1400">
            <a:effectLst/>
          </a:endParaRPr>
        </a:p>
        <a:p>
          <a:r>
            <a:rPr kumimoji="1" lang="ja-JP" altLang="ja-JP" sz="1100">
              <a:solidFill>
                <a:schemeClr val="dk1"/>
              </a:solidFill>
              <a:effectLst/>
              <a:latin typeface="+mn-lt"/>
              <a:ea typeface="+mn-ea"/>
              <a:cs typeface="+mn-cs"/>
            </a:rPr>
            <a:t>　今後も財政調整基金や減債基金等の充当可能基金の計画的な積立や高利率の既発債残高の繰上償還による将来負担の軽減、平準化に努め、当該比率の上昇抑制を図る。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4,229
334.39
6,945,050
6,722,870
182,194
3,308,109
6,633,213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年度の人件費に係る収支比率は対前年度比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29.2</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％高い水準にある。</a:t>
          </a:r>
          <a:endParaRPr lang="ja-JP" altLang="ja-JP" sz="1400">
            <a:effectLst/>
          </a:endParaRPr>
        </a:p>
        <a:p>
          <a:r>
            <a:rPr kumimoji="1" lang="ja-JP" altLang="ja-JP" sz="1100">
              <a:solidFill>
                <a:schemeClr val="dk1"/>
              </a:solidFill>
              <a:effectLst/>
              <a:latin typeface="+mn-lt"/>
              <a:ea typeface="+mn-ea"/>
              <a:cs typeface="+mn-cs"/>
            </a:rPr>
            <a:t>　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90424</xdr:rowOff>
    </xdr:to>
    <xdr:cxnSp macro="">
      <xdr:nvCxnSpPr>
        <xdr:cNvPr id="64" name="直線コネクタ 63"/>
        <xdr:cNvCxnSpPr/>
      </xdr:nvCxnSpPr>
      <xdr:spPr>
        <a:xfrm>
          <a:off x="3987800" y="65643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49276</xdr:rowOff>
    </xdr:to>
    <xdr:cxnSp macro="">
      <xdr:nvCxnSpPr>
        <xdr:cNvPr id="67" name="直線コネクタ 66"/>
        <xdr:cNvCxnSpPr/>
      </xdr:nvCxnSpPr>
      <xdr:spPr>
        <a:xfrm>
          <a:off x="3098800" y="6546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39</xdr:row>
      <xdr:rowOff>33274</xdr:rowOff>
    </xdr:to>
    <xdr:cxnSp macro="">
      <xdr:nvCxnSpPr>
        <xdr:cNvPr id="70" name="直線コネクタ 69"/>
        <xdr:cNvCxnSpPr/>
      </xdr:nvCxnSpPr>
      <xdr:spPr>
        <a:xfrm flipV="1">
          <a:off x="2209800" y="65460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33274</xdr:rowOff>
    </xdr:from>
    <xdr:to>
      <xdr:col>11</xdr:col>
      <xdr:colOff>9525</xdr:colOff>
      <xdr:row>39</xdr:row>
      <xdr:rowOff>37846</xdr:rowOff>
    </xdr:to>
    <xdr:cxnSp macro="">
      <xdr:nvCxnSpPr>
        <xdr:cNvPr id="73" name="直線コネクタ 72"/>
        <xdr:cNvCxnSpPr/>
      </xdr:nvCxnSpPr>
      <xdr:spPr>
        <a:xfrm flipV="1">
          <a:off x="1320800" y="6719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153924</xdr:rowOff>
    </xdr:from>
    <xdr:to>
      <xdr:col>11</xdr:col>
      <xdr:colOff>60325</xdr:colOff>
      <xdr:row>39</xdr:row>
      <xdr:rowOff>84074</xdr:rowOff>
    </xdr:to>
    <xdr:sp macro="" textlink="">
      <xdr:nvSpPr>
        <xdr:cNvPr id="89" name="楕円 88"/>
        <xdr:cNvSpPr/>
      </xdr:nvSpPr>
      <xdr:spPr>
        <a:xfrm>
          <a:off x="2159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68851</xdr:rowOff>
    </xdr:from>
    <xdr:ext cx="762000" cy="259045"/>
    <xdr:sp macro="" textlink="">
      <xdr:nvSpPr>
        <xdr:cNvPr id="90" name="テキスト ボックス 89"/>
        <xdr:cNvSpPr txBox="1"/>
      </xdr:nvSpPr>
      <xdr:spPr>
        <a:xfrm>
          <a:off x="1828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25.7</a:t>
          </a:r>
          <a:r>
            <a:rPr kumimoji="1" lang="ja-JP" altLang="ja-JP" sz="1100">
              <a:solidFill>
                <a:schemeClr val="dk1"/>
              </a:solidFill>
              <a:effectLst/>
              <a:latin typeface="+mn-lt"/>
              <a:ea typeface="+mn-ea"/>
              <a:cs typeface="+mn-cs"/>
            </a:rPr>
            <a:t>％と全国平均及び沖縄県平均より大きく上回り、類似団体内の最大値となっている。</a:t>
          </a:r>
          <a:endParaRPr lang="ja-JP" altLang="ja-JP" sz="1400">
            <a:effectLst/>
          </a:endParaRPr>
        </a:p>
        <a:p>
          <a:r>
            <a:rPr kumimoji="1" lang="ja-JP" altLang="ja-JP" sz="1100">
              <a:solidFill>
                <a:schemeClr val="dk1"/>
              </a:solidFill>
              <a:effectLst/>
              <a:latin typeface="+mn-lt"/>
              <a:ea typeface="+mn-ea"/>
              <a:cs typeface="+mn-cs"/>
            </a:rPr>
            <a:t>　主な要因としては、多種多様な地域住民ニーズへの対応及び新たな制度等による事業展開により、これら事業に係る賃金職員の増員が要因として挙げられる。また、行政区域外に庁舎を置き、町内への業務（渡航）全てに旅費が発生することから、類似団体に比べ多額となる旅費については、今後も船会社との協議による運賃特別軽減を継続するなど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91077</xdr:rowOff>
    </xdr:to>
    <xdr:cxnSp macro="">
      <xdr:nvCxnSpPr>
        <xdr:cNvPr id="127" name="直線コネクタ 126"/>
        <xdr:cNvCxnSpPr/>
      </xdr:nvCxnSpPr>
      <xdr:spPr>
        <a:xfrm>
          <a:off x="15671800" y="340904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20</xdr:row>
      <xdr:rowOff>110672</xdr:rowOff>
    </xdr:to>
    <xdr:cxnSp macro="">
      <xdr:nvCxnSpPr>
        <xdr:cNvPr id="130" name="直線コネクタ 129"/>
        <xdr:cNvCxnSpPr/>
      </xdr:nvCxnSpPr>
      <xdr:spPr>
        <a:xfrm flipV="1">
          <a:off x="14782800" y="3409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32294</xdr:rowOff>
    </xdr:from>
    <xdr:to>
      <xdr:col>73</xdr:col>
      <xdr:colOff>180975</xdr:colOff>
      <xdr:row>20</xdr:row>
      <xdr:rowOff>110672</xdr:rowOff>
    </xdr:to>
    <xdr:cxnSp macro="">
      <xdr:nvCxnSpPr>
        <xdr:cNvPr id="133" name="直線コネクタ 132"/>
        <xdr:cNvCxnSpPr/>
      </xdr:nvCxnSpPr>
      <xdr:spPr>
        <a:xfrm>
          <a:off x="13893800" y="34612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120469</xdr:rowOff>
    </xdr:from>
    <xdr:to>
      <xdr:col>69</xdr:col>
      <xdr:colOff>92075</xdr:colOff>
      <xdr:row>20</xdr:row>
      <xdr:rowOff>32294</xdr:rowOff>
    </xdr:to>
    <xdr:cxnSp macro="">
      <xdr:nvCxnSpPr>
        <xdr:cNvPr id="136" name="直線コネクタ 135"/>
        <xdr:cNvCxnSpPr/>
      </xdr:nvCxnSpPr>
      <xdr:spPr>
        <a:xfrm>
          <a:off x="13004800" y="3206569"/>
          <a:ext cx="8890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40277</xdr:rowOff>
    </xdr:from>
    <xdr:to>
      <xdr:col>82</xdr:col>
      <xdr:colOff>158750</xdr:colOff>
      <xdr:row>20</xdr:row>
      <xdr:rowOff>141877</xdr:rowOff>
    </xdr:to>
    <xdr:sp macro="" textlink="">
      <xdr:nvSpPr>
        <xdr:cNvPr id="146" name="楕円 145"/>
        <xdr:cNvSpPr/>
      </xdr:nvSpPr>
      <xdr:spPr>
        <a:xfrm>
          <a:off x="16459200" y="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120304</xdr:rowOff>
    </xdr:from>
    <xdr:ext cx="762000" cy="259045"/>
    <xdr:sp macro="" textlink="">
      <xdr:nvSpPr>
        <xdr:cNvPr id="147" name="物件費該当値テキスト"/>
        <xdr:cNvSpPr txBox="1"/>
      </xdr:nvSpPr>
      <xdr:spPr>
        <a:xfrm>
          <a:off x="16598900" y="337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48" name="楕円 147"/>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49" name="テキスト ボックス 148"/>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0" name="楕円 149"/>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1" name="テキスト ボックス 150"/>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152944</xdr:rowOff>
    </xdr:from>
    <xdr:to>
      <xdr:col>69</xdr:col>
      <xdr:colOff>142875</xdr:colOff>
      <xdr:row>20</xdr:row>
      <xdr:rowOff>83094</xdr:rowOff>
    </xdr:to>
    <xdr:sp macro="" textlink="">
      <xdr:nvSpPr>
        <xdr:cNvPr id="152" name="楕円 151"/>
        <xdr:cNvSpPr/>
      </xdr:nvSpPr>
      <xdr:spPr>
        <a:xfrm>
          <a:off x="13843000" y="34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67871</xdr:rowOff>
    </xdr:from>
    <xdr:ext cx="762000" cy="259045"/>
    <xdr:sp macro="" textlink="">
      <xdr:nvSpPr>
        <xdr:cNvPr id="153" name="テキスト ボックス 152"/>
        <xdr:cNvSpPr txBox="1"/>
      </xdr:nvSpPr>
      <xdr:spPr>
        <a:xfrm>
          <a:off x="13512800" y="349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69669</xdr:rowOff>
    </xdr:from>
    <xdr:to>
      <xdr:col>65</xdr:col>
      <xdr:colOff>53975</xdr:colOff>
      <xdr:row>18</xdr:row>
      <xdr:rowOff>171269</xdr:rowOff>
    </xdr:to>
    <xdr:sp macro="" textlink="">
      <xdr:nvSpPr>
        <xdr:cNvPr id="154" name="楕円 153"/>
        <xdr:cNvSpPr/>
      </xdr:nvSpPr>
      <xdr:spPr>
        <a:xfrm>
          <a:off x="12954000" y="31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156046</xdr:rowOff>
    </xdr:from>
    <xdr:ext cx="762000" cy="259045"/>
    <xdr:sp macro="" textlink="">
      <xdr:nvSpPr>
        <xdr:cNvPr id="155" name="テキスト ボックス 154"/>
        <xdr:cNvSpPr txBox="1"/>
      </xdr:nvSpPr>
      <xdr:spPr>
        <a:xfrm>
          <a:off x="12623800" y="324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139700</xdr:rowOff>
    </xdr:to>
    <xdr:cxnSp macro="">
      <xdr:nvCxnSpPr>
        <xdr:cNvPr id="187" name="直線コネクタ 186"/>
        <xdr:cNvCxnSpPr/>
      </xdr:nvCxnSpPr>
      <xdr:spPr>
        <a:xfrm flipV="1">
          <a:off x="3987800" y="9347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139700</xdr:rowOff>
    </xdr:to>
    <xdr:cxnSp macro="">
      <xdr:nvCxnSpPr>
        <xdr:cNvPr id="190" name="直線コネクタ 189"/>
        <xdr:cNvCxnSpPr/>
      </xdr:nvCxnSpPr>
      <xdr:spPr>
        <a:xfrm>
          <a:off x="3098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139700</xdr:rowOff>
    </xdr:to>
    <xdr:cxnSp macro="">
      <xdr:nvCxnSpPr>
        <xdr:cNvPr id="193" name="直線コネクタ 192"/>
        <xdr:cNvCxnSpPr/>
      </xdr:nvCxnSpPr>
      <xdr:spPr>
        <a:xfrm flipV="1">
          <a:off x="2209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139700</xdr:rowOff>
    </xdr:to>
    <xdr:cxnSp macro="">
      <xdr:nvCxnSpPr>
        <xdr:cNvPr id="196" name="直線コネクタ 195"/>
        <xdr:cNvCxnSpPr/>
      </xdr:nvCxnSpPr>
      <xdr:spPr>
        <a:xfrm>
          <a:off x="1320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6" name="楕円 205"/>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7"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8" name="楕円 207"/>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9" name="テキスト ボックス 208"/>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0" name="楕円 209"/>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1" name="テキスト ボックス 210"/>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2" name="楕円 211"/>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3" name="テキスト ボックス 212"/>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4" name="楕円 213"/>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5" name="テキスト ボックス 214"/>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前年度に比べ増加した要因は、</a:t>
          </a:r>
          <a:r>
            <a:rPr kumimoji="1" lang="ja-JP" altLang="en-US" sz="1100">
              <a:solidFill>
                <a:schemeClr val="dk1"/>
              </a:solidFill>
              <a:effectLst/>
              <a:latin typeface="+mn-lt"/>
              <a:ea typeface="+mn-ea"/>
              <a:cs typeface="+mn-cs"/>
            </a:rPr>
            <a:t>維持補修費及び補助費等</a:t>
          </a:r>
          <a:r>
            <a:rPr kumimoji="1" lang="ja-JP" altLang="ja-JP" sz="1100">
              <a:solidFill>
                <a:schemeClr val="dk1"/>
              </a:solidFill>
              <a:effectLst/>
              <a:latin typeface="+mn-lt"/>
              <a:ea typeface="+mn-ea"/>
              <a:cs typeface="+mn-cs"/>
            </a:rPr>
            <a:t>の増額があげられます。</a:t>
          </a:r>
          <a:endParaRPr lang="ja-JP" altLang="ja-JP" sz="1400">
            <a:effectLst/>
          </a:endParaRPr>
        </a:p>
        <a:p>
          <a:r>
            <a:rPr kumimoji="1" lang="ja-JP" altLang="ja-JP" sz="1100">
              <a:solidFill>
                <a:schemeClr val="dk1"/>
              </a:solidFill>
              <a:effectLst/>
              <a:latin typeface="+mn-lt"/>
              <a:ea typeface="+mn-ea"/>
              <a:cs typeface="+mn-cs"/>
            </a:rPr>
            <a:t>　繰出金については減少しているものの、基準外の赤字補填的な繰出となっていることから、独立採算の原則に立った料金改正（引き上げ）等による健全化、企業運営の適正化を図る。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85852</xdr:rowOff>
    </xdr:to>
    <xdr:cxnSp macro="">
      <xdr:nvCxnSpPr>
        <xdr:cNvPr id="245" name="直線コネクタ 244"/>
        <xdr:cNvCxnSpPr/>
      </xdr:nvCxnSpPr>
      <xdr:spPr>
        <a:xfrm>
          <a:off x="15671800" y="9339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54</xdr:row>
      <xdr:rowOff>81280</xdr:rowOff>
    </xdr:to>
    <xdr:cxnSp macro="">
      <xdr:nvCxnSpPr>
        <xdr:cNvPr id="248" name="直線コネクタ 247"/>
        <xdr:cNvCxnSpPr/>
      </xdr:nvCxnSpPr>
      <xdr:spPr>
        <a:xfrm>
          <a:off x="14782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54</xdr:row>
      <xdr:rowOff>67564</xdr:rowOff>
    </xdr:to>
    <xdr:cxnSp macro="">
      <xdr:nvCxnSpPr>
        <xdr:cNvPr id="251" name="直線コネクタ 250"/>
        <xdr:cNvCxnSpPr/>
      </xdr:nvCxnSpPr>
      <xdr:spPr>
        <a:xfrm flipV="1">
          <a:off x="13893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67564</xdr:rowOff>
    </xdr:to>
    <xdr:cxnSp macro="">
      <xdr:nvCxnSpPr>
        <xdr:cNvPr id="254" name="直線コネクタ 253"/>
        <xdr:cNvCxnSpPr/>
      </xdr:nvCxnSpPr>
      <xdr:spPr>
        <a:xfrm>
          <a:off x="13004800" y="93167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35052</xdr:rowOff>
    </xdr:from>
    <xdr:to>
      <xdr:col>82</xdr:col>
      <xdr:colOff>158750</xdr:colOff>
      <xdr:row>54</xdr:row>
      <xdr:rowOff>136652</xdr:rowOff>
    </xdr:to>
    <xdr:sp macro="" textlink="">
      <xdr:nvSpPr>
        <xdr:cNvPr id="264" name="楕円 263"/>
        <xdr:cNvSpPr/>
      </xdr:nvSpPr>
      <xdr:spPr>
        <a:xfrm>
          <a:off x="164592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51579</xdr:rowOff>
    </xdr:from>
    <xdr:ext cx="762000" cy="259045"/>
    <xdr:sp macro="" textlink="">
      <xdr:nvSpPr>
        <xdr:cNvPr id="265" name="その他該当値テキスト"/>
        <xdr:cNvSpPr txBox="1"/>
      </xdr:nvSpPr>
      <xdr:spPr>
        <a:xfrm>
          <a:off x="16598900" y="91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66" name="楕円 265"/>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67" name="テキスト ボックス 266"/>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xdr:rowOff>
    </xdr:from>
    <xdr:to>
      <xdr:col>74</xdr:col>
      <xdr:colOff>31750</xdr:colOff>
      <xdr:row>54</xdr:row>
      <xdr:rowOff>109220</xdr:rowOff>
    </xdr:to>
    <xdr:sp macro="" textlink="">
      <xdr:nvSpPr>
        <xdr:cNvPr id="268" name="楕円 267"/>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119397</xdr:rowOff>
    </xdr:from>
    <xdr:ext cx="762000" cy="259045"/>
    <xdr:sp macro="" textlink="">
      <xdr:nvSpPr>
        <xdr:cNvPr id="269" name="テキスト ボックス 268"/>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xdr:rowOff>
    </xdr:from>
    <xdr:to>
      <xdr:col>69</xdr:col>
      <xdr:colOff>142875</xdr:colOff>
      <xdr:row>54</xdr:row>
      <xdr:rowOff>118364</xdr:rowOff>
    </xdr:to>
    <xdr:sp macro="" textlink="">
      <xdr:nvSpPr>
        <xdr:cNvPr id="270" name="楕円 269"/>
        <xdr:cNvSpPr/>
      </xdr:nvSpPr>
      <xdr:spPr>
        <a:xfrm>
          <a:off x="13843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128541</xdr:rowOff>
    </xdr:from>
    <xdr:ext cx="762000" cy="259045"/>
    <xdr:sp macro="" textlink="">
      <xdr:nvSpPr>
        <xdr:cNvPr id="271" name="テキスト ボックス 270"/>
        <xdr:cNvSpPr txBox="1"/>
      </xdr:nvSpPr>
      <xdr:spPr>
        <a:xfrm>
          <a:off x="13512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72" name="楕円 271"/>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73" name="テキスト ボックス 272"/>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補助費等に係る収支比率は前年</a:t>
          </a:r>
          <a:r>
            <a:rPr kumimoji="1" lang="ja-JP" altLang="en-US" sz="1100">
              <a:solidFill>
                <a:schemeClr val="dk1"/>
              </a:solidFill>
              <a:effectLst/>
              <a:latin typeface="+mn-lt"/>
              <a:ea typeface="+mn-ea"/>
              <a:cs typeface="+mn-cs"/>
            </a:rPr>
            <a:t>同の</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ポイント増となるが、今後も公益性や必要性、更には費用対効果等の多面的な精査や厳正な峻別により、より適正な補助金等の支出や経費の縮減に努める。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76708</xdr:rowOff>
    </xdr:to>
    <xdr:cxnSp macro="">
      <xdr:nvCxnSpPr>
        <xdr:cNvPr id="303" name="直線コネクタ 302"/>
        <xdr:cNvCxnSpPr/>
      </xdr:nvCxnSpPr>
      <xdr:spPr>
        <a:xfrm>
          <a:off x="15671800" y="5906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76708</xdr:rowOff>
    </xdr:to>
    <xdr:cxnSp macro="">
      <xdr:nvCxnSpPr>
        <xdr:cNvPr id="306" name="直線コネクタ 305"/>
        <xdr:cNvCxnSpPr/>
      </xdr:nvCxnSpPr>
      <xdr:spPr>
        <a:xfrm>
          <a:off x="14782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76708</xdr:rowOff>
    </xdr:to>
    <xdr:cxnSp macro="">
      <xdr:nvCxnSpPr>
        <xdr:cNvPr id="309" name="直線コネクタ 308"/>
        <xdr:cNvCxnSpPr/>
      </xdr:nvCxnSpPr>
      <xdr:spPr>
        <a:xfrm flipV="1">
          <a:off x="13893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21844</xdr:rowOff>
    </xdr:from>
    <xdr:to>
      <xdr:col>69</xdr:col>
      <xdr:colOff>92075</xdr:colOff>
      <xdr:row>34</xdr:row>
      <xdr:rowOff>76708</xdr:rowOff>
    </xdr:to>
    <xdr:cxnSp macro="">
      <xdr:nvCxnSpPr>
        <xdr:cNvPr id="312" name="直線コネクタ 311"/>
        <xdr:cNvCxnSpPr/>
      </xdr:nvCxnSpPr>
      <xdr:spPr>
        <a:xfrm>
          <a:off x="13004800" y="58511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22" name="楕円 321"/>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105935</xdr:rowOff>
    </xdr:from>
    <xdr:ext cx="762000" cy="259045"/>
    <xdr:sp macro="" textlink="">
      <xdr:nvSpPr>
        <xdr:cNvPr id="323"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24" name="楕円 323"/>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25" name="テキスト ボックス 324"/>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26" name="楕円 325"/>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27" name="テキスト ボックス 326"/>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28" name="楕円 327"/>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29" name="テキスト ボックス 328"/>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142494</xdr:rowOff>
    </xdr:from>
    <xdr:to>
      <xdr:col>65</xdr:col>
      <xdr:colOff>53975</xdr:colOff>
      <xdr:row>34</xdr:row>
      <xdr:rowOff>72644</xdr:rowOff>
    </xdr:to>
    <xdr:sp macro="" textlink="">
      <xdr:nvSpPr>
        <xdr:cNvPr id="330" name="楕円 329"/>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82821</xdr:rowOff>
    </xdr:from>
    <xdr:ext cx="762000" cy="259045"/>
    <xdr:sp macro="" textlink="">
      <xdr:nvSpPr>
        <xdr:cNvPr id="331" name="テキスト ボックス 330"/>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％と、類似団体平均（</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上回り</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77</xdr:row>
      <xdr:rowOff>54611</xdr:rowOff>
    </xdr:to>
    <xdr:cxnSp macro="">
      <xdr:nvCxnSpPr>
        <xdr:cNvPr id="363" name="直線コネクタ 362"/>
        <xdr:cNvCxnSpPr/>
      </xdr:nvCxnSpPr>
      <xdr:spPr>
        <a:xfrm>
          <a:off x="3987800" y="1302766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66039</xdr:rowOff>
    </xdr:to>
    <xdr:cxnSp macro="">
      <xdr:nvCxnSpPr>
        <xdr:cNvPr id="366" name="直線コネクタ 365"/>
        <xdr:cNvCxnSpPr/>
      </xdr:nvCxnSpPr>
      <xdr:spPr>
        <a:xfrm flipV="1">
          <a:off x="3098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66039</xdr:rowOff>
    </xdr:to>
    <xdr:cxnSp macro="">
      <xdr:nvCxnSpPr>
        <xdr:cNvPr id="369" name="直線コネクタ 368"/>
        <xdr:cNvCxnSpPr/>
      </xdr:nvCxnSpPr>
      <xdr:spPr>
        <a:xfrm>
          <a:off x="2209800" y="13012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153670</xdr:rowOff>
    </xdr:to>
    <xdr:cxnSp macro="">
      <xdr:nvCxnSpPr>
        <xdr:cNvPr id="372" name="直線コネクタ 371"/>
        <xdr:cNvCxnSpPr/>
      </xdr:nvCxnSpPr>
      <xdr:spPr>
        <a:xfrm>
          <a:off x="1320800" y="12985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2" name="楕円 381"/>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83"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4" name="楕円 383"/>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5" name="テキスト ボックス 384"/>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6" name="楕円 385"/>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7" name="テキスト ボックス 386"/>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8" name="楕円 387"/>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9" name="テキスト ボックス 388"/>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0" name="楕円 389"/>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1" name="テキスト ボックス 390"/>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ポイント増加し、類似団体平均に比べ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65.0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166188</xdr:rowOff>
    </xdr:from>
    <xdr:to>
      <xdr:col>82</xdr:col>
      <xdr:colOff>107950</xdr:colOff>
      <xdr:row>77</xdr:row>
      <xdr:rowOff>69850</xdr:rowOff>
    </xdr:to>
    <xdr:cxnSp macro="">
      <xdr:nvCxnSpPr>
        <xdr:cNvPr id="426" name="直線コネクタ 425"/>
        <xdr:cNvCxnSpPr/>
      </xdr:nvCxnSpPr>
      <xdr:spPr>
        <a:xfrm>
          <a:off x="15671800" y="13196388"/>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162923</xdr:rowOff>
    </xdr:from>
    <xdr:to>
      <xdr:col>78</xdr:col>
      <xdr:colOff>69850</xdr:colOff>
      <xdr:row>76</xdr:row>
      <xdr:rowOff>166188</xdr:rowOff>
    </xdr:to>
    <xdr:cxnSp macro="">
      <xdr:nvCxnSpPr>
        <xdr:cNvPr id="429" name="直線コネクタ 428"/>
        <xdr:cNvCxnSpPr/>
      </xdr:nvCxnSpPr>
      <xdr:spPr>
        <a:xfrm>
          <a:off x="14782800" y="13193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162923</xdr:rowOff>
    </xdr:from>
    <xdr:to>
      <xdr:col>73</xdr:col>
      <xdr:colOff>180975</xdr:colOff>
      <xdr:row>77</xdr:row>
      <xdr:rowOff>122101</xdr:rowOff>
    </xdr:to>
    <xdr:cxnSp macro="">
      <xdr:nvCxnSpPr>
        <xdr:cNvPr id="432" name="直線コネクタ 431"/>
        <xdr:cNvCxnSpPr/>
      </xdr:nvCxnSpPr>
      <xdr:spPr>
        <a:xfrm flipV="1">
          <a:off x="13893800" y="1319312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107406</xdr:rowOff>
    </xdr:from>
    <xdr:to>
      <xdr:col>69</xdr:col>
      <xdr:colOff>92075</xdr:colOff>
      <xdr:row>77</xdr:row>
      <xdr:rowOff>122101</xdr:rowOff>
    </xdr:to>
    <xdr:cxnSp macro="">
      <xdr:nvCxnSpPr>
        <xdr:cNvPr id="435" name="直線コネクタ 434"/>
        <xdr:cNvCxnSpPr/>
      </xdr:nvCxnSpPr>
      <xdr:spPr>
        <a:xfrm>
          <a:off x="13004800" y="1313760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5" name="楕円 444"/>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6"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115388</xdr:rowOff>
    </xdr:from>
    <xdr:to>
      <xdr:col>78</xdr:col>
      <xdr:colOff>120650</xdr:colOff>
      <xdr:row>77</xdr:row>
      <xdr:rowOff>45538</xdr:rowOff>
    </xdr:to>
    <xdr:sp macro="" textlink="">
      <xdr:nvSpPr>
        <xdr:cNvPr id="447" name="楕円 446"/>
        <xdr:cNvSpPr/>
      </xdr:nvSpPr>
      <xdr:spPr>
        <a:xfrm>
          <a:off x="15621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55715</xdr:rowOff>
    </xdr:from>
    <xdr:ext cx="736600" cy="259045"/>
    <xdr:sp macro="" textlink="">
      <xdr:nvSpPr>
        <xdr:cNvPr id="448" name="テキスト ボックス 447"/>
        <xdr:cNvSpPr txBox="1"/>
      </xdr:nvSpPr>
      <xdr:spPr>
        <a:xfrm>
          <a:off x="15290800" y="1291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112123</xdr:rowOff>
    </xdr:from>
    <xdr:to>
      <xdr:col>74</xdr:col>
      <xdr:colOff>31750</xdr:colOff>
      <xdr:row>77</xdr:row>
      <xdr:rowOff>42273</xdr:rowOff>
    </xdr:to>
    <xdr:sp macro="" textlink="">
      <xdr:nvSpPr>
        <xdr:cNvPr id="449" name="楕円 448"/>
        <xdr:cNvSpPr/>
      </xdr:nvSpPr>
      <xdr:spPr>
        <a:xfrm>
          <a:off x="14732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27050</xdr:rowOff>
    </xdr:from>
    <xdr:ext cx="762000" cy="259045"/>
    <xdr:sp macro="" textlink="">
      <xdr:nvSpPr>
        <xdr:cNvPr id="450" name="テキスト ボックス 449"/>
        <xdr:cNvSpPr txBox="1"/>
      </xdr:nvSpPr>
      <xdr:spPr>
        <a:xfrm>
          <a:off x="14401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71301</xdr:rowOff>
    </xdr:from>
    <xdr:to>
      <xdr:col>69</xdr:col>
      <xdr:colOff>142875</xdr:colOff>
      <xdr:row>78</xdr:row>
      <xdr:rowOff>1451</xdr:rowOff>
    </xdr:to>
    <xdr:sp macro="" textlink="">
      <xdr:nvSpPr>
        <xdr:cNvPr id="451" name="楕円 450"/>
        <xdr:cNvSpPr/>
      </xdr:nvSpPr>
      <xdr:spPr>
        <a:xfrm>
          <a:off x="13843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157678</xdr:rowOff>
    </xdr:from>
    <xdr:ext cx="762000" cy="259045"/>
    <xdr:sp macro="" textlink="">
      <xdr:nvSpPr>
        <xdr:cNvPr id="452" name="テキスト ボックス 451"/>
        <xdr:cNvSpPr txBox="1"/>
      </xdr:nvSpPr>
      <xdr:spPr>
        <a:xfrm>
          <a:off x="13512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56606</xdr:rowOff>
    </xdr:from>
    <xdr:to>
      <xdr:col>65</xdr:col>
      <xdr:colOff>53975</xdr:colOff>
      <xdr:row>76</xdr:row>
      <xdr:rowOff>158206</xdr:rowOff>
    </xdr:to>
    <xdr:sp macro="" textlink="">
      <xdr:nvSpPr>
        <xdr:cNvPr id="453" name="楕円 452"/>
        <xdr:cNvSpPr/>
      </xdr:nvSpPr>
      <xdr:spPr>
        <a:xfrm>
          <a:off x="12954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142983</xdr:rowOff>
    </xdr:from>
    <xdr:ext cx="762000" cy="259045"/>
    <xdr:sp macro="" textlink="">
      <xdr:nvSpPr>
        <xdr:cNvPr id="454" name="テキスト ボックス 453"/>
        <xdr:cNvSpPr txBox="1"/>
      </xdr:nvSpPr>
      <xdr:spPr>
        <a:xfrm>
          <a:off x="126238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77039</xdr:rowOff>
    </xdr:from>
    <xdr:to>
      <xdr:col>29</xdr:col>
      <xdr:colOff>127000</xdr:colOff>
      <xdr:row>17</xdr:row>
      <xdr:rowOff>106864</xdr:rowOff>
    </xdr:to>
    <xdr:cxnSp macro="">
      <xdr:nvCxnSpPr>
        <xdr:cNvPr id="49" name="直線コネクタ 48"/>
        <xdr:cNvCxnSpPr/>
      </xdr:nvCxnSpPr>
      <xdr:spPr bwMode="auto">
        <a:xfrm flipV="1">
          <a:off x="5003800" y="3039314"/>
          <a:ext cx="647700" cy="2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61816</xdr:rowOff>
    </xdr:from>
    <xdr:ext cx="762000" cy="259045"/>
    <xdr:sp macro="" textlink="">
      <xdr:nvSpPr>
        <xdr:cNvPr id="50" name="人口1人当たり決算額の推移平均値テキスト130"/>
        <xdr:cNvSpPr txBox="1"/>
      </xdr:nvSpPr>
      <xdr:spPr>
        <a:xfrm>
          <a:off x="5740400" y="30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106864</xdr:rowOff>
    </xdr:from>
    <xdr:to>
      <xdr:col>26</xdr:col>
      <xdr:colOff>50800</xdr:colOff>
      <xdr:row>17</xdr:row>
      <xdr:rowOff>108051</xdr:rowOff>
    </xdr:to>
    <xdr:cxnSp macro="">
      <xdr:nvCxnSpPr>
        <xdr:cNvPr id="52" name="直線コネクタ 51"/>
        <xdr:cNvCxnSpPr/>
      </xdr:nvCxnSpPr>
      <xdr:spPr bwMode="auto">
        <a:xfrm flipV="1">
          <a:off x="4305300" y="3069139"/>
          <a:ext cx="698500" cy="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108051</xdr:rowOff>
    </xdr:from>
    <xdr:to>
      <xdr:col>22</xdr:col>
      <xdr:colOff>114300</xdr:colOff>
      <xdr:row>17</xdr:row>
      <xdr:rowOff>111095</xdr:rowOff>
    </xdr:to>
    <xdr:cxnSp macro="">
      <xdr:nvCxnSpPr>
        <xdr:cNvPr id="55" name="直線コネクタ 54"/>
        <xdr:cNvCxnSpPr/>
      </xdr:nvCxnSpPr>
      <xdr:spPr bwMode="auto">
        <a:xfrm flipV="1">
          <a:off x="3606800" y="3070326"/>
          <a:ext cx="698500" cy="3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104317</xdr:rowOff>
    </xdr:from>
    <xdr:to>
      <xdr:col>18</xdr:col>
      <xdr:colOff>177800</xdr:colOff>
      <xdr:row>17</xdr:row>
      <xdr:rowOff>111095</xdr:rowOff>
    </xdr:to>
    <xdr:cxnSp macro="">
      <xdr:nvCxnSpPr>
        <xdr:cNvPr id="58" name="直線コネクタ 57"/>
        <xdr:cNvCxnSpPr/>
      </xdr:nvCxnSpPr>
      <xdr:spPr bwMode="auto">
        <a:xfrm>
          <a:off x="2908300" y="3066592"/>
          <a:ext cx="698500" cy="6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26239</xdr:rowOff>
    </xdr:from>
    <xdr:to>
      <xdr:col>29</xdr:col>
      <xdr:colOff>177800</xdr:colOff>
      <xdr:row>17</xdr:row>
      <xdr:rowOff>127839</xdr:rowOff>
    </xdr:to>
    <xdr:sp macro="" textlink="">
      <xdr:nvSpPr>
        <xdr:cNvPr id="68" name="楕円 67"/>
        <xdr:cNvSpPr/>
      </xdr:nvSpPr>
      <xdr:spPr bwMode="auto">
        <a:xfrm>
          <a:off x="5600700" y="298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42766</xdr:rowOff>
    </xdr:from>
    <xdr:ext cx="762000" cy="259045"/>
    <xdr:sp macro="" textlink="">
      <xdr:nvSpPr>
        <xdr:cNvPr id="69" name="人口1人当たり決算額の推移該当値テキスト130"/>
        <xdr:cNvSpPr txBox="1"/>
      </xdr:nvSpPr>
      <xdr:spPr>
        <a:xfrm>
          <a:off x="5740400" y="283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56064</xdr:rowOff>
    </xdr:from>
    <xdr:to>
      <xdr:col>26</xdr:col>
      <xdr:colOff>101600</xdr:colOff>
      <xdr:row>17</xdr:row>
      <xdr:rowOff>157664</xdr:rowOff>
    </xdr:to>
    <xdr:sp macro="" textlink="">
      <xdr:nvSpPr>
        <xdr:cNvPr id="70" name="楕円 69"/>
        <xdr:cNvSpPr/>
      </xdr:nvSpPr>
      <xdr:spPr bwMode="auto">
        <a:xfrm>
          <a:off x="4953000" y="30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167841</xdr:rowOff>
    </xdr:from>
    <xdr:ext cx="736600" cy="259045"/>
    <xdr:sp macro="" textlink="">
      <xdr:nvSpPr>
        <xdr:cNvPr id="71" name="テキスト ボックス 70"/>
        <xdr:cNvSpPr txBox="1"/>
      </xdr:nvSpPr>
      <xdr:spPr>
        <a:xfrm>
          <a:off x="4622800" y="278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57251</xdr:rowOff>
    </xdr:from>
    <xdr:to>
      <xdr:col>22</xdr:col>
      <xdr:colOff>165100</xdr:colOff>
      <xdr:row>17</xdr:row>
      <xdr:rowOff>158851</xdr:rowOff>
    </xdr:to>
    <xdr:sp macro="" textlink="">
      <xdr:nvSpPr>
        <xdr:cNvPr id="72" name="楕円 71"/>
        <xdr:cNvSpPr/>
      </xdr:nvSpPr>
      <xdr:spPr bwMode="auto">
        <a:xfrm>
          <a:off x="4254500" y="301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169028</xdr:rowOff>
    </xdr:from>
    <xdr:ext cx="762000" cy="259045"/>
    <xdr:sp macro="" textlink="">
      <xdr:nvSpPr>
        <xdr:cNvPr id="73" name="テキスト ボックス 72"/>
        <xdr:cNvSpPr txBox="1"/>
      </xdr:nvSpPr>
      <xdr:spPr>
        <a:xfrm>
          <a:off x="3924300" y="27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60295</xdr:rowOff>
    </xdr:from>
    <xdr:to>
      <xdr:col>19</xdr:col>
      <xdr:colOff>38100</xdr:colOff>
      <xdr:row>17</xdr:row>
      <xdr:rowOff>161895</xdr:rowOff>
    </xdr:to>
    <xdr:sp macro="" textlink="">
      <xdr:nvSpPr>
        <xdr:cNvPr id="74" name="楕円 73"/>
        <xdr:cNvSpPr/>
      </xdr:nvSpPr>
      <xdr:spPr bwMode="auto">
        <a:xfrm>
          <a:off x="3556000" y="302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622</xdr:rowOff>
    </xdr:from>
    <xdr:ext cx="762000" cy="259045"/>
    <xdr:sp macro="" textlink="">
      <xdr:nvSpPr>
        <xdr:cNvPr id="75" name="テキスト ボックス 74"/>
        <xdr:cNvSpPr txBox="1"/>
      </xdr:nvSpPr>
      <xdr:spPr>
        <a:xfrm>
          <a:off x="3225800" y="279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53517</xdr:rowOff>
    </xdr:from>
    <xdr:to>
      <xdr:col>15</xdr:col>
      <xdr:colOff>101600</xdr:colOff>
      <xdr:row>17</xdr:row>
      <xdr:rowOff>155117</xdr:rowOff>
    </xdr:to>
    <xdr:sp macro="" textlink="">
      <xdr:nvSpPr>
        <xdr:cNvPr id="76" name="楕円 75"/>
        <xdr:cNvSpPr/>
      </xdr:nvSpPr>
      <xdr:spPr bwMode="auto">
        <a:xfrm>
          <a:off x="2857500" y="3015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165294</xdr:rowOff>
    </xdr:from>
    <xdr:ext cx="762000" cy="259045"/>
    <xdr:sp macro="" textlink="">
      <xdr:nvSpPr>
        <xdr:cNvPr id="77" name="テキスト ボックス 76"/>
        <xdr:cNvSpPr txBox="1"/>
      </xdr:nvSpPr>
      <xdr:spPr>
        <a:xfrm>
          <a:off x="2527300" y="27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218001</xdr:rowOff>
    </xdr:from>
    <xdr:to>
      <xdr:col>29</xdr:col>
      <xdr:colOff>127000</xdr:colOff>
      <xdr:row>35</xdr:row>
      <xdr:rowOff>299035</xdr:rowOff>
    </xdr:to>
    <xdr:cxnSp macro="">
      <xdr:nvCxnSpPr>
        <xdr:cNvPr id="108" name="直線コネクタ 107"/>
        <xdr:cNvCxnSpPr/>
      </xdr:nvCxnSpPr>
      <xdr:spPr bwMode="auto">
        <a:xfrm flipV="1">
          <a:off x="5003800" y="6828351"/>
          <a:ext cx="647700" cy="8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288492</xdr:rowOff>
    </xdr:from>
    <xdr:to>
      <xdr:col>26</xdr:col>
      <xdr:colOff>50800</xdr:colOff>
      <xdr:row>35</xdr:row>
      <xdr:rowOff>299035</xdr:rowOff>
    </xdr:to>
    <xdr:cxnSp macro="">
      <xdr:nvCxnSpPr>
        <xdr:cNvPr id="111" name="直線コネクタ 110"/>
        <xdr:cNvCxnSpPr/>
      </xdr:nvCxnSpPr>
      <xdr:spPr bwMode="auto">
        <a:xfrm>
          <a:off x="4305300" y="6898842"/>
          <a:ext cx="698500" cy="1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264526</xdr:rowOff>
    </xdr:from>
    <xdr:to>
      <xdr:col>22</xdr:col>
      <xdr:colOff>114300</xdr:colOff>
      <xdr:row>35</xdr:row>
      <xdr:rowOff>288492</xdr:rowOff>
    </xdr:to>
    <xdr:cxnSp macro="">
      <xdr:nvCxnSpPr>
        <xdr:cNvPr id="114" name="直線コネクタ 113"/>
        <xdr:cNvCxnSpPr/>
      </xdr:nvCxnSpPr>
      <xdr:spPr bwMode="auto">
        <a:xfrm>
          <a:off x="3606800" y="6874876"/>
          <a:ext cx="698500" cy="2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259721</xdr:rowOff>
    </xdr:from>
    <xdr:to>
      <xdr:col>18</xdr:col>
      <xdr:colOff>177800</xdr:colOff>
      <xdr:row>35</xdr:row>
      <xdr:rowOff>264526</xdr:rowOff>
    </xdr:to>
    <xdr:cxnSp macro="">
      <xdr:nvCxnSpPr>
        <xdr:cNvPr id="117" name="直線コネクタ 116"/>
        <xdr:cNvCxnSpPr/>
      </xdr:nvCxnSpPr>
      <xdr:spPr bwMode="auto">
        <a:xfrm>
          <a:off x="2908300" y="6870071"/>
          <a:ext cx="698500" cy="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167201</xdr:rowOff>
    </xdr:from>
    <xdr:to>
      <xdr:col>29</xdr:col>
      <xdr:colOff>177800</xdr:colOff>
      <xdr:row>35</xdr:row>
      <xdr:rowOff>268801</xdr:rowOff>
    </xdr:to>
    <xdr:sp macro="" textlink="">
      <xdr:nvSpPr>
        <xdr:cNvPr id="127" name="楕円 126"/>
        <xdr:cNvSpPr/>
      </xdr:nvSpPr>
      <xdr:spPr bwMode="auto">
        <a:xfrm>
          <a:off x="5600700" y="677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139278</xdr:rowOff>
    </xdr:from>
    <xdr:ext cx="762000" cy="259045"/>
    <xdr:sp macro="" textlink="">
      <xdr:nvSpPr>
        <xdr:cNvPr id="128" name="人口1人当たり決算額の推移該当値テキスト445"/>
        <xdr:cNvSpPr txBox="1"/>
      </xdr:nvSpPr>
      <xdr:spPr>
        <a:xfrm>
          <a:off x="5740400" y="67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248235</xdr:rowOff>
    </xdr:from>
    <xdr:to>
      <xdr:col>26</xdr:col>
      <xdr:colOff>101600</xdr:colOff>
      <xdr:row>36</xdr:row>
      <xdr:rowOff>6935</xdr:rowOff>
    </xdr:to>
    <xdr:sp macro="" textlink="">
      <xdr:nvSpPr>
        <xdr:cNvPr id="129" name="楕円 128"/>
        <xdr:cNvSpPr/>
      </xdr:nvSpPr>
      <xdr:spPr bwMode="auto">
        <a:xfrm>
          <a:off x="4953000" y="685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334612</xdr:rowOff>
    </xdr:from>
    <xdr:ext cx="736600" cy="259045"/>
    <xdr:sp macro="" textlink="">
      <xdr:nvSpPr>
        <xdr:cNvPr id="130" name="テキスト ボックス 129"/>
        <xdr:cNvSpPr txBox="1"/>
      </xdr:nvSpPr>
      <xdr:spPr>
        <a:xfrm>
          <a:off x="4622800" y="694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237692</xdr:rowOff>
    </xdr:from>
    <xdr:to>
      <xdr:col>22</xdr:col>
      <xdr:colOff>165100</xdr:colOff>
      <xdr:row>35</xdr:row>
      <xdr:rowOff>339292</xdr:rowOff>
    </xdr:to>
    <xdr:sp macro="" textlink="">
      <xdr:nvSpPr>
        <xdr:cNvPr id="131" name="楕円 130"/>
        <xdr:cNvSpPr/>
      </xdr:nvSpPr>
      <xdr:spPr bwMode="auto">
        <a:xfrm>
          <a:off x="4254500" y="684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324069</xdr:rowOff>
    </xdr:from>
    <xdr:ext cx="762000" cy="259045"/>
    <xdr:sp macro="" textlink="">
      <xdr:nvSpPr>
        <xdr:cNvPr id="132" name="テキスト ボックス 131"/>
        <xdr:cNvSpPr txBox="1"/>
      </xdr:nvSpPr>
      <xdr:spPr>
        <a:xfrm>
          <a:off x="3924300" y="693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213726</xdr:rowOff>
    </xdr:from>
    <xdr:to>
      <xdr:col>19</xdr:col>
      <xdr:colOff>38100</xdr:colOff>
      <xdr:row>35</xdr:row>
      <xdr:rowOff>315326</xdr:rowOff>
    </xdr:to>
    <xdr:sp macro="" textlink="">
      <xdr:nvSpPr>
        <xdr:cNvPr id="133" name="楕円 132"/>
        <xdr:cNvSpPr/>
      </xdr:nvSpPr>
      <xdr:spPr bwMode="auto">
        <a:xfrm>
          <a:off x="3556000" y="68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300103</xdr:rowOff>
    </xdr:from>
    <xdr:ext cx="762000" cy="259045"/>
    <xdr:sp macro="" textlink="">
      <xdr:nvSpPr>
        <xdr:cNvPr id="134" name="テキスト ボックス 133"/>
        <xdr:cNvSpPr txBox="1"/>
      </xdr:nvSpPr>
      <xdr:spPr>
        <a:xfrm>
          <a:off x="3225800" y="691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208921</xdr:rowOff>
    </xdr:from>
    <xdr:to>
      <xdr:col>15</xdr:col>
      <xdr:colOff>101600</xdr:colOff>
      <xdr:row>35</xdr:row>
      <xdr:rowOff>310521</xdr:rowOff>
    </xdr:to>
    <xdr:sp macro="" textlink="">
      <xdr:nvSpPr>
        <xdr:cNvPr id="135" name="楕円 134"/>
        <xdr:cNvSpPr/>
      </xdr:nvSpPr>
      <xdr:spPr bwMode="auto">
        <a:xfrm>
          <a:off x="2857500" y="681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295298</xdr:rowOff>
    </xdr:from>
    <xdr:ext cx="762000" cy="259045"/>
    <xdr:sp macro="" textlink="">
      <xdr:nvSpPr>
        <xdr:cNvPr id="136" name="テキスト ボックス 135"/>
        <xdr:cNvSpPr txBox="1"/>
      </xdr:nvSpPr>
      <xdr:spPr>
        <a:xfrm>
          <a:off x="2527300" y="690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4,229
334.39
6,945,050
6,722,870
182,194
3,308,109
6,633,213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58424</xdr:rowOff>
    </xdr:from>
    <xdr:to>
      <xdr:col>24</xdr:col>
      <xdr:colOff>63500</xdr:colOff>
      <xdr:row>35</xdr:row>
      <xdr:rowOff>100447</xdr:rowOff>
    </xdr:to>
    <xdr:cxnSp macro="">
      <xdr:nvCxnSpPr>
        <xdr:cNvPr id="58" name="直線コネクタ 57"/>
        <xdr:cNvCxnSpPr/>
      </xdr:nvCxnSpPr>
      <xdr:spPr>
        <a:xfrm flipV="1">
          <a:off x="3797300" y="6059174"/>
          <a:ext cx="838200" cy="4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88203</xdr:rowOff>
    </xdr:from>
    <xdr:to>
      <xdr:col>19</xdr:col>
      <xdr:colOff>177800</xdr:colOff>
      <xdr:row>35</xdr:row>
      <xdr:rowOff>100447</xdr:rowOff>
    </xdr:to>
    <xdr:cxnSp macro="">
      <xdr:nvCxnSpPr>
        <xdr:cNvPr id="61" name="直線コネクタ 60"/>
        <xdr:cNvCxnSpPr/>
      </xdr:nvCxnSpPr>
      <xdr:spPr>
        <a:xfrm>
          <a:off x="2908300" y="6088953"/>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63645</xdr:rowOff>
    </xdr:from>
    <xdr:to>
      <xdr:col>15</xdr:col>
      <xdr:colOff>50800</xdr:colOff>
      <xdr:row>35</xdr:row>
      <xdr:rowOff>88203</xdr:rowOff>
    </xdr:to>
    <xdr:cxnSp macro="">
      <xdr:nvCxnSpPr>
        <xdr:cNvPr id="64" name="直線コネクタ 63"/>
        <xdr:cNvCxnSpPr/>
      </xdr:nvCxnSpPr>
      <xdr:spPr>
        <a:xfrm>
          <a:off x="2019300" y="606439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41868</xdr:rowOff>
    </xdr:from>
    <xdr:to>
      <xdr:col>10</xdr:col>
      <xdr:colOff>114300</xdr:colOff>
      <xdr:row>35</xdr:row>
      <xdr:rowOff>63645</xdr:rowOff>
    </xdr:to>
    <xdr:cxnSp macro="">
      <xdr:nvCxnSpPr>
        <xdr:cNvPr id="67" name="直線コネクタ 66"/>
        <xdr:cNvCxnSpPr/>
      </xdr:nvCxnSpPr>
      <xdr:spPr>
        <a:xfrm>
          <a:off x="1130300" y="6042618"/>
          <a:ext cx="8890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7624</xdr:rowOff>
    </xdr:from>
    <xdr:to>
      <xdr:col>24</xdr:col>
      <xdr:colOff>114300</xdr:colOff>
      <xdr:row>35</xdr:row>
      <xdr:rowOff>109224</xdr:rowOff>
    </xdr:to>
    <xdr:sp macro="" textlink="">
      <xdr:nvSpPr>
        <xdr:cNvPr id="77" name="楕円 76"/>
        <xdr:cNvSpPr/>
      </xdr:nvSpPr>
      <xdr:spPr>
        <a:xfrm>
          <a:off x="4584700" y="60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30501</xdr:rowOff>
    </xdr:from>
    <xdr:ext cx="599010" cy="259045"/>
    <xdr:sp macro="" textlink="">
      <xdr:nvSpPr>
        <xdr:cNvPr id="78" name="人件費該当値テキスト"/>
        <xdr:cNvSpPr txBox="1"/>
      </xdr:nvSpPr>
      <xdr:spPr>
        <a:xfrm>
          <a:off x="4686300" y="585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49647</xdr:rowOff>
    </xdr:from>
    <xdr:to>
      <xdr:col>20</xdr:col>
      <xdr:colOff>38100</xdr:colOff>
      <xdr:row>35</xdr:row>
      <xdr:rowOff>151247</xdr:rowOff>
    </xdr:to>
    <xdr:sp macro="" textlink="">
      <xdr:nvSpPr>
        <xdr:cNvPr id="79" name="楕円 78"/>
        <xdr:cNvSpPr/>
      </xdr:nvSpPr>
      <xdr:spPr>
        <a:xfrm>
          <a:off x="3746500" y="60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167774</xdr:rowOff>
    </xdr:from>
    <xdr:ext cx="599010" cy="259045"/>
    <xdr:sp macro="" textlink="">
      <xdr:nvSpPr>
        <xdr:cNvPr id="80" name="テキスト ボックス 79"/>
        <xdr:cNvSpPr txBox="1"/>
      </xdr:nvSpPr>
      <xdr:spPr>
        <a:xfrm>
          <a:off x="3497795" y="58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37403</xdr:rowOff>
    </xdr:from>
    <xdr:to>
      <xdr:col>15</xdr:col>
      <xdr:colOff>101600</xdr:colOff>
      <xdr:row>35</xdr:row>
      <xdr:rowOff>139003</xdr:rowOff>
    </xdr:to>
    <xdr:sp macro="" textlink="">
      <xdr:nvSpPr>
        <xdr:cNvPr id="81" name="楕円 80"/>
        <xdr:cNvSpPr/>
      </xdr:nvSpPr>
      <xdr:spPr>
        <a:xfrm>
          <a:off x="2857500" y="60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155530</xdr:rowOff>
    </xdr:from>
    <xdr:ext cx="599010" cy="259045"/>
    <xdr:sp macro="" textlink="">
      <xdr:nvSpPr>
        <xdr:cNvPr id="82" name="テキスト ボックス 81"/>
        <xdr:cNvSpPr txBox="1"/>
      </xdr:nvSpPr>
      <xdr:spPr>
        <a:xfrm>
          <a:off x="2608795" y="581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12845</xdr:rowOff>
    </xdr:from>
    <xdr:to>
      <xdr:col>10</xdr:col>
      <xdr:colOff>165100</xdr:colOff>
      <xdr:row>35</xdr:row>
      <xdr:rowOff>114445</xdr:rowOff>
    </xdr:to>
    <xdr:sp macro="" textlink="">
      <xdr:nvSpPr>
        <xdr:cNvPr id="83" name="楕円 82"/>
        <xdr:cNvSpPr/>
      </xdr:nvSpPr>
      <xdr:spPr>
        <a:xfrm>
          <a:off x="1968500" y="60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130972</xdr:rowOff>
    </xdr:from>
    <xdr:ext cx="599010" cy="259045"/>
    <xdr:sp macro="" textlink="">
      <xdr:nvSpPr>
        <xdr:cNvPr id="84" name="テキスト ボックス 83"/>
        <xdr:cNvSpPr txBox="1"/>
      </xdr:nvSpPr>
      <xdr:spPr>
        <a:xfrm>
          <a:off x="1719795" y="57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162518</xdr:rowOff>
    </xdr:from>
    <xdr:to>
      <xdr:col>6</xdr:col>
      <xdr:colOff>38100</xdr:colOff>
      <xdr:row>35</xdr:row>
      <xdr:rowOff>92668</xdr:rowOff>
    </xdr:to>
    <xdr:sp macro="" textlink="">
      <xdr:nvSpPr>
        <xdr:cNvPr id="85" name="楕円 84"/>
        <xdr:cNvSpPr/>
      </xdr:nvSpPr>
      <xdr:spPr>
        <a:xfrm>
          <a:off x="1079500" y="59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109195</xdr:rowOff>
    </xdr:from>
    <xdr:ext cx="599010" cy="259045"/>
    <xdr:sp macro="" textlink="">
      <xdr:nvSpPr>
        <xdr:cNvPr id="86" name="テキスト ボックス 85"/>
        <xdr:cNvSpPr txBox="1"/>
      </xdr:nvSpPr>
      <xdr:spPr>
        <a:xfrm>
          <a:off x="830795" y="576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91521</xdr:rowOff>
    </xdr:from>
    <xdr:to>
      <xdr:col>24</xdr:col>
      <xdr:colOff>63500</xdr:colOff>
      <xdr:row>56</xdr:row>
      <xdr:rowOff>91879</xdr:rowOff>
    </xdr:to>
    <xdr:cxnSp macro="">
      <xdr:nvCxnSpPr>
        <xdr:cNvPr id="117" name="直線コネクタ 116"/>
        <xdr:cNvCxnSpPr/>
      </xdr:nvCxnSpPr>
      <xdr:spPr>
        <a:xfrm>
          <a:off x="3797300" y="969272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91521</xdr:rowOff>
    </xdr:from>
    <xdr:to>
      <xdr:col>19</xdr:col>
      <xdr:colOff>177800</xdr:colOff>
      <xdr:row>56</xdr:row>
      <xdr:rowOff>140477</xdr:rowOff>
    </xdr:to>
    <xdr:cxnSp macro="">
      <xdr:nvCxnSpPr>
        <xdr:cNvPr id="120" name="直線コネクタ 119"/>
        <xdr:cNvCxnSpPr/>
      </xdr:nvCxnSpPr>
      <xdr:spPr>
        <a:xfrm flipV="1">
          <a:off x="2908300" y="9692721"/>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140477</xdr:rowOff>
    </xdr:from>
    <xdr:to>
      <xdr:col>15</xdr:col>
      <xdr:colOff>50800</xdr:colOff>
      <xdr:row>57</xdr:row>
      <xdr:rowOff>8859</xdr:rowOff>
    </xdr:to>
    <xdr:cxnSp macro="">
      <xdr:nvCxnSpPr>
        <xdr:cNvPr id="123" name="直線コネクタ 122"/>
        <xdr:cNvCxnSpPr/>
      </xdr:nvCxnSpPr>
      <xdr:spPr>
        <a:xfrm flipV="1">
          <a:off x="2019300" y="9741677"/>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8859</xdr:rowOff>
    </xdr:from>
    <xdr:to>
      <xdr:col>10</xdr:col>
      <xdr:colOff>114300</xdr:colOff>
      <xdr:row>57</xdr:row>
      <xdr:rowOff>81383</xdr:rowOff>
    </xdr:to>
    <xdr:cxnSp macro="">
      <xdr:nvCxnSpPr>
        <xdr:cNvPr id="126" name="直線コネクタ 125"/>
        <xdr:cNvCxnSpPr/>
      </xdr:nvCxnSpPr>
      <xdr:spPr>
        <a:xfrm flipV="1">
          <a:off x="1130300" y="9781509"/>
          <a:ext cx="889000" cy="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41079</xdr:rowOff>
    </xdr:from>
    <xdr:to>
      <xdr:col>24</xdr:col>
      <xdr:colOff>114300</xdr:colOff>
      <xdr:row>56</xdr:row>
      <xdr:rowOff>142679</xdr:rowOff>
    </xdr:to>
    <xdr:sp macro="" textlink="">
      <xdr:nvSpPr>
        <xdr:cNvPr id="136" name="楕円 135"/>
        <xdr:cNvSpPr/>
      </xdr:nvSpPr>
      <xdr:spPr>
        <a:xfrm>
          <a:off x="45847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63956</xdr:rowOff>
    </xdr:from>
    <xdr:ext cx="599010" cy="259045"/>
    <xdr:sp macro="" textlink="">
      <xdr:nvSpPr>
        <xdr:cNvPr id="137" name="物件費該当値テキスト"/>
        <xdr:cNvSpPr txBox="1"/>
      </xdr:nvSpPr>
      <xdr:spPr>
        <a:xfrm>
          <a:off x="4686300" y="949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40721</xdr:rowOff>
    </xdr:from>
    <xdr:to>
      <xdr:col>20</xdr:col>
      <xdr:colOff>38100</xdr:colOff>
      <xdr:row>56</xdr:row>
      <xdr:rowOff>142321</xdr:rowOff>
    </xdr:to>
    <xdr:sp macro="" textlink="">
      <xdr:nvSpPr>
        <xdr:cNvPr id="138" name="楕円 137"/>
        <xdr:cNvSpPr/>
      </xdr:nvSpPr>
      <xdr:spPr>
        <a:xfrm>
          <a:off x="37465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158848</xdr:rowOff>
    </xdr:from>
    <xdr:ext cx="599010" cy="259045"/>
    <xdr:sp macro="" textlink="">
      <xdr:nvSpPr>
        <xdr:cNvPr id="139" name="テキスト ボックス 138"/>
        <xdr:cNvSpPr txBox="1"/>
      </xdr:nvSpPr>
      <xdr:spPr>
        <a:xfrm>
          <a:off x="3497795" y="94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89677</xdr:rowOff>
    </xdr:from>
    <xdr:to>
      <xdr:col>15</xdr:col>
      <xdr:colOff>101600</xdr:colOff>
      <xdr:row>57</xdr:row>
      <xdr:rowOff>19827</xdr:rowOff>
    </xdr:to>
    <xdr:sp macro="" textlink="">
      <xdr:nvSpPr>
        <xdr:cNvPr id="140" name="楕円 139"/>
        <xdr:cNvSpPr/>
      </xdr:nvSpPr>
      <xdr:spPr>
        <a:xfrm>
          <a:off x="2857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36354</xdr:rowOff>
    </xdr:from>
    <xdr:ext cx="599010" cy="259045"/>
    <xdr:sp macro="" textlink="">
      <xdr:nvSpPr>
        <xdr:cNvPr id="141" name="テキスト ボックス 140"/>
        <xdr:cNvSpPr txBox="1"/>
      </xdr:nvSpPr>
      <xdr:spPr>
        <a:xfrm>
          <a:off x="2608795" y="9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129509</xdr:rowOff>
    </xdr:from>
    <xdr:to>
      <xdr:col>10</xdr:col>
      <xdr:colOff>165100</xdr:colOff>
      <xdr:row>57</xdr:row>
      <xdr:rowOff>59659</xdr:rowOff>
    </xdr:to>
    <xdr:sp macro="" textlink="">
      <xdr:nvSpPr>
        <xdr:cNvPr id="142" name="楕円 141"/>
        <xdr:cNvSpPr/>
      </xdr:nvSpPr>
      <xdr:spPr>
        <a:xfrm>
          <a:off x="1968500" y="97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76186</xdr:rowOff>
    </xdr:from>
    <xdr:ext cx="599010" cy="259045"/>
    <xdr:sp macro="" textlink="">
      <xdr:nvSpPr>
        <xdr:cNvPr id="143" name="テキスト ボックス 142"/>
        <xdr:cNvSpPr txBox="1"/>
      </xdr:nvSpPr>
      <xdr:spPr>
        <a:xfrm>
          <a:off x="1719795" y="95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30583</xdr:rowOff>
    </xdr:from>
    <xdr:to>
      <xdr:col>6</xdr:col>
      <xdr:colOff>38100</xdr:colOff>
      <xdr:row>57</xdr:row>
      <xdr:rowOff>132183</xdr:rowOff>
    </xdr:to>
    <xdr:sp macro="" textlink="">
      <xdr:nvSpPr>
        <xdr:cNvPr id="144" name="楕円 143"/>
        <xdr:cNvSpPr/>
      </xdr:nvSpPr>
      <xdr:spPr>
        <a:xfrm>
          <a:off x="1079500" y="98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148710</xdr:rowOff>
    </xdr:from>
    <xdr:ext cx="599010" cy="259045"/>
    <xdr:sp macro="" textlink="">
      <xdr:nvSpPr>
        <xdr:cNvPr id="145" name="テキスト ボックス 144"/>
        <xdr:cNvSpPr txBox="1"/>
      </xdr:nvSpPr>
      <xdr:spPr>
        <a:xfrm>
          <a:off x="830795" y="95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122651</xdr:rowOff>
    </xdr:from>
    <xdr:to>
      <xdr:col>24</xdr:col>
      <xdr:colOff>63500</xdr:colOff>
      <xdr:row>77</xdr:row>
      <xdr:rowOff>144210</xdr:rowOff>
    </xdr:to>
    <xdr:cxnSp macro="">
      <xdr:nvCxnSpPr>
        <xdr:cNvPr id="170" name="直線コネクタ 169"/>
        <xdr:cNvCxnSpPr/>
      </xdr:nvCxnSpPr>
      <xdr:spPr>
        <a:xfrm flipV="1">
          <a:off x="3797300" y="13324301"/>
          <a:ext cx="838200" cy="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144210</xdr:rowOff>
    </xdr:from>
    <xdr:to>
      <xdr:col>19</xdr:col>
      <xdr:colOff>177800</xdr:colOff>
      <xdr:row>77</xdr:row>
      <xdr:rowOff>152862</xdr:rowOff>
    </xdr:to>
    <xdr:cxnSp macro="">
      <xdr:nvCxnSpPr>
        <xdr:cNvPr id="173" name="直線コネクタ 172"/>
        <xdr:cNvCxnSpPr/>
      </xdr:nvCxnSpPr>
      <xdr:spPr>
        <a:xfrm flipV="1">
          <a:off x="2908300" y="13345860"/>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149901</xdr:rowOff>
    </xdr:from>
    <xdr:to>
      <xdr:col>15</xdr:col>
      <xdr:colOff>50800</xdr:colOff>
      <xdr:row>77</xdr:row>
      <xdr:rowOff>152862</xdr:rowOff>
    </xdr:to>
    <xdr:cxnSp macro="">
      <xdr:nvCxnSpPr>
        <xdr:cNvPr id="176" name="直線コネクタ 175"/>
        <xdr:cNvCxnSpPr/>
      </xdr:nvCxnSpPr>
      <xdr:spPr>
        <a:xfrm>
          <a:off x="2019300" y="13351551"/>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149901</xdr:rowOff>
    </xdr:from>
    <xdr:to>
      <xdr:col>10</xdr:col>
      <xdr:colOff>114300</xdr:colOff>
      <xdr:row>77</xdr:row>
      <xdr:rowOff>160297</xdr:rowOff>
    </xdr:to>
    <xdr:cxnSp macro="">
      <xdr:nvCxnSpPr>
        <xdr:cNvPr id="179" name="直線コネクタ 178"/>
        <xdr:cNvCxnSpPr/>
      </xdr:nvCxnSpPr>
      <xdr:spPr>
        <a:xfrm flipV="1">
          <a:off x="1130300" y="13351551"/>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71851</xdr:rowOff>
    </xdr:from>
    <xdr:to>
      <xdr:col>24</xdr:col>
      <xdr:colOff>114300</xdr:colOff>
      <xdr:row>78</xdr:row>
      <xdr:rowOff>2001</xdr:rowOff>
    </xdr:to>
    <xdr:sp macro="" textlink="">
      <xdr:nvSpPr>
        <xdr:cNvPr id="189" name="楕円 188"/>
        <xdr:cNvSpPr/>
      </xdr:nvSpPr>
      <xdr:spPr>
        <a:xfrm>
          <a:off x="4584700" y="132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158228</xdr:rowOff>
    </xdr:from>
    <xdr:ext cx="534377" cy="259045"/>
    <xdr:sp macro="" textlink="">
      <xdr:nvSpPr>
        <xdr:cNvPr id="190" name="維持補修費該当値テキスト"/>
        <xdr:cNvSpPr txBox="1"/>
      </xdr:nvSpPr>
      <xdr:spPr>
        <a:xfrm>
          <a:off x="4686300" y="131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93410</xdr:rowOff>
    </xdr:from>
    <xdr:to>
      <xdr:col>20</xdr:col>
      <xdr:colOff>38100</xdr:colOff>
      <xdr:row>78</xdr:row>
      <xdr:rowOff>23560</xdr:rowOff>
    </xdr:to>
    <xdr:sp macro="" textlink="">
      <xdr:nvSpPr>
        <xdr:cNvPr id="191" name="楕円 190"/>
        <xdr:cNvSpPr/>
      </xdr:nvSpPr>
      <xdr:spPr>
        <a:xfrm>
          <a:off x="3746500" y="132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14687</xdr:rowOff>
    </xdr:from>
    <xdr:ext cx="469744" cy="259045"/>
    <xdr:sp macro="" textlink="">
      <xdr:nvSpPr>
        <xdr:cNvPr id="192" name="テキスト ボックス 191"/>
        <xdr:cNvSpPr txBox="1"/>
      </xdr:nvSpPr>
      <xdr:spPr>
        <a:xfrm>
          <a:off x="3562428" y="1338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102062</xdr:rowOff>
    </xdr:from>
    <xdr:to>
      <xdr:col>15</xdr:col>
      <xdr:colOff>101600</xdr:colOff>
      <xdr:row>78</xdr:row>
      <xdr:rowOff>32212</xdr:rowOff>
    </xdr:to>
    <xdr:sp macro="" textlink="">
      <xdr:nvSpPr>
        <xdr:cNvPr id="193" name="楕円 192"/>
        <xdr:cNvSpPr/>
      </xdr:nvSpPr>
      <xdr:spPr>
        <a:xfrm>
          <a:off x="2857500" y="133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23339</xdr:rowOff>
    </xdr:from>
    <xdr:ext cx="469744" cy="259045"/>
    <xdr:sp macro="" textlink="">
      <xdr:nvSpPr>
        <xdr:cNvPr id="194" name="テキスト ボックス 193"/>
        <xdr:cNvSpPr txBox="1"/>
      </xdr:nvSpPr>
      <xdr:spPr>
        <a:xfrm>
          <a:off x="2673428" y="133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99101</xdr:rowOff>
    </xdr:from>
    <xdr:to>
      <xdr:col>10</xdr:col>
      <xdr:colOff>165100</xdr:colOff>
      <xdr:row>78</xdr:row>
      <xdr:rowOff>29251</xdr:rowOff>
    </xdr:to>
    <xdr:sp macro="" textlink="">
      <xdr:nvSpPr>
        <xdr:cNvPr id="195" name="楕円 194"/>
        <xdr:cNvSpPr/>
      </xdr:nvSpPr>
      <xdr:spPr>
        <a:xfrm>
          <a:off x="1968500" y="133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20378</xdr:rowOff>
    </xdr:from>
    <xdr:ext cx="469744" cy="259045"/>
    <xdr:sp macro="" textlink="">
      <xdr:nvSpPr>
        <xdr:cNvPr id="196" name="テキスト ボックス 195"/>
        <xdr:cNvSpPr txBox="1"/>
      </xdr:nvSpPr>
      <xdr:spPr>
        <a:xfrm>
          <a:off x="1784428" y="1339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109497</xdr:rowOff>
    </xdr:from>
    <xdr:to>
      <xdr:col>6</xdr:col>
      <xdr:colOff>38100</xdr:colOff>
      <xdr:row>78</xdr:row>
      <xdr:rowOff>39647</xdr:rowOff>
    </xdr:to>
    <xdr:sp macro="" textlink="">
      <xdr:nvSpPr>
        <xdr:cNvPr id="197" name="楕円 196"/>
        <xdr:cNvSpPr/>
      </xdr:nvSpPr>
      <xdr:spPr>
        <a:xfrm>
          <a:off x="1079500" y="1331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30774</xdr:rowOff>
    </xdr:from>
    <xdr:ext cx="469744" cy="259045"/>
    <xdr:sp macro="" textlink="">
      <xdr:nvSpPr>
        <xdr:cNvPr id="198" name="テキスト ボックス 197"/>
        <xdr:cNvSpPr txBox="1"/>
      </xdr:nvSpPr>
      <xdr:spPr>
        <a:xfrm>
          <a:off x="895428" y="1340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140615</xdr:rowOff>
    </xdr:from>
    <xdr:to>
      <xdr:col>24</xdr:col>
      <xdr:colOff>63500</xdr:colOff>
      <xdr:row>96</xdr:row>
      <xdr:rowOff>155245</xdr:rowOff>
    </xdr:to>
    <xdr:cxnSp macro="">
      <xdr:nvCxnSpPr>
        <xdr:cNvPr id="231" name="直線コネクタ 230"/>
        <xdr:cNvCxnSpPr/>
      </xdr:nvCxnSpPr>
      <xdr:spPr>
        <a:xfrm flipV="1">
          <a:off x="3797300" y="1659981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155245</xdr:rowOff>
    </xdr:from>
    <xdr:to>
      <xdr:col>19</xdr:col>
      <xdr:colOff>177800</xdr:colOff>
      <xdr:row>97</xdr:row>
      <xdr:rowOff>44811</xdr:rowOff>
    </xdr:to>
    <xdr:cxnSp macro="">
      <xdr:nvCxnSpPr>
        <xdr:cNvPr id="234" name="直線コネクタ 233"/>
        <xdr:cNvCxnSpPr/>
      </xdr:nvCxnSpPr>
      <xdr:spPr>
        <a:xfrm flipV="1">
          <a:off x="2908300" y="16614445"/>
          <a:ext cx="889000" cy="6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9931</xdr:rowOff>
    </xdr:from>
    <xdr:to>
      <xdr:col>15</xdr:col>
      <xdr:colOff>50800</xdr:colOff>
      <xdr:row>97</xdr:row>
      <xdr:rowOff>44811</xdr:rowOff>
    </xdr:to>
    <xdr:cxnSp macro="">
      <xdr:nvCxnSpPr>
        <xdr:cNvPr id="237" name="直線コネクタ 236"/>
        <xdr:cNvCxnSpPr/>
      </xdr:nvCxnSpPr>
      <xdr:spPr>
        <a:xfrm>
          <a:off x="2019300" y="16640581"/>
          <a:ext cx="8890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9931</xdr:rowOff>
    </xdr:from>
    <xdr:to>
      <xdr:col>10</xdr:col>
      <xdr:colOff>114300</xdr:colOff>
      <xdr:row>97</xdr:row>
      <xdr:rowOff>78139</xdr:rowOff>
    </xdr:to>
    <xdr:cxnSp macro="">
      <xdr:nvCxnSpPr>
        <xdr:cNvPr id="240" name="直線コネクタ 239"/>
        <xdr:cNvCxnSpPr/>
      </xdr:nvCxnSpPr>
      <xdr:spPr>
        <a:xfrm flipV="1">
          <a:off x="1130300" y="16640581"/>
          <a:ext cx="889000" cy="6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89815</xdr:rowOff>
    </xdr:from>
    <xdr:to>
      <xdr:col>24</xdr:col>
      <xdr:colOff>114300</xdr:colOff>
      <xdr:row>97</xdr:row>
      <xdr:rowOff>19965</xdr:rowOff>
    </xdr:to>
    <xdr:sp macro="" textlink="">
      <xdr:nvSpPr>
        <xdr:cNvPr id="250" name="楕円 249"/>
        <xdr:cNvSpPr/>
      </xdr:nvSpPr>
      <xdr:spPr>
        <a:xfrm>
          <a:off x="4584700" y="165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68242</xdr:rowOff>
    </xdr:from>
    <xdr:ext cx="534377" cy="259045"/>
    <xdr:sp macro="" textlink="">
      <xdr:nvSpPr>
        <xdr:cNvPr id="251" name="扶助費該当値テキスト"/>
        <xdr:cNvSpPr txBox="1"/>
      </xdr:nvSpPr>
      <xdr:spPr>
        <a:xfrm>
          <a:off x="4686300" y="165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104445</xdr:rowOff>
    </xdr:from>
    <xdr:to>
      <xdr:col>20</xdr:col>
      <xdr:colOff>38100</xdr:colOff>
      <xdr:row>97</xdr:row>
      <xdr:rowOff>34595</xdr:rowOff>
    </xdr:to>
    <xdr:sp macro="" textlink="">
      <xdr:nvSpPr>
        <xdr:cNvPr id="252" name="楕円 251"/>
        <xdr:cNvSpPr/>
      </xdr:nvSpPr>
      <xdr:spPr>
        <a:xfrm>
          <a:off x="3746500" y="165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25722</xdr:rowOff>
    </xdr:from>
    <xdr:ext cx="534377" cy="259045"/>
    <xdr:sp macro="" textlink="">
      <xdr:nvSpPr>
        <xdr:cNvPr id="253" name="テキスト ボックス 252"/>
        <xdr:cNvSpPr txBox="1"/>
      </xdr:nvSpPr>
      <xdr:spPr>
        <a:xfrm>
          <a:off x="3530111" y="166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165461</xdr:rowOff>
    </xdr:from>
    <xdr:to>
      <xdr:col>15</xdr:col>
      <xdr:colOff>101600</xdr:colOff>
      <xdr:row>97</xdr:row>
      <xdr:rowOff>95611</xdr:rowOff>
    </xdr:to>
    <xdr:sp macro="" textlink="">
      <xdr:nvSpPr>
        <xdr:cNvPr id="254" name="楕円 253"/>
        <xdr:cNvSpPr/>
      </xdr:nvSpPr>
      <xdr:spPr>
        <a:xfrm>
          <a:off x="2857500" y="166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86738</xdr:rowOff>
    </xdr:from>
    <xdr:ext cx="534377" cy="259045"/>
    <xdr:sp macro="" textlink="">
      <xdr:nvSpPr>
        <xdr:cNvPr id="255" name="テキスト ボックス 254"/>
        <xdr:cNvSpPr txBox="1"/>
      </xdr:nvSpPr>
      <xdr:spPr>
        <a:xfrm>
          <a:off x="2641111" y="1671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130581</xdr:rowOff>
    </xdr:from>
    <xdr:to>
      <xdr:col>10</xdr:col>
      <xdr:colOff>165100</xdr:colOff>
      <xdr:row>97</xdr:row>
      <xdr:rowOff>60731</xdr:rowOff>
    </xdr:to>
    <xdr:sp macro="" textlink="">
      <xdr:nvSpPr>
        <xdr:cNvPr id="256" name="楕円 255"/>
        <xdr:cNvSpPr/>
      </xdr:nvSpPr>
      <xdr:spPr>
        <a:xfrm>
          <a:off x="1968500" y="1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51858</xdr:rowOff>
    </xdr:from>
    <xdr:ext cx="534377" cy="259045"/>
    <xdr:sp macro="" textlink="">
      <xdr:nvSpPr>
        <xdr:cNvPr id="257" name="テキスト ボックス 256"/>
        <xdr:cNvSpPr txBox="1"/>
      </xdr:nvSpPr>
      <xdr:spPr>
        <a:xfrm>
          <a:off x="1752111" y="166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27339</xdr:rowOff>
    </xdr:from>
    <xdr:to>
      <xdr:col>6</xdr:col>
      <xdr:colOff>38100</xdr:colOff>
      <xdr:row>97</xdr:row>
      <xdr:rowOff>128939</xdr:rowOff>
    </xdr:to>
    <xdr:sp macro="" textlink="">
      <xdr:nvSpPr>
        <xdr:cNvPr id="258" name="楕円 257"/>
        <xdr:cNvSpPr/>
      </xdr:nvSpPr>
      <xdr:spPr>
        <a:xfrm>
          <a:off x="1079500" y="166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120066</xdr:rowOff>
    </xdr:from>
    <xdr:ext cx="534377" cy="259045"/>
    <xdr:sp macro="" textlink="">
      <xdr:nvSpPr>
        <xdr:cNvPr id="259" name="テキスト ボックス 258"/>
        <xdr:cNvSpPr txBox="1"/>
      </xdr:nvSpPr>
      <xdr:spPr>
        <a:xfrm>
          <a:off x="863111" y="1675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73644</xdr:rowOff>
    </xdr:from>
    <xdr:to>
      <xdr:col>55</xdr:col>
      <xdr:colOff>0</xdr:colOff>
      <xdr:row>38</xdr:row>
      <xdr:rowOff>111755</xdr:rowOff>
    </xdr:to>
    <xdr:cxnSp macro="">
      <xdr:nvCxnSpPr>
        <xdr:cNvPr id="290" name="直線コネクタ 289"/>
        <xdr:cNvCxnSpPr/>
      </xdr:nvCxnSpPr>
      <xdr:spPr>
        <a:xfrm flipV="1">
          <a:off x="9639300" y="6588744"/>
          <a:ext cx="8382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111755</xdr:rowOff>
    </xdr:from>
    <xdr:to>
      <xdr:col>50</xdr:col>
      <xdr:colOff>114300</xdr:colOff>
      <xdr:row>38</xdr:row>
      <xdr:rowOff>150149</xdr:rowOff>
    </xdr:to>
    <xdr:cxnSp macro="">
      <xdr:nvCxnSpPr>
        <xdr:cNvPr id="293" name="直線コネクタ 292"/>
        <xdr:cNvCxnSpPr/>
      </xdr:nvCxnSpPr>
      <xdr:spPr>
        <a:xfrm flipV="1">
          <a:off x="8750300" y="6626855"/>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150149</xdr:rowOff>
    </xdr:from>
    <xdr:to>
      <xdr:col>45</xdr:col>
      <xdr:colOff>177800</xdr:colOff>
      <xdr:row>38</xdr:row>
      <xdr:rowOff>162335</xdr:rowOff>
    </xdr:to>
    <xdr:cxnSp macro="">
      <xdr:nvCxnSpPr>
        <xdr:cNvPr id="296" name="直線コネクタ 295"/>
        <xdr:cNvCxnSpPr/>
      </xdr:nvCxnSpPr>
      <xdr:spPr>
        <a:xfrm flipV="1">
          <a:off x="7861300" y="6665249"/>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162335</xdr:rowOff>
    </xdr:from>
    <xdr:to>
      <xdr:col>41</xdr:col>
      <xdr:colOff>50800</xdr:colOff>
      <xdr:row>39</xdr:row>
      <xdr:rowOff>10946</xdr:rowOff>
    </xdr:to>
    <xdr:cxnSp macro="">
      <xdr:nvCxnSpPr>
        <xdr:cNvPr id="299" name="直線コネクタ 298"/>
        <xdr:cNvCxnSpPr/>
      </xdr:nvCxnSpPr>
      <xdr:spPr>
        <a:xfrm flipV="1">
          <a:off x="6972300" y="6677435"/>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22844</xdr:rowOff>
    </xdr:from>
    <xdr:to>
      <xdr:col>55</xdr:col>
      <xdr:colOff>50800</xdr:colOff>
      <xdr:row>38</xdr:row>
      <xdr:rowOff>124444</xdr:rowOff>
    </xdr:to>
    <xdr:sp macro="" textlink="">
      <xdr:nvSpPr>
        <xdr:cNvPr id="309" name="楕円 308"/>
        <xdr:cNvSpPr/>
      </xdr:nvSpPr>
      <xdr:spPr>
        <a:xfrm>
          <a:off x="10426700" y="6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1271</xdr:rowOff>
    </xdr:from>
    <xdr:ext cx="599010" cy="259045"/>
    <xdr:sp macro="" textlink="">
      <xdr:nvSpPr>
        <xdr:cNvPr id="310" name="補助費等該当値テキスト"/>
        <xdr:cNvSpPr txBox="1"/>
      </xdr:nvSpPr>
      <xdr:spPr>
        <a:xfrm>
          <a:off x="10528300" y="651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60955</xdr:rowOff>
    </xdr:from>
    <xdr:to>
      <xdr:col>50</xdr:col>
      <xdr:colOff>165100</xdr:colOff>
      <xdr:row>38</xdr:row>
      <xdr:rowOff>162555</xdr:rowOff>
    </xdr:to>
    <xdr:sp macro="" textlink="">
      <xdr:nvSpPr>
        <xdr:cNvPr id="311" name="楕円 310"/>
        <xdr:cNvSpPr/>
      </xdr:nvSpPr>
      <xdr:spPr>
        <a:xfrm>
          <a:off x="9588500" y="6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153682</xdr:rowOff>
    </xdr:from>
    <xdr:ext cx="534377" cy="259045"/>
    <xdr:sp macro="" textlink="">
      <xdr:nvSpPr>
        <xdr:cNvPr id="312" name="テキスト ボックス 311"/>
        <xdr:cNvSpPr txBox="1"/>
      </xdr:nvSpPr>
      <xdr:spPr>
        <a:xfrm>
          <a:off x="9372111" y="66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99349</xdr:rowOff>
    </xdr:from>
    <xdr:to>
      <xdr:col>46</xdr:col>
      <xdr:colOff>38100</xdr:colOff>
      <xdr:row>39</xdr:row>
      <xdr:rowOff>29499</xdr:rowOff>
    </xdr:to>
    <xdr:sp macro="" textlink="">
      <xdr:nvSpPr>
        <xdr:cNvPr id="313" name="楕円 312"/>
        <xdr:cNvSpPr/>
      </xdr:nvSpPr>
      <xdr:spPr>
        <a:xfrm>
          <a:off x="8699500" y="66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20626</xdr:rowOff>
    </xdr:from>
    <xdr:ext cx="534377" cy="259045"/>
    <xdr:sp macro="" textlink="">
      <xdr:nvSpPr>
        <xdr:cNvPr id="314" name="テキスト ボックス 313"/>
        <xdr:cNvSpPr txBox="1"/>
      </xdr:nvSpPr>
      <xdr:spPr>
        <a:xfrm>
          <a:off x="8483111" y="67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111535</xdr:rowOff>
    </xdr:from>
    <xdr:to>
      <xdr:col>41</xdr:col>
      <xdr:colOff>101600</xdr:colOff>
      <xdr:row>39</xdr:row>
      <xdr:rowOff>41685</xdr:rowOff>
    </xdr:to>
    <xdr:sp macro="" textlink="">
      <xdr:nvSpPr>
        <xdr:cNvPr id="315" name="楕円 314"/>
        <xdr:cNvSpPr/>
      </xdr:nvSpPr>
      <xdr:spPr>
        <a:xfrm>
          <a:off x="7810500" y="66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32812</xdr:rowOff>
    </xdr:from>
    <xdr:ext cx="534377" cy="259045"/>
    <xdr:sp macro="" textlink="">
      <xdr:nvSpPr>
        <xdr:cNvPr id="316" name="テキスト ボックス 315"/>
        <xdr:cNvSpPr txBox="1"/>
      </xdr:nvSpPr>
      <xdr:spPr>
        <a:xfrm>
          <a:off x="7594111" y="671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131596</xdr:rowOff>
    </xdr:from>
    <xdr:to>
      <xdr:col>36</xdr:col>
      <xdr:colOff>165100</xdr:colOff>
      <xdr:row>39</xdr:row>
      <xdr:rowOff>61746</xdr:rowOff>
    </xdr:to>
    <xdr:sp macro="" textlink="">
      <xdr:nvSpPr>
        <xdr:cNvPr id="317" name="楕円 316"/>
        <xdr:cNvSpPr/>
      </xdr:nvSpPr>
      <xdr:spPr>
        <a:xfrm>
          <a:off x="6921500" y="66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52873</xdr:rowOff>
    </xdr:from>
    <xdr:ext cx="534377" cy="259045"/>
    <xdr:sp macro="" textlink="">
      <xdr:nvSpPr>
        <xdr:cNvPr id="318" name="テキスト ボックス 317"/>
        <xdr:cNvSpPr txBox="1"/>
      </xdr:nvSpPr>
      <xdr:spPr>
        <a:xfrm>
          <a:off x="6705111" y="67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113114</xdr:rowOff>
    </xdr:from>
    <xdr:to>
      <xdr:col>55</xdr:col>
      <xdr:colOff>0</xdr:colOff>
      <xdr:row>57</xdr:row>
      <xdr:rowOff>137126</xdr:rowOff>
    </xdr:to>
    <xdr:cxnSp macro="">
      <xdr:nvCxnSpPr>
        <xdr:cNvPr id="345" name="直線コネクタ 344"/>
        <xdr:cNvCxnSpPr/>
      </xdr:nvCxnSpPr>
      <xdr:spPr>
        <a:xfrm flipV="1">
          <a:off x="9639300" y="9885764"/>
          <a:ext cx="838200" cy="2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137126</xdr:rowOff>
    </xdr:from>
    <xdr:to>
      <xdr:col>50</xdr:col>
      <xdr:colOff>114300</xdr:colOff>
      <xdr:row>57</xdr:row>
      <xdr:rowOff>168605</xdr:rowOff>
    </xdr:to>
    <xdr:cxnSp macro="">
      <xdr:nvCxnSpPr>
        <xdr:cNvPr id="348" name="直線コネクタ 347"/>
        <xdr:cNvCxnSpPr/>
      </xdr:nvCxnSpPr>
      <xdr:spPr>
        <a:xfrm flipV="1">
          <a:off x="8750300" y="9909776"/>
          <a:ext cx="8890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30007</xdr:rowOff>
    </xdr:from>
    <xdr:to>
      <xdr:col>45</xdr:col>
      <xdr:colOff>177800</xdr:colOff>
      <xdr:row>57</xdr:row>
      <xdr:rowOff>168605</xdr:rowOff>
    </xdr:to>
    <xdr:cxnSp macro="">
      <xdr:nvCxnSpPr>
        <xdr:cNvPr id="351" name="直線コネクタ 350"/>
        <xdr:cNvCxnSpPr/>
      </xdr:nvCxnSpPr>
      <xdr:spPr>
        <a:xfrm>
          <a:off x="7861300" y="9631207"/>
          <a:ext cx="889000" cy="3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120966</xdr:rowOff>
    </xdr:from>
    <xdr:to>
      <xdr:col>41</xdr:col>
      <xdr:colOff>50800</xdr:colOff>
      <xdr:row>56</xdr:row>
      <xdr:rowOff>30007</xdr:rowOff>
    </xdr:to>
    <xdr:cxnSp macro="">
      <xdr:nvCxnSpPr>
        <xdr:cNvPr id="354" name="直線コネクタ 353"/>
        <xdr:cNvCxnSpPr/>
      </xdr:nvCxnSpPr>
      <xdr:spPr>
        <a:xfrm>
          <a:off x="6972300" y="9550716"/>
          <a:ext cx="889000" cy="8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62314</xdr:rowOff>
    </xdr:from>
    <xdr:to>
      <xdr:col>55</xdr:col>
      <xdr:colOff>50800</xdr:colOff>
      <xdr:row>57</xdr:row>
      <xdr:rowOff>163914</xdr:rowOff>
    </xdr:to>
    <xdr:sp macro="" textlink="">
      <xdr:nvSpPr>
        <xdr:cNvPr id="364" name="楕円 363"/>
        <xdr:cNvSpPr/>
      </xdr:nvSpPr>
      <xdr:spPr>
        <a:xfrm>
          <a:off x="10426700" y="98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85191</xdr:rowOff>
    </xdr:from>
    <xdr:ext cx="599010" cy="259045"/>
    <xdr:sp macro="" textlink="">
      <xdr:nvSpPr>
        <xdr:cNvPr id="365" name="普通建設事業費該当値テキスト"/>
        <xdr:cNvSpPr txBox="1"/>
      </xdr:nvSpPr>
      <xdr:spPr>
        <a:xfrm>
          <a:off x="10528300" y="96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86326</xdr:rowOff>
    </xdr:from>
    <xdr:to>
      <xdr:col>50</xdr:col>
      <xdr:colOff>165100</xdr:colOff>
      <xdr:row>58</xdr:row>
      <xdr:rowOff>16476</xdr:rowOff>
    </xdr:to>
    <xdr:sp macro="" textlink="">
      <xdr:nvSpPr>
        <xdr:cNvPr id="366" name="楕円 365"/>
        <xdr:cNvSpPr/>
      </xdr:nvSpPr>
      <xdr:spPr>
        <a:xfrm>
          <a:off x="9588500" y="98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33003</xdr:rowOff>
    </xdr:from>
    <xdr:ext cx="599010" cy="259045"/>
    <xdr:sp macro="" textlink="">
      <xdr:nvSpPr>
        <xdr:cNvPr id="367" name="テキスト ボックス 366"/>
        <xdr:cNvSpPr txBox="1"/>
      </xdr:nvSpPr>
      <xdr:spPr>
        <a:xfrm>
          <a:off x="9339795" y="963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117805</xdr:rowOff>
    </xdr:from>
    <xdr:to>
      <xdr:col>46</xdr:col>
      <xdr:colOff>38100</xdr:colOff>
      <xdr:row>58</xdr:row>
      <xdr:rowOff>47955</xdr:rowOff>
    </xdr:to>
    <xdr:sp macro="" textlink="">
      <xdr:nvSpPr>
        <xdr:cNvPr id="368" name="楕円 367"/>
        <xdr:cNvSpPr/>
      </xdr:nvSpPr>
      <xdr:spPr>
        <a:xfrm>
          <a:off x="8699500" y="98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64482</xdr:rowOff>
    </xdr:from>
    <xdr:ext cx="599010" cy="259045"/>
    <xdr:sp macro="" textlink="">
      <xdr:nvSpPr>
        <xdr:cNvPr id="369" name="テキスト ボックス 368"/>
        <xdr:cNvSpPr txBox="1"/>
      </xdr:nvSpPr>
      <xdr:spPr>
        <a:xfrm>
          <a:off x="8450795" y="96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150657</xdr:rowOff>
    </xdr:from>
    <xdr:to>
      <xdr:col>41</xdr:col>
      <xdr:colOff>101600</xdr:colOff>
      <xdr:row>56</xdr:row>
      <xdr:rowOff>80807</xdr:rowOff>
    </xdr:to>
    <xdr:sp macro="" textlink="">
      <xdr:nvSpPr>
        <xdr:cNvPr id="370" name="楕円 369"/>
        <xdr:cNvSpPr/>
      </xdr:nvSpPr>
      <xdr:spPr>
        <a:xfrm>
          <a:off x="7810500" y="958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97334</xdr:rowOff>
    </xdr:from>
    <xdr:ext cx="599010" cy="259045"/>
    <xdr:sp macro="" textlink="">
      <xdr:nvSpPr>
        <xdr:cNvPr id="371" name="テキスト ボックス 370"/>
        <xdr:cNvSpPr txBox="1"/>
      </xdr:nvSpPr>
      <xdr:spPr>
        <a:xfrm>
          <a:off x="7561795" y="93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70166</xdr:rowOff>
    </xdr:from>
    <xdr:to>
      <xdr:col>36</xdr:col>
      <xdr:colOff>165100</xdr:colOff>
      <xdr:row>56</xdr:row>
      <xdr:rowOff>316</xdr:rowOff>
    </xdr:to>
    <xdr:sp macro="" textlink="">
      <xdr:nvSpPr>
        <xdr:cNvPr id="372" name="楕円 371"/>
        <xdr:cNvSpPr/>
      </xdr:nvSpPr>
      <xdr:spPr>
        <a:xfrm>
          <a:off x="6921500" y="94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16843</xdr:rowOff>
    </xdr:from>
    <xdr:ext cx="690189" cy="259045"/>
    <xdr:sp macro="" textlink="">
      <xdr:nvSpPr>
        <xdr:cNvPr id="373" name="テキスト ボックス 372"/>
        <xdr:cNvSpPr txBox="1"/>
      </xdr:nvSpPr>
      <xdr:spPr>
        <a:xfrm>
          <a:off x="6627205" y="927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160551</xdr:rowOff>
    </xdr:from>
    <xdr:to>
      <xdr:col>55</xdr:col>
      <xdr:colOff>0</xdr:colOff>
      <xdr:row>79</xdr:row>
      <xdr:rowOff>36864</xdr:rowOff>
    </xdr:to>
    <xdr:cxnSp macro="">
      <xdr:nvCxnSpPr>
        <xdr:cNvPr id="404" name="直線コネクタ 403"/>
        <xdr:cNvCxnSpPr/>
      </xdr:nvCxnSpPr>
      <xdr:spPr>
        <a:xfrm flipV="1">
          <a:off x="9639300" y="13533651"/>
          <a:ext cx="8382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36864</xdr:rowOff>
    </xdr:from>
    <xdr:to>
      <xdr:col>50</xdr:col>
      <xdr:colOff>114300</xdr:colOff>
      <xdr:row>79</xdr:row>
      <xdr:rowOff>88646</xdr:rowOff>
    </xdr:to>
    <xdr:cxnSp macro="">
      <xdr:nvCxnSpPr>
        <xdr:cNvPr id="407" name="直線コネクタ 406"/>
        <xdr:cNvCxnSpPr/>
      </xdr:nvCxnSpPr>
      <xdr:spPr>
        <a:xfrm flipV="1">
          <a:off x="8750300" y="13581414"/>
          <a:ext cx="8890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164212</xdr:rowOff>
    </xdr:from>
    <xdr:to>
      <xdr:col>45</xdr:col>
      <xdr:colOff>177800</xdr:colOff>
      <xdr:row>79</xdr:row>
      <xdr:rowOff>88646</xdr:rowOff>
    </xdr:to>
    <xdr:cxnSp macro="">
      <xdr:nvCxnSpPr>
        <xdr:cNvPr id="410" name="直線コネクタ 409"/>
        <xdr:cNvCxnSpPr/>
      </xdr:nvCxnSpPr>
      <xdr:spPr>
        <a:xfrm>
          <a:off x="7861300" y="13537312"/>
          <a:ext cx="889000" cy="9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109751</xdr:rowOff>
    </xdr:from>
    <xdr:to>
      <xdr:col>55</xdr:col>
      <xdr:colOff>50800</xdr:colOff>
      <xdr:row>79</xdr:row>
      <xdr:rowOff>39901</xdr:rowOff>
    </xdr:to>
    <xdr:sp macro="" textlink="">
      <xdr:nvSpPr>
        <xdr:cNvPr id="420" name="楕円 419"/>
        <xdr:cNvSpPr/>
      </xdr:nvSpPr>
      <xdr:spPr>
        <a:xfrm>
          <a:off x="10426700" y="134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69738</xdr:rowOff>
    </xdr:from>
    <xdr:ext cx="534377" cy="259045"/>
    <xdr:sp macro="" textlink="">
      <xdr:nvSpPr>
        <xdr:cNvPr id="421" name="普通建設事業費 （ うち新規整備　）該当値テキスト"/>
        <xdr:cNvSpPr txBox="1"/>
      </xdr:nvSpPr>
      <xdr:spPr>
        <a:xfrm>
          <a:off x="10528300" y="13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157514</xdr:rowOff>
    </xdr:from>
    <xdr:to>
      <xdr:col>50</xdr:col>
      <xdr:colOff>165100</xdr:colOff>
      <xdr:row>79</xdr:row>
      <xdr:rowOff>87664</xdr:rowOff>
    </xdr:to>
    <xdr:sp macro="" textlink="">
      <xdr:nvSpPr>
        <xdr:cNvPr id="422" name="楕円 421"/>
        <xdr:cNvSpPr/>
      </xdr:nvSpPr>
      <xdr:spPr>
        <a:xfrm>
          <a:off x="9588500" y="135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78791</xdr:rowOff>
    </xdr:from>
    <xdr:ext cx="534377" cy="259045"/>
    <xdr:sp macro="" textlink="">
      <xdr:nvSpPr>
        <xdr:cNvPr id="423" name="テキスト ボックス 422"/>
        <xdr:cNvSpPr txBox="1"/>
      </xdr:nvSpPr>
      <xdr:spPr>
        <a:xfrm>
          <a:off x="9372111" y="136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37846</xdr:rowOff>
    </xdr:from>
    <xdr:to>
      <xdr:col>46</xdr:col>
      <xdr:colOff>38100</xdr:colOff>
      <xdr:row>79</xdr:row>
      <xdr:rowOff>139446</xdr:rowOff>
    </xdr:to>
    <xdr:sp macro="" textlink="">
      <xdr:nvSpPr>
        <xdr:cNvPr id="424" name="楕円 423"/>
        <xdr:cNvSpPr/>
      </xdr:nvSpPr>
      <xdr:spPr>
        <a:xfrm>
          <a:off x="8699500" y="135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130573</xdr:rowOff>
    </xdr:from>
    <xdr:ext cx="469744" cy="259045"/>
    <xdr:sp macro="" textlink="">
      <xdr:nvSpPr>
        <xdr:cNvPr id="425" name="テキスト ボックス 424"/>
        <xdr:cNvSpPr txBox="1"/>
      </xdr:nvSpPr>
      <xdr:spPr>
        <a:xfrm>
          <a:off x="8515428"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113412</xdr:rowOff>
    </xdr:from>
    <xdr:to>
      <xdr:col>41</xdr:col>
      <xdr:colOff>101600</xdr:colOff>
      <xdr:row>79</xdr:row>
      <xdr:rowOff>43562</xdr:rowOff>
    </xdr:to>
    <xdr:sp macro="" textlink="">
      <xdr:nvSpPr>
        <xdr:cNvPr id="426" name="楕円 425"/>
        <xdr:cNvSpPr/>
      </xdr:nvSpPr>
      <xdr:spPr>
        <a:xfrm>
          <a:off x="7810500" y="134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34689</xdr:rowOff>
    </xdr:from>
    <xdr:ext cx="534377" cy="259045"/>
    <xdr:sp macro="" textlink="">
      <xdr:nvSpPr>
        <xdr:cNvPr id="427" name="テキスト ボックス 426"/>
        <xdr:cNvSpPr txBox="1"/>
      </xdr:nvSpPr>
      <xdr:spPr>
        <a:xfrm>
          <a:off x="7594111" y="1357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163970</xdr:rowOff>
    </xdr:from>
    <xdr:to>
      <xdr:col>55</xdr:col>
      <xdr:colOff>0</xdr:colOff>
      <xdr:row>97</xdr:row>
      <xdr:rowOff>12252</xdr:rowOff>
    </xdr:to>
    <xdr:cxnSp macro="">
      <xdr:nvCxnSpPr>
        <xdr:cNvPr id="452" name="直線コネクタ 451"/>
        <xdr:cNvCxnSpPr/>
      </xdr:nvCxnSpPr>
      <xdr:spPr>
        <a:xfrm flipV="1">
          <a:off x="9639300" y="16623170"/>
          <a:ext cx="8382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12252</xdr:rowOff>
    </xdr:from>
    <xdr:to>
      <xdr:col>50</xdr:col>
      <xdr:colOff>114300</xdr:colOff>
      <xdr:row>97</xdr:row>
      <xdr:rowOff>25291</xdr:rowOff>
    </xdr:to>
    <xdr:cxnSp macro="">
      <xdr:nvCxnSpPr>
        <xdr:cNvPr id="455" name="直線コネクタ 454"/>
        <xdr:cNvCxnSpPr/>
      </xdr:nvCxnSpPr>
      <xdr:spPr>
        <a:xfrm flipV="1">
          <a:off x="8750300" y="16642902"/>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17452</xdr:rowOff>
    </xdr:from>
    <xdr:to>
      <xdr:col>45</xdr:col>
      <xdr:colOff>177800</xdr:colOff>
      <xdr:row>97</xdr:row>
      <xdr:rowOff>25291</xdr:rowOff>
    </xdr:to>
    <xdr:cxnSp macro="">
      <xdr:nvCxnSpPr>
        <xdr:cNvPr id="458" name="直線コネクタ 457"/>
        <xdr:cNvCxnSpPr/>
      </xdr:nvCxnSpPr>
      <xdr:spPr>
        <a:xfrm>
          <a:off x="7861300" y="16305202"/>
          <a:ext cx="889000" cy="35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113170</xdr:rowOff>
    </xdr:from>
    <xdr:to>
      <xdr:col>55</xdr:col>
      <xdr:colOff>50800</xdr:colOff>
      <xdr:row>97</xdr:row>
      <xdr:rowOff>43320</xdr:rowOff>
    </xdr:to>
    <xdr:sp macro="" textlink="">
      <xdr:nvSpPr>
        <xdr:cNvPr id="468" name="楕円 467"/>
        <xdr:cNvSpPr/>
      </xdr:nvSpPr>
      <xdr:spPr>
        <a:xfrm>
          <a:off x="10426700" y="165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136047</xdr:rowOff>
    </xdr:from>
    <xdr:ext cx="599010" cy="259045"/>
    <xdr:sp macro="" textlink="">
      <xdr:nvSpPr>
        <xdr:cNvPr id="469" name="普通建設事業費 （ うち更新整備　）該当値テキスト"/>
        <xdr:cNvSpPr txBox="1"/>
      </xdr:nvSpPr>
      <xdr:spPr>
        <a:xfrm>
          <a:off x="10528300" y="1642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132902</xdr:rowOff>
    </xdr:from>
    <xdr:to>
      <xdr:col>50</xdr:col>
      <xdr:colOff>165100</xdr:colOff>
      <xdr:row>97</xdr:row>
      <xdr:rowOff>63052</xdr:rowOff>
    </xdr:to>
    <xdr:sp macro="" textlink="">
      <xdr:nvSpPr>
        <xdr:cNvPr id="470" name="楕円 469"/>
        <xdr:cNvSpPr/>
      </xdr:nvSpPr>
      <xdr:spPr>
        <a:xfrm>
          <a:off x="9588500" y="165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79579</xdr:rowOff>
    </xdr:from>
    <xdr:ext cx="599010" cy="259045"/>
    <xdr:sp macro="" textlink="">
      <xdr:nvSpPr>
        <xdr:cNvPr id="471" name="テキスト ボックス 470"/>
        <xdr:cNvSpPr txBox="1"/>
      </xdr:nvSpPr>
      <xdr:spPr>
        <a:xfrm>
          <a:off x="9339795" y="1636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145941</xdr:rowOff>
    </xdr:from>
    <xdr:to>
      <xdr:col>46</xdr:col>
      <xdr:colOff>38100</xdr:colOff>
      <xdr:row>97</xdr:row>
      <xdr:rowOff>76091</xdr:rowOff>
    </xdr:to>
    <xdr:sp macro="" textlink="">
      <xdr:nvSpPr>
        <xdr:cNvPr id="472" name="楕円 471"/>
        <xdr:cNvSpPr/>
      </xdr:nvSpPr>
      <xdr:spPr>
        <a:xfrm>
          <a:off x="8699500" y="166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92618</xdr:rowOff>
    </xdr:from>
    <xdr:ext cx="599010" cy="259045"/>
    <xdr:sp macro="" textlink="">
      <xdr:nvSpPr>
        <xdr:cNvPr id="473" name="テキスト ボックス 472"/>
        <xdr:cNvSpPr txBox="1"/>
      </xdr:nvSpPr>
      <xdr:spPr>
        <a:xfrm>
          <a:off x="8450795" y="1638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138102</xdr:rowOff>
    </xdr:from>
    <xdr:to>
      <xdr:col>41</xdr:col>
      <xdr:colOff>101600</xdr:colOff>
      <xdr:row>95</xdr:row>
      <xdr:rowOff>68252</xdr:rowOff>
    </xdr:to>
    <xdr:sp macro="" textlink="">
      <xdr:nvSpPr>
        <xdr:cNvPr id="474" name="楕円 473"/>
        <xdr:cNvSpPr/>
      </xdr:nvSpPr>
      <xdr:spPr>
        <a:xfrm>
          <a:off x="7810500" y="162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84779</xdr:rowOff>
    </xdr:from>
    <xdr:ext cx="599010" cy="259045"/>
    <xdr:sp macro="" textlink="">
      <xdr:nvSpPr>
        <xdr:cNvPr id="475" name="テキスト ボックス 474"/>
        <xdr:cNvSpPr txBox="1"/>
      </xdr:nvSpPr>
      <xdr:spPr>
        <a:xfrm>
          <a:off x="7561795" y="1602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42938</xdr:rowOff>
    </xdr:from>
    <xdr:to>
      <xdr:col>85</xdr:col>
      <xdr:colOff>127000</xdr:colOff>
      <xdr:row>39</xdr:row>
      <xdr:rowOff>44237</xdr:rowOff>
    </xdr:to>
    <xdr:cxnSp macro="">
      <xdr:nvCxnSpPr>
        <xdr:cNvPr id="504" name="直線コネクタ 503"/>
        <xdr:cNvCxnSpPr/>
      </xdr:nvCxnSpPr>
      <xdr:spPr>
        <a:xfrm>
          <a:off x="15481300" y="6729488"/>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154437</xdr:rowOff>
    </xdr:from>
    <xdr:to>
      <xdr:col>81</xdr:col>
      <xdr:colOff>50800</xdr:colOff>
      <xdr:row>39</xdr:row>
      <xdr:rowOff>42938</xdr:rowOff>
    </xdr:to>
    <xdr:cxnSp macro="">
      <xdr:nvCxnSpPr>
        <xdr:cNvPr id="507" name="直線コネクタ 506"/>
        <xdr:cNvCxnSpPr/>
      </xdr:nvCxnSpPr>
      <xdr:spPr>
        <a:xfrm>
          <a:off x="14592300" y="6669537"/>
          <a:ext cx="889000" cy="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154437</xdr:rowOff>
    </xdr:from>
    <xdr:to>
      <xdr:col>76</xdr:col>
      <xdr:colOff>114300</xdr:colOff>
      <xdr:row>39</xdr:row>
      <xdr:rowOff>40263</xdr:rowOff>
    </xdr:to>
    <xdr:cxnSp macro="">
      <xdr:nvCxnSpPr>
        <xdr:cNvPr id="510" name="直線コネクタ 509"/>
        <xdr:cNvCxnSpPr/>
      </xdr:nvCxnSpPr>
      <xdr:spPr>
        <a:xfrm flipV="1">
          <a:off x="13703300" y="6669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6030</xdr:rowOff>
    </xdr:from>
    <xdr:to>
      <xdr:col>71</xdr:col>
      <xdr:colOff>177800</xdr:colOff>
      <xdr:row>39</xdr:row>
      <xdr:rowOff>40263</xdr:rowOff>
    </xdr:to>
    <xdr:cxnSp macro="">
      <xdr:nvCxnSpPr>
        <xdr:cNvPr id="513" name="直線コネクタ 512"/>
        <xdr:cNvCxnSpPr/>
      </xdr:nvCxnSpPr>
      <xdr:spPr>
        <a:xfrm>
          <a:off x="12814300" y="6692580"/>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164887</xdr:rowOff>
    </xdr:from>
    <xdr:to>
      <xdr:col>85</xdr:col>
      <xdr:colOff>177800</xdr:colOff>
      <xdr:row>39</xdr:row>
      <xdr:rowOff>95037</xdr:rowOff>
    </xdr:to>
    <xdr:sp macro="" textlink="">
      <xdr:nvSpPr>
        <xdr:cNvPr id="523" name="楕円 522"/>
        <xdr:cNvSpPr/>
      </xdr:nvSpPr>
      <xdr:spPr>
        <a:xfrm>
          <a:off x="16268700" y="66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79814</xdr:rowOff>
    </xdr:from>
    <xdr:ext cx="313932" cy="259045"/>
    <xdr:sp macro="" textlink="">
      <xdr:nvSpPr>
        <xdr:cNvPr id="524" name="災害復旧事業費該当値テキスト"/>
        <xdr:cNvSpPr txBox="1"/>
      </xdr:nvSpPr>
      <xdr:spPr>
        <a:xfrm>
          <a:off x="16370300" y="6594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163588</xdr:rowOff>
    </xdr:from>
    <xdr:to>
      <xdr:col>81</xdr:col>
      <xdr:colOff>101600</xdr:colOff>
      <xdr:row>39</xdr:row>
      <xdr:rowOff>93738</xdr:rowOff>
    </xdr:to>
    <xdr:sp macro="" textlink="">
      <xdr:nvSpPr>
        <xdr:cNvPr id="525" name="楕円 524"/>
        <xdr:cNvSpPr/>
      </xdr:nvSpPr>
      <xdr:spPr>
        <a:xfrm>
          <a:off x="15430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84865</xdr:rowOff>
    </xdr:from>
    <xdr:ext cx="378565" cy="259045"/>
    <xdr:sp macro="" textlink="">
      <xdr:nvSpPr>
        <xdr:cNvPr id="526" name="テキスト ボックス 525"/>
        <xdr:cNvSpPr txBox="1"/>
      </xdr:nvSpPr>
      <xdr:spPr>
        <a:xfrm>
          <a:off x="15292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103637</xdr:rowOff>
    </xdr:from>
    <xdr:to>
      <xdr:col>76</xdr:col>
      <xdr:colOff>165100</xdr:colOff>
      <xdr:row>39</xdr:row>
      <xdr:rowOff>33787</xdr:rowOff>
    </xdr:to>
    <xdr:sp macro="" textlink="">
      <xdr:nvSpPr>
        <xdr:cNvPr id="527" name="楕円 526"/>
        <xdr:cNvSpPr/>
      </xdr:nvSpPr>
      <xdr:spPr>
        <a:xfrm>
          <a:off x="14541500" y="66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50314</xdr:rowOff>
    </xdr:from>
    <xdr:ext cx="534377" cy="259045"/>
    <xdr:sp macro="" textlink="">
      <xdr:nvSpPr>
        <xdr:cNvPr id="528" name="テキスト ボックス 527"/>
        <xdr:cNvSpPr txBox="1"/>
      </xdr:nvSpPr>
      <xdr:spPr>
        <a:xfrm>
          <a:off x="14325111" y="63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160913</xdr:rowOff>
    </xdr:from>
    <xdr:to>
      <xdr:col>72</xdr:col>
      <xdr:colOff>38100</xdr:colOff>
      <xdr:row>39</xdr:row>
      <xdr:rowOff>91063</xdr:rowOff>
    </xdr:to>
    <xdr:sp macro="" textlink="">
      <xdr:nvSpPr>
        <xdr:cNvPr id="529" name="楕円 528"/>
        <xdr:cNvSpPr/>
      </xdr:nvSpPr>
      <xdr:spPr>
        <a:xfrm>
          <a:off x="13652500" y="66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82190</xdr:rowOff>
    </xdr:from>
    <xdr:ext cx="469744" cy="259045"/>
    <xdr:sp macro="" textlink="">
      <xdr:nvSpPr>
        <xdr:cNvPr id="530" name="テキスト ボックス 529"/>
        <xdr:cNvSpPr txBox="1"/>
      </xdr:nvSpPr>
      <xdr:spPr>
        <a:xfrm>
          <a:off x="13468428" y="67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126680</xdr:rowOff>
    </xdr:from>
    <xdr:to>
      <xdr:col>67</xdr:col>
      <xdr:colOff>101600</xdr:colOff>
      <xdr:row>39</xdr:row>
      <xdr:rowOff>56830</xdr:rowOff>
    </xdr:to>
    <xdr:sp macro="" textlink="">
      <xdr:nvSpPr>
        <xdr:cNvPr id="531" name="楕円 530"/>
        <xdr:cNvSpPr/>
      </xdr:nvSpPr>
      <xdr:spPr>
        <a:xfrm>
          <a:off x="12763500" y="66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47957</xdr:rowOff>
    </xdr:from>
    <xdr:ext cx="534377" cy="259045"/>
    <xdr:sp macro="" textlink="">
      <xdr:nvSpPr>
        <xdr:cNvPr id="532" name="テキスト ボックス 531"/>
        <xdr:cNvSpPr txBox="1"/>
      </xdr:nvSpPr>
      <xdr:spPr>
        <a:xfrm>
          <a:off x="12547111" y="673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77115</xdr:rowOff>
    </xdr:from>
    <xdr:to>
      <xdr:col>85</xdr:col>
      <xdr:colOff>127000</xdr:colOff>
      <xdr:row>77</xdr:row>
      <xdr:rowOff>171236</xdr:rowOff>
    </xdr:to>
    <xdr:cxnSp macro="">
      <xdr:nvCxnSpPr>
        <xdr:cNvPr id="616" name="直線コネクタ 615"/>
        <xdr:cNvCxnSpPr/>
      </xdr:nvCxnSpPr>
      <xdr:spPr>
        <a:xfrm flipV="1">
          <a:off x="15481300" y="13278765"/>
          <a:ext cx="8382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152025</xdr:rowOff>
    </xdr:from>
    <xdr:to>
      <xdr:col>81</xdr:col>
      <xdr:colOff>50800</xdr:colOff>
      <xdr:row>77</xdr:row>
      <xdr:rowOff>171236</xdr:rowOff>
    </xdr:to>
    <xdr:cxnSp macro="">
      <xdr:nvCxnSpPr>
        <xdr:cNvPr id="619" name="直線コネクタ 618"/>
        <xdr:cNvCxnSpPr/>
      </xdr:nvCxnSpPr>
      <xdr:spPr>
        <a:xfrm>
          <a:off x="14592300" y="13353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152025</xdr:rowOff>
    </xdr:from>
    <xdr:to>
      <xdr:col>76</xdr:col>
      <xdr:colOff>114300</xdr:colOff>
      <xdr:row>78</xdr:row>
      <xdr:rowOff>11835</xdr:rowOff>
    </xdr:to>
    <xdr:cxnSp macro="">
      <xdr:nvCxnSpPr>
        <xdr:cNvPr id="622" name="直線コネクタ 621"/>
        <xdr:cNvCxnSpPr/>
      </xdr:nvCxnSpPr>
      <xdr:spPr>
        <a:xfrm flipV="1">
          <a:off x="13703300" y="13353675"/>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11835</xdr:rowOff>
    </xdr:from>
    <xdr:to>
      <xdr:col>71</xdr:col>
      <xdr:colOff>177800</xdr:colOff>
      <xdr:row>78</xdr:row>
      <xdr:rowOff>22988</xdr:rowOff>
    </xdr:to>
    <xdr:cxnSp macro="">
      <xdr:nvCxnSpPr>
        <xdr:cNvPr id="625" name="直線コネクタ 624"/>
        <xdr:cNvCxnSpPr/>
      </xdr:nvCxnSpPr>
      <xdr:spPr>
        <a:xfrm flipV="1">
          <a:off x="12814300" y="13384935"/>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26315</xdr:rowOff>
    </xdr:from>
    <xdr:to>
      <xdr:col>85</xdr:col>
      <xdr:colOff>177800</xdr:colOff>
      <xdr:row>77</xdr:row>
      <xdr:rowOff>127915</xdr:rowOff>
    </xdr:to>
    <xdr:sp macro="" textlink="">
      <xdr:nvSpPr>
        <xdr:cNvPr id="635" name="楕円 634"/>
        <xdr:cNvSpPr/>
      </xdr:nvSpPr>
      <xdr:spPr>
        <a:xfrm>
          <a:off x="162687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49192</xdr:rowOff>
    </xdr:from>
    <xdr:ext cx="599010" cy="259045"/>
    <xdr:sp macro="" textlink="">
      <xdr:nvSpPr>
        <xdr:cNvPr id="636" name="公債費該当値テキスト"/>
        <xdr:cNvSpPr txBox="1"/>
      </xdr:nvSpPr>
      <xdr:spPr>
        <a:xfrm>
          <a:off x="16370300" y="1307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120436</xdr:rowOff>
    </xdr:from>
    <xdr:to>
      <xdr:col>81</xdr:col>
      <xdr:colOff>101600</xdr:colOff>
      <xdr:row>78</xdr:row>
      <xdr:rowOff>50586</xdr:rowOff>
    </xdr:to>
    <xdr:sp macro="" textlink="">
      <xdr:nvSpPr>
        <xdr:cNvPr id="637" name="楕円 636"/>
        <xdr:cNvSpPr/>
      </xdr:nvSpPr>
      <xdr:spPr>
        <a:xfrm>
          <a:off x="15430500" y="13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41713</xdr:rowOff>
    </xdr:from>
    <xdr:ext cx="599010" cy="259045"/>
    <xdr:sp macro="" textlink="">
      <xdr:nvSpPr>
        <xdr:cNvPr id="638" name="テキスト ボックス 637"/>
        <xdr:cNvSpPr txBox="1"/>
      </xdr:nvSpPr>
      <xdr:spPr>
        <a:xfrm>
          <a:off x="15181795" y="1341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101225</xdr:rowOff>
    </xdr:from>
    <xdr:to>
      <xdr:col>76</xdr:col>
      <xdr:colOff>165100</xdr:colOff>
      <xdr:row>78</xdr:row>
      <xdr:rowOff>31375</xdr:rowOff>
    </xdr:to>
    <xdr:sp macro="" textlink="">
      <xdr:nvSpPr>
        <xdr:cNvPr id="639" name="楕円 638"/>
        <xdr:cNvSpPr/>
      </xdr:nvSpPr>
      <xdr:spPr>
        <a:xfrm>
          <a:off x="14541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22502</xdr:rowOff>
    </xdr:from>
    <xdr:ext cx="599010" cy="259045"/>
    <xdr:sp macro="" textlink="">
      <xdr:nvSpPr>
        <xdr:cNvPr id="640" name="テキスト ボックス 639"/>
        <xdr:cNvSpPr txBox="1"/>
      </xdr:nvSpPr>
      <xdr:spPr>
        <a:xfrm>
          <a:off x="14292795" y="1339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132485</xdr:rowOff>
    </xdr:from>
    <xdr:to>
      <xdr:col>72</xdr:col>
      <xdr:colOff>38100</xdr:colOff>
      <xdr:row>78</xdr:row>
      <xdr:rowOff>62635</xdr:rowOff>
    </xdr:to>
    <xdr:sp macro="" textlink="">
      <xdr:nvSpPr>
        <xdr:cNvPr id="641" name="楕円 640"/>
        <xdr:cNvSpPr/>
      </xdr:nvSpPr>
      <xdr:spPr>
        <a:xfrm>
          <a:off x="13652500" y="133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53762</xdr:rowOff>
    </xdr:from>
    <xdr:ext cx="599010" cy="259045"/>
    <xdr:sp macro="" textlink="">
      <xdr:nvSpPr>
        <xdr:cNvPr id="642" name="テキスト ボックス 641"/>
        <xdr:cNvSpPr txBox="1"/>
      </xdr:nvSpPr>
      <xdr:spPr>
        <a:xfrm>
          <a:off x="13403795" y="1342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143638</xdr:rowOff>
    </xdr:from>
    <xdr:to>
      <xdr:col>67</xdr:col>
      <xdr:colOff>101600</xdr:colOff>
      <xdr:row>78</xdr:row>
      <xdr:rowOff>73788</xdr:rowOff>
    </xdr:to>
    <xdr:sp macro="" textlink="">
      <xdr:nvSpPr>
        <xdr:cNvPr id="643" name="楕円 642"/>
        <xdr:cNvSpPr/>
      </xdr:nvSpPr>
      <xdr:spPr>
        <a:xfrm>
          <a:off x="12763500" y="133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64915</xdr:rowOff>
    </xdr:from>
    <xdr:ext cx="599010" cy="259045"/>
    <xdr:sp macro="" textlink="">
      <xdr:nvSpPr>
        <xdr:cNvPr id="644" name="テキスト ボックス 643"/>
        <xdr:cNvSpPr txBox="1"/>
      </xdr:nvSpPr>
      <xdr:spPr>
        <a:xfrm>
          <a:off x="12514795" y="1343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1397</xdr:rowOff>
    </xdr:from>
    <xdr:to>
      <xdr:col>85</xdr:col>
      <xdr:colOff>127000</xdr:colOff>
      <xdr:row>98</xdr:row>
      <xdr:rowOff>25575</xdr:rowOff>
    </xdr:to>
    <xdr:cxnSp macro="">
      <xdr:nvCxnSpPr>
        <xdr:cNvPr id="671" name="直線コネクタ 670"/>
        <xdr:cNvCxnSpPr/>
      </xdr:nvCxnSpPr>
      <xdr:spPr>
        <a:xfrm>
          <a:off x="15481300" y="16803497"/>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1397</xdr:rowOff>
    </xdr:from>
    <xdr:to>
      <xdr:col>81</xdr:col>
      <xdr:colOff>50800</xdr:colOff>
      <xdr:row>98</xdr:row>
      <xdr:rowOff>34448</xdr:rowOff>
    </xdr:to>
    <xdr:cxnSp macro="">
      <xdr:nvCxnSpPr>
        <xdr:cNvPr id="674" name="直線コネクタ 673"/>
        <xdr:cNvCxnSpPr/>
      </xdr:nvCxnSpPr>
      <xdr:spPr>
        <a:xfrm flipV="1">
          <a:off x="14592300" y="16803497"/>
          <a:ext cx="889000" cy="3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34448</xdr:rowOff>
    </xdr:from>
    <xdr:to>
      <xdr:col>76</xdr:col>
      <xdr:colOff>114300</xdr:colOff>
      <xdr:row>98</xdr:row>
      <xdr:rowOff>89830</xdr:rowOff>
    </xdr:to>
    <xdr:cxnSp macro="">
      <xdr:nvCxnSpPr>
        <xdr:cNvPr id="677" name="直線コネクタ 676"/>
        <xdr:cNvCxnSpPr/>
      </xdr:nvCxnSpPr>
      <xdr:spPr>
        <a:xfrm flipV="1">
          <a:off x="13703300" y="16836548"/>
          <a:ext cx="889000" cy="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54648</xdr:rowOff>
    </xdr:from>
    <xdr:to>
      <xdr:col>71</xdr:col>
      <xdr:colOff>177800</xdr:colOff>
      <xdr:row>98</xdr:row>
      <xdr:rowOff>89830</xdr:rowOff>
    </xdr:to>
    <xdr:cxnSp macro="">
      <xdr:nvCxnSpPr>
        <xdr:cNvPr id="680" name="直線コネクタ 679"/>
        <xdr:cNvCxnSpPr/>
      </xdr:nvCxnSpPr>
      <xdr:spPr>
        <a:xfrm>
          <a:off x="12814300" y="16856748"/>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146225</xdr:rowOff>
    </xdr:from>
    <xdr:to>
      <xdr:col>85</xdr:col>
      <xdr:colOff>177800</xdr:colOff>
      <xdr:row>98</xdr:row>
      <xdr:rowOff>76375</xdr:rowOff>
    </xdr:to>
    <xdr:sp macro="" textlink="">
      <xdr:nvSpPr>
        <xdr:cNvPr id="690" name="楕円 689"/>
        <xdr:cNvSpPr/>
      </xdr:nvSpPr>
      <xdr:spPr>
        <a:xfrm>
          <a:off x="16268700" y="167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105602</xdr:rowOff>
    </xdr:from>
    <xdr:ext cx="599010" cy="259045"/>
    <xdr:sp macro="" textlink="">
      <xdr:nvSpPr>
        <xdr:cNvPr id="691" name="積立金該当値テキスト"/>
        <xdr:cNvSpPr txBox="1"/>
      </xdr:nvSpPr>
      <xdr:spPr>
        <a:xfrm>
          <a:off x="16370300" y="1656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122047</xdr:rowOff>
    </xdr:from>
    <xdr:to>
      <xdr:col>81</xdr:col>
      <xdr:colOff>101600</xdr:colOff>
      <xdr:row>98</xdr:row>
      <xdr:rowOff>52197</xdr:rowOff>
    </xdr:to>
    <xdr:sp macro="" textlink="">
      <xdr:nvSpPr>
        <xdr:cNvPr id="692" name="楕円 691"/>
        <xdr:cNvSpPr/>
      </xdr:nvSpPr>
      <xdr:spPr>
        <a:xfrm>
          <a:off x="15430500" y="167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68724</xdr:rowOff>
    </xdr:from>
    <xdr:ext cx="599010" cy="259045"/>
    <xdr:sp macro="" textlink="">
      <xdr:nvSpPr>
        <xdr:cNvPr id="693" name="テキスト ボックス 692"/>
        <xdr:cNvSpPr txBox="1"/>
      </xdr:nvSpPr>
      <xdr:spPr>
        <a:xfrm>
          <a:off x="15181795" y="1652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155098</xdr:rowOff>
    </xdr:from>
    <xdr:to>
      <xdr:col>76</xdr:col>
      <xdr:colOff>165100</xdr:colOff>
      <xdr:row>98</xdr:row>
      <xdr:rowOff>85248</xdr:rowOff>
    </xdr:to>
    <xdr:sp macro="" textlink="">
      <xdr:nvSpPr>
        <xdr:cNvPr id="694" name="楕円 693"/>
        <xdr:cNvSpPr/>
      </xdr:nvSpPr>
      <xdr:spPr>
        <a:xfrm>
          <a:off x="14541500" y="167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101775</xdr:rowOff>
    </xdr:from>
    <xdr:ext cx="599010" cy="259045"/>
    <xdr:sp macro="" textlink="">
      <xdr:nvSpPr>
        <xdr:cNvPr id="695" name="テキスト ボックス 694"/>
        <xdr:cNvSpPr txBox="1"/>
      </xdr:nvSpPr>
      <xdr:spPr>
        <a:xfrm>
          <a:off x="14292795" y="1656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39030</xdr:rowOff>
    </xdr:from>
    <xdr:to>
      <xdr:col>72</xdr:col>
      <xdr:colOff>38100</xdr:colOff>
      <xdr:row>98</xdr:row>
      <xdr:rowOff>140630</xdr:rowOff>
    </xdr:to>
    <xdr:sp macro="" textlink="">
      <xdr:nvSpPr>
        <xdr:cNvPr id="696" name="楕円 695"/>
        <xdr:cNvSpPr/>
      </xdr:nvSpPr>
      <xdr:spPr>
        <a:xfrm>
          <a:off x="13652500" y="168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131757</xdr:rowOff>
    </xdr:from>
    <xdr:ext cx="534377" cy="259045"/>
    <xdr:sp macro="" textlink="">
      <xdr:nvSpPr>
        <xdr:cNvPr id="697" name="テキスト ボックス 696"/>
        <xdr:cNvSpPr txBox="1"/>
      </xdr:nvSpPr>
      <xdr:spPr>
        <a:xfrm>
          <a:off x="13436111" y="169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3848</xdr:rowOff>
    </xdr:from>
    <xdr:to>
      <xdr:col>67</xdr:col>
      <xdr:colOff>101600</xdr:colOff>
      <xdr:row>98</xdr:row>
      <xdr:rowOff>105448</xdr:rowOff>
    </xdr:to>
    <xdr:sp macro="" textlink="">
      <xdr:nvSpPr>
        <xdr:cNvPr id="698" name="楕円 697"/>
        <xdr:cNvSpPr/>
      </xdr:nvSpPr>
      <xdr:spPr>
        <a:xfrm>
          <a:off x="12763500" y="168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121975</xdr:rowOff>
    </xdr:from>
    <xdr:ext cx="534377" cy="259045"/>
    <xdr:sp macro="" textlink="">
      <xdr:nvSpPr>
        <xdr:cNvPr id="699" name="テキスト ボックス 698"/>
        <xdr:cNvSpPr txBox="1"/>
      </xdr:nvSpPr>
      <xdr:spPr>
        <a:xfrm>
          <a:off x="12547111" y="165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123515</xdr:rowOff>
    </xdr:from>
    <xdr:to>
      <xdr:col>111</xdr:col>
      <xdr:colOff>177800</xdr:colOff>
      <xdr:row>38</xdr:row>
      <xdr:rowOff>139700</xdr:rowOff>
    </xdr:to>
    <xdr:cxnSp macro="">
      <xdr:nvCxnSpPr>
        <xdr:cNvPr id="729" name="直線コネクタ 728"/>
        <xdr:cNvCxnSpPr/>
      </xdr:nvCxnSpPr>
      <xdr:spPr>
        <a:xfrm>
          <a:off x="20434300" y="663861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123515</xdr:rowOff>
    </xdr:from>
    <xdr:to>
      <xdr:col>107</xdr:col>
      <xdr:colOff>50800</xdr:colOff>
      <xdr:row>38</xdr:row>
      <xdr:rowOff>139700</xdr:rowOff>
    </xdr:to>
    <xdr:cxnSp macro="">
      <xdr:nvCxnSpPr>
        <xdr:cNvPr id="732" name="直線コネクタ 731"/>
        <xdr:cNvCxnSpPr/>
      </xdr:nvCxnSpPr>
      <xdr:spPr>
        <a:xfrm flipV="1">
          <a:off x="19545300" y="663861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72715</xdr:rowOff>
    </xdr:from>
    <xdr:to>
      <xdr:col>107</xdr:col>
      <xdr:colOff>101600</xdr:colOff>
      <xdr:row>39</xdr:row>
      <xdr:rowOff>2865</xdr:rowOff>
    </xdr:to>
    <xdr:sp macro="" textlink="">
      <xdr:nvSpPr>
        <xdr:cNvPr id="749" name="楕円 748"/>
        <xdr:cNvSpPr/>
      </xdr:nvSpPr>
      <xdr:spPr>
        <a:xfrm>
          <a:off x="20383500" y="65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165442</xdr:rowOff>
    </xdr:from>
    <xdr:ext cx="378565" cy="259045"/>
    <xdr:sp macro="" textlink="">
      <xdr:nvSpPr>
        <xdr:cNvPr id="750" name="テキスト ボックス 749"/>
        <xdr:cNvSpPr txBox="1"/>
      </xdr:nvSpPr>
      <xdr:spPr>
        <a:xfrm>
          <a:off x="20245017" y="668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23622</xdr:rowOff>
    </xdr:from>
    <xdr:to>
      <xdr:col>116</xdr:col>
      <xdr:colOff>63500</xdr:colOff>
      <xdr:row>59</xdr:row>
      <xdr:rowOff>44450</xdr:rowOff>
    </xdr:to>
    <xdr:cxnSp macro="">
      <xdr:nvCxnSpPr>
        <xdr:cNvPr id="783" name="直線コネクタ 782"/>
        <xdr:cNvCxnSpPr/>
      </xdr:nvCxnSpPr>
      <xdr:spPr>
        <a:xfrm>
          <a:off x="21323300" y="10139172"/>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23622</xdr:rowOff>
    </xdr:from>
    <xdr:to>
      <xdr:col>111</xdr:col>
      <xdr:colOff>177800</xdr:colOff>
      <xdr:row>59</xdr:row>
      <xdr:rowOff>44450</xdr:rowOff>
    </xdr:to>
    <xdr:cxnSp macro="">
      <xdr:nvCxnSpPr>
        <xdr:cNvPr id="786" name="直線コネクタ 785"/>
        <xdr:cNvCxnSpPr/>
      </xdr:nvCxnSpPr>
      <xdr:spPr>
        <a:xfrm flipV="1">
          <a:off x="20434300" y="10139172"/>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144272</xdr:rowOff>
    </xdr:from>
    <xdr:to>
      <xdr:col>112</xdr:col>
      <xdr:colOff>38100</xdr:colOff>
      <xdr:row>59</xdr:row>
      <xdr:rowOff>74422</xdr:rowOff>
    </xdr:to>
    <xdr:sp macro="" textlink="">
      <xdr:nvSpPr>
        <xdr:cNvPr id="804" name="楕円 803"/>
        <xdr:cNvSpPr/>
      </xdr:nvSpPr>
      <xdr:spPr>
        <a:xfrm>
          <a:off x="21272500" y="10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65549</xdr:rowOff>
    </xdr:from>
    <xdr:ext cx="469744" cy="259045"/>
    <xdr:sp macro="" textlink="">
      <xdr:nvSpPr>
        <xdr:cNvPr id="805" name="テキスト ボックス 804"/>
        <xdr:cNvSpPr txBox="1"/>
      </xdr:nvSpPr>
      <xdr:spPr>
        <a:xfrm>
          <a:off x="21088428" y="101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38216</xdr:rowOff>
    </xdr:from>
    <xdr:to>
      <xdr:col>116</xdr:col>
      <xdr:colOff>63500</xdr:colOff>
      <xdr:row>77</xdr:row>
      <xdr:rowOff>58193</xdr:rowOff>
    </xdr:to>
    <xdr:cxnSp macro="">
      <xdr:nvCxnSpPr>
        <xdr:cNvPr id="840" name="直線コネクタ 839"/>
        <xdr:cNvCxnSpPr/>
      </xdr:nvCxnSpPr>
      <xdr:spPr>
        <a:xfrm>
          <a:off x="21323300" y="13239866"/>
          <a:ext cx="8382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156597</xdr:rowOff>
    </xdr:from>
    <xdr:to>
      <xdr:col>111</xdr:col>
      <xdr:colOff>177800</xdr:colOff>
      <xdr:row>77</xdr:row>
      <xdr:rowOff>38216</xdr:rowOff>
    </xdr:to>
    <xdr:cxnSp macro="">
      <xdr:nvCxnSpPr>
        <xdr:cNvPr id="843" name="直線コネクタ 842"/>
        <xdr:cNvCxnSpPr/>
      </xdr:nvCxnSpPr>
      <xdr:spPr>
        <a:xfrm>
          <a:off x="20434300" y="13186797"/>
          <a:ext cx="889000" cy="5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99467</xdr:rowOff>
    </xdr:from>
    <xdr:to>
      <xdr:col>107</xdr:col>
      <xdr:colOff>50800</xdr:colOff>
      <xdr:row>76</xdr:row>
      <xdr:rowOff>156597</xdr:rowOff>
    </xdr:to>
    <xdr:cxnSp macro="">
      <xdr:nvCxnSpPr>
        <xdr:cNvPr id="846" name="直線コネクタ 845"/>
        <xdr:cNvCxnSpPr/>
      </xdr:nvCxnSpPr>
      <xdr:spPr>
        <a:xfrm>
          <a:off x="19545300" y="13129667"/>
          <a:ext cx="8890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99467</xdr:rowOff>
    </xdr:from>
    <xdr:to>
      <xdr:col>102</xdr:col>
      <xdr:colOff>114300</xdr:colOff>
      <xdr:row>76</xdr:row>
      <xdr:rowOff>145822</xdr:rowOff>
    </xdr:to>
    <xdr:cxnSp macro="">
      <xdr:nvCxnSpPr>
        <xdr:cNvPr id="849" name="直線コネクタ 848"/>
        <xdr:cNvCxnSpPr/>
      </xdr:nvCxnSpPr>
      <xdr:spPr>
        <a:xfrm flipV="1">
          <a:off x="18656300" y="13129667"/>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7393</xdr:rowOff>
    </xdr:from>
    <xdr:to>
      <xdr:col>116</xdr:col>
      <xdr:colOff>114300</xdr:colOff>
      <xdr:row>77</xdr:row>
      <xdr:rowOff>108993</xdr:rowOff>
    </xdr:to>
    <xdr:sp macro="" textlink="">
      <xdr:nvSpPr>
        <xdr:cNvPr id="859" name="楕円 858"/>
        <xdr:cNvSpPr/>
      </xdr:nvSpPr>
      <xdr:spPr>
        <a:xfrm>
          <a:off x="22110700" y="132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157270</xdr:rowOff>
    </xdr:from>
    <xdr:ext cx="534377" cy="259045"/>
    <xdr:sp macro="" textlink="">
      <xdr:nvSpPr>
        <xdr:cNvPr id="860" name="繰出金該当値テキスト"/>
        <xdr:cNvSpPr txBox="1"/>
      </xdr:nvSpPr>
      <xdr:spPr>
        <a:xfrm>
          <a:off x="22212300" y="131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158866</xdr:rowOff>
    </xdr:from>
    <xdr:to>
      <xdr:col>112</xdr:col>
      <xdr:colOff>38100</xdr:colOff>
      <xdr:row>77</xdr:row>
      <xdr:rowOff>89016</xdr:rowOff>
    </xdr:to>
    <xdr:sp macro="" textlink="">
      <xdr:nvSpPr>
        <xdr:cNvPr id="861" name="楕円 860"/>
        <xdr:cNvSpPr/>
      </xdr:nvSpPr>
      <xdr:spPr>
        <a:xfrm>
          <a:off x="21272500" y="131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80143</xdr:rowOff>
    </xdr:from>
    <xdr:ext cx="534377" cy="259045"/>
    <xdr:sp macro="" textlink="">
      <xdr:nvSpPr>
        <xdr:cNvPr id="862" name="テキスト ボックス 861"/>
        <xdr:cNvSpPr txBox="1"/>
      </xdr:nvSpPr>
      <xdr:spPr>
        <a:xfrm>
          <a:off x="21056111" y="13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105797</xdr:rowOff>
    </xdr:from>
    <xdr:to>
      <xdr:col>107</xdr:col>
      <xdr:colOff>101600</xdr:colOff>
      <xdr:row>77</xdr:row>
      <xdr:rowOff>35947</xdr:rowOff>
    </xdr:to>
    <xdr:sp macro="" textlink="">
      <xdr:nvSpPr>
        <xdr:cNvPr id="863" name="楕円 862"/>
        <xdr:cNvSpPr/>
      </xdr:nvSpPr>
      <xdr:spPr>
        <a:xfrm>
          <a:off x="203835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27074</xdr:rowOff>
    </xdr:from>
    <xdr:ext cx="599010" cy="259045"/>
    <xdr:sp macro="" textlink="">
      <xdr:nvSpPr>
        <xdr:cNvPr id="864" name="テキスト ボックス 863"/>
        <xdr:cNvSpPr txBox="1"/>
      </xdr:nvSpPr>
      <xdr:spPr>
        <a:xfrm>
          <a:off x="20134795" y="1322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48667</xdr:rowOff>
    </xdr:from>
    <xdr:to>
      <xdr:col>102</xdr:col>
      <xdr:colOff>165100</xdr:colOff>
      <xdr:row>76</xdr:row>
      <xdr:rowOff>150267</xdr:rowOff>
    </xdr:to>
    <xdr:sp macro="" textlink="">
      <xdr:nvSpPr>
        <xdr:cNvPr id="865" name="楕円 864"/>
        <xdr:cNvSpPr/>
      </xdr:nvSpPr>
      <xdr:spPr>
        <a:xfrm>
          <a:off x="19494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166793</xdr:rowOff>
    </xdr:from>
    <xdr:ext cx="599010" cy="259045"/>
    <xdr:sp macro="" textlink="">
      <xdr:nvSpPr>
        <xdr:cNvPr id="866" name="テキスト ボックス 865"/>
        <xdr:cNvSpPr txBox="1"/>
      </xdr:nvSpPr>
      <xdr:spPr>
        <a:xfrm>
          <a:off x="19245795" y="1285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95022</xdr:rowOff>
    </xdr:from>
    <xdr:to>
      <xdr:col>98</xdr:col>
      <xdr:colOff>38100</xdr:colOff>
      <xdr:row>77</xdr:row>
      <xdr:rowOff>25172</xdr:rowOff>
    </xdr:to>
    <xdr:sp macro="" textlink="">
      <xdr:nvSpPr>
        <xdr:cNvPr id="867" name="楕円 866"/>
        <xdr:cNvSpPr/>
      </xdr:nvSpPr>
      <xdr:spPr>
        <a:xfrm>
          <a:off x="18605500" y="13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41700</xdr:rowOff>
    </xdr:from>
    <xdr:ext cx="599010" cy="259045"/>
    <xdr:sp macro="" textlink="">
      <xdr:nvSpPr>
        <xdr:cNvPr id="868" name="テキスト ボックス 867"/>
        <xdr:cNvSpPr txBox="1"/>
      </xdr:nvSpPr>
      <xdr:spPr>
        <a:xfrm>
          <a:off x="18356795" y="1290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433,150</a:t>
          </a:r>
          <a:r>
            <a:rPr kumimoji="1" lang="ja-JP" altLang="ja-JP" sz="1100">
              <a:solidFill>
                <a:schemeClr val="dk1"/>
              </a:solidFill>
              <a:effectLst/>
              <a:latin typeface="+mn-lt"/>
              <a:ea typeface="+mn-ea"/>
              <a:cs typeface="+mn-cs"/>
            </a:rPr>
            <a:t>円となっており、類似団体の</a:t>
          </a:r>
          <a:r>
            <a:rPr kumimoji="1" lang="en-US" altLang="ja-JP" sz="1100">
              <a:solidFill>
                <a:schemeClr val="dk1"/>
              </a:solidFill>
              <a:effectLst/>
              <a:latin typeface="+mn-lt"/>
              <a:ea typeface="+mn-ea"/>
              <a:cs typeface="+mn-cs"/>
            </a:rPr>
            <a:t>291,173</a:t>
          </a:r>
          <a:r>
            <a:rPr kumimoji="1" lang="ja-JP" altLang="ja-JP" sz="1100">
              <a:solidFill>
                <a:schemeClr val="dk1"/>
              </a:solidFill>
              <a:effectLst/>
              <a:latin typeface="+mn-lt"/>
              <a:ea typeface="+mn-ea"/>
              <a:cs typeface="+mn-cs"/>
            </a:rPr>
            <a:t>円と比較して一人当たりのコストが高い状況となっている。平成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年度は、義務教育施設整備事業及び</a:t>
          </a:r>
          <a:r>
            <a:rPr kumimoji="1" lang="ja-JP" altLang="en-US" sz="1100">
              <a:solidFill>
                <a:schemeClr val="dk1"/>
              </a:solidFill>
              <a:effectLst/>
              <a:latin typeface="+mn-lt"/>
              <a:ea typeface="+mn-ea"/>
              <a:cs typeface="+mn-cs"/>
            </a:rPr>
            <a:t>小浜島集会施設建設</a:t>
          </a:r>
          <a:r>
            <a:rPr kumimoji="1" lang="ja-JP" altLang="ja-JP" sz="1100">
              <a:solidFill>
                <a:schemeClr val="dk1"/>
              </a:solidFill>
              <a:effectLst/>
              <a:latin typeface="+mn-lt"/>
              <a:ea typeface="+mn-ea"/>
              <a:cs typeface="+mn-cs"/>
            </a:rPr>
            <a:t>等により、前年度より</a:t>
          </a:r>
          <a:r>
            <a:rPr kumimoji="1" lang="en-US" altLang="ja-JP" sz="1100">
              <a:solidFill>
                <a:schemeClr val="dk1"/>
              </a:solidFill>
              <a:effectLst/>
              <a:latin typeface="+mn-lt"/>
              <a:ea typeface="+mn-ea"/>
              <a:cs typeface="+mn-cs"/>
            </a:rPr>
            <a:t>52,519</a:t>
          </a:r>
          <a:r>
            <a:rPr kumimoji="1" lang="ja-JP" altLang="ja-JP" sz="1100">
              <a:solidFill>
                <a:schemeClr val="dk1"/>
              </a:solidFill>
              <a:effectLst/>
              <a:latin typeface="+mn-lt"/>
              <a:ea typeface="+mn-ea"/>
              <a:cs typeface="+mn-cs"/>
            </a:rPr>
            <a:t>円高く、類似団体よりも</a:t>
          </a:r>
          <a:r>
            <a:rPr kumimoji="1" lang="en-US" altLang="ja-JP" sz="1100">
              <a:solidFill>
                <a:schemeClr val="dk1"/>
              </a:solidFill>
              <a:effectLst/>
              <a:latin typeface="+mn-lt"/>
              <a:ea typeface="+mn-ea"/>
              <a:cs typeface="+mn-cs"/>
            </a:rPr>
            <a:t>141,977</a:t>
          </a:r>
          <a:r>
            <a:rPr kumimoji="1" lang="ja-JP" altLang="ja-JP" sz="1100">
              <a:solidFill>
                <a:schemeClr val="dk1"/>
              </a:solidFill>
              <a:effectLst/>
              <a:latin typeface="+mn-lt"/>
              <a:ea typeface="+mn-ea"/>
              <a:cs typeface="+mn-cs"/>
            </a:rPr>
            <a:t>円高い状況となってい。普通建設事業費のうち新規整備は</a:t>
          </a:r>
          <a:r>
            <a:rPr kumimoji="1" lang="en-US" altLang="ja-JP" sz="1100">
              <a:solidFill>
                <a:schemeClr val="dk1"/>
              </a:solidFill>
              <a:effectLst/>
              <a:latin typeface="+mn-lt"/>
              <a:ea typeface="+mn-ea"/>
              <a:cs typeface="+mn-cs"/>
            </a:rPr>
            <a:t>67,230</a:t>
          </a:r>
          <a:r>
            <a:rPr kumimoji="1" lang="ja-JP" altLang="ja-JP" sz="1100">
              <a:solidFill>
                <a:schemeClr val="dk1"/>
              </a:solidFill>
              <a:effectLst/>
              <a:latin typeface="+mn-lt"/>
              <a:ea typeface="+mn-ea"/>
              <a:cs typeface="+mn-cs"/>
            </a:rPr>
            <a:t>円と前年度より</a:t>
          </a:r>
          <a:r>
            <a:rPr kumimoji="1" lang="en-US" altLang="ja-JP" sz="1100">
              <a:solidFill>
                <a:schemeClr val="dk1"/>
              </a:solidFill>
              <a:effectLst/>
              <a:latin typeface="+mn-lt"/>
              <a:ea typeface="+mn-ea"/>
              <a:cs typeface="+mn-cs"/>
            </a:rPr>
            <a:t>29,251</a:t>
          </a:r>
          <a:r>
            <a:rPr kumimoji="1" lang="ja-JP" altLang="ja-JP" sz="1100">
              <a:solidFill>
                <a:schemeClr val="dk1"/>
              </a:solidFill>
              <a:effectLst/>
              <a:latin typeface="+mn-lt"/>
              <a:ea typeface="+mn-ea"/>
              <a:cs typeface="+mn-cs"/>
            </a:rPr>
            <a:t>円高くなっているが、類似団体と比較し</a:t>
          </a:r>
          <a:r>
            <a:rPr kumimoji="1" lang="en-US" altLang="ja-JP" sz="1100">
              <a:solidFill>
                <a:schemeClr val="dk1"/>
              </a:solidFill>
              <a:effectLst/>
              <a:latin typeface="+mn-lt"/>
              <a:ea typeface="+mn-ea"/>
              <a:cs typeface="+mn-cs"/>
            </a:rPr>
            <a:t>11,293</a:t>
          </a:r>
          <a:r>
            <a:rPr kumimoji="1" lang="ja-JP" altLang="ja-JP" sz="1100">
              <a:solidFill>
                <a:schemeClr val="dk1"/>
              </a:solidFill>
              <a:effectLst/>
              <a:latin typeface="+mn-lt"/>
              <a:ea typeface="+mn-ea"/>
              <a:cs typeface="+mn-cs"/>
            </a:rPr>
            <a:t>円低くなっている。今後は、公共施設等総合管理計画に基づき、事業の適正化を図りながら事業費の抑制・減少を目指す。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4,270
4,229
334.39
6,945,050
6,722,870
182,194
3,308,109
6,633,213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152711</xdr:rowOff>
    </xdr:from>
    <xdr:to>
      <xdr:col>24</xdr:col>
      <xdr:colOff>63500</xdr:colOff>
      <xdr:row>36</xdr:row>
      <xdr:rowOff>154387</xdr:rowOff>
    </xdr:to>
    <xdr:cxnSp macro="">
      <xdr:nvCxnSpPr>
        <xdr:cNvPr id="60" name="直線コネクタ 59"/>
        <xdr:cNvCxnSpPr/>
      </xdr:nvCxnSpPr>
      <xdr:spPr>
        <a:xfrm flipV="1">
          <a:off x="3797300" y="6324911"/>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108439</xdr:rowOff>
    </xdr:from>
    <xdr:to>
      <xdr:col>19</xdr:col>
      <xdr:colOff>177800</xdr:colOff>
      <xdr:row>36</xdr:row>
      <xdr:rowOff>154387</xdr:rowOff>
    </xdr:to>
    <xdr:cxnSp macro="">
      <xdr:nvCxnSpPr>
        <xdr:cNvPr id="63" name="直線コネクタ 62"/>
        <xdr:cNvCxnSpPr/>
      </xdr:nvCxnSpPr>
      <xdr:spPr>
        <a:xfrm>
          <a:off x="2908300" y="6280639"/>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108439</xdr:rowOff>
    </xdr:from>
    <xdr:to>
      <xdr:col>15</xdr:col>
      <xdr:colOff>50800</xdr:colOff>
      <xdr:row>36</xdr:row>
      <xdr:rowOff>135852</xdr:rowOff>
    </xdr:to>
    <xdr:cxnSp macro="">
      <xdr:nvCxnSpPr>
        <xdr:cNvPr id="66" name="直線コネクタ 65"/>
        <xdr:cNvCxnSpPr/>
      </xdr:nvCxnSpPr>
      <xdr:spPr>
        <a:xfrm flipV="1">
          <a:off x="2019300" y="6280639"/>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120231</xdr:rowOff>
    </xdr:from>
    <xdr:to>
      <xdr:col>10</xdr:col>
      <xdr:colOff>114300</xdr:colOff>
      <xdr:row>36</xdr:row>
      <xdr:rowOff>135852</xdr:rowOff>
    </xdr:to>
    <xdr:cxnSp macro="">
      <xdr:nvCxnSpPr>
        <xdr:cNvPr id="69" name="直線コネクタ 68"/>
        <xdr:cNvCxnSpPr/>
      </xdr:nvCxnSpPr>
      <xdr:spPr>
        <a:xfrm>
          <a:off x="1130300" y="629243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101911</xdr:rowOff>
    </xdr:from>
    <xdr:to>
      <xdr:col>24</xdr:col>
      <xdr:colOff>114300</xdr:colOff>
      <xdr:row>37</xdr:row>
      <xdr:rowOff>32061</xdr:rowOff>
    </xdr:to>
    <xdr:sp macro="" textlink="">
      <xdr:nvSpPr>
        <xdr:cNvPr id="79" name="楕円 78"/>
        <xdr:cNvSpPr/>
      </xdr:nvSpPr>
      <xdr:spPr>
        <a:xfrm>
          <a:off x="4584700" y="62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124788</xdr:rowOff>
    </xdr:from>
    <xdr:ext cx="534377" cy="259045"/>
    <xdr:sp macro="" textlink="">
      <xdr:nvSpPr>
        <xdr:cNvPr id="80" name="議会費該当値テキスト"/>
        <xdr:cNvSpPr txBox="1"/>
      </xdr:nvSpPr>
      <xdr:spPr>
        <a:xfrm>
          <a:off x="4686300" y="61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103587</xdr:rowOff>
    </xdr:from>
    <xdr:to>
      <xdr:col>20</xdr:col>
      <xdr:colOff>38100</xdr:colOff>
      <xdr:row>37</xdr:row>
      <xdr:rowOff>33737</xdr:rowOff>
    </xdr:to>
    <xdr:sp macro="" textlink="">
      <xdr:nvSpPr>
        <xdr:cNvPr id="81" name="楕円 80"/>
        <xdr:cNvSpPr/>
      </xdr:nvSpPr>
      <xdr:spPr>
        <a:xfrm>
          <a:off x="37465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50264</xdr:rowOff>
    </xdr:from>
    <xdr:ext cx="534377" cy="259045"/>
    <xdr:sp macro="" textlink="">
      <xdr:nvSpPr>
        <xdr:cNvPr id="82" name="テキスト ボックス 81"/>
        <xdr:cNvSpPr txBox="1"/>
      </xdr:nvSpPr>
      <xdr:spPr>
        <a:xfrm>
          <a:off x="3530111" y="60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57639</xdr:rowOff>
    </xdr:from>
    <xdr:to>
      <xdr:col>15</xdr:col>
      <xdr:colOff>101600</xdr:colOff>
      <xdr:row>36</xdr:row>
      <xdr:rowOff>159239</xdr:rowOff>
    </xdr:to>
    <xdr:sp macro="" textlink="">
      <xdr:nvSpPr>
        <xdr:cNvPr id="83" name="楕円 82"/>
        <xdr:cNvSpPr/>
      </xdr:nvSpPr>
      <xdr:spPr>
        <a:xfrm>
          <a:off x="2857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4316</xdr:rowOff>
    </xdr:from>
    <xdr:ext cx="534377" cy="259045"/>
    <xdr:sp macro="" textlink="">
      <xdr:nvSpPr>
        <xdr:cNvPr id="84" name="テキスト ボックス 83"/>
        <xdr:cNvSpPr txBox="1"/>
      </xdr:nvSpPr>
      <xdr:spPr>
        <a:xfrm>
          <a:off x="2641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85052</xdr:rowOff>
    </xdr:from>
    <xdr:to>
      <xdr:col>10</xdr:col>
      <xdr:colOff>165100</xdr:colOff>
      <xdr:row>37</xdr:row>
      <xdr:rowOff>15202</xdr:rowOff>
    </xdr:to>
    <xdr:sp macro="" textlink="">
      <xdr:nvSpPr>
        <xdr:cNvPr id="85" name="楕円 84"/>
        <xdr:cNvSpPr/>
      </xdr:nvSpPr>
      <xdr:spPr>
        <a:xfrm>
          <a:off x="1968500" y="6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31729</xdr:rowOff>
    </xdr:from>
    <xdr:ext cx="534377" cy="259045"/>
    <xdr:sp macro="" textlink="">
      <xdr:nvSpPr>
        <xdr:cNvPr id="86" name="テキスト ボックス 85"/>
        <xdr:cNvSpPr txBox="1"/>
      </xdr:nvSpPr>
      <xdr:spPr>
        <a:xfrm>
          <a:off x="1752111" y="60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69431</xdr:rowOff>
    </xdr:from>
    <xdr:to>
      <xdr:col>6</xdr:col>
      <xdr:colOff>38100</xdr:colOff>
      <xdr:row>36</xdr:row>
      <xdr:rowOff>171031</xdr:rowOff>
    </xdr:to>
    <xdr:sp macro="" textlink="">
      <xdr:nvSpPr>
        <xdr:cNvPr id="87" name="楕円 86"/>
        <xdr:cNvSpPr/>
      </xdr:nvSpPr>
      <xdr:spPr>
        <a:xfrm>
          <a:off x="1079500" y="624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16108</xdr:rowOff>
    </xdr:from>
    <xdr:ext cx="534377" cy="259045"/>
    <xdr:sp macro="" textlink="">
      <xdr:nvSpPr>
        <xdr:cNvPr id="88" name="テキスト ボックス 87"/>
        <xdr:cNvSpPr txBox="1"/>
      </xdr:nvSpPr>
      <xdr:spPr>
        <a:xfrm>
          <a:off x="863111" y="60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103436</xdr:rowOff>
    </xdr:from>
    <xdr:to>
      <xdr:col>24</xdr:col>
      <xdr:colOff>63500</xdr:colOff>
      <xdr:row>57</xdr:row>
      <xdr:rowOff>127898</xdr:rowOff>
    </xdr:to>
    <xdr:cxnSp macro="">
      <xdr:nvCxnSpPr>
        <xdr:cNvPr id="115" name="直線コネクタ 114"/>
        <xdr:cNvCxnSpPr/>
      </xdr:nvCxnSpPr>
      <xdr:spPr>
        <a:xfrm flipV="1">
          <a:off x="3797300" y="9876086"/>
          <a:ext cx="8382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127898</xdr:rowOff>
    </xdr:from>
    <xdr:to>
      <xdr:col>19</xdr:col>
      <xdr:colOff>177800</xdr:colOff>
      <xdr:row>57</xdr:row>
      <xdr:rowOff>145125</xdr:rowOff>
    </xdr:to>
    <xdr:cxnSp macro="">
      <xdr:nvCxnSpPr>
        <xdr:cNvPr id="118" name="直線コネクタ 117"/>
        <xdr:cNvCxnSpPr/>
      </xdr:nvCxnSpPr>
      <xdr:spPr>
        <a:xfrm flipV="1">
          <a:off x="2908300" y="9900548"/>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145125</xdr:rowOff>
    </xdr:from>
    <xdr:to>
      <xdr:col>15</xdr:col>
      <xdr:colOff>50800</xdr:colOff>
      <xdr:row>58</xdr:row>
      <xdr:rowOff>17414</xdr:rowOff>
    </xdr:to>
    <xdr:cxnSp macro="">
      <xdr:nvCxnSpPr>
        <xdr:cNvPr id="121" name="直線コネクタ 120"/>
        <xdr:cNvCxnSpPr/>
      </xdr:nvCxnSpPr>
      <xdr:spPr>
        <a:xfrm flipV="1">
          <a:off x="2019300" y="9917775"/>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9330</xdr:rowOff>
    </xdr:from>
    <xdr:to>
      <xdr:col>10</xdr:col>
      <xdr:colOff>114300</xdr:colOff>
      <xdr:row>58</xdr:row>
      <xdr:rowOff>17414</xdr:rowOff>
    </xdr:to>
    <xdr:cxnSp macro="">
      <xdr:nvCxnSpPr>
        <xdr:cNvPr id="124" name="直線コネクタ 123"/>
        <xdr:cNvCxnSpPr/>
      </xdr:nvCxnSpPr>
      <xdr:spPr>
        <a:xfrm>
          <a:off x="1130300" y="9953430"/>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52636</xdr:rowOff>
    </xdr:from>
    <xdr:to>
      <xdr:col>24</xdr:col>
      <xdr:colOff>114300</xdr:colOff>
      <xdr:row>57</xdr:row>
      <xdr:rowOff>154236</xdr:rowOff>
    </xdr:to>
    <xdr:sp macro="" textlink="">
      <xdr:nvSpPr>
        <xdr:cNvPr id="134" name="楕円 133"/>
        <xdr:cNvSpPr/>
      </xdr:nvSpPr>
      <xdr:spPr>
        <a:xfrm>
          <a:off x="4584700" y="98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75513</xdr:rowOff>
    </xdr:from>
    <xdr:ext cx="599010" cy="259045"/>
    <xdr:sp macro="" textlink="">
      <xdr:nvSpPr>
        <xdr:cNvPr id="135" name="総務費該当値テキスト"/>
        <xdr:cNvSpPr txBox="1"/>
      </xdr:nvSpPr>
      <xdr:spPr>
        <a:xfrm>
          <a:off x="4686300" y="967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77098</xdr:rowOff>
    </xdr:from>
    <xdr:to>
      <xdr:col>20</xdr:col>
      <xdr:colOff>38100</xdr:colOff>
      <xdr:row>58</xdr:row>
      <xdr:rowOff>7248</xdr:rowOff>
    </xdr:to>
    <xdr:sp macro="" textlink="">
      <xdr:nvSpPr>
        <xdr:cNvPr id="136" name="楕円 135"/>
        <xdr:cNvSpPr/>
      </xdr:nvSpPr>
      <xdr:spPr>
        <a:xfrm>
          <a:off x="3746500" y="984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23775</xdr:rowOff>
    </xdr:from>
    <xdr:ext cx="599010" cy="259045"/>
    <xdr:sp macro="" textlink="">
      <xdr:nvSpPr>
        <xdr:cNvPr id="137" name="テキスト ボックス 136"/>
        <xdr:cNvSpPr txBox="1"/>
      </xdr:nvSpPr>
      <xdr:spPr>
        <a:xfrm>
          <a:off x="3497795" y="962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94325</xdr:rowOff>
    </xdr:from>
    <xdr:to>
      <xdr:col>15</xdr:col>
      <xdr:colOff>101600</xdr:colOff>
      <xdr:row>58</xdr:row>
      <xdr:rowOff>24475</xdr:rowOff>
    </xdr:to>
    <xdr:sp macro="" textlink="">
      <xdr:nvSpPr>
        <xdr:cNvPr id="138" name="楕円 137"/>
        <xdr:cNvSpPr/>
      </xdr:nvSpPr>
      <xdr:spPr>
        <a:xfrm>
          <a:off x="2857500" y="98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41002</xdr:rowOff>
    </xdr:from>
    <xdr:ext cx="599010" cy="259045"/>
    <xdr:sp macro="" textlink="">
      <xdr:nvSpPr>
        <xdr:cNvPr id="139" name="テキスト ボックス 138"/>
        <xdr:cNvSpPr txBox="1"/>
      </xdr:nvSpPr>
      <xdr:spPr>
        <a:xfrm>
          <a:off x="2608795" y="964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138064</xdr:rowOff>
    </xdr:from>
    <xdr:to>
      <xdr:col>10</xdr:col>
      <xdr:colOff>165100</xdr:colOff>
      <xdr:row>58</xdr:row>
      <xdr:rowOff>68214</xdr:rowOff>
    </xdr:to>
    <xdr:sp macro="" textlink="">
      <xdr:nvSpPr>
        <xdr:cNvPr id="140" name="楕円 139"/>
        <xdr:cNvSpPr/>
      </xdr:nvSpPr>
      <xdr:spPr>
        <a:xfrm>
          <a:off x="1968500" y="99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84741</xdr:rowOff>
    </xdr:from>
    <xdr:ext cx="599010" cy="259045"/>
    <xdr:sp macro="" textlink="">
      <xdr:nvSpPr>
        <xdr:cNvPr id="141" name="テキスト ボックス 140"/>
        <xdr:cNvSpPr txBox="1"/>
      </xdr:nvSpPr>
      <xdr:spPr>
        <a:xfrm>
          <a:off x="1719795" y="968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129980</xdr:rowOff>
    </xdr:from>
    <xdr:to>
      <xdr:col>6</xdr:col>
      <xdr:colOff>38100</xdr:colOff>
      <xdr:row>58</xdr:row>
      <xdr:rowOff>60130</xdr:rowOff>
    </xdr:to>
    <xdr:sp macro="" textlink="">
      <xdr:nvSpPr>
        <xdr:cNvPr id="142" name="楕円 141"/>
        <xdr:cNvSpPr/>
      </xdr:nvSpPr>
      <xdr:spPr>
        <a:xfrm>
          <a:off x="1079500" y="99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76657</xdr:rowOff>
    </xdr:from>
    <xdr:ext cx="599010" cy="259045"/>
    <xdr:sp macro="" textlink="">
      <xdr:nvSpPr>
        <xdr:cNvPr id="143" name="テキスト ボックス 142"/>
        <xdr:cNvSpPr txBox="1"/>
      </xdr:nvSpPr>
      <xdr:spPr>
        <a:xfrm>
          <a:off x="830795" y="967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82674</xdr:rowOff>
    </xdr:from>
    <xdr:to>
      <xdr:col>24</xdr:col>
      <xdr:colOff>63500</xdr:colOff>
      <xdr:row>76</xdr:row>
      <xdr:rowOff>90887</xdr:rowOff>
    </xdr:to>
    <xdr:cxnSp macro="">
      <xdr:nvCxnSpPr>
        <xdr:cNvPr id="170" name="直線コネクタ 169"/>
        <xdr:cNvCxnSpPr/>
      </xdr:nvCxnSpPr>
      <xdr:spPr>
        <a:xfrm flipV="1">
          <a:off x="3797300" y="13112874"/>
          <a:ext cx="8382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61382</xdr:rowOff>
    </xdr:from>
    <xdr:to>
      <xdr:col>19</xdr:col>
      <xdr:colOff>177800</xdr:colOff>
      <xdr:row>76</xdr:row>
      <xdr:rowOff>90887</xdr:rowOff>
    </xdr:to>
    <xdr:cxnSp macro="">
      <xdr:nvCxnSpPr>
        <xdr:cNvPr id="173" name="直線コネクタ 172"/>
        <xdr:cNvCxnSpPr/>
      </xdr:nvCxnSpPr>
      <xdr:spPr>
        <a:xfrm>
          <a:off x="2908300" y="13091582"/>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54634</xdr:rowOff>
    </xdr:from>
    <xdr:to>
      <xdr:col>15</xdr:col>
      <xdr:colOff>50800</xdr:colOff>
      <xdr:row>76</xdr:row>
      <xdr:rowOff>61382</xdr:rowOff>
    </xdr:to>
    <xdr:cxnSp macro="">
      <xdr:nvCxnSpPr>
        <xdr:cNvPr id="176" name="直線コネクタ 175"/>
        <xdr:cNvCxnSpPr/>
      </xdr:nvCxnSpPr>
      <xdr:spPr>
        <a:xfrm>
          <a:off x="2019300" y="13084834"/>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54634</xdr:rowOff>
    </xdr:from>
    <xdr:to>
      <xdr:col>10</xdr:col>
      <xdr:colOff>114300</xdr:colOff>
      <xdr:row>76</xdr:row>
      <xdr:rowOff>110136</xdr:rowOff>
    </xdr:to>
    <xdr:cxnSp macro="">
      <xdr:nvCxnSpPr>
        <xdr:cNvPr id="179" name="直線コネクタ 178"/>
        <xdr:cNvCxnSpPr/>
      </xdr:nvCxnSpPr>
      <xdr:spPr>
        <a:xfrm flipV="1">
          <a:off x="1130300" y="13084834"/>
          <a:ext cx="889000" cy="5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31874</xdr:rowOff>
    </xdr:from>
    <xdr:to>
      <xdr:col>24</xdr:col>
      <xdr:colOff>114300</xdr:colOff>
      <xdr:row>76</xdr:row>
      <xdr:rowOff>133474</xdr:rowOff>
    </xdr:to>
    <xdr:sp macro="" textlink="">
      <xdr:nvSpPr>
        <xdr:cNvPr id="189" name="楕円 188"/>
        <xdr:cNvSpPr/>
      </xdr:nvSpPr>
      <xdr:spPr>
        <a:xfrm>
          <a:off x="4584700" y="130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118251</xdr:rowOff>
    </xdr:from>
    <xdr:ext cx="599010" cy="259045"/>
    <xdr:sp macro="" textlink="">
      <xdr:nvSpPr>
        <xdr:cNvPr id="190" name="民生費該当値テキスト"/>
        <xdr:cNvSpPr txBox="1"/>
      </xdr:nvSpPr>
      <xdr:spPr>
        <a:xfrm>
          <a:off x="4686300" y="1297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40087</xdr:rowOff>
    </xdr:from>
    <xdr:to>
      <xdr:col>20</xdr:col>
      <xdr:colOff>38100</xdr:colOff>
      <xdr:row>76</xdr:row>
      <xdr:rowOff>141687</xdr:rowOff>
    </xdr:to>
    <xdr:sp macro="" textlink="">
      <xdr:nvSpPr>
        <xdr:cNvPr id="191" name="楕円 190"/>
        <xdr:cNvSpPr/>
      </xdr:nvSpPr>
      <xdr:spPr>
        <a:xfrm>
          <a:off x="3746500" y="130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132814</xdr:rowOff>
    </xdr:from>
    <xdr:ext cx="599010" cy="259045"/>
    <xdr:sp macro="" textlink="">
      <xdr:nvSpPr>
        <xdr:cNvPr id="192" name="テキスト ボックス 191"/>
        <xdr:cNvSpPr txBox="1"/>
      </xdr:nvSpPr>
      <xdr:spPr>
        <a:xfrm>
          <a:off x="3497795" y="1316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10582</xdr:rowOff>
    </xdr:from>
    <xdr:to>
      <xdr:col>15</xdr:col>
      <xdr:colOff>101600</xdr:colOff>
      <xdr:row>76</xdr:row>
      <xdr:rowOff>112182</xdr:rowOff>
    </xdr:to>
    <xdr:sp macro="" textlink="">
      <xdr:nvSpPr>
        <xdr:cNvPr id="193" name="楕円 192"/>
        <xdr:cNvSpPr/>
      </xdr:nvSpPr>
      <xdr:spPr>
        <a:xfrm>
          <a:off x="2857500" y="130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103309</xdr:rowOff>
    </xdr:from>
    <xdr:ext cx="599010" cy="259045"/>
    <xdr:sp macro="" textlink="">
      <xdr:nvSpPr>
        <xdr:cNvPr id="194" name="テキスト ボックス 193"/>
        <xdr:cNvSpPr txBox="1"/>
      </xdr:nvSpPr>
      <xdr:spPr>
        <a:xfrm>
          <a:off x="2608795" y="1313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3834</xdr:rowOff>
    </xdr:from>
    <xdr:to>
      <xdr:col>10</xdr:col>
      <xdr:colOff>165100</xdr:colOff>
      <xdr:row>76</xdr:row>
      <xdr:rowOff>105434</xdr:rowOff>
    </xdr:to>
    <xdr:sp macro="" textlink="">
      <xdr:nvSpPr>
        <xdr:cNvPr id="195" name="楕円 194"/>
        <xdr:cNvSpPr/>
      </xdr:nvSpPr>
      <xdr:spPr>
        <a:xfrm>
          <a:off x="1968500" y="130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96561</xdr:rowOff>
    </xdr:from>
    <xdr:ext cx="599010" cy="259045"/>
    <xdr:sp macro="" textlink="">
      <xdr:nvSpPr>
        <xdr:cNvPr id="196" name="テキスト ボックス 195"/>
        <xdr:cNvSpPr txBox="1"/>
      </xdr:nvSpPr>
      <xdr:spPr>
        <a:xfrm>
          <a:off x="1719795" y="13126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59336</xdr:rowOff>
    </xdr:from>
    <xdr:to>
      <xdr:col>6</xdr:col>
      <xdr:colOff>38100</xdr:colOff>
      <xdr:row>76</xdr:row>
      <xdr:rowOff>160936</xdr:rowOff>
    </xdr:to>
    <xdr:sp macro="" textlink="">
      <xdr:nvSpPr>
        <xdr:cNvPr id="197" name="楕円 196"/>
        <xdr:cNvSpPr/>
      </xdr:nvSpPr>
      <xdr:spPr>
        <a:xfrm>
          <a:off x="1079500" y="130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152063</xdr:rowOff>
    </xdr:from>
    <xdr:ext cx="599010" cy="259045"/>
    <xdr:sp macro="" textlink="">
      <xdr:nvSpPr>
        <xdr:cNvPr id="198" name="テキスト ボックス 197"/>
        <xdr:cNvSpPr txBox="1"/>
      </xdr:nvSpPr>
      <xdr:spPr>
        <a:xfrm>
          <a:off x="830795" y="1318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146810</xdr:rowOff>
    </xdr:from>
    <xdr:to>
      <xdr:col>24</xdr:col>
      <xdr:colOff>63500</xdr:colOff>
      <xdr:row>96</xdr:row>
      <xdr:rowOff>162461</xdr:rowOff>
    </xdr:to>
    <xdr:cxnSp macro="">
      <xdr:nvCxnSpPr>
        <xdr:cNvPr id="227" name="直線コネクタ 226"/>
        <xdr:cNvCxnSpPr/>
      </xdr:nvCxnSpPr>
      <xdr:spPr>
        <a:xfrm>
          <a:off x="3797300" y="16606010"/>
          <a:ext cx="8382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146810</xdr:rowOff>
    </xdr:from>
    <xdr:to>
      <xdr:col>19</xdr:col>
      <xdr:colOff>177800</xdr:colOff>
      <xdr:row>96</xdr:row>
      <xdr:rowOff>167277</xdr:rowOff>
    </xdr:to>
    <xdr:cxnSp macro="">
      <xdr:nvCxnSpPr>
        <xdr:cNvPr id="230" name="直線コネクタ 229"/>
        <xdr:cNvCxnSpPr/>
      </xdr:nvCxnSpPr>
      <xdr:spPr>
        <a:xfrm flipV="1">
          <a:off x="2908300" y="16606010"/>
          <a:ext cx="8890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118940</xdr:rowOff>
    </xdr:from>
    <xdr:to>
      <xdr:col>15</xdr:col>
      <xdr:colOff>50800</xdr:colOff>
      <xdr:row>96</xdr:row>
      <xdr:rowOff>167277</xdr:rowOff>
    </xdr:to>
    <xdr:cxnSp macro="">
      <xdr:nvCxnSpPr>
        <xdr:cNvPr id="233" name="直線コネクタ 232"/>
        <xdr:cNvCxnSpPr/>
      </xdr:nvCxnSpPr>
      <xdr:spPr>
        <a:xfrm>
          <a:off x="2019300" y="16406690"/>
          <a:ext cx="889000" cy="2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118940</xdr:rowOff>
    </xdr:from>
    <xdr:to>
      <xdr:col>10</xdr:col>
      <xdr:colOff>114300</xdr:colOff>
      <xdr:row>96</xdr:row>
      <xdr:rowOff>13901</xdr:rowOff>
    </xdr:to>
    <xdr:cxnSp macro="">
      <xdr:nvCxnSpPr>
        <xdr:cNvPr id="236" name="直線コネクタ 235"/>
        <xdr:cNvCxnSpPr/>
      </xdr:nvCxnSpPr>
      <xdr:spPr>
        <a:xfrm flipV="1">
          <a:off x="1130300" y="16406690"/>
          <a:ext cx="8890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111661</xdr:rowOff>
    </xdr:from>
    <xdr:to>
      <xdr:col>24</xdr:col>
      <xdr:colOff>114300</xdr:colOff>
      <xdr:row>97</xdr:row>
      <xdr:rowOff>41811</xdr:rowOff>
    </xdr:to>
    <xdr:sp macro="" textlink="">
      <xdr:nvSpPr>
        <xdr:cNvPr id="246" name="楕円 245"/>
        <xdr:cNvSpPr/>
      </xdr:nvSpPr>
      <xdr:spPr>
        <a:xfrm>
          <a:off x="4584700" y="165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90088</xdr:rowOff>
    </xdr:from>
    <xdr:ext cx="599010" cy="259045"/>
    <xdr:sp macro="" textlink="">
      <xdr:nvSpPr>
        <xdr:cNvPr id="247" name="衛生費該当値テキスト"/>
        <xdr:cNvSpPr txBox="1"/>
      </xdr:nvSpPr>
      <xdr:spPr>
        <a:xfrm>
          <a:off x="4686300" y="165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96010</xdr:rowOff>
    </xdr:from>
    <xdr:to>
      <xdr:col>20</xdr:col>
      <xdr:colOff>38100</xdr:colOff>
      <xdr:row>97</xdr:row>
      <xdr:rowOff>26160</xdr:rowOff>
    </xdr:to>
    <xdr:sp macro="" textlink="">
      <xdr:nvSpPr>
        <xdr:cNvPr id="248" name="楕円 247"/>
        <xdr:cNvSpPr/>
      </xdr:nvSpPr>
      <xdr:spPr>
        <a:xfrm>
          <a:off x="3746500" y="1655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17287</xdr:rowOff>
    </xdr:from>
    <xdr:ext cx="599010" cy="259045"/>
    <xdr:sp macro="" textlink="">
      <xdr:nvSpPr>
        <xdr:cNvPr id="249" name="テキスト ボックス 248"/>
        <xdr:cNvSpPr txBox="1"/>
      </xdr:nvSpPr>
      <xdr:spPr>
        <a:xfrm>
          <a:off x="3497795" y="1664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116477</xdr:rowOff>
    </xdr:from>
    <xdr:to>
      <xdr:col>15</xdr:col>
      <xdr:colOff>101600</xdr:colOff>
      <xdr:row>97</xdr:row>
      <xdr:rowOff>46627</xdr:rowOff>
    </xdr:to>
    <xdr:sp macro="" textlink="">
      <xdr:nvSpPr>
        <xdr:cNvPr id="250" name="楕円 249"/>
        <xdr:cNvSpPr/>
      </xdr:nvSpPr>
      <xdr:spPr>
        <a:xfrm>
          <a:off x="2857500" y="165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63154</xdr:rowOff>
    </xdr:from>
    <xdr:ext cx="599010" cy="259045"/>
    <xdr:sp macro="" textlink="">
      <xdr:nvSpPr>
        <xdr:cNvPr id="251" name="テキスト ボックス 250"/>
        <xdr:cNvSpPr txBox="1"/>
      </xdr:nvSpPr>
      <xdr:spPr>
        <a:xfrm>
          <a:off x="2608795" y="1635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68140</xdr:rowOff>
    </xdr:from>
    <xdr:to>
      <xdr:col>10</xdr:col>
      <xdr:colOff>165100</xdr:colOff>
      <xdr:row>95</xdr:row>
      <xdr:rowOff>169740</xdr:rowOff>
    </xdr:to>
    <xdr:sp macro="" textlink="">
      <xdr:nvSpPr>
        <xdr:cNvPr id="252" name="楕円 251"/>
        <xdr:cNvSpPr/>
      </xdr:nvSpPr>
      <xdr:spPr>
        <a:xfrm>
          <a:off x="1968500" y="163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14817</xdr:rowOff>
    </xdr:from>
    <xdr:ext cx="599010" cy="259045"/>
    <xdr:sp macro="" textlink="">
      <xdr:nvSpPr>
        <xdr:cNvPr id="253" name="テキスト ボックス 252"/>
        <xdr:cNvSpPr txBox="1"/>
      </xdr:nvSpPr>
      <xdr:spPr>
        <a:xfrm>
          <a:off x="1719795" y="1613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134551</xdr:rowOff>
    </xdr:from>
    <xdr:to>
      <xdr:col>6</xdr:col>
      <xdr:colOff>38100</xdr:colOff>
      <xdr:row>96</xdr:row>
      <xdr:rowOff>64701</xdr:rowOff>
    </xdr:to>
    <xdr:sp macro="" textlink="">
      <xdr:nvSpPr>
        <xdr:cNvPr id="254" name="楕円 253"/>
        <xdr:cNvSpPr/>
      </xdr:nvSpPr>
      <xdr:spPr>
        <a:xfrm>
          <a:off x="1079500" y="164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81228</xdr:rowOff>
    </xdr:from>
    <xdr:ext cx="599010" cy="259045"/>
    <xdr:sp macro="" textlink="">
      <xdr:nvSpPr>
        <xdr:cNvPr id="255" name="テキスト ボックス 254"/>
        <xdr:cNvSpPr txBox="1"/>
      </xdr:nvSpPr>
      <xdr:spPr>
        <a:xfrm>
          <a:off x="830795" y="1619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11988</xdr:rowOff>
    </xdr:from>
    <xdr:to>
      <xdr:col>41</xdr:col>
      <xdr:colOff>50800</xdr:colOff>
      <xdr:row>39</xdr:row>
      <xdr:rowOff>44450</xdr:rowOff>
    </xdr:to>
    <xdr:cxnSp macro="">
      <xdr:nvCxnSpPr>
        <xdr:cNvPr id="293" name="直線コネクタ 292"/>
        <xdr:cNvCxnSpPr/>
      </xdr:nvCxnSpPr>
      <xdr:spPr>
        <a:xfrm>
          <a:off x="6972300" y="6698538"/>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132638</xdr:rowOff>
    </xdr:from>
    <xdr:to>
      <xdr:col>36</xdr:col>
      <xdr:colOff>165100</xdr:colOff>
      <xdr:row>39</xdr:row>
      <xdr:rowOff>62788</xdr:rowOff>
    </xdr:to>
    <xdr:sp macro="" textlink="">
      <xdr:nvSpPr>
        <xdr:cNvPr id="311" name="楕円 310"/>
        <xdr:cNvSpPr/>
      </xdr:nvSpPr>
      <xdr:spPr>
        <a:xfrm>
          <a:off x="6921500" y="664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53915</xdr:rowOff>
    </xdr:from>
    <xdr:ext cx="378565" cy="259045"/>
    <xdr:sp macro="" textlink="">
      <xdr:nvSpPr>
        <xdr:cNvPr id="312" name="テキスト ボックス 311"/>
        <xdr:cNvSpPr txBox="1"/>
      </xdr:nvSpPr>
      <xdr:spPr>
        <a:xfrm>
          <a:off x="6783017" y="674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82801</xdr:rowOff>
    </xdr:from>
    <xdr:to>
      <xdr:col>55</xdr:col>
      <xdr:colOff>0</xdr:colOff>
      <xdr:row>58</xdr:row>
      <xdr:rowOff>83880</xdr:rowOff>
    </xdr:to>
    <xdr:cxnSp macro="">
      <xdr:nvCxnSpPr>
        <xdr:cNvPr id="339" name="直線コネクタ 338"/>
        <xdr:cNvCxnSpPr/>
      </xdr:nvCxnSpPr>
      <xdr:spPr>
        <a:xfrm>
          <a:off x="9639300" y="10026901"/>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82801</xdr:rowOff>
    </xdr:from>
    <xdr:to>
      <xdr:col>50</xdr:col>
      <xdr:colOff>114300</xdr:colOff>
      <xdr:row>58</xdr:row>
      <xdr:rowOff>94141</xdr:rowOff>
    </xdr:to>
    <xdr:cxnSp macro="">
      <xdr:nvCxnSpPr>
        <xdr:cNvPr id="342" name="直線コネクタ 341"/>
        <xdr:cNvCxnSpPr/>
      </xdr:nvCxnSpPr>
      <xdr:spPr>
        <a:xfrm flipV="1">
          <a:off x="8750300" y="10026901"/>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144243</xdr:rowOff>
    </xdr:from>
    <xdr:to>
      <xdr:col>45</xdr:col>
      <xdr:colOff>177800</xdr:colOff>
      <xdr:row>58</xdr:row>
      <xdr:rowOff>94141</xdr:rowOff>
    </xdr:to>
    <xdr:cxnSp macro="">
      <xdr:nvCxnSpPr>
        <xdr:cNvPr id="345" name="直線コネクタ 344"/>
        <xdr:cNvCxnSpPr/>
      </xdr:nvCxnSpPr>
      <xdr:spPr>
        <a:xfrm>
          <a:off x="7861300" y="9745443"/>
          <a:ext cx="889000" cy="29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87188</xdr:rowOff>
    </xdr:from>
    <xdr:to>
      <xdr:col>41</xdr:col>
      <xdr:colOff>50800</xdr:colOff>
      <xdr:row>56</xdr:row>
      <xdr:rowOff>144243</xdr:rowOff>
    </xdr:to>
    <xdr:cxnSp macro="">
      <xdr:nvCxnSpPr>
        <xdr:cNvPr id="348" name="直線コネクタ 347"/>
        <xdr:cNvCxnSpPr/>
      </xdr:nvCxnSpPr>
      <xdr:spPr>
        <a:xfrm>
          <a:off x="6972300" y="9688388"/>
          <a:ext cx="889000" cy="5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33080</xdr:rowOff>
    </xdr:from>
    <xdr:to>
      <xdr:col>55</xdr:col>
      <xdr:colOff>50800</xdr:colOff>
      <xdr:row>58</xdr:row>
      <xdr:rowOff>134680</xdr:rowOff>
    </xdr:to>
    <xdr:sp macro="" textlink="">
      <xdr:nvSpPr>
        <xdr:cNvPr id="358" name="楕円 357"/>
        <xdr:cNvSpPr/>
      </xdr:nvSpPr>
      <xdr:spPr>
        <a:xfrm>
          <a:off x="10426700" y="99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32001</xdr:rowOff>
    </xdr:from>
    <xdr:to>
      <xdr:col>50</xdr:col>
      <xdr:colOff>165100</xdr:colOff>
      <xdr:row>58</xdr:row>
      <xdr:rowOff>133601</xdr:rowOff>
    </xdr:to>
    <xdr:sp macro="" textlink="">
      <xdr:nvSpPr>
        <xdr:cNvPr id="360" name="楕円 359"/>
        <xdr:cNvSpPr/>
      </xdr:nvSpPr>
      <xdr:spPr>
        <a:xfrm>
          <a:off x="9588500" y="99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124728</xdr:rowOff>
    </xdr:from>
    <xdr:ext cx="599010" cy="259045"/>
    <xdr:sp macro="" textlink="">
      <xdr:nvSpPr>
        <xdr:cNvPr id="361" name="テキスト ボックス 360"/>
        <xdr:cNvSpPr txBox="1"/>
      </xdr:nvSpPr>
      <xdr:spPr>
        <a:xfrm>
          <a:off x="9339795" y="1006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43341</xdr:rowOff>
    </xdr:from>
    <xdr:to>
      <xdr:col>46</xdr:col>
      <xdr:colOff>38100</xdr:colOff>
      <xdr:row>58</xdr:row>
      <xdr:rowOff>144941</xdr:rowOff>
    </xdr:to>
    <xdr:sp macro="" textlink="">
      <xdr:nvSpPr>
        <xdr:cNvPr id="362" name="楕円 361"/>
        <xdr:cNvSpPr/>
      </xdr:nvSpPr>
      <xdr:spPr>
        <a:xfrm>
          <a:off x="8699500" y="99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136068</xdr:rowOff>
    </xdr:from>
    <xdr:ext cx="534377" cy="259045"/>
    <xdr:sp macro="" textlink="">
      <xdr:nvSpPr>
        <xdr:cNvPr id="363" name="テキスト ボックス 362"/>
        <xdr:cNvSpPr txBox="1"/>
      </xdr:nvSpPr>
      <xdr:spPr>
        <a:xfrm>
          <a:off x="8483111" y="100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93443</xdr:rowOff>
    </xdr:from>
    <xdr:to>
      <xdr:col>41</xdr:col>
      <xdr:colOff>101600</xdr:colOff>
      <xdr:row>57</xdr:row>
      <xdr:rowOff>23593</xdr:rowOff>
    </xdr:to>
    <xdr:sp macro="" textlink="">
      <xdr:nvSpPr>
        <xdr:cNvPr id="364" name="楕円 363"/>
        <xdr:cNvSpPr/>
      </xdr:nvSpPr>
      <xdr:spPr>
        <a:xfrm>
          <a:off x="7810500" y="96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40120</xdr:rowOff>
    </xdr:from>
    <xdr:ext cx="599010" cy="259045"/>
    <xdr:sp macro="" textlink="">
      <xdr:nvSpPr>
        <xdr:cNvPr id="365" name="テキスト ボックス 364"/>
        <xdr:cNvSpPr txBox="1"/>
      </xdr:nvSpPr>
      <xdr:spPr>
        <a:xfrm>
          <a:off x="7561795" y="946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36388</xdr:rowOff>
    </xdr:from>
    <xdr:to>
      <xdr:col>36</xdr:col>
      <xdr:colOff>165100</xdr:colOff>
      <xdr:row>56</xdr:row>
      <xdr:rowOff>137988</xdr:rowOff>
    </xdr:to>
    <xdr:sp macro="" textlink="">
      <xdr:nvSpPr>
        <xdr:cNvPr id="366" name="楕円 365"/>
        <xdr:cNvSpPr/>
      </xdr:nvSpPr>
      <xdr:spPr>
        <a:xfrm>
          <a:off x="6921500" y="96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154515</xdr:rowOff>
    </xdr:from>
    <xdr:ext cx="599010" cy="259045"/>
    <xdr:sp macro="" textlink="">
      <xdr:nvSpPr>
        <xdr:cNvPr id="367" name="テキスト ボックス 366"/>
        <xdr:cNvSpPr txBox="1"/>
      </xdr:nvSpPr>
      <xdr:spPr>
        <a:xfrm>
          <a:off x="6672795" y="9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94568</xdr:rowOff>
    </xdr:from>
    <xdr:to>
      <xdr:col>55</xdr:col>
      <xdr:colOff>0</xdr:colOff>
      <xdr:row>78</xdr:row>
      <xdr:rowOff>97969</xdr:rowOff>
    </xdr:to>
    <xdr:cxnSp macro="">
      <xdr:nvCxnSpPr>
        <xdr:cNvPr id="396" name="直線コネクタ 395"/>
        <xdr:cNvCxnSpPr/>
      </xdr:nvCxnSpPr>
      <xdr:spPr>
        <a:xfrm>
          <a:off x="9639300" y="13467668"/>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94568</xdr:rowOff>
    </xdr:from>
    <xdr:to>
      <xdr:col>50</xdr:col>
      <xdr:colOff>114300</xdr:colOff>
      <xdr:row>78</xdr:row>
      <xdr:rowOff>121334</xdr:rowOff>
    </xdr:to>
    <xdr:cxnSp macro="">
      <xdr:nvCxnSpPr>
        <xdr:cNvPr id="399" name="直線コネクタ 398"/>
        <xdr:cNvCxnSpPr/>
      </xdr:nvCxnSpPr>
      <xdr:spPr>
        <a:xfrm flipV="1">
          <a:off x="8750300" y="13467668"/>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121334</xdr:rowOff>
    </xdr:from>
    <xdr:to>
      <xdr:col>45</xdr:col>
      <xdr:colOff>177800</xdr:colOff>
      <xdr:row>78</xdr:row>
      <xdr:rowOff>138757</xdr:rowOff>
    </xdr:to>
    <xdr:cxnSp macro="">
      <xdr:nvCxnSpPr>
        <xdr:cNvPr id="402" name="直線コネクタ 401"/>
        <xdr:cNvCxnSpPr/>
      </xdr:nvCxnSpPr>
      <xdr:spPr>
        <a:xfrm flipV="1">
          <a:off x="7861300" y="13494434"/>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107688</xdr:rowOff>
    </xdr:from>
    <xdr:to>
      <xdr:col>41</xdr:col>
      <xdr:colOff>50800</xdr:colOff>
      <xdr:row>78</xdr:row>
      <xdr:rowOff>138757</xdr:rowOff>
    </xdr:to>
    <xdr:cxnSp macro="">
      <xdr:nvCxnSpPr>
        <xdr:cNvPr id="405" name="直線コネクタ 404"/>
        <xdr:cNvCxnSpPr/>
      </xdr:nvCxnSpPr>
      <xdr:spPr>
        <a:xfrm>
          <a:off x="6972300" y="13480788"/>
          <a:ext cx="889000" cy="3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47169</xdr:rowOff>
    </xdr:from>
    <xdr:to>
      <xdr:col>55</xdr:col>
      <xdr:colOff>50800</xdr:colOff>
      <xdr:row>78</xdr:row>
      <xdr:rowOff>148769</xdr:rowOff>
    </xdr:to>
    <xdr:sp macro="" textlink="">
      <xdr:nvSpPr>
        <xdr:cNvPr id="415" name="楕円 414"/>
        <xdr:cNvSpPr/>
      </xdr:nvSpPr>
      <xdr:spPr>
        <a:xfrm>
          <a:off x="10426700" y="134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6546</xdr:rowOff>
    </xdr:from>
    <xdr:ext cx="534377" cy="259045"/>
    <xdr:sp macro="" textlink="">
      <xdr:nvSpPr>
        <xdr:cNvPr id="416" name="商工費該当値テキスト"/>
        <xdr:cNvSpPr txBox="1"/>
      </xdr:nvSpPr>
      <xdr:spPr>
        <a:xfrm>
          <a:off x="10528300" y="132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43768</xdr:rowOff>
    </xdr:from>
    <xdr:to>
      <xdr:col>50</xdr:col>
      <xdr:colOff>165100</xdr:colOff>
      <xdr:row>78</xdr:row>
      <xdr:rowOff>145368</xdr:rowOff>
    </xdr:to>
    <xdr:sp macro="" textlink="">
      <xdr:nvSpPr>
        <xdr:cNvPr id="417" name="楕円 416"/>
        <xdr:cNvSpPr/>
      </xdr:nvSpPr>
      <xdr:spPr>
        <a:xfrm>
          <a:off x="9588500" y="134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161895</xdr:rowOff>
    </xdr:from>
    <xdr:ext cx="534377" cy="259045"/>
    <xdr:sp macro="" textlink="">
      <xdr:nvSpPr>
        <xdr:cNvPr id="418" name="テキスト ボックス 417"/>
        <xdr:cNvSpPr txBox="1"/>
      </xdr:nvSpPr>
      <xdr:spPr>
        <a:xfrm>
          <a:off x="9372111" y="1319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70534</xdr:rowOff>
    </xdr:from>
    <xdr:to>
      <xdr:col>46</xdr:col>
      <xdr:colOff>38100</xdr:colOff>
      <xdr:row>79</xdr:row>
      <xdr:rowOff>684</xdr:rowOff>
    </xdr:to>
    <xdr:sp macro="" textlink="">
      <xdr:nvSpPr>
        <xdr:cNvPr id="419" name="楕円 418"/>
        <xdr:cNvSpPr/>
      </xdr:nvSpPr>
      <xdr:spPr>
        <a:xfrm>
          <a:off x="8699500" y="134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17211</xdr:rowOff>
    </xdr:from>
    <xdr:ext cx="534377" cy="259045"/>
    <xdr:sp macro="" textlink="">
      <xdr:nvSpPr>
        <xdr:cNvPr id="420" name="テキスト ボックス 419"/>
        <xdr:cNvSpPr txBox="1"/>
      </xdr:nvSpPr>
      <xdr:spPr>
        <a:xfrm>
          <a:off x="8483111" y="132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87957</xdr:rowOff>
    </xdr:from>
    <xdr:to>
      <xdr:col>41</xdr:col>
      <xdr:colOff>101600</xdr:colOff>
      <xdr:row>79</xdr:row>
      <xdr:rowOff>18107</xdr:rowOff>
    </xdr:to>
    <xdr:sp macro="" textlink="">
      <xdr:nvSpPr>
        <xdr:cNvPr id="421" name="楕円 420"/>
        <xdr:cNvSpPr/>
      </xdr:nvSpPr>
      <xdr:spPr>
        <a:xfrm>
          <a:off x="7810500" y="1346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9234</xdr:rowOff>
    </xdr:from>
    <xdr:ext cx="534377" cy="259045"/>
    <xdr:sp macro="" textlink="">
      <xdr:nvSpPr>
        <xdr:cNvPr id="422" name="テキスト ボックス 421"/>
        <xdr:cNvSpPr txBox="1"/>
      </xdr:nvSpPr>
      <xdr:spPr>
        <a:xfrm>
          <a:off x="7594111" y="1355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56888</xdr:rowOff>
    </xdr:from>
    <xdr:to>
      <xdr:col>36</xdr:col>
      <xdr:colOff>165100</xdr:colOff>
      <xdr:row>78</xdr:row>
      <xdr:rowOff>158488</xdr:rowOff>
    </xdr:to>
    <xdr:sp macro="" textlink="">
      <xdr:nvSpPr>
        <xdr:cNvPr id="423" name="楕円 422"/>
        <xdr:cNvSpPr/>
      </xdr:nvSpPr>
      <xdr:spPr>
        <a:xfrm>
          <a:off x="6921500" y="134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3565</xdr:rowOff>
    </xdr:from>
    <xdr:ext cx="534377" cy="259045"/>
    <xdr:sp macro="" textlink="">
      <xdr:nvSpPr>
        <xdr:cNvPr id="424" name="テキスト ボックス 423"/>
        <xdr:cNvSpPr txBox="1"/>
      </xdr:nvSpPr>
      <xdr:spPr>
        <a:xfrm>
          <a:off x="6705111" y="132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168388</xdr:rowOff>
    </xdr:from>
    <xdr:to>
      <xdr:col>55</xdr:col>
      <xdr:colOff>0</xdr:colOff>
      <xdr:row>98</xdr:row>
      <xdr:rowOff>46723</xdr:rowOff>
    </xdr:to>
    <xdr:cxnSp macro="">
      <xdr:nvCxnSpPr>
        <xdr:cNvPr id="451" name="直線コネクタ 450"/>
        <xdr:cNvCxnSpPr/>
      </xdr:nvCxnSpPr>
      <xdr:spPr>
        <a:xfrm>
          <a:off x="9639300" y="16799038"/>
          <a:ext cx="8382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168388</xdr:rowOff>
    </xdr:from>
    <xdr:to>
      <xdr:col>50</xdr:col>
      <xdr:colOff>114300</xdr:colOff>
      <xdr:row>98</xdr:row>
      <xdr:rowOff>46383</xdr:rowOff>
    </xdr:to>
    <xdr:cxnSp macro="">
      <xdr:nvCxnSpPr>
        <xdr:cNvPr id="454" name="直線コネクタ 453"/>
        <xdr:cNvCxnSpPr/>
      </xdr:nvCxnSpPr>
      <xdr:spPr>
        <a:xfrm flipV="1">
          <a:off x="8750300" y="16799038"/>
          <a:ext cx="889000" cy="4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26026</xdr:rowOff>
    </xdr:from>
    <xdr:to>
      <xdr:col>45</xdr:col>
      <xdr:colOff>177800</xdr:colOff>
      <xdr:row>98</xdr:row>
      <xdr:rowOff>46383</xdr:rowOff>
    </xdr:to>
    <xdr:cxnSp macro="">
      <xdr:nvCxnSpPr>
        <xdr:cNvPr id="457" name="直線コネクタ 456"/>
        <xdr:cNvCxnSpPr/>
      </xdr:nvCxnSpPr>
      <xdr:spPr>
        <a:xfrm>
          <a:off x="7861300" y="16828126"/>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18166</xdr:rowOff>
    </xdr:from>
    <xdr:to>
      <xdr:col>41</xdr:col>
      <xdr:colOff>50800</xdr:colOff>
      <xdr:row>98</xdr:row>
      <xdr:rowOff>26026</xdr:rowOff>
    </xdr:to>
    <xdr:cxnSp macro="">
      <xdr:nvCxnSpPr>
        <xdr:cNvPr id="460" name="直線コネクタ 459"/>
        <xdr:cNvCxnSpPr/>
      </xdr:nvCxnSpPr>
      <xdr:spPr>
        <a:xfrm>
          <a:off x="6972300" y="16820266"/>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167373</xdr:rowOff>
    </xdr:from>
    <xdr:to>
      <xdr:col>55</xdr:col>
      <xdr:colOff>50800</xdr:colOff>
      <xdr:row>98</xdr:row>
      <xdr:rowOff>97523</xdr:rowOff>
    </xdr:to>
    <xdr:sp macro="" textlink="">
      <xdr:nvSpPr>
        <xdr:cNvPr id="470" name="楕円 469"/>
        <xdr:cNvSpPr/>
      </xdr:nvSpPr>
      <xdr:spPr>
        <a:xfrm>
          <a:off x="10426700" y="167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100245</xdr:rowOff>
    </xdr:from>
    <xdr:ext cx="599010" cy="259045"/>
    <xdr:sp macro="" textlink="">
      <xdr:nvSpPr>
        <xdr:cNvPr id="471" name="土木費該当値テキスト"/>
        <xdr:cNvSpPr txBox="1"/>
      </xdr:nvSpPr>
      <xdr:spPr>
        <a:xfrm>
          <a:off x="10528300" y="1673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117588</xdr:rowOff>
    </xdr:from>
    <xdr:to>
      <xdr:col>50</xdr:col>
      <xdr:colOff>165100</xdr:colOff>
      <xdr:row>98</xdr:row>
      <xdr:rowOff>47738</xdr:rowOff>
    </xdr:to>
    <xdr:sp macro="" textlink="">
      <xdr:nvSpPr>
        <xdr:cNvPr id="472" name="楕円 471"/>
        <xdr:cNvSpPr/>
      </xdr:nvSpPr>
      <xdr:spPr>
        <a:xfrm>
          <a:off x="9588500" y="167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64265</xdr:rowOff>
    </xdr:from>
    <xdr:ext cx="599010" cy="259045"/>
    <xdr:sp macro="" textlink="">
      <xdr:nvSpPr>
        <xdr:cNvPr id="473" name="テキスト ボックス 472"/>
        <xdr:cNvSpPr txBox="1"/>
      </xdr:nvSpPr>
      <xdr:spPr>
        <a:xfrm>
          <a:off x="9339795" y="1652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167033</xdr:rowOff>
    </xdr:from>
    <xdr:to>
      <xdr:col>46</xdr:col>
      <xdr:colOff>38100</xdr:colOff>
      <xdr:row>98</xdr:row>
      <xdr:rowOff>97183</xdr:rowOff>
    </xdr:to>
    <xdr:sp macro="" textlink="">
      <xdr:nvSpPr>
        <xdr:cNvPr id="474" name="楕円 473"/>
        <xdr:cNvSpPr/>
      </xdr:nvSpPr>
      <xdr:spPr>
        <a:xfrm>
          <a:off x="8699500" y="167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88310</xdr:rowOff>
    </xdr:from>
    <xdr:ext cx="599010" cy="259045"/>
    <xdr:sp macro="" textlink="">
      <xdr:nvSpPr>
        <xdr:cNvPr id="475" name="テキスト ボックス 474"/>
        <xdr:cNvSpPr txBox="1"/>
      </xdr:nvSpPr>
      <xdr:spPr>
        <a:xfrm>
          <a:off x="8450795" y="1689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146676</xdr:rowOff>
    </xdr:from>
    <xdr:to>
      <xdr:col>41</xdr:col>
      <xdr:colOff>101600</xdr:colOff>
      <xdr:row>98</xdr:row>
      <xdr:rowOff>76826</xdr:rowOff>
    </xdr:to>
    <xdr:sp macro="" textlink="">
      <xdr:nvSpPr>
        <xdr:cNvPr id="476" name="楕円 475"/>
        <xdr:cNvSpPr/>
      </xdr:nvSpPr>
      <xdr:spPr>
        <a:xfrm>
          <a:off x="7810500" y="167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67953</xdr:rowOff>
    </xdr:from>
    <xdr:ext cx="599010" cy="259045"/>
    <xdr:sp macro="" textlink="">
      <xdr:nvSpPr>
        <xdr:cNvPr id="477" name="テキスト ボックス 476"/>
        <xdr:cNvSpPr txBox="1"/>
      </xdr:nvSpPr>
      <xdr:spPr>
        <a:xfrm>
          <a:off x="7561795" y="1687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138816</xdr:rowOff>
    </xdr:from>
    <xdr:to>
      <xdr:col>36</xdr:col>
      <xdr:colOff>165100</xdr:colOff>
      <xdr:row>98</xdr:row>
      <xdr:rowOff>68966</xdr:rowOff>
    </xdr:to>
    <xdr:sp macro="" textlink="">
      <xdr:nvSpPr>
        <xdr:cNvPr id="478" name="楕円 477"/>
        <xdr:cNvSpPr/>
      </xdr:nvSpPr>
      <xdr:spPr>
        <a:xfrm>
          <a:off x="6921500" y="167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60093</xdr:rowOff>
    </xdr:from>
    <xdr:ext cx="599010" cy="259045"/>
    <xdr:sp macro="" textlink="">
      <xdr:nvSpPr>
        <xdr:cNvPr id="479" name="テキスト ボックス 478"/>
        <xdr:cNvSpPr txBox="1"/>
      </xdr:nvSpPr>
      <xdr:spPr>
        <a:xfrm>
          <a:off x="6672795" y="1686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104815</xdr:rowOff>
    </xdr:from>
    <xdr:to>
      <xdr:col>85</xdr:col>
      <xdr:colOff>127000</xdr:colOff>
      <xdr:row>38</xdr:row>
      <xdr:rowOff>151168</xdr:rowOff>
    </xdr:to>
    <xdr:cxnSp macro="">
      <xdr:nvCxnSpPr>
        <xdr:cNvPr id="508" name="直線コネクタ 507"/>
        <xdr:cNvCxnSpPr/>
      </xdr:nvCxnSpPr>
      <xdr:spPr>
        <a:xfrm flipV="1">
          <a:off x="15481300" y="6619915"/>
          <a:ext cx="838200" cy="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133962</xdr:rowOff>
    </xdr:from>
    <xdr:to>
      <xdr:col>81</xdr:col>
      <xdr:colOff>50800</xdr:colOff>
      <xdr:row>38</xdr:row>
      <xdr:rowOff>151168</xdr:rowOff>
    </xdr:to>
    <xdr:cxnSp macro="">
      <xdr:nvCxnSpPr>
        <xdr:cNvPr id="511" name="直線コネクタ 510"/>
        <xdr:cNvCxnSpPr/>
      </xdr:nvCxnSpPr>
      <xdr:spPr>
        <a:xfrm>
          <a:off x="14592300" y="6649062"/>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108427</xdr:rowOff>
    </xdr:from>
    <xdr:to>
      <xdr:col>76</xdr:col>
      <xdr:colOff>114300</xdr:colOff>
      <xdr:row>38</xdr:row>
      <xdr:rowOff>133962</xdr:rowOff>
    </xdr:to>
    <xdr:cxnSp macro="">
      <xdr:nvCxnSpPr>
        <xdr:cNvPr id="514" name="直線コネクタ 513"/>
        <xdr:cNvCxnSpPr/>
      </xdr:nvCxnSpPr>
      <xdr:spPr>
        <a:xfrm>
          <a:off x="13703300" y="6623527"/>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108427</xdr:rowOff>
    </xdr:from>
    <xdr:to>
      <xdr:col>71</xdr:col>
      <xdr:colOff>177800</xdr:colOff>
      <xdr:row>38</xdr:row>
      <xdr:rowOff>159268</xdr:rowOff>
    </xdr:to>
    <xdr:cxnSp macro="">
      <xdr:nvCxnSpPr>
        <xdr:cNvPr id="517" name="直線コネクタ 516"/>
        <xdr:cNvCxnSpPr/>
      </xdr:nvCxnSpPr>
      <xdr:spPr>
        <a:xfrm flipV="1">
          <a:off x="12814300" y="6623527"/>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54015</xdr:rowOff>
    </xdr:from>
    <xdr:to>
      <xdr:col>85</xdr:col>
      <xdr:colOff>177800</xdr:colOff>
      <xdr:row>38</xdr:row>
      <xdr:rowOff>155615</xdr:rowOff>
    </xdr:to>
    <xdr:sp macro="" textlink="">
      <xdr:nvSpPr>
        <xdr:cNvPr id="527" name="楕円 526"/>
        <xdr:cNvSpPr/>
      </xdr:nvSpPr>
      <xdr:spPr>
        <a:xfrm>
          <a:off x="16268700" y="656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140392</xdr:rowOff>
    </xdr:from>
    <xdr:ext cx="534377" cy="259045"/>
    <xdr:sp macro="" textlink="">
      <xdr:nvSpPr>
        <xdr:cNvPr id="528" name="消防費該当値テキスト"/>
        <xdr:cNvSpPr txBox="1"/>
      </xdr:nvSpPr>
      <xdr:spPr>
        <a:xfrm>
          <a:off x="16370300" y="648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100368</xdr:rowOff>
    </xdr:from>
    <xdr:to>
      <xdr:col>81</xdr:col>
      <xdr:colOff>101600</xdr:colOff>
      <xdr:row>39</xdr:row>
      <xdr:rowOff>30518</xdr:rowOff>
    </xdr:to>
    <xdr:sp macro="" textlink="">
      <xdr:nvSpPr>
        <xdr:cNvPr id="529" name="楕円 528"/>
        <xdr:cNvSpPr/>
      </xdr:nvSpPr>
      <xdr:spPr>
        <a:xfrm>
          <a:off x="15430500" y="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21645</xdr:rowOff>
    </xdr:from>
    <xdr:ext cx="469744" cy="259045"/>
    <xdr:sp macro="" textlink="">
      <xdr:nvSpPr>
        <xdr:cNvPr id="530" name="テキスト ボックス 529"/>
        <xdr:cNvSpPr txBox="1"/>
      </xdr:nvSpPr>
      <xdr:spPr>
        <a:xfrm>
          <a:off x="15246428" y="67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83162</xdr:rowOff>
    </xdr:from>
    <xdr:to>
      <xdr:col>76</xdr:col>
      <xdr:colOff>165100</xdr:colOff>
      <xdr:row>39</xdr:row>
      <xdr:rowOff>13312</xdr:rowOff>
    </xdr:to>
    <xdr:sp macro="" textlink="">
      <xdr:nvSpPr>
        <xdr:cNvPr id="531" name="楕円 530"/>
        <xdr:cNvSpPr/>
      </xdr:nvSpPr>
      <xdr:spPr>
        <a:xfrm>
          <a:off x="14541500" y="659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4439</xdr:rowOff>
    </xdr:from>
    <xdr:ext cx="534377" cy="259045"/>
    <xdr:sp macro="" textlink="">
      <xdr:nvSpPr>
        <xdr:cNvPr id="532" name="テキスト ボックス 531"/>
        <xdr:cNvSpPr txBox="1"/>
      </xdr:nvSpPr>
      <xdr:spPr>
        <a:xfrm>
          <a:off x="14325111" y="669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57627</xdr:rowOff>
    </xdr:from>
    <xdr:to>
      <xdr:col>72</xdr:col>
      <xdr:colOff>38100</xdr:colOff>
      <xdr:row>38</xdr:row>
      <xdr:rowOff>159227</xdr:rowOff>
    </xdr:to>
    <xdr:sp macro="" textlink="">
      <xdr:nvSpPr>
        <xdr:cNvPr id="533" name="楕円 532"/>
        <xdr:cNvSpPr/>
      </xdr:nvSpPr>
      <xdr:spPr>
        <a:xfrm>
          <a:off x="13652500" y="65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150354</xdr:rowOff>
    </xdr:from>
    <xdr:ext cx="534377" cy="259045"/>
    <xdr:sp macro="" textlink="">
      <xdr:nvSpPr>
        <xdr:cNvPr id="534" name="テキスト ボックス 533"/>
        <xdr:cNvSpPr txBox="1"/>
      </xdr:nvSpPr>
      <xdr:spPr>
        <a:xfrm>
          <a:off x="13436111" y="66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108468</xdr:rowOff>
    </xdr:from>
    <xdr:to>
      <xdr:col>67</xdr:col>
      <xdr:colOff>101600</xdr:colOff>
      <xdr:row>39</xdr:row>
      <xdr:rowOff>38618</xdr:rowOff>
    </xdr:to>
    <xdr:sp macro="" textlink="">
      <xdr:nvSpPr>
        <xdr:cNvPr id="535" name="楕円 534"/>
        <xdr:cNvSpPr/>
      </xdr:nvSpPr>
      <xdr:spPr>
        <a:xfrm>
          <a:off x="12763500" y="66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29745</xdr:rowOff>
    </xdr:from>
    <xdr:ext cx="469744" cy="259045"/>
    <xdr:sp macro="" textlink="">
      <xdr:nvSpPr>
        <xdr:cNvPr id="536" name="テキスト ボックス 535"/>
        <xdr:cNvSpPr txBox="1"/>
      </xdr:nvSpPr>
      <xdr:spPr>
        <a:xfrm>
          <a:off x="12579428" y="67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50798</xdr:rowOff>
    </xdr:from>
    <xdr:to>
      <xdr:col>85</xdr:col>
      <xdr:colOff>127000</xdr:colOff>
      <xdr:row>56</xdr:row>
      <xdr:rowOff>3994</xdr:rowOff>
    </xdr:to>
    <xdr:cxnSp macro="">
      <xdr:nvCxnSpPr>
        <xdr:cNvPr id="565" name="直線コネクタ 564"/>
        <xdr:cNvCxnSpPr/>
      </xdr:nvCxnSpPr>
      <xdr:spPr>
        <a:xfrm flipV="1">
          <a:off x="15481300" y="9480548"/>
          <a:ext cx="838200" cy="1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3994</xdr:rowOff>
    </xdr:from>
    <xdr:to>
      <xdr:col>81</xdr:col>
      <xdr:colOff>50800</xdr:colOff>
      <xdr:row>56</xdr:row>
      <xdr:rowOff>60498</xdr:rowOff>
    </xdr:to>
    <xdr:cxnSp macro="">
      <xdr:nvCxnSpPr>
        <xdr:cNvPr id="568" name="直線コネクタ 567"/>
        <xdr:cNvCxnSpPr/>
      </xdr:nvCxnSpPr>
      <xdr:spPr>
        <a:xfrm flipV="1">
          <a:off x="14592300" y="9605194"/>
          <a:ext cx="889000" cy="5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60498</xdr:rowOff>
    </xdr:from>
    <xdr:to>
      <xdr:col>76</xdr:col>
      <xdr:colOff>114300</xdr:colOff>
      <xdr:row>56</xdr:row>
      <xdr:rowOff>70943</xdr:rowOff>
    </xdr:to>
    <xdr:cxnSp macro="">
      <xdr:nvCxnSpPr>
        <xdr:cNvPr id="571" name="直線コネクタ 570"/>
        <xdr:cNvCxnSpPr/>
      </xdr:nvCxnSpPr>
      <xdr:spPr>
        <a:xfrm flipV="1">
          <a:off x="13703300" y="9661698"/>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22299</xdr:rowOff>
    </xdr:from>
    <xdr:to>
      <xdr:col>71</xdr:col>
      <xdr:colOff>177800</xdr:colOff>
      <xdr:row>56</xdr:row>
      <xdr:rowOff>70943</xdr:rowOff>
    </xdr:to>
    <xdr:cxnSp macro="">
      <xdr:nvCxnSpPr>
        <xdr:cNvPr id="574" name="直線コネクタ 573"/>
        <xdr:cNvCxnSpPr/>
      </xdr:nvCxnSpPr>
      <xdr:spPr>
        <a:xfrm>
          <a:off x="12814300" y="9623499"/>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171448</xdr:rowOff>
    </xdr:from>
    <xdr:to>
      <xdr:col>85</xdr:col>
      <xdr:colOff>177800</xdr:colOff>
      <xdr:row>55</xdr:row>
      <xdr:rowOff>101598</xdr:rowOff>
    </xdr:to>
    <xdr:sp macro="" textlink="">
      <xdr:nvSpPr>
        <xdr:cNvPr id="584" name="楕円 583"/>
        <xdr:cNvSpPr/>
      </xdr:nvSpPr>
      <xdr:spPr>
        <a:xfrm>
          <a:off x="16268700" y="94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22875</xdr:rowOff>
    </xdr:from>
    <xdr:ext cx="599010" cy="259045"/>
    <xdr:sp macro="" textlink="">
      <xdr:nvSpPr>
        <xdr:cNvPr id="585" name="教育費該当値テキスト"/>
        <xdr:cNvSpPr txBox="1"/>
      </xdr:nvSpPr>
      <xdr:spPr>
        <a:xfrm>
          <a:off x="16370300" y="928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124644</xdr:rowOff>
    </xdr:from>
    <xdr:to>
      <xdr:col>81</xdr:col>
      <xdr:colOff>101600</xdr:colOff>
      <xdr:row>56</xdr:row>
      <xdr:rowOff>54794</xdr:rowOff>
    </xdr:to>
    <xdr:sp macro="" textlink="">
      <xdr:nvSpPr>
        <xdr:cNvPr id="586" name="楕円 585"/>
        <xdr:cNvSpPr/>
      </xdr:nvSpPr>
      <xdr:spPr>
        <a:xfrm>
          <a:off x="15430500" y="9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71321</xdr:rowOff>
    </xdr:from>
    <xdr:ext cx="599010" cy="259045"/>
    <xdr:sp macro="" textlink="">
      <xdr:nvSpPr>
        <xdr:cNvPr id="587" name="テキスト ボックス 586"/>
        <xdr:cNvSpPr txBox="1"/>
      </xdr:nvSpPr>
      <xdr:spPr>
        <a:xfrm>
          <a:off x="15181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9698</xdr:rowOff>
    </xdr:from>
    <xdr:to>
      <xdr:col>76</xdr:col>
      <xdr:colOff>165100</xdr:colOff>
      <xdr:row>56</xdr:row>
      <xdr:rowOff>111298</xdr:rowOff>
    </xdr:to>
    <xdr:sp macro="" textlink="">
      <xdr:nvSpPr>
        <xdr:cNvPr id="588" name="楕円 587"/>
        <xdr:cNvSpPr/>
      </xdr:nvSpPr>
      <xdr:spPr>
        <a:xfrm>
          <a:off x="14541500" y="96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127825</xdr:rowOff>
    </xdr:from>
    <xdr:ext cx="599010" cy="259045"/>
    <xdr:sp macro="" textlink="">
      <xdr:nvSpPr>
        <xdr:cNvPr id="589" name="テキスト ボックス 588"/>
        <xdr:cNvSpPr txBox="1"/>
      </xdr:nvSpPr>
      <xdr:spPr>
        <a:xfrm>
          <a:off x="14292795" y="93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20143</xdr:rowOff>
    </xdr:from>
    <xdr:to>
      <xdr:col>72</xdr:col>
      <xdr:colOff>38100</xdr:colOff>
      <xdr:row>56</xdr:row>
      <xdr:rowOff>121743</xdr:rowOff>
    </xdr:to>
    <xdr:sp macro="" textlink="">
      <xdr:nvSpPr>
        <xdr:cNvPr id="590" name="楕円 589"/>
        <xdr:cNvSpPr/>
      </xdr:nvSpPr>
      <xdr:spPr>
        <a:xfrm>
          <a:off x="13652500" y="96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138270</xdr:rowOff>
    </xdr:from>
    <xdr:ext cx="599010" cy="259045"/>
    <xdr:sp macro="" textlink="">
      <xdr:nvSpPr>
        <xdr:cNvPr id="591" name="テキスト ボックス 590"/>
        <xdr:cNvSpPr txBox="1"/>
      </xdr:nvSpPr>
      <xdr:spPr>
        <a:xfrm>
          <a:off x="13403795" y="939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142949</xdr:rowOff>
    </xdr:from>
    <xdr:to>
      <xdr:col>67</xdr:col>
      <xdr:colOff>101600</xdr:colOff>
      <xdr:row>56</xdr:row>
      <xdr:rowOff>73099</xdr:rowOff>
    </xdr:to>
    <xdr:sp macro="" textlink="">
      <xdr:nvSpPr>
        <xdr:cNvPr id="592" name="楕円 591"/>
        <xdr:cNvSpPr/>
      </xdr:nvSpPr>
      <xdr:spPr>
        <a:xfrm>
          <a:off x="12763500" y="9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89626</xdr:rowOff>
    </xdr:from>
    <xdr:ext cx="599010" cy="259045"/>
    <xdr:sp macro="" textlink="">
      <xdr:nvSpPr>
        <xdr:cNvPr id="593" name="テキスト ボックス 592"/>
        <xdr:cNvSpPr txBox="1"/>
      </xdr:nvSpPr>
      <xdr:spPr>
        <a:xfrm>
          <a:off x="12514795" y="934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42937</xdr:rowOff>
    </xdr:from>
    <xdr:to>
      <xdr:col>85</xdr:col>
      <xdr:colOff>127000</xdr:colOff>
      <xdr:row>79</xdr:row>
      <xdr:rowOff>44236</xdr:rowOff>
    </xdr:to>
    <xdr:cxnSp macro="">
      <xdr:nvCxnSpPr>
        <xdr:cNvPr id="622" name="直線コネクタ 621"/>
        <xdr:cNvCxnSpPr/>
      </xdr:nvCxnSpPr>
      <xdr:spPr>
        <a:xfrm>
          <a:off x="15481300" y="13587487"/>
          <a:ext cx="8382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154437</xdr:rowOff>
    </xdr:from>
    <xdr:to>
      <xdr:col>81</xdr:col>
      <xdr:colOff>50800</xdr:colOff>
      <xdr:row>79</xdr:row>
      <xdr:rowOff>42937</xdr:rowOff>
    </xdr:to>
    <xdr:cxnSp macro="">
      <xdr:nvCxnSpPr>
        <xdr:cNvPr id="625" name="直線コネクタ 624"/>
        <xdr:cNvCxnSpPr/>
      </xdr:nvCxnSpPr>
      <xdr:spPr>
        <a:xfrm>
          <a:off x="14592300" y="1352753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154437</xdr:rowOff>
    </xdr:from>
    <xdr:to>
      <xdr:col>76</xdr:col>
      <xdr:colOff>114300</xdr:colOff>
      <xdr:row>79</xdr:row>
      <xdr:rowOff>40263</xdr:rowOff>
    </xdr:to>
    <xdr:cxnSp macro="">
      <xdr:nvCxnSpPr>
        <xdr:cNvPr id="628" name="直線コネクタ 627"/>
        <xdr:cNvCxnSpPr/>
      </xdr:nvCxnSpPr>
      <xdr:spPr>
        <a:xfrm flipV="1">
          <a:off x="13703300" y="13527537"/>
          <a:ext cx="889000" cy="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6031</xdr:rowOff>
    </xdr:from>
    <xdr:to>
      <xdr:col>71</xdr:col>
      <xdr:colOff>177800</xdr:colOff>
      <xdr:row>79</xdr:row>
      <xdr:rowOff>40263</xdr:rowOff>
    </xdr:to>
    <xdr:cxnSp macro="">
      <xdr:nvCxnSpPr>
        <xdr:cNvPr id="631" name="直線コネクタ 630"/>
        <xdr:cNvCxnSpPr/>
      </xdr:nvCxnSpPr>
      <xdr:spPr>
        <a:xfrm>
          <a:off x="12814300" y="13550581"/>
          <a:ext cx="889000" cy="3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164886</xdr:rowOff>
    </xdr:from>
    <xdr:to>
      <xdr:col>85</xdr:col>
      <xdr:colOff>177800</xdr:colOff>
      <xdr:row>79</xdr:row>
      <xdr:rowOff>95036</xdr:rowOff>
    </xdr:to>
    <xdr:sp macro="" textlink="">
      <xdr:nvSpPr>
        <xdr:cNvPr id="641" name="楕円 640"/>
        <xdr:cNvSpPr/>
      </xdr:nvSpPr>
      <xdr:spPr>
        <a:xfrm>
          <a:off x="16268700" y="135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79813</xdr:rowOff>
    </xdr:from>
    <xdr:ext cx="313932" cy="259045"/>
    <xdr:sp macro="" textlink="">
      <xdr:nvSpPr>
        <xdr:cNvPr id="642" name="災害復旧費該当値テキスト"/>
        <xdr:cNvSpPr txBox="1"/>
      </xdr:nvSpPr>
      <xdr:spPr>
        <a:xfrm>
          <a:off x="16370300" y="134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163587</xdr:rowOff>
    </xdr:from>
    <xdr:to>
      <xdr:col>81</xdr:col>
      <xdr:colOff>101600</xdr:colOff>
      <xdr:row>79</xdr:row>
      <xdr:rowOff>93737</xdr:rowOff>
    </xdr:to>
    <xdr:sp macro="" textlink="">
      <xdr:nvSpPr>
        <xdr:cNvPr id="643" name="楕円 642"/>
        <xdr:cNvSpPr/>
      </xdr:nvSpPr>
      <xdr:spPr>
        <a:xfrm>
          <a:off x="154305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84864</xdr:rowOff>
    </xdr:from>
    <xdr:ext cx="378565" cy="259045"/>
    <xdr:sp macro="" textlink="">
      <xdr:nvSpPr>
        <xdr:cNvPr id="644" name="テキスト ボックス 643"/>
        <xdr:cNvSpPr txBox="1"/>
      </xdr:nvSpPr>
      <xdr:spPr>
        <a:xfrm>
          <a:off x="15292017" y="1362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103637</xdr:rowOff>
    </xdr:from>
    <xdr:to>
      <xdr:col>76</xdr:col>
      <xdr:colOff>165100</xdr:colOff>
      <xdr:row>79</xdr:row>
      <xdr:rowOff>33787</xdr:rowOff>
    </xdr:to>
    <xdr:sp macro="" textlink="">
      <xdr:nvSpPr>
        <xdr:cNvPr id="645" name="楕円 644"/>
        <xdr:cNvSpPr/>
      </xdr:nvSpPr>
      <xdr:spPr>
        <a:xfrm>
          <a:off x="14541500" y="134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50314</xdr:rowOff>
    </xdr:from>
    <xdr:ext cx="534377" cy="259045"/>
    <xdr:sp macro="" textlink="">
      <xdr:nvSpPr>
        <xdr:cNvPr id="646" name="テキスト ボックス 645"/>
        <xdr:cNvSpPr txBox="1"/>
      </xdr:nvSpPr>
      <xdr:spPr>
        <a:xfrm>
          <a:off x="14325111" y="132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160913</xdr:rowOff>
    </xdr:from>
    <xdr:to>
      <xdr:col>72</xdr:col>
      <xdr:colOff>38100</xdr:colOff>
      <xdr:row>79</xdr:row>
      <xdr:rowOff>91063</xdr:rowOff>
    </xdr:to>
    <xdr:sp macro="" textlink="">
      <xdr:nvSpPr>
        <xdr:cNvPr id="647" name="楕円 646"/>
        <xdr:cNvSpPr/>
      </xdr:nvSpPr>
      <xdr:spPr>
        <a:xfrm>
          <a:off x="13652500" y="135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82190</xdr:rowOff>
    </xdr:from>
    <xdr:ext cx="469744" cy="259045"/>
    <xdr:sp macro="" textlink="">
      <xdr:nvSpPr>
        <xdr:cNvPr id="648" name="テキスト ボックス 647"/>
        <xdr:cNvSpPr txBox="1"/>
      </xdr:nvSpPr>
      <xdr:spPr>
        <a:xfrm>
          <a:off x="13468428" y="136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126681</xdr:rowOff>
    </xdr:from>
    <xdr:to>
      <xdr:col>67</xdr:col>
      <xdr:colOff>101600</xdr:colOff>
      <xdr:row>79</xdr:row>
      <xdr:rowOff>56831</xdr:rowOff>
    </xdr:to>
    <xdr:sp macro="" textlink="">
      <xdr:nvSpPr>
        <xdr:cNvPr id="649" name="楕円 648"/>
        <xdr:cNvSpPr/>
      </xdr:nvSpPr>
      <xdr:spPr>
        <a:xfrm>
          <a:off x="12763500" y="134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47958</xdr:rowOff>
    </xdr:from>
    <xdr:ext cx="534377" cy="259045"/>
    <xdr:sp macro="" textlink="">
      <xdr:nvSpPr>
        <xdr:cNvPr id="650" name="テキスト ボックス 649"/>
        <xdr:cNvSpPr txBox="1"/>
      </xdr:nvSpPr>
      <xdr:spPr>
        <a:xfrm>
          <a:off x="12547111" y="135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77115</xdr:rowOff>
    </xdr:from>
    <xdr:to>
      <xdr:col>85</xdr:col>
      <xdr:colOff>127000</xdr:colOff>
      <xdr:row>97</xdr:row>
      <xdr:rowOff>171236</xdr:rowOff>
    </xdr:to>
    <xdr:cxnSp macro="">
      <xdr:nvCxnSpPr>
        <xdr:cNvPr id="679" name="直線コネクタ 678"/>
        <xdr:cNvCxnSpPr/>
      </xdr:nvCxnSpPr>
      <xdr:spPr>
        <a:xfrm flipV="1">
          <a:off x="15481300" y="16707765"/>
          <a:ext cx="8382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152025</xdr:rowOff>
    </xdr:from>
    <xdr:to>
      <xdr:col>81</xdr:col>
      <xdr:colOff>50800</xdr:colOff>
      <xdr:row>97</xdr:row>
      <xdr:rowOff>171236</xdr:rowOff>
    </xdr:to>
    <xdr:cxnSp macro="">
      <xdr:nvCxnSpPr>
        <xdr:cNvPr id="682" name="直線コネクタ 681"/>
        <xdr:cNvCxnSpPr/>
      </xdr:nvCxnSpPr>
      <xdr:spPr>
        <a:xfrm>
          <a:off x="14592300" y="16782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152025</xdr:rowOff>
    </xdr:from>
    <xdr:to>
      <xdr:col>76</xdr:col>
      <xdr:colOff>114300</xdr:colOff>
      <xdr:row>98</xdr:row>
      <xdr:rowOff>11835</xdr:rowOff>
    </xdr:to>
    <xdr:cxnSp macro="">
      <xdr:nvCxnSpPr>
        <xdr:cNvPr id="685" name="直線コネクタ 684"/>
        <xdr:cNvCxnSpPr/>
      </xdr:nvCxnSpPr>
      <xdr:spPr>
        <a:xfrm flipV="1">
          <a:off x="13703300" y="16782675"/>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11835</xdr:rowOff>
    </xdr:from>
    <xdr:to>
      <xdr:col>71</xdr:col>
      <xdr:colOff>177800</xdr:colOff>
      <xdr:row>98</xdr:row>
      <xdr:rowOff>22988</xdr:rowOff>
    </xdr:to>
    <xdr:cxnSp macro="">
      <xdr:nvCxnSpPr>
        <xdr:cNvPr id="688" name="直線コネクタ 687"/>
        <xdr:cNvCxnSpPr/>
      </xdr:nvCxnSpPr>
      <xdr:spPr>
        <a:xfrm flipV="1">
          <a:off x="12814300" y="16813935"/>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26315</xdr:rowOff>
    </xdr:from>
    <xdr:to>
      <xdr:col>85</xdr:col>
      <xdr:colOff>177800</xdr:colOff>
      <xdr:row>97</xdr:row>
      <xdr:rowOff>127915</xdr:rowOff>
    </xdr:to>
    <xdr:sp macro="" textlink="">
      <xdr:nvSpPr>
        <xdr:cNvPr id="698" name="楕円 697"/>
        <xdr:cNvSpPr/>
      </xdr:nvSpPr>
      <xdr:spPr>
        <a:xfrm>
          <a:off x="162687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49192</xdr:rowOff>
    </xdr:from>
    <xdr:ext cx="599010" cy="259045"/>
    <xdr:sp macro="" textlink="">
      <xdr:nvSpPr>
        <xdr:cNvPr id="699" name="公債費該当値テキスト"/>
        <xdr:cNvSpPr txBox="1"/>
      </xdr:nvSpPr>
      <xdr:spPr>
        <a:xfrm>
          <a:off x="16370300" y="165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120436</xdr:rowOff>
    </xdr:from>
    <xdr:to>
      <xdr:col>81</xdr:col>
      <xdr:colOff>101600</xdr:colOff>
      <xdr:row>98</xdr:row>
      <xdr:rowOff>50586</xdr:rowOff>
    </xdr:to>
    <xdr:sp macro="" textlink="">
      <xdr:nvSpPr>
        <xdr:cNvPr id="700" name="楕円 699"/>
        <xdr:cNvSpPr/>
      </xdr:nvSpPr>
      <xdr:spPr>
        <a:xfrm>
          <a:off x="15430500" y="167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41713</xdr:rowOff>
    </xdr:from>
    <xdr:ext cx="599010" cy="259045"/>
    <xdr:sp macro="" textlink="">
      <xdr:nvSpPr>
        <xdr:cNvPr id="701" name="テキスト ボックス 700"/>
        <xdr:cNvSpPr txBox="1"/>
      </xdr:nvSpPr>
      <xdr:spPr>
        <a:xfrm>
          <a:off x="15181795" y="168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101225</xdr:rowOff>
    </xdr:from>
    <xdr:to>
      <xdr:col>76</xdr:col>
      <xdr:colOff>165100</xdr:colOff>
      <xdr:row>98</xdr:row>
      <xdr:rowOff>31375</xdr:rowOff>
    </xdr:to>
    <xdr:sp macro="" textlink="">
      <xdr:nvSpPr>
        <xdr:cNvPr id="702" name="楕円 701"/>
        <xdr:cNvSpPr/>
      </xdr:nvSpPr>
      <xdr:spPr>
        <a:xfrm>
          <a:off x="14541500" y="16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22502</xdr:rowOff>
    </xdr:from>
    <xdr:ext cx="599010" cy="259045"/>
    <xdr:sp macro="" textlink="">
      <xdr:nvSpPr>
        <xdr:cNvPr id="703" name="テキスト ボックス 702"/>
        <xdr:cNvSpPr txBox="1"/>
      </xdr:nvSpPr>
      <xdr:spPr>
        <a:xfrm>
          <a:off x="14292795" y="168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132485</xdr:rowOff>
    </xdr:from>
    <xdr:to>
      <xdr:col>72</xdr:col>
      <xdr:colOff>38100</xdr:colOff>
      <xdr:row>98</xdr:row>
      <xdr:rowOff>62635</xdr:rowOff>
    </xdr:to>
    <xdr:sp macro="" textlink="">
      <xdr:nvSpPr>
        <xdr:cNvPr id="704" name="楕円 703"/>
        <xdr:cNvSpPr/>
      </xdr:nvSpPr>
      <xdr:spPr>
        <a:xfrm>
          <a:off x="13652500" y="167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53762</xdr:rowOff>
    </xdr:from>
    <xdr:ext cx="599010" cy="259045"/>
    <xdr:sp macro="" textlink="">
      <xdr:nvSpPr>
        <xdr:cNvPr id="705" name="テキスト ボックス 704"/>
        <xdr:cNvSpPr txBox="1"/>
      </xdr:nvSpPr>
      <xdr:spPr>
        <a:xfrm>
          <a:off x="13403795" y="1685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143638</xdr:rowOff>
    </xdr:from>
    <xdr:to>
      <xdr:col>67</xdr:col>
      <xdr:colOff>101600</xdr:colOff>
      <xdr:row>98</xdr:row>
      <xdr:rowOff>73788</xdr:rowOff>
    </xdr:to>
    <xdr:sp macro="" textlink="">
      <xdr:nvSpPr>
        <xdr:cNvPr id="706" name="楕円 705"/>
        <xdr:cNvSpPr/>
      </xdr:nvSpPr>
      <xdr:spPr>
        <a:xfrm>
          <a:off x="12763500" y="167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64915</xdr:rowOff>
    </xdr:from>
    <xdr:ext cx="599010" cy="259045"/>
    <xdr:sp macro="" textlink="">
      <xdr:nvSpPr>
        <xdr:cNvPr id="707" name="テキスト ボックス 706"/>
        <xdr:cNvSpPr txBox="1"/>
      </xdr:nvSpPr>
      <xdr:spPr>
        <a:xfrm>
          <a:off x="12514795" y="1686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356,668</a:t>
          </a:r>
          <a:r>
            <a:rPr kumimoji="1" lang="ja-JP" altLang="ja-JP" sz="1100">
              <a:solidFill>
                <a:schemeClr val="dk1"/>
              </a:solidFill>
              <a:effectLst/>
              <a:latin typeface="+mn-lt"/>
              <a:ea typeface="+mn-ea"/>
              <a:cs typeface="+mn-cs"/>
            </a:rPr>
            <a:t>円となっており、類似団体平均に比べ高い状況となっている。主な要因としては、義務教育施設整備事業等の老朽化に伴う修繕や建替え等のため普通建設費や物件費が集中していることが挙げられる。よって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182,194</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5.51</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201,289</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6.08</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2,009,409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60.74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7.33</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西表島から各島を接続する海底送水管が耐用年数を超過していることから、その更新費用に加え、新たに小浜島～竹富島間の敷設の構想もあることから、関連する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6945050</v>
      </c>
      <c r="BO4" s="403"/>
      <c r="BP4" s="403"/>
      <c r="BQ4" s="403"/>
      <c r="BR4" s="403"/>
      <c r="BS4" s="403"/>
      <c r="BT4" s="403"/>
      <c r="BU4" s="404"/>
      <c r="BV4" s="402">
        <v>6705733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5.5</v>
      </c>
      <c r="CU4" s="584"/>
      <c r="CV4" s="584"/>
      <c r="CW4" s="584"/>
      <c r="CX4" s="584"/>
      <c r="CY4" s="584"/>
      <c r="CZ4" s="584"/>
      <c r="DA4" s="585"/>
      <c r="DB4" s="583">
        <v>11.2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6722870</v>
      </c>
      <c r="BO5" s="408"/>
      <c r="BP5" s="408"/>
      <c r="BQ5" s="408"/>
      <c r="BR5" s="408"/>
      <c r="BS5" s="408"/>
      <c r="BT5" s="408"/>
      <c r="BU5" s="409"/>
      <c r="BV5" s="407">
        <v>6230055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84.6</v>
      </c>
      <c r="CU5" s="378"/>
      <c r="CV5" s="378"/>
      <c r="CW5" s="378"/>
      <c r="CX5" s="378"/>
      <c r="CY5" s="378"/>
      <c r="CZ5" s="378"/>
      <c r="DA5" s="379"/>
      <c r="DB5" s="377">
        <v>76.3</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222180</v>
      </c>
      <c r="BO6" s="408"/>
      <c r="BP6" s="408"/>
      <c r="BQ6" s="408"/>
      <c r="BR6" s="408"/>
      <c r="BS6" s="408"/>
      <c r="BT6" s="408"/>
      <c r="BU6" s="409"/>
      <c r="BV6" s="407">
        <v>475678</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88.1</v>
      </c>
      <c r="CU6" s="558"/>
      <c r="CV6" s="558"/>
      <c r="CW6" s="558"/>
      <c r="CX6" s="558"/>
      <c r="CY6" s="558"/>
      <c r="CZ6" s="558"/>
      <c r="DA6" s="559"/>
      <c r="DB6" s="557">
        <v>79.3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39986</v>
      </c>
      <c r="BO7" s="408"/>
      <c r="BP7" s="408"/>
      <c r="BQ7" s="408"/>
      <c r="BR7" s="408"/>
      <c r="BS7" s="408"/>
      <c r="BT7" s="408"/>
      <c r="BU7" s="409"/>
      <c r="BV7" s="407">
        <v>117000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3308109</v>
      </c>
      <c r="CU7" s="408"/>
      <c r="CV7" s="408"/>
      <c r="CW7" s="408"/>
      <c r="CX7" s="408"/>
      <c r="CY7" s="408"/>
      <c r="CZ7" s="408"/>
      <c r="DA7" s="409"/>
      <c r="DB7" s="407">
        <v>3200711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182194</v>
      </c>
      <c r="BO8" s="408"/>
      <c r="BP8" s="408"/>
      <c r="BQ8" s="408"/>
      <c r="BR8" s="408"/>
      <c r="BS8" s="408"/>
      <c r="BT8" s="408"/>
      <c r="BU8" s="409"/>
      <c r="BV8" s="407">
        <v>358678</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0.16</v>
      </c>
      <c r="CU8" s="521"/>
      <c r="CV8" s="521"/>
      <c r="CW8" s="521"/>
      <c r="CX8" s="521"/>
      <c r="CY8" s="521"/>
      <c r="CZ8" s="521"/>
      <c r="DA8" s="522"/>
      <c r="DB8" s="520">
        <v>0.16</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3998</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-176484</v>
      </c>
      <c r="BO9" s="408"/>
      <c r="BP9" s="408"/>
      <c r="BQ9" s="408"/>
      <c r="BR9" s="408"/>
      <c r="BS9" s="408"/>
      <c r="BT9" s="408"/>
      <c r="BU9" s="409"/>
      <c r="BV9" s="407">
        <v>-51564</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16.100000000000001</v>
      </c>
      <c r="CU9" s="378"/>
      <c r="CV9" s="378"/>
      <c r="CW9" s="378"/>
      <c r="CX9" s="378"/>
      <c r="CY9" s="378"/>
      <c r="CZ9" s="378"/>
      <c r="DA9" s="379"/>
      <c r="DB9" s="377">
        <v>11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3859</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300000</v>
      </c>
      <c r="BO10" s="408"/>
      <c r="BP10" s="408"/>
      <c r="BQ10" s="408"/>
      <c r="BR10" s="408"/>
      <c r="BS10" s="408"/>
      <c r="BT10" s="408"/>
      <c r="BU10" s="409"/>
      <c r="BV10" s="407">
        <v>310000</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77773</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x14ac:dyDescent="0.15">
      <c r="A12" s="166"/>
      <c r="B12" s="523" t="s">
        <v>125</v>
      </c>
      <c r="C12" s="524"/>
      <c r="D12" s="524"/>
      <c r="E12" s="524"/>
      <c r="F12" s="524"/>
      <c r="G12" s="524"/>
      <c r="H12" s="524"/>
      <c r="I12" s="524"/>
      <c r="J12" s="524"/>
      <c r="K12" s="525"/>
      <c r="L12" s="532" t="s">
        <v>126</v>
      </c>
      <c r="M12" s="533"/>
      <c r="N12" s="533"/>
      <c r="O12" s="533"/>
      <c r="P12" s="533"/>
      <c r="Q12" s="534"/>
      <c r="R12" s="535">
        <v>4270</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110</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4229</v>
      </c>
      <c r="S13" s="511"/>
      <c r="T13" s="511"/>
      <c r="U13" s="511"/>
      <c r="V13" s="512"/>
      <c r="W13" s="498" t="s">
        <v>135</v>
      </c>
      <c r="X13" s="420"/>
      <c r="Y13" s="420"/>
      <c r="Z13" s="420"/>
      <c r="AA13" s="420"/>
      <c r="AB13" s="421"/>
      <c r="AC13" s="383">
        <v>349</v>
      </c>
      <c r="AD13" s="384"/>
      <c r="AE13" s="384"/>
      <c r="AF13" s="384"/>
      <c r="AG13" s="385"/>
      <c r="AH13" s="383">
        <v>407</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201289</v>
      </c>
      <c r="BO13" s="408"/>
      <c r="BP13" s="408"/>
      <c r="BQ13" s="408"/>
      <c r="BR13" s="408"/>
      <c r="BS13" s="408"/>
      <c r="BT13" s="408"/>
      <c r="BU13" s="409"/>
      <c r="BV13" s="407">
        <v>258436</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4.8</v>
      </c>
      <c r="CU13" s="378"/>
      <c r="CV13" s="378"/>
      <c r="CW13" s="378"/>
      <c r="CX13" s="378"/>
      <c r="CY13" s="378"/>
      <c r="CZ13" s="378"/>
      <c r="DA13" s="379"/>
      <c r="DB13" s="377">
        <v>4.3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4269</v>
      </c>
      <c r="S14" s="511"/>
      <c r="T14" s="511"/>
      <c r="U14" s="511"/>
      <c r="V14" s="512"/>
      <c r="W14" s="513"/>
      <c r="X14" s="423"/>
      <c r="Y14" s="423"/>
      <c r="Z14" s="423"/>
      <c r="AA14" s="423"/>
      <c r="AB14" s="424"/>
      <c r="AC14" s="503">
        <v>16.5</v>
      </c>
      <c r="AD14" s="504"/>
      <c r="AE14" s="504"/>
      <c r="AF14" s="504"/>
      <c r="AG14" s="505"/>
      <c r="AH14" s="503">
        <v>19.100000000000001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t="s">
        <v>132</v>
      </c>
      <c r="CU14" s="515"/>
      <c r="CV14" s="515"/>
      <c r="CW14" s="515"/>
      <c r="CX14" s="515"/>
      <c r="CY14" s="515"/>
      <c r="CZ14" s="515"/>
      <c r="DA14" s="516"/>
      <c r="DB14" s="514" t="s">
        <v>132</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142</v>
      </c>
      <c r="N15" s="508"/>
      <c r="O15" s="508"/>
      <c r="P15" s="508"/>
      <c r="Q15" s="509"/>
      <c r="R15" s="510">
        <v>4218</v>
      </c>
      <c r="S15" s="511"/>
      <c r="T15" s="511"/>
      <c r="U15" s="511"/>
      <c r="V15" s="512"/>
      <c r="W15" s="498" t="s">
        <v>143</v>
      </c>
      <c r="X15" s="420"/>
      <c r="Y15" s="420"/>
      <c r="Z15" s="420"/>
      <c r="AA15" s="420"/>
      <c r="AB15" s="421"/>
      <c r="AC15" s="383">
        <v>112</v>
      </c>
      <c r="AD15" s="384"/>
      <c r="AE15" s="384"/>
      <c r="AF15" s="384"/>
      <c r="AG15" s="385"/>
      <c r="AH15" s="383">
        <v>150</v>
      </c>
      <c r="AI15" s="384"/>
      <c r="AJ15" s="384"/>
      <c r="AK15" s="384"/>
      <c r="AL15" s="386"/>
      <c r="AM15" s="476"/>
      <c r="AN15" s="381"/>
      <c r="AO15" s="381"/>
      <c r="AP15" s="381"/>
      <c r="AQ15" s="381"/>
      <c r="AR15" s="381"/>
      <c r="AS15" s="381"/>
      <c r="AT15" s="382"/>
      <c r="AU15" s="464"/>
      <c r="AV15" s="465"/>
      <c r="AW15" s="465"/>
      <c r="AX15" s="465"/>
      <c r="AY15" s="399" t="s">
        <v>144</v>
      </c>
      <c r="AZ15" s="400"/>
      <c r="BA15" s="400"/>
      <c r="BB15" s="400"/>
      <c r="BC15" s="400"/>
      <c r="BD15" s="400"/>
      <c r="BE15" s="400"/>
      <c r="BF15" s="400"/>
      <c r="BG15" s="400"/>
      <c r="BH15" s="400"/>
      <c r="BI15" s="400"/>
      <c r="BJ15" s="400"/>
      <c r="BK15" s="400"/>
      <c r="BL15" s="400"/>
      <c r="BM15" s="401"/>
      <c r="BN15" s="402">
        <v>472447</v>
      </c>
      <c r="BO15" s="403"/>
      <c r="BP15" s="403"/>
      <c r="BQ15" s="403"/>
      <c r="BR15" s="403"/>
      <c r="BS15" s="403"/>
      <c r="BT15" s="403"/>
      <c r="BU15" s="404"/>
      <c r="BV15" s="402">
        <v>465893</v>
      </c>
      <c r="BW15" s="403"/>
      <c r="BX15" s="403"/>
      <c r="BY15" s="403"/>
      <c r="BZ15" s="403"/>
      <c r="CA15" s="403"/>
      <c r="CB15" s="403"/>
      <c r="CC15" s="404"/>
      <c r="CD15" s="517" t="s">
        <v>145</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146</v>
      </c>
      <c r="M16" s="501"/>
      <c r="N16" s="501"/>
      <c r="O16" s="501"/>
      <c r="P16" s="501"/>
      <c r="Q16" s="502"/>
      <c r="R16" s="495" t="s">
        <v>147</v>
      </c>
      <c r="S16" s="496"/>
      <c r="T16" s="496"/>
      <c r="U16" s="496"/>
      <c r="V16" s="497"/>
      <c r="W16" s="513"/>
      <c r="X16" s="423"/>
      <c r="Y16" s="423"/>
      <c r="Z16" s="423"/>
      <c r="AA16" s="423"/>
      <c r="AB16" s="424"/>
      <c r="AC16" s="503">
        <v>5.3</v>
      </c>
      <c r="AD16" s="504"/>
      <c r="AE16" s="504"/>
      <c r="AF16" s="504"/>
      <c r="AG16" s="505"/>
      <c r="AH16" s="503">
        <v>7</v>
      </c>
      <c r="AI16" s="504"/>
      <c r="AJ16" s="504"/>
      <c r="AK16" s="504"/>
      <c r="AL16" s="506"/>
      <c r="AM16" s="476"/>
      <c r="AN16" s="381"/>
      <c r="AO16" s="381"/>
      <c r="AP16" s="381"/>
      <c r="AQ16" s="381"/>
      <c r="AR16" s="381"/>
      <c r="AS16" s="381"/>
      <c r="AT16" s="382"/>
      <c r="AU16" s="464"/>
      <c r="AV16" s="465"/>
      <c r="AW16" s="465"/>
      <c r="AX16" s="465"/>
      <c r="AY16" s="387" t="s">
        <v>148</v>
      </c>
      <c r="AZ16" s="388"/>
      <c r="BA16" s="388"/>
      <c r="BB16" s="388"/>
      <c r="BC16" s="388"/>
      <c r="BD16" s="388"/>
      <c r="BE16" s="388"/>
      <c r="BF16" s="388"/>
      <c r="BG16" s="388"/>
      <c r="BH16" s="388"/>
      <c r="BI16" s="388"/>
      <c r="BJ16" s="388"/>
      <c r="BK16" s="388"/>
      <c r="BL16" s="388"/>
      <c r="BM16" s="389"/>
      <c r="BN16" s="407">
        <v>3051768</v>
      </c>
      <c r="BO16" s="408"/>
      <c r="BP16" s="408"/>
      <c r="BQ16" s="408"/>
      <c r="BR16" s="408"/>
      <c r="BS16" s="408"/>
      <c r="BT16" s="408"/>
      <c r="BU16" s="409"/>
      <c r="BV16" s="407">
        <v>2953361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149</v>
      </c>
      <c r="N17" s="493"/>
      <c r="O17" s="493"/>
      <c r="P17" s="493"/>
      <c r="Q17" s="494"/>
      <c r="R17" s="495" t="s">
        <v>150</v>
      </c>
      <c r="S17" s="496"/>
      <c r="T17" s="496"/>
      <c r="U17" s="496"/>
      <c r="V17" s="497"/>
      <c r="W17" s="498" t="s">
        <v>151</v>
      </c>
      <c r="X17" s="420"/>
      <c r="Y17" s="420"/>
      <c r="Z17" s="420"/>
      <c r="AA17" s="420"/>
      <c r="AB17" s="421"/>
      <c r="AC17" s="383">
        <v>1651</v>
      </c>
      <c r="AD17" s="384"/>
      <c r="AE17" s="384"/>
      <c r="AF17" s="384"/>
      <c r="AG17" s="385"/>
      <c r="AH17" s="383">
        <v>1574</v>
      </c>
      <c r="AI17" s="384"/>
      <c r="AJ17" s="384"/>
      <c r="AK17" s="384"/>
      <c r="AL17" s="386"/>
      <c r="AM17" s="476"/>
      <c r="AN17" s="381"/>
      <c r="AO17" s="381"/>
      <c r="AP17" s="381"/>
      <c r="AQ17" s="381"/>
      <c r="AR17" s="381"/>
      <c r="AS17" s="381"/>
      <c r="AT17" s="382"/>
      <c r="AU17" s="464"/>
      <c r="AV17" s="465"/>
      <c r="AW17" s="465"/>
      <c r="AX17" s="465"/>
      <c r="AY17" s="387" t="s">
        <v>152</v>
      </c>
      <c r="AZ17" s="388"/>
      <c r="BA17" s="388"/>
      <c r="BB17" s="388"/>
      <c r="BC17" s="388"/>
      <c r="BD17" s="388"/>
      <c r="BE17" s="388"/>
      <c r="BF17" s="388"/>
      <c r="BG17" s="388"/>
      <c r="BH17" s="388"/>
      <c r="BI17" s="388"/>
      <c r="BJ17" s="388"/>
      <c r="BK17" s="388"/>
      <c r="BL17" s="388"/>
      <c r="BM17" s="389"/>
      <c r="BN17" s="407">
        <v>600543</v>
      </c>
      <c r="BO17" s="408"/>
      <c r="BP17" s="408"/>
      <c r="BQ17" s="408"/>
      <c r="BR17" s="408"/>
      <c r="BS17" s="408"/>
      <c r="BT17" s="408"/>
      <c r="BU17" s="409"/>
      <c r="BV17" s="407">
        <v>593215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153</v>
      </c>
      <c r="C18" s="470"/>
      <c r="D18" s="470"/>
      <c r="E18" s="471"/>
      <c r="F18" s="471"/>
      <c r="G18" s="471"/>
      <c r="H18" s="471"/>
      <c r="I18" s="471"/>
      <c r="J18" s="471"/>
      <c r="K18" s="471"/>
      <c r="L18" s="472">
        <v>334.39</v>
      </c>
      <c r="M18" s="472"/>
      <c r="N18" s="472"/>
      <c r="O18" s="472"/>
      <c r="P18" s="472"/>
      <c r="Q18" s="472"/>
      <c r="R18" s="473"/>
      <c r="S18" s="473"/>
      <c r="T18" s="473"/>
      <c r="U18" s="473"/>
      <c r="V18" s="474"/>
      <c r="W18" s="488"/>
      <c r="X18" s="489"/>
      <c r="Y18" s="489"/>
      <c r="Z18" s="489"/>
      <c r="AA18" s="489"/>
      <c r="AB18" s="499"/>
      <c r="AC18" s="371">
        <v>78.2</v>
      </c>
      <c r="AD18" s="372"/>
      <c r="AE18" s="372"/>
      <c r="AF18" s="372"/>
      <c r="AG18" s="475"/>
      <c r="AH18" s="371">
        <v>73.900000000000006</v>
      </c>
      <c r="AI18" s="372"/>
      <c r="AJ18" s="372"/>
      <c r="AK18" s="372"/>
      <c r="AL18" s="373"/>
      <c r="AM18" s="476"/>
      <c r="AN18" s="381"/>
      <c r="AO18" s="381"/>
      <c r="AP18" s="381"/>
      <c r="AQ18" s="381"/>
      <c r="AR18" s="381"/>
      <c r="AS18" s="381"/>
      <c r="AT18" s="382"/>
      <c r="AU18" s="464"/>
      <c r="AV18" s="465"/>
      <c r="AW18" s="465"/>
      <c r="AX18" s="465"/>
      <c r="AY18" s="387" t="s">
        <v>154</v>
      </c>
      <c r="AZ18" s="388"/>
      <c r="BA18" s="388"/>
      <c r="BB18" s="388"/>
      <c r="BC18" s="388"/>
      <c r="BD18" s="388"/>
      <c r="BE18" s="388"/>
      <c r="BF18" s="388"/>
      <c r="BG18" s="388"/>
      <c r="BH18" s="388"/>
      <c r="BI18" s="388"/>
      <c r="BJ18" s="388"/>
      <c r="BK18" s="388"/>
      <c r="BL18" s="388"/>
      <c r="BM18" s="389"/>
      <c r="BN18" s="407">
        <v>2837161</v>
      </c>
      <c r="BO18" s="408"/>
      <c r="BP18" s="408"/>
      <c r="BQ18" s="408"/>
      <c r="BR18" s="408"/>
      <c r="BS18" s="408"/>
      <c r="BT18" s="408"/>
      <c r="BU18" s="409"/>
      <c r="BV18" s="407">
        <v>2444051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155</v>
      </c>
      <c r="C19" s="470"/>
      <c r="D19" s="470"/>
      <c r="E19" s="471"/>
      <c r="F19" s="471"/>
      <c r="G19" s="471"/>
      <c r="H19" s="471"/>
      <c r="I19" s="471"/>
      <c r="J19" s="471"/>
      <c r="K19" s="471"/>
      <c r="L19" s="477">
        <v>12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156</v>
      </c>
      <c r="AZ19" s="388"/>
      <c r="BA19" s="388"/>
      <c r="BB19" s="388"/>
      <c r="BC19" s="388"/>
      <c r="BD19" s="388"/>
      <c r="BE19" s="388"/>
      <c r="BF19" s="388"/>
      <c r="BG19" s="388"/>
      <c r="BH19" s="388"/>
      <c r="BI19" s="388"/>
      <c r="BJ19" s="388"/>
      <c r="BK19" s="388"/>
      <c r="BL19" s="388"/>
      <c r="BM19" s="389"/>
      <c r="BN19" s="407">
        <v>4080066</v>
      </c>
      <c r="BO19" s="408"/>
      <c r="BP19" s="408"/>
      <c r="BQ19" s="408"/>
      <c r="BR19" s="408"/>
      <c r="BS19" s="408"/>
      <c r="BT19" s="408"/>
      <c r="BU19" s="409"/>
      <c r="BV19" s="407">
        <v>3959397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157</v>
      </c>
      <c r="C20" s="470"/>
      <c r="D20" s="470"/>
      <c r="E20" s="471"/>
      <c r="F20" s="471"/>
      <c r="G20" s="471"/>
      <c r="H20" s="471"/>
      <c r="I20" s="471"/>
      <c r="J20" s="471"/>
      <c r="K20" s="471"/>
      <c r="L20" s="477">
        <v>2122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159</v>
      </c>
      <c r="C22" s="437"/>
      <c r="D22" s="438"/>
      <c r="E22" s="445" t="s">
        <v>1</v>
      </c>
      <c r="F22" s="420"/>
      <c r="G22" s="420"/>
      <c r="H22" s="420"/>
      <c r="I22" s="420"/>
      <c r="J22" s="420"/>
      <c r="K22" s="421"/>
      <c r="L22" s="445" t="s">
        <v>160</v>
      </c>
      <c r="M22" s="420"/>
      <c r="N22" s="420"/>
      <c r="O22" s="420"/>
      <c r="P22" s="421"/>
      <c r="Q22" s="430" t="s">
        <v>161</v>
      </c>
      <c r="R22" s="431"/>
      <c r="S22" s="431"/>
      <c r="T22" s="431"/>
      <c r="U22" s="431"/>
      <c r="V22" s="446"/>
      <c r="W22" s="448" t="s">
        <v>162</v>
      </c>
      <c r="X22" s="437"/>
      <c r="Y22" s="438"/>
      <c r="Z22" s="445" t="s">
        <v>1</v>
      </c>
      <c r="AA22" s="420"/>
      <c r="AB22" s="420"/>
      <c r="AC22" s="420"/>
      <c r="AD22" s="420"/>
      <c r="AE22" s="420"/>
      <c r="AF22" s="420"/>
      <c r="AG22" s="421"/>
      <c r="AH22" s="419" t="s">
        <v>163</v>
      </c>
      <c r="AI22" s="420"/>
      <c r="AJ22" s="420"/>
      <c r="AK22" s="420"/>
      <c r="AL22" s="421"/>
      <c r="AM22" s="419" t="s">
        <v>164</v>
      </c>
      <c r="AN22" s="425"/>
      <c r="AO22" s="425"/>
      <c r="AP22" s="425"/>
      <c r="AQ22" s="425"/>
      <c r="AR22" s="426"/>
      <c r="AS22" s="430" t="s">
        <v>161</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165</v>
      </c>
      <c r="AZ23" s="400"/>
      <c r="BA23" s="400"/>
      <c r="BB23" s="400"/>
      <c r="BC23" s="400"/>
      <c r="BD23" s="400"/>
      <c r="BE23" s="400"/>
      <c r="BF23" s="400"/>
      <c r="BG23" s="400"/>
      <c r="BH23" s="400"/>
      <c r="BI23" s="400"/>
      <c r="BJ23" s="400"/>
      <c r="BK23" s="400"/>
      <c r="BL23" s="400"/>
      <c r="BM23" s="401"/>
      <c r="BN23" s="407">
        <v>6633213</v>
      </c>
      <c r="BO23" s="408"/>
      <c r="BP23" s="408"/>
      <c r="BQ23" s="408"/>
      <c r="BR23" s="408"/>
      <c r="BS23" s="408"/>
      <c r="BT23" s="408"/>
      <c r="BU23" s="409"/>
      <c r="BV23" s="407">
        <v>6301754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166</v>
      </c>
      <c r="F24" s="381"/>
      <c r="G24" s="381"/>
      <c r="H24" s="381"/>
      <c r="I24" s="381"/>
      <c r="J24" s="381"/>
      <c r="K24" s="382"/>
      <c r="L24" s="383">
        <v>1</v>
      </c>
      <c r="M24" s="384"/>
      <c r="N24" s="384"/>
      <c r="O24" s="384"/>
      <c r="P24" s="385"/>
      <c r="Q24" s="383">
        <v>7560</v>
      </c>
      <c r="R24" s="384"/>
      <c r="S24" s="384"/>
      <c r="T24" s="384"/>
      <c r="U24" s="384"/>
      <c r="V24" s="385"/>
      <c r="W24" s="449"/>
      <c r="X24" s="440"/>
      <c r="Y24" s="441"/>
      <c r="Z24" s="380" t="s">
        <v>167</v>
      </c>
      <c r="AA24" s="381"/>
      <c r="AB24" s="381"/>
      <c r="AC24" s="381"/>
      <c r="AD24" s="381"/>
      <c r="AE24" s="381"/>
      <c r="AF24" s="381"/>
      <c r="AG24" s="382"/>
      <c r="AH24" s="383">
        <v>131</v>
      </c>
      <c r="AI24" s="384"/>
      <c r="AJ24" s="384"/>
      <c r="AK24" s="384"/>
      <c r="AL24" s="385"/>
      <c r="AM24" s="383">
        <v>355272</v>
      </c>
      <c r="AN24" s="384"/>
      <c r="AO24" s="384"/>
      <c r="AP24" s="384"/>
      <c r="AQ24" s="384"/>
      <c r="AR24" s="385"/>
      <c r="AS24" s="383">
        <v>2712</v>
      </c>
      <c r="AT24" s="384"/>
      <c r="AU24" s="384"/>
      <c r="AV24" s="384"/>
      <c r="AW24" s="384"/>
      <c r="AX24" s="386"/>
      <c r="AY24" s="374" t="s">
        <v>168</v>
      </c>
      <c r="AZ24" s="375"/>
      <c r="BA24" s="375"/>
      <c r="BB24" s="375"/>
      <c r="BC24" s="375"/>
      <c r="BD24" s="375"/>
      <c r="BE24" s="375"/>
      <c r="BF24" s="375"/>
      <c r="BG24" s="375"/>
      <c r="BH24" s="375"/>
      <c r="BI24" s="375"/>
      <c r="BJ24" s="375"/>
      <c r="BK24" s="375"/>
      <c r="BL24" s="375"/>
      <c r="BM24" s="376"/>
      <c r="BN24" s="407">
        <v>6627662</v>
      </c>
      <c r="BO24" s="408"/>
      <c r="BP24" s="408"/>
      <c r="BQ24" s="408"/>
      <c r="BR24" s="408"/>
      <c r="BS24" s="408"/>
      <c r="BT24" s="408"/>
      <c r="BU24" s="409"/>
      <c r="BV24" s="407">
        <v>6282630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169</v>
      </c>
      <c r="F25" s="381"/>
      <c r="G25" s="381"/>
      <c r="H25" s="381"/>
      <c r="I25" s="381"/>
      <c r="J25" s="381"/>
      <c r="K25" s="382"/>
      <c r="L25" s="383">
        <v>1</v>
      </c>
      <c r="M25" s="384"/>
      <c r="N25" s="384"/>
      <c r="O25" s="384"/>
      <c r="P25" s="385"/>
      <c r="Q25" s="383">
        <v>6120</v>
      </c>
      <c r="R25" s="384"/>
      <c r="S25" s="384"/>
      <c r="T25" s="384"/>
      <c r="U25" s="384"/>
      <c r="V25" s="385"/>
      <c r="W25" s="449"/>
      <c r="X25" s="440"/>
      <c r="Y25" s="441"/>
      <c r="Z25" s="380" t="s">
        <v>170</v>
      </c>
      <c r="AA25" s="381"/>
      <c r="AB25" s="381"/>
      <c r="AC25" s="381"/>
      <c r="AD25" s="381"/>
      <c r="AE25" s="381"/>
      <c r="AF25" s="381"/>
      <c r="AG25" s="382"/>
      <c r="AH25" s="383" t="s">
        <v>132</v>
      </c>
      <c r="AI25" s="384"/>
      <c r="AJ25" s="384"/>
      <c r="AK25" s="384"/>
      <c r="AL25" s="385"/>
      <c r="AM25" s="383" t="s">
        <v>171</v>
      </c>
      <c r="AN25" s="384"/>
      <c r="AO25" s="384"/>
      <c r="AP25" s="384"/>
      <c r="AQ25" s="384"/>
      <c r="AR25" s="385"/>
      <c r="AS25" s="383" t="s">
        <v>171</v>
      </c>
      <c r="AT25" s="384"/>
      <c r="AU25" s="384"/>
      <c r="AV25" s="384"/>
      <c r="AW25" s="384"/>
      <c r="AX25" s="386"/>
      <c r="AY25" s="399" t="s">
        <v>172</v>
      </c>
      <c r="AZ25" s="400"/>
      <c r="BA25" s="400"/>
      <c r="BB25" s="400"/>
      <c r="BC25" s="400"/>
      <c r="BD25" s="400"/>
      <c r="BE25" s="400"/>
      <c r="BF25" s="400"/>
      <c r="BG25" s="400"/>
      <c r="BH25" s="400"/>
      <c r="BI25" s="400"/>
      <c r="BJ25" s="400"/>
      <c r="BK25" s="400"/>
      <c r="BL25" s="400"/>
      <c r="BM25" s="401"/>
      <c r="BN25" s="402">
        <v>522790</v>
      </c>
      <c r="BO25" s="403"/>
      <c r="BP25" s="403"/>
      <c r="BQ25" s="403"/>
      <c r="BR25" s="403"/>
      <c r="BS25" s="403"/>
      <c r="BT25" s="403"/>
      <c r="BU25" s="404"/>
      <c r="BV25" s="402" t="s">
        <v>171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173</v>
      </c>
      <c r="F26" s="381"/>
      <c r="G26" s="381"/>
      <c r="H26" s="381"/>
      <c r="I26" s="381"/>
      <c r="J26" s="381"/>
      <c r="K26" s="382"/>
      <c r="L26" s="383">
        <v>1</v>
      </c>
      <c r="M26" s="384"/>
      <c r="N26" s="384"/>
      <c r="O26" s="384"/>
      <c r="P26" s="385"/>
      <c r="Q26" s="383">
        <v>5750</v>
      </c>
      <c r="R26" s="384"/>
      <c r="S26" s="384"/>
      <c r="T26" s="384"/>
      <c r="U26" s="384"/>
      <c r="V26" s="385"/>
      <c r="W26" s="449"/>
      <c r="X26" s="440"/>
      <c r="Y26" s="441"/>
      <c r="Z26" s="380" t="s">
        <v>174</v>
      </c>
      <c r="AA26" s="462"/>
      <c r="AB26" s="462"/>
      <c r="AC26" s="462"/>
      <c r="AD26" s="462"/>
      <c r="AE26" s="462"/>
      <c r="AF26" s="462"/>
      <c r="AG26" s="463"/>
      <c r="AH26" s="383">
        <v>10</v>
      </c>
      <c r="AI26" s="384"/>
      <c r="AJ26" s="384"/>
      <c r="AK26" s="384"/>
      <c r="AL26" s="385"/>
      <c r="AM26" s="383">
        <v>22450</v>
      </c>
      <c r="AN26" s="384"/>
      <c r="AO26" s="384"/>
      <c r="AP26" s="384"/>
      <c r="AQ26" s="384"/>
      <c r="AR26" s="385"/>
      <c r="AS26" s="383">
        <v>2245</v>
      </c>
      <c r="AT26" s="384"/>
      <c r="AU26" s="384"/>
      <c r="AV26" s="384"/>
      <c r="AW26" s="384"/>
      <c r="AX26" s="386"/>
      <c r="AY26" s="416" t="s">
        <v>175</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176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177</v>
      </c>
      <c r="F27" s="381"/>
      <c r="G27" s="381"/>
      <c r="H27" s="381"/>
      <c r="I27" s="381"/>
      <c r="J27" s="381"/>
      <c r="K27" s="382"/>
      <c r="L27" s="383">
        <v>1</v>
      </c>
      <c r="M27" s="384"/>
      <c r="N27" s="384"/>
      <c r="O27" s="384"/>
      <c r="P27" s="385"/>
      <c r="Q27" s="383">
        <v>2740</v>
      </c>
      <c r="R27" s="384"/>
      <c r="S27" s="384"/>
      <c r="T27" s="384"/>
      <c r="U27" s="384"/>
      <c r="V27" s="385"/>
      <c r="W27" s="449"/>
      <c r="X27" s="440"/>
      <c r="Y27" s="441"/>
      <c r="Z27" s="380" t="s">
        <v>178</v>
      </c>
      <c r="AA27" s="381"/>
      <c r="AB27" s="381"/>
      <c r="AC27" s="381"/>
      <c r="AD27" s="381"/>
      <c r="AE27" s="381"/>
      <c r="AF27" s="381"/>
      <c r="AG27" s="382"/>
      <c r="AH27" s="383">
        <v>7</v>
      </c>
      <c r="AI27" s="384"/>
      <c r="AJ27" s="384"/>
      <c r="AK27" s="384"/>
      <c r="AL27" s="385"/>
      <c r="AM27" s="383">
        <v>20690</v>
      </c>
      <c r="AN27" s="384"/>
      <c r="AO27" s="384"/>
      <c r="AP27" s="384"/>
      <c r="AQ27" s="384"/>
      <c r="AR27" s="385"/>
      <c r="AS27" s="383">
        <v>2956</v>
      </c>
      <c r="AT27" s="384"/>
      <c r="AU27" s="384"/>
      <c r="AV27" s="384"/>
      <c r="AW27" s="384"/>
      <c r="AX27" s="386"/>
      <c r="AY27" s="413" t="s">
        <v>179</v>
      </c>
      <c r="AZ27" s="414"/>
      <c r="BA27" s="414"/>
      <c r="BB27" s="414"/>
      <c r="BC27" s="414"/>
      <c r="BD27" s="414"/>
      <c r="BE27" s="414"/>
      <c r="BF27" s="414"/>
      <c r="BG27" s="414"/>
      <c r="BH27" s="414"/>
      <c r="BI27" s="414"/>
      <c r="BJ27" s="414"/>
      <c r="BK27" s="414"/>
      <c r="BL27" s="414"/>
      <c r="BM27" s="415"/>
      <c r="BN27" s="410">
        <v>58042</v>
      </c>
      <c r="BO27" s="411"/>
      <c r="BP27" s="411"/>
      <c r="BQ27" s="411"/>
      <c r="BR27" s="411"/>
      <c r="BS27" s="411"/>
      <c r="BT27" s="411"/>
      <c r="BU27" s="412"/>
      <c r="BV27" s="410">
        <v>58709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180</v>
      </c>
      <c r="F28" s="381"/>
      <c r="G28" s="381"/>
      <c r="H28" s="381"/>
      <c r="I28" s="381"/>
      <c r="J28" s="381"/>
      <c r="K28" s="382"/>
      <c r="L28" s="383">
        <v>1</v>
      </c>
      <c r="M28" s="384"/>
      <c r="N28" s="384"/>
      <c r="O28" s="384"/>
      <c r="P28" s="385"/>
      <c r="Q28" s="383">
        <v>2290</v>
      </c>
      <c r="R28" s="384"/>
      <c r="S28" s="384"/>
      <c r="T28" s="384"/>
      <c r="U28" s="384"/>
      <c r="V28" s="385"/>
      <c r="W28" s="449"/>
      <c r="X28" s="440"/>
      <c r="Y28" s="441"/>
      <c r="Z28" s="380" t="s">
        <v>181</v>
      </c>
      <c r="AA28" s="381"/>
      <c r="AB28" s="381"/>
      <c r="AC28" s="381"/>
      <c r="AD28" s="381"/>
      <c r="AE28" s="381"/>
      <c r="AF28" s="381"/>
      <c r="AG28" s="382"/>
      <c r="AH28" s="383" t="s">
        <v>133</v>
      </c>
      <c r="AI28" s="384"/>
      <c r="AJ28" s="384"/>
      <c r="AK28" s="384"/>
      <c r="AL28" s="385"/>
      <c r="AM28" s="383" t="s">
        <v>182</v>
      </c>
      <c r="AN28" s="384"/>
      <c r="AO28" s="384"/>
      <c r="AP28" s="384"/>
      <c r="AQ28" s="384"/>
      <c r="AR28" s="385"/>
      <c r="AS28" s="383" t="s">
        <v>183</v>
      </c>
      <c r="AT28" s="384"/>
      <c r="AU28" s="384"/>
      <c r="AV28" s="384"/>
      <c r="AW28" s="384"/>
      <c r="AX28" s="386"/>
      <c r="AY28" s="390" t="s">
        <v>184</v>
      </c>
      <c r="AZ28" s="391"/>
      <c r="BA28" s="391"/>
      <c r="BB28" s="392"/>
      <c r="BC28" s="399" t="s">
        <v>42</v>
      </c>
      <c r="BD28" s="400"/>
      <c r="BE28" s="400"/>
      <c r="BF28" s="400"/>
      <c r="BG28" s="400"/>
      <c r="BH28" s="400"/>
      <c r="BI28" s="400"/>
      <c r="BJ28" s="400"/>
      <c r="BK28" s="400"/>
      <c r="BL28" s="400"/>
      <c r="BM28" s="401"/>
      <c r="BN28" s="402">
        <v>2009409</v>
      </c>
      <c r="BO28" s="403"/>
      <c r="BP28" s="403"/>
      <c r="BQ28" s="403"/>
      <c r="BR28" s="403"/>
      <c r="BS28" s="403"/>
      <c r="BT28" s="403"/>
      <c r="BU28" s="404"/>
      <c r="BV28" s="402">
        <v>1709409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185</v>
      </c>
      <c r="F29" s="381"/>
      <c r="G29" s="381"/>
      <c r="H29" s="381"/>
      <c r="I29" s="381"/>
      <c r="J29" s="381"/>
      <c r="K29" s="382"/>
      <c r="L29" s="383">
        <v>9</v>
      </c>
      <c r="M29" s="384"/>
      <c r="N29" s="384"/>
      <c r="O29" s="384"/>
      <c r="P29" s="385"/>
      <c r="Q29" s="383">
        <v>2140</v>
      </c>
      <c r="R29" s="384"/>
      <c r="S29" s="384"/>
      <c r="T29" s="384"/>
      <c r="U29" s="384"/>
      <c r="V29" s="385"/>
      <c r="W29" s="450"/>
      <c r="X29" s="451"/>
      <c r="Y29" s="452"/>
      <c r="Z29" s="380" t="s">
        <v>186</v>
      </c>
      <c r="AA29" s="381"/>
      <c r="AB29" s="381"/>
      <c r="AC29" s="381"/>
      <c r="AD29" s="381"/>
      <c r="AE29" s="381"/>
      <c r="AF29" s="381"/>
      <c r="AG29" s="382"/>
      <c r="AH29" s="383">
        <v>138</v>
      </c>
      <c r="AI29" s="384"/>
      <c r="AJ29" s="384"/>
      <c r="AK29" s="384"/>
      <c r="AL29" s="385"/>
      <c r="AM29" s="383">
        <v>375962</v>
      </c>
      <c r="AN29" s="384"/>
      <c r="AO29" s="384"/>
      <c r="AP29" s="384"/>
      <c r="AQ29" s="384"/>
      <c r="AR29" s="385"/>
      <c r="AS29" s="383">
        <v>2724</v>
      </c>
      <c r="AT29" s="384"/>
      <c r="AU29" s="384"/>
      <c r="AV29" s="384"/>
      <c r="AW29" s="384"/>
      <c r="AX29" s="386"/>
      <c r="AY29" s="393"/>
      <c r="AZ29" s="394"/>
      <c r="BA29" s="394"/>
      <c r="BB29" s="395"/>
      <c r="BC29" s="387" t="s">
        <v>187</v>
      </c>
      <c r="BD29" s="388"/>
      <c r="BE29" s="388"/>
      <c r="BF29" s="388"/>
      <c r="BG29" s="388"/>
      <c r="BH29" s="388"/>
      <c r="BI29" s="388"/>
      <c r="BJ29" s="388"/>
      <c r="BK29" s="388"/>
      <c r="BL29" s="388"/>
      <c r="BM29" s="389"/>
      <c r="BN29" s="407">
        <v>629962</v>
      </c>
      <c r="BO29" s="408"/>
      <c r="BP29" s="408"/>
      <c r="BQ29" s="408"/>
      <c r="BR29" s="408"/>
      <c r="BS29" s="408"/>
      <c r="BT29" s="408"/>
      <c r="BU29" s="409"/>
      <c r="BV29" s="407">
        <v>657735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188</v>
      </c>
      <c r="X30" s="460"/>
      <c r="Y30" s="460"/>
      <c r="Z30" s="460"/>
      <c r="AA30" s="460"/>
      <c r="AB30" s="460"/>
      <c r="AC30" s="460"/>
      <c r="AD30" s="460"/>
      <c r="AE30" s="460"/>
      <c r="AF30" s="460"/>
      <c r="AG30" s="461"/>
      <c r="AH30" s="371">
        <v>92.9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2591369</v>
      </c>
      <c r="BO30" s="411"/>
      <c r="BP30" s="411"/>
      <c r="BQ30" s="411"/>
      <c r="BR30" s="411"/>
      <c r="BS30" s="411"/>
      <c r="BT30" s="411"/>
      <c r="BU30" s="412"/>
      <c r="BV30" s="410">
        <v>2466869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195</v>
      </c>
      <c r="D33" s="370"/>
      <c r="E33" s="369" t="s">
        <v>196</v>
      </c>
      <c r="F33" s="369"/>
      <c r="G33" s="369"/>
      <c r="H33" s="369"/>
      <c r="I33" s="369"/>
      <c r="J33" s="369"/>
      <c r="K33" s="369"/>
      <c r="L33" s="369"/>
      <c r="M33" s="369"/>
      <c r="N33" s="369"/>
      <c r="O33" s="369"/>
      <c r="P33" s="369"/>
      <c r="Q33" s="369"/>
      <c r="R33" s="369"/>
      <c r="S33" s="369"/>
      <c r="T33" s="195"/>
      <c r="U33" s="370" t="s">
        <v>195</v>
      </c>
      <c r="V33" s="370"/>
      <c r="W33" s="369" t="s">
        <v>197</v>
      </c>
      <c r="X33" s="369"/>
      <c r="Y33" s="369"/>
      <c r="Z33" s="369"/>
      <c r="AA33" s="369"/>
      <c r="AB33" s="369"/>
      <c r="AC33" s="369"/>
      <c r="AD33" s="369"/>
      <c r="AE33" s="369"/>
      <c r="AF33" s="369"/>
      <c r="AG33" s="369"/>
      <c r="AH33" s="369"/>
      <c r="AI33" s="369"/>
      <c r="AJ33" s="369"/>
      <c r="AK33" s="369"/>
      <c r="AL33" s="195"/>
      <c r="AM33" s="370" t="s">
        <v>198</v>
      </c>
      <c r="AN33" s="370"/>
      <c r="AO33" s="369" t="s">
        <v>197</v>
      </c>
      <c r="AP33" s="369"/>
      <c r="AQ33" s="369"/>
      <c r="AR33" s="369"/>
      <c r="AS33" s="369"/>
      <c r="AT33" s="369"/>
      <c r="AU33" s="369"/>
      <c r="AV33" s="369"/>
      <c r="AW33" s="369"/>
      <c r="AX33" s="369"/>
      <c r="AY33" s="369"/>
      <c r="AZ33" s="369"/>
      <c r="BA33" s="369"/>
      <c r="BB33" s="369"/>
      <c r="BC33" s="369"/>
      <c r="BD33" s="196"/>
      <c r="BE33" s="369" t="s">
        <v>199</v>
      </c>
      <c r="BF33" s="369"/>
      <c r="BG33" s="369" t="s">
        <v>200</v>
      </c>
      <c r="BH33" s="369"/>
      <c r="BI33" s="369"/>
      <c r="BJ33" s="369"/>
      <c r="BK33" s="369"/>
      <c r="BL33" s="369"/>
      <c r="BM33" s="369"/>
      <c r="BN33" s="369"/>
      <c r="BO33" s="369"/>
      <c r="BP33" s="369"/>
      <c r="BQ33" s="369"/>
      <c r="BR33" s="369"/>
      <c r="BS33" s="369"/>
      <c r="BT33" s="369"/>
      <c r="BU33" s="369"/>
      <c r="BV33" s="196"/>
      <c r="BW33" s="370" t="s">
        <v>199</v>
      </c>
      <c r="BX33" s="370"/>
      <c r="BY33" s="369" t="s">
        <v>201</v>
      </c>
      <c r="BZ33" s="369"/>
      <c r="CA33" s="369"/>
      <c r="CB33" s="369"/>
      <c r="CC33" s="369"/>
      <c r="CD33" s="369"/>
      <c r="CE33" s="369"/>
      <c r="CF33" s="369"/>
      <c r="CG33" s="369"/>
      <c r="CH33" s="369"/>
      <c r="CI33" s="369"/>
      <c r="CJ33" s="369"/>
      <c r="CK33" s="369"/>
      <c r="CL33" s="369"/>
      <c r="CM33" s="369"/>
      <c r="CN33" s="195"/>
      <c r="CO33" s="370" t="s">
        <v>202</v>
      </c>
      <c r="CP33" s="370"/>
      <c r="CQ33" s="369" t="s">
        <v>203</v>
      </c>
      <c r="CR33" s="369"/>
      <c r="CS33" s="369"/>
      <c r="CT33" s="369"/>
      <c r="CU33" s="369"/>
      <c r="CV33" s="369"/>
      <c r="CW33" s="369"/>
      <c r="CX33" s="369"/>
      <c r="CY33" s="369"/>
      <c r="CZ33" s="369"/>
      <c r="DA33" s="369"/>
      <c r="DB33" s="369"/>
      <c r="DC33" s="369"/>
      <c r="DD33" s="369"/>
      <c r="DE33" s="369"/>
      <c r="DF33" s="195"/>
      <c r="DG33" s="368" t="s">
        <v>204</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沖縄県市町村自治会館管理組合</v>
      </c>
      <c r="BZ34" s="365"/>
      <c r="CA34" s="365"/>
      <c r="CB34" s="365"/>
      <c r="CC34" s="365"/>
      <c r="CD34" s="365"/>
      <c r="CE34" s="365"/>
      <c r="CF34" s="365"/>
      <c r="CG34" s="365"/>
      <c r="CH34" s="365"/>
      <c r="CI34" s="365"/>
      <c r="CJ34" s="365"/>
      <c r="CK34" s="365"/>
      <c r="CL34" s="365"/>
      <c r="CM34" s="365"/>
      <c r="CN34" s="193"/>
      <c r="CO34" s="366">
        <f>IF(CQ34="","",MAX(C34:D43,U34:V43,AM34:AN43,BE34:BF43,BW34:BX43)+1)</f>
        <v>12</v>
      </c>
      <c r="CP34" s="366"/>
      <c r="CQ34" s="365" t="str">
        <f>IF('各会計、関係団体の財政状況及び健全化判断比率'!BS7="","",'各会計、関係団体の財政状況及び健全化判断比率'!BS7)</f>
        <v>（有）ぱいぬ島海洋観光</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6</v>
      </c>
      <c r="BF35" s="366"/>
      <c r="BG35" s="365" t="str">
        <f>IF('各会計、関係団体の財政状況及び健全化判断比率'!B32="","",'各会計、関係団体の財政状況及び健全化判断比率'!B32)</f>
        <v>下水道事業特別会計</v>
      </c>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沖縄県市町村総合事務組合</v>
      </c>
      <c r="BZ35" s="365"/>
      <c r="CA35" s="365"/>
      <c r="CB35" s="365"/>
      <c r="CC35" s="365"/>
      <c r="CD35" s="365"/>
      <c r="CE35" s="365"/>
      <c r="CF35" s="365"/>
      <c r="CG35" s="365"/>
      <c r="CH35" s="365"/>
      <c r="CI35" s="365"/>
      <c r="CJ35" s="365"/>
      <c r="CK35" s="365"/>
      <c r="CL35" s="365"/>
      <c r="CM35" s="365"/>
      <c r="CN35" s="193"/>
      <c r="CO35" s="366">
        <f t="shared" ref="CO35:CO43" si="3">IF(CQ35="","",CO34+1)</f>
        <v>13</v>
      </c>
      <c r="CP35" s="366"/>
      <c r="CQ35" s="365" t="str">
        <f>IF('各会計、関係団体の財政状況及び健全化判断比率'!BS8="","",'各会計、関係団体の財政状況及び健全化判断比率'!BS8)</f>
        <v>八重山漁協共同組合</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7</v>
      </c>
      <c r="BF36" s="366"/>
      <c r="BG36" s="365" t="str">
        <f>IF('各会計、関係団体の財政状況及び健全化判断比率'!B33="","",'各会計、関係団体の財政状況及び健全化判断比率'!B33)</f>
        <v>農業集落排水事業特別会計</v>
      </c>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八重山広域市町村圏事務組合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沖縄県後期高齢者医療広域連合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205</v>
      </c>
      <c r="C46" s="165"/>
      <c r="D46" s="165"/>
      <c r="E46" s="165" t="s">
        <v>206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209</v>
      </c>
    </row>
    <row r="50" spans="5:5" x14ac:dyDescent="0.15">
      <c r="E50" s="167" t="s">
        <v>210</v>
      </c>
    </row>
    <row r="51" spans="5:5" x14ac:dyDescent="0.15">
      <c r="E51" s="167" t="s">
        <v>211</v>
      </c>
    </row>
    <row r="52" spans="5:5" x14ac:dyDescent="0.15">
      <c r="E52" s="167" t="s">
        <v>212</v>
      </c>
    </row>
    <row r="53" spans="5:5" x14ac:dyDescent="0.15">
      <c r="E53" s="167" t="s">
        <v>213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fTHbSN/fiPpndeAeC1TIC8p5MdYQ+tanheH8AwKRDcLyFOTA5UBtzzVFWc0eI6YfsaKWvdhq0gjqkFCYM9oGQ==" saltValue="SKkkuPQlI7YiXH/zik5Z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6" t="s">
        <v>563</v>
      </c>
      <c r="D34" s="1186"/>
      <c r="E34" s="1187"/>
      <c r="F34" s="32">
        <v>13.38</v>
      </c>
      <c r="G34" s="33">
        <v>10.31</v>
      </c>
      <c r="H34" s="33">
        <v>13.07</v>
      </c>
      <c r="I34" s="33">
        <v>11.2</v>
      </c>
      <c r="J34" s="34">
        <v>5.5</v>
      </c>
      <c r="K34" s="22"/>
      <c r="L34" s="22"/>
      <c r="M34" s="22"/>
      <c r="N34" s="22"/>
      <c r="O34" s="22"/>
      <c r="P34" s="22"/>
    </row>
    <row r="35" spans="1:16" ht="39" customHeight="1" x14ac:dyDescent="0.15">
      <c r="A35" s="22"/>
      <c r="B35" s="35"/>
      <c r="C35" s="1180" t="s">
        <v>564</v>
      </c>
      <c r="D35" s="1181"/>
      <c r="E35" s="1182"/>
      <c r="F35" s="36">
        <v>0.98</v>
      </c>
      <c r="G35" s="37">
        <v>1.65</v>
      </c>
      <c r="H35" s="37">
        <v>3.6</v>
      </c>
      <c r="I35" s="37">
        <v>1.6</v>
      </c>
      <c r="J35" s="38">
        <v>2.1</v>
      </c>
      <c r="K35" s="22"/>
      <c r="L35" s="22"/>
      <c r="M35" s="22"/>
      <c r="N35" s="22"/>
      <c r="O35" s="22"/>
      <c r="P35" s="22"/>
    </row>
    <row r="36" spans="1:16" ht="39" customHeight="1" x14ac:dyDescent="0.15">
      <c r="A36" s="22"/>
      <c r="B36" s="35"/>
      <c r="C36" s="1180" t="s">
        <v>565</v>
      </c>
      <c r="D36" s="1181"/>
      <c r="E36" s="1182"/>
      <c r="F36" s="36">
        <v>1.1599999999999999</v>
      </c>
      <c r="G36" s="37">
        <v>6.14</v>
      </c>
      <c r="H36" s="37">
        <v>1.08</v>
      </c>
      <c r="I36" s="37">
        <v>0.64</v>
      </c>
      <c r="J36" s="38">
        <v>0.23</v>
      </c>
      <c r="K36" s="22"/>
      <c r="L36" s="22"/>
      <c r="M36" s="22"/>
      <c r="N36" s="22"/>
      <c r="O36" s="22"/>
      <c r="P36" s="22"/>
    </row>
    <row r="37" spans="1:16" ht="39" customHeight="1" x14ac:dyDescent="0.15">
      <c r="A37" s="22"/>
      <c r="B37" s="35"/>
      <c r="C37" s="1180" t="s">
        <v>566</v>
      </c>
      <c r="D37" s="1181"/>
      <c r="E37" s="1182"/>
      <c r="F37" s="36">
        <v>0.13</v>
      </c>
      <c r="G37" s="37">
        <v>0.21</v>
      </c>
      <c r="H37" s="37">
        <v>0.09</v>
      </c>
      <c r="I37" s="37">
        <v>7.0000000000000007E-2</v>
      </c>
      <c r="J37" s="38">
        <v>0.16</v>
      </c>
      <c r="K37" s="22"/>
      <c r="L37" s="22"/>
      <c r="M37" s="22"/>
      <c r="N37" s="22"/>
      <c r="O37" s="22"/>
      <c r="P37" s="22"/>
    </row>
    <row r="38" spans="1:16" ht="39" customHeight="1" x14ac:dyDescent="0.15">
      <c r="A38" s="22"/>
      <c r="B38" s="35"/>
      <c r="C38" s="1180" t="s">
        <v>567</v>
      </c>
      <c r="D38" s="1181"/>
      <c r="E38" s="1182"/>
      <c r="F38" s="36">
        <v>0.71</v>
      </c>
      <c r="G38" s="37">
        <v>0.24</v>
      </c>
      <c r="H38" s="37">
        <v>0.73</v>
      </c>
      <c r="I38" s="37">
        <v>0.39</v>
      </c>
      <c r="J38" s="38">
        <v>0.13</v>
      </c>
      <c r="K38" s="22"/>
      <c r="L38" s="22"/>
      <c r="M38" s="22"/>
      <c r="N38" s="22"/>
      <c r="O38" s="22"/>
      <c r="P38" s="22"/>
    </row>
    <row r="39" spans="1:16" ht="39" customHeight="1" x14ac:dyDescent="0.15">
      <c r="A39" s="22"/>
      <c r="B39" s="35"/>
      <c r="C39" s="1180" t="s">
        <v>568</v>
      </c>
      <c r="D39" s="1181"/>
      <c r="E39" s="1182"/>
      <c r="F39" s="36">
        <v>0.02</v>
      </c>
      <c r="G39" s="37">
        <v>0.21</v>
      </c>
      <c r="H39" s="37">
        <v>0.02</v>
      </c>
      <c r="I39" s="37">
        <v>0.01</v>
      </c>
      <c r="J39" s="38">
        <v>0.01</v>
      </c>
      <c r="K39" s="22"/>
      <c r="L39" s="22"/>
      <c r="M39" s="22"/>
      <c r="N39" s="22"/>
      <c r="O39" s="22"/>
      <c r="P39" s="22"/>
    </row>
    <row r="40" spans="1:16" ht="39" customHeight="1" x14ac:dyDescent="0.15">
      <c r="A40" s="22"/>
      <c r="B40" s="35"/>
      <c r="C40" s="1180" t="s">
        <v>569</v>
      </c>
      <c r="D40" s="1181"/>
      <c r="E40" s="1182"/>
      <c r="F40" s="36">
        <v>0.04</v>
      </c>
      <c r="G40" s="37">
        <v>0.02</v>
      </c>
      <c r="H40" s="37">
        <v>0.02</v>
      </c>
      <c r="I40" s="37">
        <v>0.01</v>
      </c>
      <c r="J40" s="38">
        <v>0.01</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570</v>
      </c>
      <c r="D42" s="1181"/>
      <c r="E42" s="1182"/>
      <c r="F42" s="36" t="s">
        <v>515</v>
      </c>
      <c r="G42" s="37" t="s">
        <v>515</v>
      </c>
      <c r="H42" s="37" t="s">
        <v>515</v>
      </c>
      <c r="I42" s="37" t="s">
        <v>515</v>
      </c>
      <c r="J42" s="38" t="s">
        <v>515</v>
      </c>
      <c r="K42" s="22"/>
      <c r="L42" s="22"/>
      <c r="M42" s="22"/>
      <c r="N42" s="22"/>
      <c r="O42" s="22"/>
      <c r="P42" s="22"/>
    </row>
    <row r="43" spans="1:16" ht="39" customHeight="1" thickBot="1" x14ac:dyDescent="0.2">
      <c r="A43" s="22"/>
      <c r="B43" s="40"/>
      <c r="C43" s="1183" t="s">
        <v>571</v>
      </c>
      <c r="D43" s="1184"/>
      <c r="E43" s="1185"/>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mjQNTG0SJVE7mIkfgKL3+wt53PSH/7FK9prWAs+t/rm98eXnG6U7wdt3cQ1f7TXpGTs29v3NgpOUl5uxPqbpw==" saltValue="mgdNrJXhtHhPq2r4ZG0N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415</v>
      </c>
      <c r="L45" s="60">
        <v>429</v>
      </c>
      <c r="M45" s="60">
        <v>448</v>
      </c>
      <c r="N45" s="60">
        <v>484</v>
      </c>
      <c r="O45" s="61">
        <v>695</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x14ac:dyDescent="0.15">
      <c r="A48" s="48"/>
      <c r="B48" s="1198"/>
      <c r="C48" s="1199"/>
      <c r="D48" s="62"/>
      <c r="E48" s="1190" t="s">
        <v>15</v>
      </c>
      <c r="F48" s="1190"/>
      <c r="G48" s="1190"/>
      <c r="H48" s="1190"/>
      <c r="I48" s="1190"/>
      <c r="J48" s="1191"/>
      <c r="K48" s="63">
        <v>110</v>
      </c>
      <c r="L48" s="64">
        <v>116</v>
      </c>
      <c r="M48" s="64">
        <v>85</v>
      </c>
      <c r="N48" s="64">
        <v>68</v>
      </c>
      <c r="O48" s="65">
        <v>54</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515</v>
      </c>
      <c r="L49" s="64" t="s">
        <v>515</v>
      </c>
      <c r="M49" s="64" t="s">
        <v>515</v>
      </c>
      <c r="N49" s="64" t="s">
        <v>515</v>
      </c>
      <c r="O49" s="65" t="s">
        <v>515</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515</v>
      </c>
      <c r="L50" s="64" t="s">
        <v>515</v>
      </c>
      <c r="M50" s="64" t="s">
        <v>515</v>
      </c>
      <c r="N50" s="64" t="s">
        <v>515</v>
      </c>
      <c r="O50" s="65" t="s">
        <v>515</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t="s">
        <v>515</v>
      </c>
      <c r="O51" s="65" t="s">
        <v>515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388</v>
      </c>
      <c r="L52" s="64">
        <v>408</v>
      </c>
      <c r="M52" s="64">
        <v>418</v>
      </c>
      <c r="N52" s="64">
        <v>446</v>
      </c>
      <c r="O52" s="65">
        <v>568</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137</v>
      </c>
      <c r="L53" s="69">
        <v>137</v>
      </c>
      <c r="M53" s="69">
        <v>115</v>
      </c>
      <c r="N53" s="69">
        <v>106</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oaZ4N2wP5hARuaMiTp8/9ijrUuz1KVt1ZwEk1tIu+8qXXZpzOC+glhSJwDYbmSFgayNQiyVfGW0X1OCwVlntg==" saltValue="tL2Uk/sRtwZbuLU81I75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16" t="s">
        <v>24</v>
      </c>
      <c r="C41" s="1217"/>
      <c r="D41" s="81"/>
      <c r="E41" s="1218" t="s">
        <v>25</v>
      </c>
      <c r="F41" s="1218"/>
      <c r="G41" s="1218"/>
      <c r="H41" s="1219"/>
      <c r="I41" s="82">
        <v>4982</v>
      </c>
      <c r="J41" s="83">
        <v>5738</v>
      </c>
      <c r="K41" s="83">
        <v>6103</v>
      </c>
      <c r="L41" s="83">
        <v>6302</v>
      </c>
      <c r="M41" s="84">
        <v>6633</v>
      </c>
    </row>
    <row r="42" spans="2:13" ht="27.75" customHeight="1" x14ac:dyDescent="0.15">
      <c r="B42" s="1206"/>
      <c r="C42" s="1207"/>
      <c r="D42" s="85"/>
      <c r="E42" s="1210" t="s">
        <v>26</v>
      </c>
      <c r="F42" s="1210"/>
      <c r="G42" s="1210"/>
      <c r="H42" s="1211"/>
      <c r="I42" s="86" t="s">
        <v>515</v>
      </c>
      <c r="J42" s="87" t="s">
        <v>515</v>
      </c>
      <c r="K42" s="87" t="s">
        <v>515</v>
      </c>
      <c r="L42" s="87" t="s">
        <v>515</v>
      </c>
      <c r="M42" s="88" t="s">
        <v>515</v>
      </c>
    </row>
    <row r="43" spans="2:13" ht="27.75" customHeight="1" x14ac:dyDescent="0.15">
      <c r="B43" s="1206"/>
      <c r="C43" s="1207"/>
      <c r="D43" s="85"/>
      <c r="E43" s="1210" t="s">
        <v>27</v>
      </c>
      <c r="F43" s="1210"/>
      <c r="G43" s="1210"/>
      <c r="H43" s="1211"/>
      <c r="I43" s="86">
        <v>981</v>
      </c>
      <c r="J43" s="87">
        <v>980</v>
      </c>
      <c r="K43" s="87">
        <v>873</v>
      </c>
      <c r="L43" s="87">
        <v>760</v>
      </c>
      <c r="M43" s="88">
        <v>830</v>
      </c>
    </row>
    <row r="44" spans="2:13" ht="27.75" customHeight="1" x14ac:dyDescent="0.15">
      <c r="B44" s="1206"/>
      <c r="C44" s="1207"/>
      <c r="D44" s="85"/>
      <c r="E44" s="1210" t="s">
        <v>28</v>
      </c>
      <c r="F44" s="1210"/>
      <c r="G44" s="1210"/>
      <c r="H44" s="1211"/>
      <c r="I44" s="86" t="s">
        <v>515</v>
      </c>
      <c r="J44" s="87" t="s">
        <v>515</v>
      </c>
      <c r="K44" s="87" t="s">
        <v>515</v>
      </c>
      <c r="L44" s="87" t="s">
        <v>515</v>
      </c>
      <c r="M44" s="88" t="s">
        <v>515</v>
      </c>
    </row>
    <row r="45" spans="2:13" ht="27.75" customHeight="1" x14ac:dyDescent="0.15">
      <c r="B45" s="1206"/>
      <c r="C45" s="1207"/>
      <c r="D45" s="85"/>
      <c r="E45" s="1210" t="s">
        <v>29</v>
      </c>
      <c r="F45" s="1210"/>
      <c r="G45" s="1210"/>
      <c r="H45" s="1211"/>
      <c r="I45" s="86">
        <v>566</v>
      </c>
      <c r="J45" s="87">
        <v>405</v>
      </c>
      <c r="K45" s="87">
        <v>275</v>
      </c>
      <c r="L45" s="87">
        <v>154</v>
      </c>
      <c r="M45" s="88">
        <v>18</v>
      </c>
    </row>
    <row r="46" spans="2:13" ht="27.75" customHeight="1" x14ac:dyDescent="0.15">
      <c r="B46" s="1206"/>
      <c r="C46" s="1207"/>
      <c r="D46" s="89"/>
      <c r="E46" s="1210" t="s">
        <v>30</v>
      </c>
      <c r="F46" s="1210"/>
      <c r="G46" s="1210"/>
      <c r="H46" s="1211"/>
      <c r="I46" s="86">
        <v>12</v>
      </c>
      <c r="J46" s="87">
        <v>13</v>
      </c>
      <c r="K46" s="87">
        <v>1</v>
      </c>
      <c r="L46" s="87">
        <v>9</v>
      </c>
      <c r="M46" s="88">
        <v>7</v>
      </c>
    </row>
    <row r="47" spans="2:13" ht="27.75" customHeight="1" x14ac:dyDescent="0.15">
      <c r="B47" s="1206"/>
      <c r="C47" s="1207"/>
      <c r="D47" s="90"/>
      <c r="E47" s="1220" t="s">
        <v>31</v>
      </c>
      <c r="F47" s="1221"/>
      <c r="G47" s="1221"/>
      <c r="H47" s="1222"/>
      <c r="I47" s="86" t="s">
        <v>515</v>
      </c>
      <c r="J47" s="87" t="s">
        <v>515</v>
      </c>
      <c r="K47" s="87" t="s">
        <v>515</v>
      </c>
      <c r="L47" s="87" t="s">
        <v>515</v>
      </c>
      <c r="M47" s="88" t="s">
        <v>515</v>
      </c>
    </row>
    <row r="48" spans="2:13" ht="27.75" customHeight="1" x14ac:dyDescent="0.15">
      <c r="B48" s="1206"/>
      <c r="C48" s="1207"/>
      <c r="D48" s="85"/>
      <c r="E48" s="1210" t="s">
        <v>32</v>
      </c>
      <c r="F48" s="1210"/>
      <c r="G48" s="1210"/>
      <c r="H48" s="1211"/>
      <c r="I48" s="86" t="s">
        <v>515</v>
      </c>
      <c r="J48" s="87" t="s">
        <v>515</v>
      </c>
      <c r="K48" s="87" t="s">
        <v>515</v>
      </c>
      <c r="L48" s="87" t="s">
        <v>515</v>
      </c>
      <c r="M48" s="88" t="s">
        <v>515</v>
      </c>
    </row>
    <row r="49" spans="2:13" ht="27.75" customHeight="1" x14ac:dyDescent="0.15">
      <c r="B49" s="1208"/>
      <c r="C49" s="1209"/>
      <c r="D49" s="85"/>
      <c r="E49" s="1210" t="s">
        <v>33</v>
      </c>
      <c r="F49" s="1210"/>
      <c r="G49" s="1210"/>
      <c r="H49" s="1211"/>
      <c r="I49" s="86" t="s">
        <v>515</v>
      </c>
      <c r="J49" s="87" t="s">
        <v>515</v>
      </c>
      <c r="K49" s="87" t="s">
        <v>515</v>
      </c>
      <c r="L49" s="87" t="s">
        <v>515</v>
      </c>
      <c r="M49" s="88" t="s">
        <v>515</v>
      </c>
    </row>
    <row r="50" spans="2:13" ht="27.75" customHeight="1" x14ac:dyDescent="0.15">
      <c r="B50" s="1204" t="s">
        <v>34</v>
      </c>
      <c r="C50" s="1205"/>
      <c r="D50" s="91"/>
      <c r="E50" s="1210" t="s">
        <v>35</v>
      </c>
      <c r="F50" s="1210"/>
      <c r="G50" s="1210"/>
      <c r="H50" s="1211"/>
      <c r="I50" s="86">
        <v>3838</v>
      </c>
      <c r="J50" s="87">
        <v>3757</v>
      </c>
      <c r="K50" s="87">
        <v>4445</v>
      </c>
      <c r="L50" s="87">
        <v>5024</v>
      </c>
      <c r="M50" s="88">
        <v>5430</v>
      </c>
    </row>
    <row r="51" spans="2:13" ht="27.75" customHeight="1" x14ac:dyDescent="0.15">
      <c r="B51" s="1206"/>
      <c r="C51" s="1207"/>
      <c r="D51" s="85"/>
      <c r="E51" s="1210" t="s">
        <v>36</v>
      </c>
      <c r="F51" s="1210"/>
      <c r="G51" s="1210"/>
      <c r="H51" s="1211"/>
      <c r="I51" s="86">
        <v>327</v>
      </c>
      <c r="J51" s="87">
        <v>266</v>
      </c>
      <c r="K51" s="87">
        <v>253</v>
      </c>
      <c r="L51" s="87">
        <v>704</v>
      </c>
      <c r="M51" s="88">
        <v>337</v>
      </c>
    </row>
    <row r="52" spans="2:13" ht="27.75" customHeight="1" x14ac:dyDescent="0.15">
      <c r="B52" s="1208"/>
      <c r="C52" s="1209"/>
      <c r="D52" s="85"/>
      <c r="E52" s="1210" t="s">
        <v>37</v>
      </c>
      <c r="F52" s="1210"/>
      <c r="G52" s="1210"/>
      <c r="H52" s="1211"/>
      <c r="I52" s="86">
        <v>5597</v>
      </c>
      <c r="J52" s="87">
        <v>5781</v>
      </c>
      <c r="K52" s="87">
        <v>6437</v>
      </c>
      <c r="L52" s="87">
        <v>6191</v>
      </c>
      <c r="M52" s="88">
        <v>4270</v>
      </c>
    </row>
    <row r="53" spans="2:13" ht="27.75" customHeight="1" thickBot="1" x14ac:dyDescent="0.2">
      <c r="B53" s="1212" t="s">
        <v>38</v>
      </c>
      <c r="C53" s="1213"/>
      <c r="D53" s="92"/>
      <c r="E53" s="1214" t="s">
        <v>39</v>
      </c>
      <c r="F53" s="1214"/>
      <c r="G53" s="1214"/>
      <c r="H53" s="1215"/>
      <c r="I53" s="93">
        <v>-3220</v>
      </c>
      <c r="J53" s="94">
        <v>-2668</v>
      </c>
      <c r="K53" s="94">
        <v>-3882</v>
      </c>
      <c r="L53" s="94">
        <v>-4695</v>
      </c>
      <c r="M53" s="95">
        <v>-2550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GmLKoTZ7Vxf+VZwNkiWoueak49QUpRXjoVUU2A0UQ8kkYJYHfkec+TG7CqozsHT2AfaVLMDio/YfeETZuBi1A==" saltValue="6JBPygBqBu1nsrjE+MDx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31" t="s">
        <v>42</v>
      </c>
      <c r="D55" s="1231"/>
      <c r="E55" s="1232"/>
      <c r="F55" s="107">
        <v>1399</v>
      </c>
      <c r="G55" s="107">
        <v>1709</v>
      </c>
      <c r="H55" s="108">
        <v>2009</v>
      </c>
    </row>
    <row r="56" spans="2:8" ht="52.5" customHeight="1" x14ac:dyDescent="0.15">
      <c r="B56" s="109"/>
      <c r="C56" s="1233" t="s">
        <v>43</v>
      </c>
      <c r="D56" s="1233"/>
      <c r="E56" s="1234"/>
      <c r="F56" s="110">
        <v>608</v>
      </c>
      <c r="G56" s="110">
        <v>658</v>
      </c>
      <c r="H56" s="111">
        <v>630</v>
      </c>
    </row>
    <row r="57" spans="2:8" ht="53.25" customHeight="1" x14ac:dyDescent="0.15">
      <c r="B57" s="109"/>
      <c r="C57" s="1235" t="s">
        <v>44</v>
      </c>
      <c r="D57" s="1235"/>
      <c r="E57" s="1236"/>
      <c r="F57" s="112">
        <v>2246</v>
      </c>
      <c r="G57" s="112">
        <v>2467</v>
      </c>
      <c r="H57" s="113">
        <v>2591</v>
      </c>
    </row>
    <row r="58" spans="2:8" ht="45.75" customHeight="1" x14ac:dyDescent="0.15">
      <c r="B58" s="114"/>
      <c r="C58" s="1223" t="s">
        <v>575</v>
      </c>
      <c r="D58" s="1224"/>
      <c r="E58" s="1225"/>
      <c r="F58" s="115">
        <v>1607</v>
      </c>
      <c r="G58" s="115">
        <v>1757</v>
      </c>
      <c r="H58" s="116">
        <v>1831</v>
      </c>
    </row>
    <row r="59" spans="2:8" ht="45.75" customHeight="1" x14ac:dyDescent="0.15">
      <c r="B59" s="114"/>
      <c r="C59" s="1223" t="s">
        <v>576</v>
      </c>
      <c r="D59" s="1224"/>
      <c r="E59" s="1225"/>
      <c r="F59" s="115">
        <v>249</v>
      </c>
      <c r="G59" s="115">
        <v>252</v>
      </c>
      <c r="H59" s="116">
        <v>257</v>
      </c>
    </row>
    <row r="60" spans="2:8" ht="45.75" customHeight="1" x14ac:dyDescent="0.15">
      <c r="B60" s="114"/>
      <c r="C60" s="1223" t="s">
        <v>577</v>
      </c>
      <c r="D60" s="1224"/>
      <c r="E60" s="1225"/>
      <c r="F60" s="115">
        <v>163</v>
      </c>
      <c r="G60" s="115">
        <v>171</v>
      </c>
      <c r="H60" s="116">
        <v>176</v>
      </c>
    </row>
    <row r="61" spans="2:8" ht="45.75" customHeight="1" x14ac:dyDescent="0.15">
      <c r="B61" s="114"/>
      <c r="C61" s="1223" t="s">
        <v>578</v>
      </c>
      <c r="D61" s="1224"/>
      <c r="E61" s="1225"/>
      <c r="F61" s="115">
        <v>65</v>
      </c>
      <c r="G61" s="115">
        <v>114</v>
      </c>
      <c r="H61" s="116">
        <v>146</v>
      </c>
    </row>
    <row r="62" spans="2:8" ht="45.75" customHeight="1" thickBot="1" x14ac:dyDescent="0.2">
      <c r="B62" s="117"/>
      <c r="C62" s="1226" t="s">
        <v>579</v>
      </c>
      <c r="D62" s="1227"/>
      <c r="E62" s="1228"/>
      <c r="F62" s="118">
        <v>100</v>
      </c>
      <c r="G62" s="118">
        <v>108</v>
      </c>
      <c r="H62" s="119">
        <v>113</v>
      </c>
    </row>
    <row r="63" spans="2:8" ht="52.5" customHeight="1" thickBot="1" x14ac:dyDescent="0.2">
      <c r="B63" s="120"/>
      <c r="C63" s="1229" t="s">
        <v>45</v>
      </c>
      <c r="D63" s="1229"/>
      <c r="E63" s="1230"/>
      <c r="F63" s="121">
        <v>4253</v>
      </c>
      <c r="G63" s="121">
        <v>4834</v>
      </c>
      <c r="H63" s="122">
        <v>5231</v>
      </c>
    </row>
    <row r="64" spans="2:8" ht="15" customHeight="1" x14ac:dyDescent="0.15"/>
    <row r="65" ht="0" hidden="1" customHeight="1" x14ac:dyDescent="0.15"/>
    <row r="66" ht="0" hidden="1" customHeight="1" x14ac:dyDescent="0.15"/>
  </sheetData>
  <sheetProtection algorithmName="SHA-512" hashValue="jXgH13LBqMfrI9PBitCved6fsMuRY8bJMhXi4v8CVt/+R7oq9pwrnAC0kng9jTZZfu3tzpPDtcN2P8UwK922uw==" saltValue="j480m5XeeIp6zRspwn84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I1" zoomScale="90" zoomScaleNormal="90" zoomScaleSheetLayoutView="55" workbookViewId="0">
      <selection activeCell="AN65" sqref="AN65:DC69"/>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593</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589</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592</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587</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558</v>
      </c>
      <c r="BQ50" s="1247"/>
      <c r="BR50" s="1247"/>
      <c r="BS50" s="1247"/>
      <c r="BT50" s="1247"/>
      <c r="BU50" s="1247"/>
      <c r="BV50" s="1247"/>
      <c r="BW50" s="1247"/>
      <c r="BX50" s="1247" t="s">
        <v>559</v>
      </c>
      <c r="BY50" s="1247"/>
      <c r="BZ50" s="1247"/>
      <c r="CA50" s="1247"/>
      <c r="CB50" s="1247"/>
      <c r="CC50" s="1247"/>
      <c r="CD50" s="1247"/>
      <c r="CE50" s="1247"/>
      <c r="CF50" s="1247" t="s">
        <v>560</v>
      </c>
      <c r="CG50" s="1247"/>
      <c r="CH50" s="1247"/>
      <c r="CI50" s="1247"/>
      <c r="CJ50" s="1247"/>
      <c r="CK50" s="1247"/>
      <c r="CL50" s="1247"/>
      <c r="CM50" s="1247"/>
      <c r="CN50" s="1247" t="s">
        <v>561</v>
      </c>
      <c r="CO50" s="1247"/>
      <c r="CP50" s="1247"/>
      <c r="CQ50" s="1247"/>
      <c r="CR50" s="1247"/>
      <c r="CS50" s="1247"/>
      <c r="CT50" s="1247"/>
      <c r="CU50" s="1247"/>
      <c r="CV50" s="1247" t="s">
        <v>562</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586</v>
      </c>
      <c r="AO51" s="1246"/>
      <c r="AP51" s="1246"/>
      <c r="AQ51" s="1246"/>
      <c r="AR51" s="1246"/>
      <c r="AS51" s="1246"/>
      <c r="AT51" s="1246"/>
      <c r="AU51" s="1246"/>
      <c r="AV51" s="1246"/>
      <c r="AW51" s="1246"/>
      <c r="AX51" s="1246"/>
      <c r="AY51" s="1246"/>
      <c r="AZ51" s="1246"/>
      <c r="BA51" s="1246"/>
      <c r="BB51" s="1246" t="s">
        <v>584</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87"/>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591</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38.299999999999997</v>
      </c>
      <c r="CG53" s="1245"/>
      <c r="CH53" s="1245"/>
      <c r="CI53" s="1245"/>
      <c r="CJ53" s="1245"/>
      <c r="CK53" s="1245"/>
      <c r="CL53" s="1245"/>
      <c r="CM53" s="1245"/>
      <c r="CN53" s="1245">
        <v>39.700000000000003</v>
      </c>
      <c r="CO53" s="1245"/>
      <c r="CP53" s="1245"/>
      <c r="CQ53" s="1245"/>
      <c r="CR53" s="1245"/>
      <c r="CS53" s="1245"/>
      <c r="CT53" s="1245"/>
      <c r="CU53" s="1245"/>
      <c r="CV53" s="1287"/>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585</v>
      </c>
      <c r="AO55" s="1247"/>
      <c r="AP55" s="1247"/>
      <c r="AQ55" s="1247"/>
      <c r="AR55" s="1247"/>
      <c r="AS55" s="1247"/>
      <c r="AT55" s="1247"/>
      <c r="AU55" s="1247"/>
      <c r="AV55" s="1247"/>
      <c r="AW55" s="1247"/>
      <c r="AX55" s="1247"/>
      <c r="AY55" s="1247"/>
      <c r="AZ55" s="1247"/>
      <c r="BA55" s="1247"/>
      <c r="BB55" s="1246" t="s">
        <v>584</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87"/>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591</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54.2</v>
      </c>
      <c r="CG57" s="1245"/>
      <c r="CH57" s="1245"/>
      <c r="CI57" s="1245"/>
      <c r="CJ57" s="1245"/>
      <c r="CK57" s="1245"/>
      <c r="CL57" s="1245"/>
      <c r="CM57" s="1245"/>
      <c r="CN57" s="1245">
        <v>56.3</v>
      </c>
      <c r="CO57" s="1245"/>
      <c r="CP57" s="1245"/>
      <c r="CQ57" s="1245"/>
      <c r="CR57" s="1245"/>
      <c r="CS57" s="1245"/>
      <c r="CT57" s="1245"/>
      <c r="CU57" s="1245"/>
      <c r="CV57" s="1287"/>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590</v>
      </c>
    </row>
    <row r="64" spans="1:109" ht="13.5" x14ac:dyDescent="0.15">
      <c r="B64" s="1238"/>
      <c r="G64" s="1275"/>
      <c r="I64" s="1277"/>
      <c r="J64" s="1277"/>
      <c r="K64" s="1277"/>
      <c r="L64" s="1277"/>
      <c r="M64" s="1277"/>
      <c r="N64" s="1276"/>
      <c r="AM64" s="1275"/>
      <c r="AN64" s="1275" t="s">
        <v>589</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588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587</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558</v>
      </c>
      <c r="BQ72" s="1247"/>
      <c r="BR72" s="1247"/>
      <c r="BS72" s="1247"/>
      <c r="BT72" s="1247"/>
      <c r="BU72" s="1247"/>
      <c r="BV72" s="1247"/>
      <c r="BW72" s="1247"/>
      <c r="BX72" s="1247" t="s">
        <v>559</v>
      </c>
      <c r="BY72" s="1247"/>
      <c r="BZ72" s="1247"/>
      <c r="CA72" s="1247"/>
      <c r="CB72" s="1247"/>
      <c r="CC72" s="1247"/>
      <c r="CD72" s="1247"/>
      <c r="CE72" s="1247"/>
      <c r="CF72" s="1247" t="s">
        <v>560</v>
      </c>
      <c r="CG72" s="1247"/>
      <c r="CH72" s="1247"/>
      <c r="CI72" s="1247"/>
      <c r="CJ72" s="1247"/>
      <c r="CK72" s="1247"/>
      <c r="CL72" s="1247"/>
      <c r="CM72" s="1247"/>
      <c r="CN72" s="1247" t="s">
        <v>561</v>
      </c>
      <c r="CO72" s="1247"/>
      <c r="CP72" s="1247"/>
      <c r="CQ72" s="1247"/>
      <c r="CR72" s="1247"/>
      <c r="CS72" s="1247"/>
      <c r="CT72" s="1247"/>
      <c r="CU72" s="1247"/>
      <c r="CV72" s="1247" t="s">
        <v>562</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586</v>
      </c>
      <c r="AO73" s="1246"/>
      <c r="AP73" s="1246"/>
      <c r="AQ73" s="1246"/>
      <c r="AR73" s="1246"/>
      <c r="AS73" s="1246"/>
      <c r="AT73" s="1246"/>
      <c r="AU73" s="1246"/>
      <c r="AV73" s="1246"/>
      <c r="AW73" s="1246"/>
      <c r="AX73" s="1246"/>
      <c r="AY73" s="1246"/>
      <c r="AZ73" s="1246"/>
      <c r="BA73" s="1246"/>
      <c r="BB73" s="1246" t="s">
        <v>584</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583</v>
      </c>
      <c r="BC75" s="1246"/>
      <c r="BD75" s="1246"/>
      <c r="BE75" s="1246"/>
      <c r="BF75" s="1246"/>
      <c r="BG75" s="1246"/>
      <c r="BH75" s="1246"/>
      <c r="BI75" s="1246"/>
      <c r="BJ75" s="1246"/>
      <c r="BK75" s="1246"/>
      <c r="BL75" s="1246"/>
      <c r="BM75" s="1246"/>
      <c r="BN75" s="1246"/>
      <c r="BO75" s="1246"/>
      <c r="BP75" s="1245">
        <v>6.8</v>
      </c>
      <c r="BQ75" s="1245"/>
      <c r="BR75" s="1245"/>
      <c r="BS75" s="1245"/>
      <c r="BT75" s="1245"/>
      <c r="BU75" s="1245"/>
      <c r="BV75" s="1245"/>
      <c r="BW75" s="1245"/>
      <c r="BX75" s="1245">
        <v>5.4</v>
      </c>
      <c r="BY75" s="1245"/>
      <c r="BZ75" s="1245"/>
      <c r="CA75" s="1245"/>
      <c r="CB75" s="1245"/>
      <c r="CC75" s="1245"/>
      <c r="CD75" s="1245"/>
      <c r="CE75" s="1245"/>
      <c r="CF75" s="1245">
        <v>4.7</v>
      </c>
      <c r="CG75" s="1245"/>
      <c r="CH75" s="1245"/>
      <c r="CI75" s="1245"/>
      <c r="CJ75" s="1245"/>
      <c r="CK75" s="1245"/>
      <c r="CL75" s="1245"/>
      <c r="CM75" s="1245"/>
      <c r="CN75" s="1245">
        <v>4.3</v>
      </c>
      <c r="CO75" s="1245"/>
      <c r="CP75" s="1245"/>
      <c r="CQ75" s="1245"/>
      <c r="CR75" s="1245"/>
      <c r="CS75" s="1245"/>
      <c r="CT75" s="1245"/>
      <c r="CU75" s="1245"/>
      <c r="CV75" s="1245">
        <v>4.8</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585</v>
      </c>
      <c r="AO77" s="1247"/>
      <c r="AP77" s="1247"/>
      <c r="AQ77" s="1247"/>
      <c r="AR77" s="1247"/>
      <c r="AS77" s="1247"/>
      <c r="AT77" s="1247"/>
      <c r="AU77" s="1247"/>
      <c r="AV77" s="1247"/>
      <c r="AW77" s="1247"/>
      <c r="AX77" s="1247"/>
      <c r="AY77" s="1247"/>
      <c r="AZ77" s="1247"/>
      <c r="BA77" s="1247"/>
      <c r="BB77" s="1246" t="s">
        <v>584</v>
      </c>
      <c r="BC77" s="1246"/>
      <c r="BD77" s="1246"/>
      <c r="BE77" s="1246"/>
      <c r="BF77" s="1246"/>
      <c r="BG77" s="1246"/>
      <c r="BH77" s="1246"/>
      <c r="BI77" s="1246"/>
      <c r="BJ77" s="1246"/>
      <c r="BK77" s="1246"/>
      <c r="BL77" s="1246"/>
      <c r="BM77" s="1246"/>
      <c r="BN77" s="1246"/>
      <c r="BO77" s="1246"/>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583</v>
      </c>
      <c r="BC79" s="1246"/>
      <c r="BD79" s="1246"/>
      <c r="BE79" s="1246"/>
      <c r="BF79" s="1246"/>
      <c r="BG79" s="1246"/>
      <c r="BH79" s="1246"/>
      <c r="BI79" s="1246"/>
      <c r="BJ79" s="1246"/>
      <c r="BK79" s="1246"/>
      <c r="BL79" s="1246"/>
      <c r="BM79" s="1246"/>
      <c r="BN79" s="1246"/>
      <c r="BO79" s="1246"/>
      <c r="BP79" s="1245">
        <v>9.1999999999999993</v>
      </c>
      <c r="BQ79" s="1245"/>
      <c r="BR79" s="1245"/>
      <c r="BS79" s="1245"/>
      <c r="BT79" s="1245"/>
      <c r="BU79" s="1245"/>
      <c r="BV79" s="1245"/>
      <c r="BW79" s="1245"/>
      <c r="BX79" s="1245">
        <v>8.1999999999999993</v>
      </c>
      <c r="BY79" s="1245"/>
      <c r="BZ79" s="1245"/>
      <c r="CA79" s="1245"/>
      <c r="CB79" s="1245"/>
      <c r="CC79" s="1245"/>
      <c r="CD79" s="1245"/>
      <c r="CE79" s="1245"/>
      <c r="CF79" s="1245">
        <v>7.8</v>
      </c>
      <c r="CG79" s="1245"/>
      <c r="CH79" s="1245"/>
      <c r="CI79" s="1245"/>
      <c r="CJ79" s="1245"/>
      <c r="CK79" s="1245"/>
      <c r="CL79" s="1245"/>
      <c r="CM79" s="1245"/>
      <c r="CN79" s="1245">
        <v>7.4</v>
      </c>
      <c r="CO79" s="1245"/>
      <c r="CP79" s="1245"/>
      <c r="CQ79" s="1245"/>
      <c r="CR79" s="1245"/>
      <c r="CS79" s="1245"/>
      <c r="CT79" s="1245"/>
      <c r="CU79" s="1245"/>
      <c r="CV79" s="1245">
        <v>7.1</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GuUJObgf4lZbS1sA/0cF7OEREMONmuPT1K7fxC6ytRx7zBKSAPL4nD34z3L7RUlfpWlJBdHk2rf1+afOeUIFA==" saltValue="Ln9oMORHMhXkZCyVwcn1h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8" zoomScale="35" zoomScaleNormal="35"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c5N+vqdpKXw8C8Y+9spEZ4IHkyGcS4Fbk5tpcBFlXuhhQfpz7HBuosESVVKH+OEbbGrHxnv9QE6JmBsHgz7Rw==" saltValue="JPgvQcIPXYtOtaFLAdG0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8" zoomScale="35" zoomScaleNormal="35"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8xFxirnOF4n7Elr6FuhPKJLxHk3zDWcDT/+0pCPYNs1wIT/MQSdhDhsCREprwhTNZ55m1/CtywWVmf3zW8Gdg==" saltValue="/QBWA3SUZ7bl3mGY2uw+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1165975</v>
      </c>
      <c r="E3" s="141"/>
      <c r="F3" s="142">
        <v>316331</v>
      </c>
      <c r="G3" s="143"/>
      <c r="H3" s="144"/>
    </row>
    <row r="4" spans="1:8" x14ac:dyDescent="0.15">
      <c r="A4" s="145"/>
      <c r="B4" s="146"/>
      <c r="C4" s="147"/>
      <c r="D4" s="148">
        <v>68699</v>
      </c>
      <c r="E4" s="149"/>
      <c r="F4" s="150">
        <v>106387</v>
      </c>
      <c r="G4" s="151"/>
      <c r="H4" s="152"/>
    </row>
    <row r="5" spans="1:8" x14ac:dyDescent="0.15">
      <c r="A5" s="133" t="s">
        <v>550</v>
      </c>
      <c r="B5" s="138"/>
      <c r="C5" s="139"/>
      <c r="D5" s="140">
        <v>989923</v>
      </c>
      <c r="E5" s="141"/>
      <c r="F5" s="142">
        <v>333013</v>
      </c>
      <c r="G5" s="143"/>
      <c r="H5" s="144"/>
    </row>
    <row r="6" spans="1:8" x14ac:dyDescent="0.15">
      <c r="A6" s="145"/>
      <c r="B6" s="146"/>
      <c r="C6" s="147"/>
      <c r="D6" s="148">
        <v>112801</v>
      </c>
      <c r="E6" s="149"/>
      <c r="F6" s="150">
        <v>126732</v>
      </c>
      <c r="G6" s="151"/>
      <c r="H6" s="152"/>
    </row>
    <row r="7" spans="1:8" x14ac:dyDescent="0.15">
      <c r="A7" s="133" t="s">
        <v>551</v>
      </c>
      <c r="B7" s="138"/>
      <c r="C7" s="139"/>
      <c r="D7" s="140">
        <v>311777</v>
      </c>
      <c r="E7" s="141"/>
      <c r="F7" s="142">
        <v>280458</v>
      </c>
      <c r="G7" s="143"/>
      <c r="H7" s="144"/>
    </row>
    <row r="8" spans="1:8" x14ac:dyDescent="0.15">
      <c r="A8" s="145"/>
      <c r="B8" s="146"/>
      <c r="C8" s="147"/>
      <c r="D8" s="148">
        <v>82935</v>
      </c>
      <c r="E8" s="149"/>
      <c r="F8" s="150">
        <v>127286</v>
      </c>
      <c r="G8" s="151"/>
      <c r="H8" s="152"/>
    </row>
    <row r="9" spans="1:8" x14ac:dyDescent="0.15">
      <c r="A9" s="133" t="s">
        <v>552</v>
      </c>
      <c r="B9" s="138"/>
      <c r="C9" s="139"/>
      <c r="D9" s="140">
        <v>380631</v>
      </c>
      <c r="E9" s="141"/>
      <c r="F9" s="142">
        <v>291945</v>
      </c>
      <c r="G9" s="143"/>
      <c r="H9" s="144"/>
    </row>
    <row r="10" spans="1:8" x14ac:dyDescent="0.15">
      <c r="A10" s="145"/>
      <c r="B10" s="146"/>
      <c r="C10" s="147"/>
      <c r="D10" s="148">
        <v>89397</v>
      </c>
      <c r="E10" s="149"/>
      <c r="F10" s="150">
        <v>127651</v>
      </c>
      <c r="G10" s="151"/>
      <c r="H10" s="152"/>
    </row>
    <row r="11" spans="1:8" x14ac:dyDescent="0.15">
      <c r="A11" s="133" t="s">
        <v>553</v>
      </c>
      <c r="B11" s="138"/>
      <c r="C11" s="139"/>
      <c r="D11" s="140">
        <v>433150</v>
      </c>
      <c r="E11" s="141"/>
      <c r="F11" s="142">
        <v>291173</v>
      </c>
      <c r="G11" s="143"/>
      <c r="H11" s="144"/>
    </row>
    <row r="12" spans="1:8" x14ac:dyDescent="0.15">
      <c r="A12" s="145"/>
      <c r="B12" s="146"/>
      <c r="C12" s="153"/>
      <c r="D12" s="148">
        <v>124207</v>
      </c>
      <c r="E12" s="149"/>
      <c r="F12" s="150">
        <v>119071</v>
      </c>
      <c r="G12" s="151"/>
      <c r="H12" s="152"/>
    </row>
    <row r="13" spans="1:8" x14ac:dyDescent="0.15">
      <c r="A13" s="133"/>
      <c r="B13" s="138"/>
      <c r="C13" s="154"/>
      <c r="D13" s="155">
        <v>656291</v>
      </c>
      <c r="E13" s="156"/>
      <c r="F13" s="157">
        <v>302584</v>
      </c>
      <c r="G13" s="158"/>
      <c r="H13" s="144"/>
    </row>
    <row r="14" spans="1:8" x14ac:dyDescent="0.15">
      <c r="A14" s="145"/>
      <c r="B14" s="146"/>
      <c r="C14" s="147"/>
      <c r="D14" s="148">
        <v>95608</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13.39</v>
      </c>
      <c r="C19" s="159">
        <f>ROUND(VALUE(SUBSTITUTE(実質収支比率等に係る経年分析!G$48,"▲","-")),2)</f>
        <v>10.31</v>
      </c>
      <c r="D19" s="159">
        <f>ROUND(VALUE(SUBSTITUTE(実質収支比率等に係る経年分析!H$48,"▲","-")),2)</f>
        <v>13.08</v>
      </c>
      <c r="E19" s="159">
        <f>ROUND(VALUE(SUBSTITUTE(実質収支比率等に係る経年分析!I$48,"▲","-")),2)</f>
        <v>11.21</v>
      </c>
      <c r="F19" s="159">
        <f>ROUND(VALUE(SUBSTITUTE(実質収支比率等に係る経年分析!J$48,"▲","-")),2)</f>
        <v>5.51</v>
      </c>
    </row>
    <row r="20" spans="1:11" x14ac:dyDescent="0.15">
      <c r="A20" s="159" t="s">
        <v>49</v>
      </c>
      <c r="B20" s="159">
        <f>ROUND(VALUE(SUBSTITUTE(実質収支比率等に係る経年分析!F$47,"▲","-")),2)</f>
        <v>34.78</v>
      </c>
      <c r="C20" s="159">
        <f>ROUND(VALUE(SUBSTITUTE(実質収支比率等に係る経年分析!G$47,"▲","-")),2)</f>
        <v>39.9</v>
      </c>
      <c r="D20" s="159">
        <f>ROUND(VALUE(SUBSTITUTE(実質収支比率等に係る経年分析!H$47,"▲","-")),2)</f>
        <v>44.61</v>
      </c>
      <c r="E20" s="159">
        <f>ROUND(VALUE(SUBSTITUTE(実質収支比率等に係る経年分析!I$47,"▲","-")),2)</f>
        <v>53.41</v>
      </c>
      <c r="F20" s="159">
        <f>ROUND(VALUE(SUBSTITUTE(実質収支比率等に係る経年分析!J$47,"▲","-")),2)</f>
        <v>60.74</v>
      </c>
    </row>
    <row r="21" spans="1:11" x14ac:dyDescent="0.15">
      <c r="A21" s="159" t="s">
        <v>50</v>
      </c>
      <c r="B21" s="159">
        <f>IF(ISNUMBER(VALUE(SUBSTITUTE(実質収支比率等に係る経年分析!F$49,"▲","-"))),ROUND(VALUE(SUBSTITUTE(実質収支比率等に係る経年分析!F$49,"▲","-")),2),NA())</f>
        <v>4.01</v>
      </c>
      <c r="C21" s="159">
        <f>IF(ISNUMBER(VALUE(SUBSTITUTE(実質収支比率等に係る経年分析!G$49,"▲","-"))),ROUND(VALUE(SUBSTITUTE(実質収支比率等に係る経年分析!G$49,"▲","-")),2),NA())</f>
        <v>1.68</v>
      </c>
      <c r="D21" s="159">
        <f>IF(ISNUMBER(VALUE(SUBSTITUTE(実質収支比率等に係る経年分析!H$49,"▲","-"))),ROUND(VALUE(SUBSTITUTE(実質収支比率等に係る経年分析!H$49,"▲","-")),2),NA())</f>
        <v>11.63</v>
      </c>
      <c r="E21" s="159">
        <f>IF(ISNUMBER(VALUE(SUBSTITUTE(実質収支比率等に係る経年分析!I$49,"▲","-"))),ROUND(VALUE(SUBSTITUTE(実質収支比率等に係る経年分析!I$49,"▲","-")),2),NA())</f>
        <v>8.07</v>
      </c>
      <c r="F21" s="159">
        <f>IF(ISNUMBER(VALUE(SUBSTITUTE(実質収支比率等に係る経年分析!J$49,"▲","-"))),ROUND(VALUE(SUBSTITUTE(実質収支比率等に係る経年分析!J$49,"▲","-")),2),NA())</f>
        <v>6.08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0.16</v>
      </c>
    </row>
    <row r="34" spans="1:16" x14ac:dyDescent="0.15">
      <c r="A34" s="160" t="str">
        <f>IF(連結実質赤字比率に係る赤字・黒字の構成分析!C$36="",NA(),連結実質赤字比率に係る赤字・黒字の構成分析!C$36)</f>
        <v>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1.1599999999999999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6.14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0.23</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10.31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388</v>
      </c>
      <c r="E42" s="161"/>
      <c r="F42" s="161"/>
      <c r="G42" s="161">
        <f>'実質公債費比率（分子）の構造'!L$52</f>
        <v>408</v>
      </c>
      <c r="H42" s="161"/>
      <c r="I42" s="161"/>
      <c r="J42" s="161">
        <f>'実質公債費比率（分子）の構造'!M$52</f>
        <v>418</v>
      </c>
      <c r="K42" s="161"/>
      <c r="L42" s="161"/>
      <c r="M42" s="161">
        <f>'実質公債費比率（分子）の構造'!N$52</f>
        <v>446</v>
      </c>
      <c r="N42" s="161"/>
      <c r="O42" s="161"/>
      <c r="P42" s="161">
        <f>'実質公債費比率（分子）の構造'!O$52</f>
        <v>568</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110</v>
      </c>
      <c r="C46" s="161"/>
      <c r="D46" s="161"/>
      <c r="E46" s="161">
        <f>'実質公債費比率（分子）の構造'!L$48</f>
        <v>116</v>
      </c>
      <c r="F46" s="161"/>
      <c r="G46" s="161"/>
      <c r="H46" s="161">
        <f>'実質公債費比率（分子）の構造'!M$48</f>
        <v>85</v>
      </c>
      <c r="I46" s="161"/>
      <c r="J46" s="161"/>
      <c r="K46" s="161">
        <f>'実質公債費比率（分子）の構造'!N$48</f>
        <v>68</v>
      </c>
      <c r="L46" s="161"/>
      <c r="M46" s="161"/>
      <c r="N46" s="161">
        <f>'実質公債費比率（分子）の構造'!O$48</f>
        <v>54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415</v>
      </c>
      <c r="C49" s="161"/>
      <c r="D49" s="161"/>
      <c r="E49" s="161">
        <f>'実質公債費比率（分子）の構造'!L$45</f>
        <v>429</v>
      </c>
      <c r="F49" s="161"/>
      <c r="G49" s="161"/>
      <c r="H49" s="161">
        <f>'実質公債費比率（分子）の構造'!M$45</f>
        <v>448</v>
      </c>
      <c r="I49" s="161"/>
      <c r="J49" s="161"/>
      <c r="K49" s="161">
        <f>'実質公債費比率（分子）の構造'!N$45</f>
        <v>484</v>
      </c>
      <c r="L49" s="161"/>
      <c r="M49" s="161"/>
      <c r="N49" s="161">
        <f>'実質公債費比率（分子）の構造'!O$45</f>
        <v>695</v>
      </c>
      <c r="O49" s="161"/>
      <c r="P49" s="161"/>
    </row>
    <row r="50" spans="1:16" x14ac:dyDescent="0.15">
      <c r="A50" s="161" t="s">
        <v>65</v>
      </c>
      <c r="B50" s="161" t="e">
        <f>NA()</f>
        <v>#N/A</v>
      </c>
      <c r="C50" s="161">
        <f>IF(ISNUMBER('実質公債費比率（分子）の構造'!K$53),'実質公債費比率（分子）の構造'!K$53,NA())</f>
        <v>137</v>
      </c>
      <c r="D50" s="161" t="e">
        <f>NA()</f>
        <v>#N/A</v>
      </c>
      <c r="E50" s="161" t="e">
        <f>NA()</f>
        <v>#N/A</v>
      </c>
      <c r="F50" s="161">
        <f>IF(ISNUMBER('実質公債費比率（分子）の構造'!L$53),'実質公債費比率（分子）の構造'!L$53,NA())</f>
        <v>137</v>
      </c>
      <c r="G50" s="161" t="e">
        <f>NA()</f>
        <v>#N/A</v>
      </c>
      <c r="H50" s="161" t="e">
        <f>NA()</f>
        <v>#N/A</v>
      </c>
      <c r="I50" s="161">
        <f>IF(ISNUMBER('実質公債費比率（分子）の構造'!M$53),'実質公債費比率（分子）の構造'!M$53,NA())</f>
        <v>115</v>
      </c>
      <c r="J50" s="161" t="e">
        <f>NA()</f>
        <v>#N/A</v>
      </c>
      <c r="K50" s="161" t="e">
        <f>NA()</f>
        <v>#N/A</v>
      </c>
      <c r="L50" s="161">
        <f>IF(ISNUMBER('実質公債費比率（分子）の構造'!N$53),'実質公債費比率（分子）の構造'!N$53,NA())</f>
        <v>106</v>
      </c>
      <c r="M50" s="161" t="e">
        <f>NA()</f>
        <v>#N/A</v>
      </c>
      <c r="N50" s="161" t="e">
        <f>NA()</f>
        <v>#N/A</v>
      </c>
      <c r="O50" s="161">
        <f>IF(ISNUMBER('実質公債費比率（分子）の構造'!O$53),'実質公債費比率（分子）の構造'!O$53,NA())</f>
        <v>181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5597</v>
      </c>
      <c r="E56" s="160"/>
      <c r="F56" s="160"/>
      <c r="G56" s="160">
        <f>'将来負担比率（分子）の構造'!J$52</f>
        <v>5781</v>
      </c>
      <c r="H56" s="160"/>
      <c r="I56" s="160"/>
      <c r="J56" s="160">
        <f>'将来負担比率（分子）の構造'!K$52</f>
        <v>6437</v>
      </c>
      <c r="K56" s="160"/>
      <c r="L56" s="160"/>
      <c r="M56" s="160">
        <f>'将来負担比率（分子）の構造'!L$52</f>
        <v>6191</v>
      </c>
      <c r="N56" s="160"/>
      <c r="O56" s="160"/>
      <c r="P56" s="160">
        <f>'将来負担比率（分子）の構造'!M$52</f>
        <v>4270</v>
      </c>
    </row>
    <row r="57" spans="1:16" x14ac:dyDescent="0.15">
      <c r="A57" s="160" t="s">
        <v>36</v>
      </c>
      <c r="B57" s="160"/>
      <c r="C57" s="160"/>
      <c r="D57" s="160">
        <f>'将来負担比率（分子）の構造'!I$51</f>
        <v>327</v>
      </c>
      <c r="E57" s="160"/>
      <c r="F57" s="160"/>
      <c r="G57" s="160">
        <f>'将来負担比率（分子）の構造'!J$51</f>
        <v>266</v>
      </c>
      <c r="H57" s="160"/>
      <c r="I57" s="160"/>
      <c r="J57" s="160">
        <f>'将来負担比率（分子）の構造'!K$51</f>
        <v>253</v>
      </c>
      <c r="K57" s="160"/>
      <c r="L57" s="160"/>
      <c r="M57" s="160">
        <f>'将来負担比率（分子）の構造'!L$51</f>
        <v>704</v>
      </c>
      <c r="N57" s="160"/>
      <c r="O57" s="160"/>
      <c r="P57" s="160">
        <f>'将来負担比率（分子）の構造'!M$51</f>
        <v>337</v>
      </c>
    </row>
    <row r="58" spans="1:16" x14ac:dyDescent="0.15">
      <c r="A58" s="160" t="s">
        <v>35</v>
      </c>
      <c r="B58" s="160"/>
      <c r="C58" s="160"/>
      <c r="D58" s="160">
        <f>'将来負担比率（分子）の構造'!I$50</f>
        <v>3838</v>
      </c>
      <c r="E58" s="160"/>
      <c r="F58" s="160"/>
      <c r="G58" s="160">
        <f>'将来負担比率（分子）の構造'!J$50</f>
        <v>3757</v>
      </c>
      <c r="H58" s="160"/>
      <c r="I58" s="160"/>
      <c r="J58" s="160">
        <f>'将来負担比率（分子）の構造'!K$50</f>
        <v>4445</v>
      </c>
      <c r="K58" s="160"/>
      <c r="L58" s="160"/>
      <c r="M58" s="160">
        <f>'将来負担比率（分子）の構造'!L$50</f>
        <v>5024</v>
      </c>
      <c r="N58" s="160"/>
      <c r="O58" s="160"/>
      <c r="P58" s="160">
        <f>'将来負担比率（分子）の構造'!M$50</f>
        <v>5430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12</v>
      </c>
      <c r="C61" s="160"/>
      <c r="D61" s="160"/>
      <c r="E61" s="160">
        <f>'将来負担比率（分子）の構造'!J$46</f>
        <v>13</v>
      </c>
      <c r="F61" s="160"/>
      <c r="G61" s="160"/>
      <c r="H61" s="160">
        <f>'将来負担比率（分子）の構造'!K$46</f>
        <v>1</v>
      </c>
      <c r="I61" s="160"/>
      <c r="J61" s="160"/>
      <c r="K61" s="160">
        <f>'将来負担比率（分子）の構造'!L$46</f>
        <v>9</v>
      </c>
      <c r="L61" s="160"/>
      <c r="M61" s="160"/>
      <c r="N61" s="160">
        <f>'将来負担比率（分子）の構造'!M$46</f>
        <v>7</v>
      </c>
      <c r="O61" s="160"/>
      <c r="P61" s="160"/>
    </row>
    <row r="62" spans="1:16" x14ac:dyDescent="0.15">
      <c r="A62" s="160" t="s">
        <v>29</v>
      </c>
      <c r="B62" s="160">
        <f>'将来負担比率（分子）の構造'!I$45</f>
        <v>566</v>
      </c>
      <c r="C62" s="160"/>
      <c r="D62" s="160"/>
      <c r="E62" s="160">
        <f>'将来負担比率（分子）の構造'!J$45</f>
        <v>405</v>
      </c>
      <c r="F62" s="160"/>
      <c r="G62" s="160"/>
      <c r="H62" s="160">
        <f>'将来負担比率（分子）の構造'!K$45</f>
        <v>275</v>
      </c>
      <c r="I62" s="160"/>
      <c r="J62" s="160"/>
      <c r="K62" s="160">
        <f>'将来負担比率（分子）の構造'!L$45</f>
        <v>154</v>
      </c>
      <c r="L62" s="160"/>
      <c r="M62" s="160"/>
      <c r="N62" s="160">
        <f>'将来負担比率（分子）の構造'!M$45</f>
        <v>18</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981</v>
      </c>
      <c r="C64" s="160"/>
      <c r="D64" s="160"/>
      <c r="E64" s="160">
        <f>'将来負担比率（分子）の構造'!J$43</f>
        <v>980</v>
      </c>
      <c r="F64" s="160"/>
      <c r="G64" s="160"/>
      <c r="H64" s="160">
        <f>'将来負担比率（分子）の構造'!K$43</f>
        <v>873</v>
      </c>
      <c r="I64" s="160"/>
      <c r="J64" s="160"/>
      <c r="K64" s="160">
        <f>'将来負担比率（分子）の構造'!L$43</f>
        <v>760</v>
      </c>
      <c r="L64" s="160"/>
      <c r="M64" s="160"/>
      <c r="N64" s="160">
        <f>'将来負担比率（分子）の構造'!M$43</f>
        <v>830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4982</v>
      </c>
      <c r="C66" s="160"/>
      <c r="D66" s="160"/>
      <c r="E66" s="160">
        <f>'将来負担比率（分子）の構造'!J$41</f>
        <v>5738</v>
      </c>
      <c r="F66" s="160"/>
      <c r="G66" s="160"/>
      <c r="H66" s="160">
        <f>'将来負担比率（分子）の構造'!K$41</f>
        <v>6103</v>
      </c>
      <c r="I66" s="160"/>
      <c r="J66" s="160"/>
      <c r="K66" s="160">
        <f>'将来負担比率（分子）の構造'!L$41</f>
        <v>6302</v>
      </c>
      <c r="L66" s="160"/>
      <c r="M66" s="160"/>
      <c r="N66" s="160">
        <f>'将来負担比率（分子）の構造'!M$41</f>
        <v>6633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1399</v>
      </c>
      <c r="C72" s="164">
        <f>基金残高に係る経年分析!G55</f>
        <v>1709</v>
      </c>
      <c r="D72" s="164">
        <f>基金残高に係る経年分析!H55</f>
        <v>2009</v>
      </c>
    </row>
    <row r="73" spans="1:16" x14ac:dyDescent="0.15">
      <c r="A73" s="163" t="s">
        <v>72</v>
      </c>
      <c r="B73" s="164">
        <f>基金残高に係る経年分析!F56</f>
        <v>608</v>
      </c>
      <c r="C73" s="164">
        <f>基金残高に係る経年分析!G56</f>
        <v>658</v>
      </c>
      <c r="D73" s="164">
        <f>基金残高に係る経年分析!H56</f>
        <v>630</v>
      </c>
    </row>
    <row r="74" spans="1:16" x14ac:dyDescent="0.15">
      <c r="A74" s="163" t="s">
        <v>73</v>
      </c>
      <c r="B74" s="164">
        <f>基金残高に係る経年分析!F57</f>
        <v>2246</v>
      </c>
      <c r="C74" s="164">
        <f>基金残高に係る経年分析!G57</f>
        <v>2467</v>
      </c>
      <c r="D74" s="164">
        <f>基金残高に係る経年分析!H57</f>
        <v>2591</v>
      </c>
    </row>
  </sheetData>
  <sheetProtection algorithmName="SHA-512" hashValue="ZFLakvCEqf+gBwNUPqvqYWxSg6lb49zsis+zD4UKLsR2TMIauZrOe6SjRqf///iwhrBPNTbXzug5Bay8KqmGIQ==" saltValue="16c2CQ8xz5aEV5gpXZdrC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214</v>
      </c>
      <c r="DI1" s="736"/>
      <c r="DJ1" s="736"/>
      <c r="DK1" s="736"/>
      <c r="DL1" s="736"/>
      <c r="DM1" s="736"/>
      <c r="DN1" s="737"/>
      <c r="DO1" s="205"/>
      <c r="DP1" s="735" t="s">
        <v>215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220</v>
      </c>
      <c r="S4" s="678"/>
      <c r="T4" s="678"/>
      <c r="U4" s="678"/>
      <c r="V4" s="678"/>
      <c r="W4" s="678"/>
      <c r="X4" s="678"/>
      <c r="Y4" s="679"/>
      <c r="Z4" s="677" t="s">
        <v>221</v>
      </c>
      <c r="AA4" s="678"/>
      <c r="AB4" s="678"/>
      <c r="AC4" s="679"/>
      <c r="AD4" s="677" t="s">
        <v>222</v>
      </c>
      <c r="AE4" s="678"/>
      <c r="AF4" s="678"/>
      <c r="AG4" s="678"/>
      <c r="AH4" s="678"/>
      <c r="AI4" s="678"/>
      <c r="AJ4" s="678"/>
      <c r="AK4" s="679"/>
      <c r="AL4" s="677" t="s">
        <v>221</v>
      </c>
      <c r="AM4" s="678"/>
      <c r="AN4" s="678"/>
      <c r="AO4" s="679"/>
      <c r="AP4" s="738" t="s">
        <v>223</v>
      </c>
      <c r="AQ4" s="738"/>
      <c r="AR4" s="738"/>
      <c r="AS4" s="738"/>
      <c r="AT4" s="738"/>
      <c r="AU4" s="738"/>
      <c r="AV4" s="738"/>
      <c r="AW4" s="738"/>
      <c r="AX4" s="738"/>
      <c r="AY4" s="738"/>
      <c r="AZ4" s="738"/>
      <c r="BA4" s="738"/>
      <c r="BB4" s="738"/>
      <c r="BC4" s="738"/>
      <c r="BD4" s="738"/>
      <c r="BE4" s="738"/>
      <c r="BF4" s="738"/>
      <c r="BG4" s="738" t="s">
        <v>224</v>
      </c>
      <c r="BH4" s="738"/>
      <c r="BI4" s="738"/>
      <c r="BJ4" s="738"/>
      <c r="BK4" s="738"/>
      <c r="BL4" s="738"/>
      <c r="BM4" s="738"/>
      <c r="BN4" s="738"/>
      <c r="BO4" s="738" t="s">
        <v>221</v>
      </c>
      <c r="BP4" s="738"/>
      <c r="BQ4" s="738"/>
      <c r="BR4" s="738"/>
      <c r="BS4" s="738" t="s">
        <v>225</v>
      </c>
      <c r="BT4" s="738"/>
      <c r="BU4" s="738"/>
      <c r="BV4" s="738"/>
      <c r="BW4" s="738"/>
      <c r="BX4" s="738"/>
      <c r="BY4" s="738"/>
      <c r="BZ4" s="738"/>
      <c r="CA4" s="738"/>
      <c r="CB4" s="738"/>
      <c r="CD4" s="720" t="s">
        <v>226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227</v>
      </c>
      <c r="C5" s="703"/>
      <c r="D5" s="703"/>
      <c r="E5" s="703"/>
      <c r="F5" s="703"/>
      <c r="G5" s="703"/>
      <c r="H5" s="703"/>
      <c r="I5" s="703"/>
      <c r="J5" s="703"/>
      <c r="K5" s="703"/>
      <c r="L5" s="703"/>
      <c r="M5" s="703"/>
      <c r="N5" s="703"/>
      <c r="O5" s="703"/>
      <c r="P5" s="703"/>
      <c r="Q5" s="704"/>
      <c r="R5" s="668">
        <v>510037</v>
      </c>
      <c r="S5" s="669"/>
      <c r="T5" s="669"/>
      <c r="U5" s="669"/>
      <c r="V5" s="669"/>
      <c r="W5" s="669"/>
      <c r="X5" s="669"/>
      <c r="Y5" s="715"/>
      <c r="Z5" s="733">
        <v>7.3</v>
      </c>
      <c r="AA5" s="733"/>
      <c r="AB5" s="733"/>
      <c r="AC5" s="733"/>
      <c r="AD5" s="734">
        <v>510037</v>
      </c>
      <c r="AE5" s="734"/>
      <c r="AF5" s="734"/>
      <c r="AG5" s="734"/>
      <c r="AH5" s="734"/>
      <c r="AI5" s="734"/>
      <c r="AJ5" s="734"/>
      <c r="AK5" s="734"/>
      <c r="AL5" s="716">
        <v>15.8</v>
      </c>
      <c r="AM5" s="685"/>
      <c r="AN5" s="685"/>
      <c r="AO5" s="717"/>
      <c r="AP5" s="702" t="s">
        <v>228</v>
      </c>
      <c r="AQ5" s="703"/>
      <c r="AR5" s="703"/>
      <c r="AS5" s="703"/>
      <c r="AT5" s="703"/>
      <c r="AU5" s="703"/>
      <c r="AV5" s="703"/>
      <c r="AW5" s="703"/>
      <c r="AX5" s="703"/>
      <c r="AY5" s="703"/>
      <c r="AZ5" s="703"/>
      <c r="BA5" s="703"/>
      <c r="BB5" s="703"/>
      <c r="BC5" s="703"/>
      <c r="BD5" s="703"/>
      <c r="BE5" s="703"/>
      <c r="BF5" s="704"/>
      <c r="BG5" s="609">
        <v>510037</v>
      </c>
      <c r="BH5" s="610"/>
      <c r="BI5" s="610"/>
      <c r="BJ5" s="610"/>
      <c r="BK5" s="610"/>
      <c r="BL5" s="610"/>
      <c r="BM5" s="610"/>
      <c r="BN5" s="611"/>
      <c r="BO5" s="665">
        <v>100</v>
      </c>
      <c r="BP5" s="665"/>
      <c r="BQ5" s="665"/>
      <c r="BR5" s="665"/>
      <c r="BS5" s="666" t="s">
        <v>229</v>
      </c>
      <c r="BT5" s="666"/>
      <c r="BU5" s="666"/>
      <c r="BV5" s="666"/>
      <c r="BW5" s="666"/>
      <c r="BX5" s="666"/>
      <c r="BY5" s="666"/>
      <c r="BZ5" s="666"/>
      <c r="CA5" s="666"/>
      <c r="CB5" s="707"/>
      <c r="CD5" s="720" t="s">
        <v>223</v>
      </c>
      <c r="CE5" s="721"/>
      <c r="CF5" s="721"/>
      <c r="CG5" s="721"/>
      <c r="CH5" s="721"/>
      <c r="CI5" s="721"/>
      <c r="CJ5" s="721"/>
      <c r="CK5" s="721"/>
      <c r="CL5" s="721"/>
      <c r="CM5" s="721"/>
      <c r="CN5" s="721"/>
      <c r="CO5" s="721"/>
      <c r="CP5" s="721"/>
      <c r="CQ5" s="722"/>
      <c r="CR5" s="720" t="s">
        <v>230</v>
      </c>
      <c r="CS5" s="721"/>
      <c r="CT5" s="721"/>
      <c r="CU5" s="721"/>
      <c r="CV5" s="721"/>
      <c r="CW5" s="721"/>
      <c r="CX5" s="721"/>
      <c r="CY5" s="722"/>
      <c r="CZ5" s="720" t="s">
        <v>221</v>
      </c>
      <c r="DA5" s="721"/>
      <c r="DB5" s="721"/>
      <c r="DC5" s="722"/>
      <c r="DD5" s="720" t="s">
        <v>231</v>
      </c>
      <c r="DE5" s="721"/>
      <c r="DF5" s="721"/>
      <c r="DG5" s="721"/>
      <c r="DH5" s="721"/>
      <c r="DI5" s="721"/>
      <c r="DJ5" s="721"/>
      <c r="DK5" s="721"/>
      <c r="DL5" s="721"/>
      <c r="DM5" s="721"/>
      <c r="DN5" s="721"/>
      <c r="DO5" s="721"/>
      <c r="DP5" s="722"/>
      <c r="DQ5" s="720" t="s">
        <v>232</v>
      </c>
      <c r="DR5" s="721"/>
      <c r="DS5" s="721"/>
      <c r="DT5" s="721"/>
      <c r="DU5" s="721"/>
      <c r="DV5" s="721"/>
      <c r="DW5" s="721"/>
      <c r="DX5" s="721"/>
      <c r="DY5" s="721"/>
      <c r="DZ5" s="721"/>
      <c r="EA5" s="721"/>
      <c r="EB5" s="721"/>
      <c r="EC5" s="722"/>
    </row>
    <row r="6" spans="2:143" ht="11.25" customHeight="1" x14ac:dyDescent="0.15">
      <c r="B6" s="606" t="s">
        <v>233</v>
      </c>
      <c r="C6" s="607"/>
      <c r="D6" s="607"/>
      <c r="E6" s="607"/>
      <c r="F6" s="607"/>
      <c r="G6" s="607"/>
      <c r="H6" s="607"/>
      <c r="I6" s="607"/>
      <c r="J6" s="607"/>
      <c r="K6" s="607"/>
      <c r="L6" s="607"/>
      <c r="M6" s="607"/>
      <c r="N6" s="607"/>
      <c r="O6" s="607"/>
      <c r="P6" s="607"/>
      <c r="Q6" s="608"/>
      <c r="R6" s="609">
        <v>32466</v>
      </c>
      <c r="S6" s="610"/>
      <c r="T6" s="610"/>
      <c r="U6" s="610"/>
      <c r="V6" s="610"/>
      <c r="W6" s="610"/>
      <c r="X6" s="610"/>
      <c r="Y6" s="611"/>
      <c r="Z6" s="665">
        <v>0.5</v>
      </c>
      <c r="AA6" s="665"/>
      <c r="AB6" s="665"/>
      <c r="AC6" s="665"/>
      <c r="AD6" s="666">
        <v>32466</v>
      </c>
      <c r="AE6" s="666"/>
      <c r="AF6" s="666"/>
      <c r="AG6" s="666"/>
      <c r="AH6" s="666"/>
      <c r="AI6" s="666"/>
      <c r="AJ6" s="666"/>
      <c r="AK6" s="666"/>
      <c r="AL6" s="612">
        <v>1</v>
      </c>
      <c r="AM6" s="613"/>
      <c r="AN6" s="613"/>
      <c r="AO6" s="667"/>
      <c r="AP6" s="606" t="s">
        <v>234</v>
      </c>
      <c r="AQ6" s="607"/>
      <c r="AR6" s="607"/>
      <c r="AS6" s="607"/>
      <c r="AT6" s="607"/>
      <c r="AU6" s="607"/>
      <c r="AV6" s="607"/>
      <c r="AW6" s="607"/>
      <c r="AX6" s="607"/>
      <c r="AY6" s="607"/>
      <c r="AZ6" s="607"/>
      <c r="BA6" s="607"/>
      <c r="BB6" s="607"/>
      <c r="BC6" s="607"/>
      <c r="BD6" s="607"/>
      <c r="BE6" s="607"/>
      <c r="BF6" s="608"/>
      <c r="BG6" s="609">
        <v>510037</v>
      </c>
      <c r="BH6" s="610"/>
      <c r="BI6" s="610"/>
      <c r="BJ6" s="610"/>
      <c r="BK6" s="610"/>
      <c r="BL6" s="610"/>
      <c r="BM6" s="610"/>
      <c r="BN6" s="611"/>
      <c r="BO6" s="665">
        <v>100</v>
      </c>
      <c r="BP6" s="665"/>
      <c r="BQ6" s="665"/>
      <c r="BR6" s="665"/>
      <c r="BS6" s="666" t="s">
        <v>229</v>
      </c>
      <c r="BT6" s="666"/>
      <c r="BU6" s="666"/>
      <c r="BV6" s="666"/>
      <c r="BW6" s="666"/>
      <c r="BX6" s="666"/>
      <c r="BY6" s="666"/>
      <c r="BZ6" s="666"/>
      <c r="CA6" s="666"/>
      <c r="CB6" s="707"/>
      <c r="CD6" s="674" t="s">
        <v>235</v>
      </c>
      <c r="CE6" s="675"/>
      <c r="CF6" s="675"/>
      <c r="CG6" s="675"/>
      <c r="CH6" s="675"/>
      <c r="CI6" s="675"/>
      <c r="CJ6" s="675"/>
      <c r="CK6" s="675"/>
      <c r="CL6" s="675"/>
      <c r="CM6" s="675"/>
      <c r="CN6" s="675"/>
      <c r="CO6" s="675"/>
      <c r="CP6" s="675"/>
      <c r="CQ6" s="676"/>
      <c r="CR6" s="609">
        <v>91022</v>
      </c>
      <c r="CS6" s="610"/>
      <c r="CT6" s="610"/>
      <c r="CU6" s="610"/>
      <c r="CV6" s="610"/>
      <c r="CW6" s="610"/>
      <c r="CX6" s="610"/>
      <c r="CY6" s="611"/>
      <c r="CZ6" s="716">
        <v>1.4</v>
      </c>
      <c r="DA6" s="685"/>
      <c r="DB6" s="685"/>
      <c r="DC6" s="719"/>
      <c r="DD6" s="597" t="s">
        <v>229</v>
      </c>
      <c r="DE6" s="610"/>
      <c r="DF6" s="610"/>
      <c r="DG6" s="610"/>
      <c r="DH6" s="610"/>
      <c r="DI6" s="610"/>
      <c r="DJ6" s="610"/>
      <c r="DK6" s="610"/>
      <c r="DL6" s="610"/>
      <c r="DM6" s="610"/>
      <c r="DN6" s="610"/>
      <c r="DO6" s="610"/>
      <c r="DP6" s="611"/>
      <c r="DQ6" s="597">
        <v>91022</v>
      </c>
      <c r="DR6" s="610"/>
      <c r="DS6" s="610"/>
      <c r="DT6" s="610"/>
      <c r="DU6" s="610"/>
      <c r="DV6" s="610"/>
      <c r="DW6" s="610"/>
      <c r="DX6" s="610"/>
      <c r="DY6" s="610"/>
      <c r="DZ6" s="610"/>
      <c r="EA6" s="610"/>
      <c r="EB6" s="610"/>
      <c r="EC6" s="646"/>
    </row>
    <row r="7" spans="2:143" ht="11.25" customHeight="1" x14ac:dyDescent="0.15">
      <c r="B7" s="606" t="s">
        <v>236</v>
      </c>
      <c r="C7" s="607"/>
      <c r="D7" s="607"/>
      <c r="E7" s="607"/>
      <c r="F7" s="607"/>
      <c r="G7" s="607"/>
      <c r="H7" s="607"/>
      <c r="I7" s="607"/>
      <c r="J7" s="607"/>
      <c r="K7" s="607"/>
      <c r="L7" s="607"/>
      <c r="M7" s="607"/>
      <c r="N7" s="607"/>
      <c r="O7" s="607"/>
      <c r="P7" s="607"/>
      <c r="Q7" s="608"/>
      <c r="R7" s="609">
        <v>334</v>
      </c>
      <c r="S7" s="610"/>
      <c r="T7" s="610"/>
      <c r="U7" s="610"/>
      <c r="V7" s="610"/>
      <c r="W7" s="610"/>
      <c r="X7" s="610"/>
      <c r="Y7" s="611"/>
      <c r="Z7" s="665">
        <v>0</v>
      </c>
      <c r="AA7" s="665"/>
      <c r="AB7" s="665"/>
      <c r="AC7" s="665"/>
      <c r="AD7" s="666">
        <v>334</v>
      </c>
      <c r="AE7" s="666"/>
      <c r="AF7" s="666"/>
      <c r="AG7" s="666"/>
      <c r="AH7" s="666"/>
      <c r="AI7" s="666"/>
      <c r="AJ7" s="666"/>
      <c r="AK7" s="666"/>
      <c r="AL7" s="612">
        <v>0</v>
      </c>
      <c r="AM7" s="613"/>
      <c r="AN7" s="613"/>
      <c r="AO7" s="667"/>
      <c r="AP7" s="606" t="s">
        <v>237</v>
      </c>
      <c r="AQ7" s="607"/>
      <c r="AR7" s="607"/>
      <c r="AS7" s="607"/>
      <c r="AT7" s="607"/>
      <c r="AU7" s="607"/>
      <c r="AV7" s="607"/>
      <c r="AW7" s="607"/>
      <c r="AX7" s="607"/>
      <c r="AY7" s="607"/>
      <c r="AZ7" s="607"/>
      <c r="BA7" s="607"/>
      <c r="BB7" s="607"/>
      <c r="BC7" s="607"/>
      <c r="BD7" s="607"/>
      <c r="BE7" s="607"/>
      <c r="BF7" s="608"/>
      <c r="BG7" s="609">
        <v>180627</v>
      </c>
      <c r="BH7" s="610"/>
      <c r="BI7" s="610"/>
      <c r="BJ7" s="610"/>
      <c r="BK7" s="610"/>
      <c r="BL7" s="610"/>
      <c r="BM7" s="610"/>
      <c r="BN7" s="611"/>
      <c r="BO7" s="665">
        <v>35.4</v>
      </c>
      <c r="BP7" s="665"/>
      <c r="BQ7" s="665"/>
      <c r="BR7" s="665"/>
      <c r="BS7" s="666" t="s">
        <v>229</v>
      </c>
      <c r="BT7" s="666"/>
      <c r="BU7" s="666"/>
      <c r="BV7" s="666"/>
      <c r="BW7" s="666"/>
      <c r="BX7" s="666"/>
      <c r="BY7" s="666"/>
      <c r="BZ7" s="666"/>
      <c r="CA7" s="666"/>
      <c r="CB7" s="707"/>
      <c r="CD7" s="647" t="s">
        <v>238</v>
      </c>
      <c r="CE7" s="644"/>
      <c r="CF7" s="644"/>
      <c r="CG7" s="644"/>
      <c r="CH7" s="644"/>
      <c r="CI7" s="644"/>
      <c r="CJ7" s="644"/>
      <c r="CK7" s="644"/>
      <c r="CL7" s="644"/>
      <c r="CM7" s="644"/>
      <c r="CN7" s="644"/>
      <c r="CO7" s="644"/>
      <c r="CP7" s="644"/>
      <c r="CQ7" s="645"/>
      <c r="CR7" s="609">
        <v>1939940</v>
      </c>
      <c r="CS7" s="610"/>
      <c r="CT7" s="610"/>
      <c r="CU7" s="610"/>
      <c r="CV7" s="610"/>
      <c r="CW7" s="610"/>
      <c r="CX7" s="610"/>
      <c r="CY7" s="611"/>
      <c r="CZ7" s="665">
        <v>28.9</v>
      </c>
      <c r="DA7" s="665"/>
      <c r="DB7" s="665"/>
      <c r="DC7" s="665"/>
      <c r="DD7" s="597">
        <v>287514</v>
      </c>
      <c r="DE7" s="610"/>
      <c r="DF7" s="610"/>
      <c r="DG7" s="610"/>
      <c r="DH7" s="610"/>
      <c r="DI7" s="610"/>
      <c r="DJ7" s="610"/>
      <c r="DK7" s="610"/>
      <c r="DL7" s="610"/>
      <c r="DM7" s="610"/>
      <c r="DN7" s="610"/>
      <c r="DO7" s="610"/>
      <c r="DP7" s="611"/>
      <c r="DQ7" s="597">
        <v>1248336</v>
      </c>
      <c r="DR7" s="610"/>
      <c r="DS7" s="610"/>
      <c r="DT7" s="610"/>
      <c r="DU7" s="610"/>
      <c r="DV7" s="610"/>
      <c r="DW7" s="610"/>
      <c r="DX7" s="610"/>
      <c r="DY7" s="610"/>
      <c r="DZ7" s="610"/>
      <c r="EA7" s="610"/>
      <c r="EB7" s="610"/>
      <c r="EC7" s="646"/>
    </row>
    <row r="8" spans="2:143" ht="11.25" customHeight="1" x14ac:dyDescent="0.15">
      <c r="B8" s="606" t="s">
        <v>239</v>
      </c>
      <c r="C8" s="607"/>
      <c r="D8" s="607"/>
      <c r="E8" s="607"/>
      <c r="F8" s="607"/>
      <c r="G8" s="607"/>
      <c r="H8" s="607"/>
      <c r="I8" s="607"/>
      <c r="J8" s="607"/>
      <c r="K8" s="607"/>
      <c r="L8" s="607"/>
      <c r="M8" s="607"/>
      <c r="N8" s="607"/>
      <c r="O8" s="607"/>
      <c r="P8" s="607"/>
      <c r="Q8" s="608"/>
      <c r="R8" s="609">
        <v>680</v>
      </c>
      <c r="S8" s="610"/>
      <c r="T8" s="610"/>
      <c r="U8" s="610"/>
      <c r="V8" s="610"/>
      <c r="W8" s="610"/>
      <c r="X8" s="610"/>
      <c r="Y8" s="611"/>
      <c r="Z8" s="665">
        <v>0</v>
      </c>
      <c r="AA8" s="665"/>
      <c r="AB8" s="665"/>
      <c r="AC8" s="665"/>
      <c r="AD8" s="666">
        <v>680</v>
      </c>
      <c r="AE8" s="666"/>
      <c r="AF8" s="666"/>
      <c r="AG8" s="666"/>
      <c r="AH8" s="666"/>
      <c r="AI8" s="666"/>
      <c r="AJ8" s="666"/>
      <c r="AK8" s="666"/>
      <c r="AL8" s="612">
        <v>0</v>
      </c>
      <c r="AM8" s="613"/>
      <c r="AN8" s="613"/>
      <c r="AO8" s="667"/>
      <c r="AP8" s="606" t="s">
        <v>240</v>
      </c>
      <c r="AQ8" s="607"/>
      <c r="AR8" s="607"/>
      <c r="AS8" s="607"/>
      <c r="AT8" s="607"/>
      <c r="AU8" s="607"/>
      <c r="AV8" s="607"/>
      <c r="AW8" s="607"/>
      <c r="AX8" s="607"/>
      <c r="AY8" s="607"/>
      <c r="AZ8" s="607"/>
      <c r="BA8" s="607"/>
      <c r="BB8" s="607"/>
      <c r="BC8" s="607"/>
      <c r="BD8" s="607"/>
      <c r="BE8" s="607"/>
      <c r="BF8" s="608"/>
      <c r="BG8" s="609">
        <v>5441</v>
      </c>
      <c r="BH8" s="610"/>
      <c r="BI8" s="610"/>
      <c r="BJ8" s="610"/>
      <c r="BK8" s="610"/>
      <c r="BL8" s="610"/>
      <c r="BM8" s="610"/>
      <c r="BN8" s="611"/>
      <c r="BO8" s="665">
        <v>1.1000000000000001</v>
      </c>
      <c r="BP8" s="665"/>
      <c r="BQ8" s="665"/>
      <c r="BR8" s="665"/>
      <c r="BS8" s="597" t="s">
        <v>229</v>
      </c>
      <c r="BT8" s="610"/>
      <c r="BU8" s="610"/>
      <c r="BV8" s="610"/>
      <c r="BW8" s="610"/>
      <c r="BX8" s="610"/>
      <c r="BY8" s="610"/>
      <c r="BZ8" s="610"/>
      <c r="CA8" s="610"/>
      <c r="CB8" s="646"/>
      <c r="CD8" s="647" t="s">
        <v>241</v>
      </c>
      <c r="CE8" s="644"/>
      <c r="CF8" s="644"/>
      <c r="CG8" s="644"/>
      <c r="CH8" s="644"/>
      <c r="CI8" s="644"/>
      <c r="CJ8" s="644"/>
      <c r="CK8" s="644"/>
      <c r="CL8" s="644"/>
      <c r="CM8" s="644"/>
      <c r="CN8" s="644"/>
      <c r="CO8" s="644"/>
      <c r="CP8" s="644"/>
      <c r="CQ8" s="645"/>
      <c r="CR8" s="609">
        <v>747021</v>
      </c>
      <c r="CS8" s="610"/>
      <c r="CT8" s="610"/>
      <c r="CU8" s="610"/>
      <c r="CV8" s="610"/>
      <c r="CW8" s="610"/>
      <c r="CX8" s="610"/>
      <c r="CY8" s="611"/>
      <c r="CZ8" s="665">
        <v>11.1</v>
      </c>
      <c r="DA8" s="665"/>
      <c r="DB8" s="665"/>
      <c r="DC8" s="665"/>
      <c r="DD8" s="597">
        <v>18833</v>
      </c>
      <c r="DE8" s="610"/>
      <c r="DF8" s="610"/>
      <c r="DG8" s="610"/>
      <c r="DH8" s="610"/>
      <c r="DI8" s="610"/>
      <c r="DJ8" s="610"/>
      <c r="DK8" s="610"/>
      <c r="DL8" s="610"/>
      <c r="DM8" s="610"/>
      <c r="DN8" s="610"/>
      <c r="DO8" s="610"/>
      <c r="DP8" s="611"/>
      <c r="DQ8" s="597">
        <v>446663</v>
      </c>
      <c r="DR8" s="610"/>
      <c r="DS8" s="610"/>
      <c r="DT8" s="610"/>
      <c r="DU8" s="610"/>
      <c r="DV8" s="610"/>
      <c r="DW8" s="610"/>
      <c r="DX8" s="610"/>
      <c r="DY8" s="610"/>
      <c r="DZ8" s="610"/>
      <c r="EA8" s="610"/>
      <c r="EB8" s="610"/>
      <c r="EC8" s="646"/>
    </row>
    <row r="9" spans="2:143" ht="11.25" customHeight="1" x14ac:dyDescent="0.15">
      <c r="B9" s="606" t="s">
        <v>242</v>
      </c>
      <c r="C9" s="607"/>
      <c r="D9" s="607"/>
      <c r="E9" s="607"/>
      <c r="F9" s="607"/>
      <c r="G9" s="607"/>
      <c r="H9" s="607"/>
      <c r="I9" s="607"/>
      <c r="J9" s="607"/>
      <c r="K9" s="607"/>
      <c r="L9" s="607"/>
      <c r="M9" s="607"/>
      <c r="N9" s="607"/>
      <c r="O9" s="607"/>
      <c r="P9" s="607"/>
      <c r="Q9" s="608"/>
      <c r="R9" s="609">
        <v>760</v>
      </c>
      <c r="S9" s="610"/>
      <c r="T9" s="610"/>
      <c r="U9" s="610"/>
      <c r="V9" s="610"/>
      <c r="W9" s="610"/>
      <c r="X9" s="610"/>
      <c r="Y9" s="611"/>
      <c r="Z9" s="665">
        <v>0</v>
      </c>
      <c r="AA9" s="665"/>
      <c r="AB9" s="665"/>
      <c r="AC9" s="665"/>
      <c r="AD9" s="666">
        <v>760</v>
      </c>
      <c r="AE9" s="666"/>
      <c r="AF9" s="666"/>
      <c r="AG9" s="666"/>
      <c r="AH9" s="666"/>
      <c r="AI9" s="666"/>
      <c r="AJ9" s="666"/>
      <c r="AK9" s="666"/>
      <c r="AL9" s="612">
        <v>0</v>
      </c>
      <c r="AM9" s="613"/>
      <c r="AN9" s="613"/>
      <c r="AO9" s="667"/>
      <c r="AP9" s="606" t="s">
        <v>243</v>
      </c>
      <c r="AQ9" s="607"/>
      <c r="AR9" s="607"/>
      <c r="AS9" s="607"/>
      <c r="AT9" s="607"/>
      <c r="AU9" s="607"/>
      <c r="AV9" s="607"/>
      <c r="AW9" s="607"/>
      <c r="AX9" s="607"/>
      <c r="AY9" s="607"/>
      <c r="AZ9" s="607"/>
      <c r="BA9" s="607"/>
      <c r="BB9" s="607"/>
      <c r="BC9" s="607"/>
      <c r="BD9" s="607"/>
      <c r="BE9" s="607"/>
      <c r="BF9" s="608"/>
      <c r="BG9" s="609">
        <v>129500</v>
      </c>
      <c r="BH9" s="610"/>
      <c r="BI9" s="610"/>
      <c r="BJ9" s="610"/>
      <c r="BK9" s="610"/>
      <c r="BL9" s="610"/>
      <c r="BM9" s="610"/>
      <c r="BN9" s="611"/>
      <c r="BO9" s="665">
        <v>25.4</v>
      </c>
      <c r="BP9" s="665"/>
      <c r="BQ9" s="665"/>
      <c r="BR9" s="665"/>
      <c r="BS9" s="597" t="s">
        <v>229</v>
      </c>
      <c r="BT9" s="610"/>
      <c r="BU9" s="610"/>
      <c r="BV9" s="610"/>
      <c r="BW9" s="610"/>
      <c r="BX9" s="610"/>
      <c r="BY9" s="610"/>
      <c r="BZ9" s="610"/>
      <c r="CA9" s="610"/>
      <c r="CB9" s="646"/>
      <c r="CD9" s="647" t="s">
        <v>244</v>
      </c>
      <c r="CE9" s="644"/>
      <c r="CF9" s="644"/>
      <c r="CG9" s="644"/>
      <c r="CH9" s="644"/>
      <c r="CI9" s="644"/>
      <c r="CJ9" s="644"/>
      <c r="CK9" s="644"/>
      <c r="CL9" s="644"/>
      <c r="CM9" s="644"/>
      <c r="CN9" s="644"/>
      <c r="CO9" s="644"/>
      <c r="CP9" s="644"/>
      <c r="CQ9" s="645"/>
      <c r="CR9" s="609">
        <v>444193</v>
      </c>
      <c r="CS9" s="610"/>
      <c r="CT9" s="610"/>
      <c r="CU9" s="610"/>
      <c r="CV9" s="610"/>
      <c r="CW9" s="610"/>
      <c r="CX9" s="610"/>
      <c r="CY9" s="611"/>
      <c r="CZ9" s="665">
        <v>6.6</v>
      </c>
      <c r="DA9" s="665"/>
      <c r="DB9" s="665"/>
      <c r="DC9" s="665"/>
      <c r="DD9" s="597">
        <v>17429</v>
      </c>
      <c r="DE9" s="610"/>
      <c r="DF9" s="610"/>
      <c r="DG9" s="610"/>
      <c r="DH9" s="610"/>
      <c r="DI9" s="610"/>
      <c r="DJ9" s="610"/>
      <c r="DK9" s="610"/>
      <c r="DL9" s="610"/>
      <c r="DM9" s="610"/>
      <c r="DN9" s="610"/>
      <c r="DO9" s="610"/>
      <c r="DP9" s="611"/>
      <c r="DQ9" s="597">
        <v>330488</v>
      </c>
      <c r="DR9" s="610"/>
      <c r="DS9" s="610"/>
      <c r="DT9" s="610"/>
      <c r="DU9" s="610"/>
      <c r="DV9" s="610"/>
      <c r="DW9" s="610"/>
      <c r="DX9" s="610"/>
      <c r="DY9" s="610"/>
      <c r="DZ9" s="610"/>
      <c r="EA9" s="610"/>
      <c r="EB9" s="610"/>
      <c r="EC9" s="646"/>
    </row>
    <row r="10" spans="2:143" ht="11.25" customHeight="1" x14ac:dyDescent="0.15">
      <c r="B10" s="606" t="s">
        <v>245</v>
      </c>
      <c r="C10" s="607"/>
      <c r="D10" s="607"/>
      <c r="E10" s="607"/>
      <c r="F10" s="607"/>
      <c r="G10" s="607"/>
      <c r="H10" s="607"/>
      <c r="I10" s="607"/>
      <c r="J10" s="607"/>
      <c r="K10" s="607"/>
      <c r="L10" s="607"/>
      <c r="M10" s="607"/>
      <c r="N10" s="607"/>
      <c r="O10" s="607"/>
      <c r="P10" s="607"/>
      <c r="Q10" s="608"/>
      <c r="R10" s="609" t="s">
        <v>229</v>
      </c>
      <c r="S10" s="610"/>
      <c r="T10" s="610"/>
      <c r="U10" s="610"/>
      <c r="V10" s="610"/>
      <c r="W10" s="610"/>
      <c r="X10" s="610"/>
      <c r="Y10" s="611"/>
      <c r="Z10" s="665" t="s">
        <v>229</v>
      </c>
      <c r="AA10" s="665"/>
      <c r="AB10" s="665"/>
      <c r="AC10" s="665"/>
      <c r="AD10" s="666" t="s">
        <v>229</v>
      </c>
      <c r="AE10" s="666"/>
      <c r="AF10" s="666"/>
      <c r="AG10" s="666"/>
      <c r="AH10" s="666"/>
      <c r="AI10" s="666"/>
      <c r="AJ10" s="666"/>
      <c r="AK10" s="666"/>
      <c r="AL10" s="612" t="s">
        <v>229</v>
      </c>
      <c r="AM10" s="613"/>
      <c r="AN10" s="613"/>
      <c r="AO10" s="667"/>
      <c r="AP10" s="606" t="s">
        <v>246</v>
      </c>
      <c r="AQ10" s="607"/>
      <c r="AR10" s="607"/>
      <c r="AS10" s="607"/>
      <c r="AT10" s="607"/>
      <c r="AU10" s="607"/>
      <c r="AV10" s="607"/>
      <c r="AW10" s="607"/>
      <c r="AX10" s="607"/>
      <c r="AY10" s="607"/>
      <c r="AZ10" s="607"/>
      <c r="BA10" s="607"/>
      <c r="BB10" s="607"/>
      <c r="BC10" s="607"/>
      <c r="BD10" s="607"/>
      <c r="BE10" s="607"/>
      <c r="BF10" s="608"/>
      <c r="BG10" s="609">
        <v>17379</v>
      </c>
      <c r="BH10" s="610"/>
      <c r="BI10" s="610"/>
      <c r="BJ10" s="610"/>
      <c r="BK10" s="610"/>
      <c r="BL10" s="610"/>
      <c r="BM10" s="610"/>
      <c r="BN10" s="611"/>
      <c r="BO10" s="665">
        <v>3.4</v>
      </c>
      <c r="BP10" s="665"/>
      <c r="BQ10" s="665"/>
      <c r="BR10" s="665"/>
      <c r="BS10" s="597" t="s">
        <v>229</v>
      </c>
      <c r="BT10" s="610"/>
      <c r="BU10" s="610"/>
      <c r="BV10" s="610"/>
      <c r="BW10" s="610"/>
      <c r="BX10" s="610"/>
      <c r="BY10" s="610"/>
      <c r="BZ10" s="610"/>
      <c r="CA10" s="610"/>
      <c r="CB10" s="646"/>
      <c r="CD10" s="647" t="s">
        <v>247</v>
      </c>
      <c r="CE10" s="644"/>
      <c r="CF10" s="644"/>
      <c r="CG10" s="644"/>
      <c r="CH10" s="644"/>
      <c r="CI10" s="644"/>
      <c r="CJ10" s="644"/>
      <c r="CK10" s="644"/>
      <c r="CL10" s="644"/>
      <c r="CM10" s="644"/>
      <c r="CN10" s="644"/>
      <c r="CO10" s="644"/>
      <c r="CP10" s="644"/>
      <c r="CQ10" s="645"/>
      <c r="CR10" s="609" t="s">
        <v>229</v>
      </c>
      <c r="CS10" s="610"/>
      <c r="CT10" s="610"/>
      <c r="CU10" s="610"/>
      <c r="CV10" s="610"/>
      <c r="CW10" s="610"/>
      <c r="CX10" s="610"/>
      <c r="CY10" s="611"/>
      <c r="CZ10" s="665" t="s">
        <v>229</v>
      </c>
      <c r="DA10" s="665"/>
      <c r="DB10" s="665"/>
      <c r="DC10" s="665"/>
      <c r="DD10" s="597" t="s">
        <v>229</v>
      </c>
      <c r="DE10" s="610"/>
      <c r="DF10" s="610"/>
      <c r="DG10" s="610"/>
      <c r="DH10" s="610"/>
      <c r="DI10" s="610"/>
      <c r="DJ10" s="610"/>
      <c r="DK10" s="610"/>
      <c r="DL10" s="610"/>
      <c r="DM10" s="610"/>
      <c r="DN10" s="610"/>
      <c r="DO10" s="610"/>
      <c r="DP10" s="611"/>
      <c r="DQ10" s="597" t="s">
        <v>229</v>
      </c>
      <c r="DR10" s="610"/>
      <c r="DS10" s="610"/>
      <c r="DT10" s="610"/>
      <c r="DU10" s="610"/>
      <c r="DV10" s="610"/>
      <c r="DW10" s="610"/>
      <c r="DX10" s="610"/>
      <c r="DY10" s="610"/>
      <c r="DZ10" s="610"/>
      <c r="EA10" s="610"/>
      <c r="EB10" s="610"/>
      <c r="EC10" s="646"/>
    </row>
    <row r="11" spans="2:143" ht="11.25" customHeight="1" x14ac:dyDescent="0.15">
      <c r="B11" s="606" t="s">
        <v>248</v>
      </c>
      <c r="C11" s="607"/>
      <c r="D11" s="607"/>
      <c r="E11" s="607"/>
      <c r="F11" s="607"/>
      <c r="G11" s="607"/>
      <c r="H11" s="607"/>
      <c r="I11" s="607"/>
      <c r="J11" s="607"/>
      <c r="K11" s="607"/>
      <c r="L11" s="607"/>
      <c r="M11" s="607"/>
      <c r="N11" s="607"/>
      <c r="O11" s="607"/>
      <c r="P11" s="607"/>
      <c r="Q11" s="608"/>
      <c r="R11" s="609" t="s">
        <v>229</v>
      </c>
      <c r="S11" s="610"/>
      <c r="T11" s="610"/>
      <c r="U11" s="610"/>
      <c r="V11" s="610"/>
      <c r="W11" s="610"/>
      <c r="X11" s="610"/>
      <c r="Y11" s="611"/>
      <c r="Z11" s="665" t="s">
        <v>229</v>
      </c>
      <c r="AA11" s="665"/>
      <c r="AB11" s="665"/>
      <c r="AC11" s="665"/>
      <c r="AD11" s="666" t="s">
        <v>229</v>
      </c>
      <c r="AE11" s="666"/>
      <c r="AF11" s="666"/>
      <c r="AG11" s="666"/>
      <c r="AH11" s="666"/>
      <c r="AI11" s="666"/>
      <c r="AJ11" s="666"/>
      <c r="AK11" s="666"/>
      <c r="AL11" s="612" t="s">
        <v>229</v>
      </c>
      <c r="AM11" s="613"/>
      <c r="AN11" s="613"/>
      <c r="AO11" s="667"/>
      <c r="AP11" s="606" t="s">
        <v>249</v>
      </c>
      <c r="AQ11" s="607"/>
      <c r="AR11" s="607"/>
      <c r="AS11" s="607"/>
      <c r="AT11" s="607"/>
      <c r="AU11" s="607"/>
      <c r="AV11" s="607"/>
      <c r="AW11" s="607"/>
      <c r="AX11" s="607"/>
      <c r="AY11" s="607"/>
      <c r="AZ11" s="607"/>
      <c r="BA11" s="607"/>
      <c r="BB11" s="607"/>
      <c r="BC11" s="607"/>
      <c r="BD11" s="607"/>
      <c r="BE11" s="607"/>
      <c r="BF11" s="608"/>
      <c r="BG11" s="609">
        <v>28307</v>
      </c>
      <c r="BH11" s="610"/>
      <c r="BI11" s="610"/>
      <c r="BJ11" s="610"/>
      <c r="BK11" s="610"/>
      <c r="BL11" s="610"/>
      <c r="BM11" s="610"/>
      <c r="BN11" s="611"/>
      <c r="BO11" s="665">
        <v>5.5</v>
      </c>
      <c r="BP11" s="665"/>
      <c r="BQ11" s="665"/>
      <c r="BR11" s="665"/>
      <c r="BS11" s="597" t="s">
        <v>229</v>
      </c>
      <c r="BT11" s="610"/>
      <c r="BU11" s="610"/>
      <c r="BV11" s="610"/>
      <c r="BW11" s="610"/>
      <c r="BX11" s="610"/>
      <c r="BY11" s="610"/>
      <c r="BZ11" s="610"/>
      <c r="CA11" s="610"/>
      <c r="CB11" s="646"/>
      <c r="CD11" s="647" t="s">
        <v>250</v>
      </c>
      <c r="CE11" s="644"/>
      <c r="CF11" s="644"/>
      <c r="CG11" s="644"/>
      <c r="CH11" s="644"/>
      <c r="CI11" s="644"/>
      <c r="CJ11" s="644"/>
      <c r="CK11" s="644"/>
      <c r="CL11" s="644"/>
      <c r="CM11" s="644"/>
      <c r="CN11" s="644"/>
      <c r="CO11" s="644"/>
      <c r="CP11" s="644"/>
      <c r="CQ11" s="645"/>
      <c r="CR11" s="609">
        <v>521327</v>
      </c>
      <c r="CS11" s="610"/>
      <c r="CT11" s="610"/>
      <c r="CU11" s="610"/>
      <c r="CV11" s="610"/>
      <c r="CW11" s="610"/>
      <c r="CX11" s="610"/>
      <c r="CY11" s="611"/>
      <c r="CZ11" s="665">
        <v>7.8</v>
      </c>
      <c r="DA11" s="665"/>
      <c r="DB11" s="665"/>
      <c r="DC11" s="665"/>
      <c r="DD11" s="597">
        <v>190498</v>
      </c>
      <c r="DE11" s="610"/>
      <c r="DF11" s="610"/>
      <c r="DG11" s="610"/>
      <c r="DH11" s="610"/>
      <c r="DI11" s="610"/>
      <c r="DJ11" s="610"/>
      <c r="DK11" s="610"/>
      <c r="DL11" s="610"/>
      <c r="DM11" s="610"/>
      <c r="DN11" s="610"/>
      <c r="DO11" s="610"/>
      <c r="DP11" s="611"/>
      <c r="DQ11" s="597">
        <v>194626</v>
      </c>
      <c r="DR11" s="610"/>
      <c r="DS11" s="610"/>
      <c r="DT11" s="610"/>
      <c r="DU11" s="610"/>
      <c r="DV11" s="610"/>
      <c r="DW11" s="610"/>
      <c r="DX11" s="610"/>
      <c r="DY11" s="610"/>
      <c r="DZ11" s="610"/>
      <c r="EA11" s="610"/>
      <c r="EB11" s="610"/>
      <c r="EC11" s="646"/>
    </row>
    <row r="12" spans="2:143" ht="11.25" customHeight="1" x14ac:dyDescent="0.15">
      <c r="B12" s="606" t="s">
        <v>251</v>
      </c>
      <c r="C12" s="607"/>
      <c r="D12" s="607"/>
      <c r="E12" s="607"/>
      <c r="F12" s="607"/>
      <c r="G12" s="607"/>
      <c r="H12" s="607"/>
      <c r="I12" s="607"/>
      <c r="J12" s="607"/>
      <c r="K12" s="607"/>
      <c r="L12" s="607"/>
      <c r="M12" s="607"/>
      <c r="N12" s="607"/>
      <c r="O12" s="607"/>
      <c r="P12" s="607"/>
      <c r="Q12" s="608"/>
      <c r="R12" s="609">
        <v>69314</v>
      </c>
      <c r="S12" s="610"/>
      <c r="T12" s="610"/>
      <c r="U12" s="610"/>
      <c r="V12" s="610"/>
      <c r="W12" s="610"/>
      <c r="X12" s="610"/>
      <c r="Y12" s="611"/>
      <c r="Z12" s="665">
        <v>1</v>
      </c>
      <c r="AA12" s="665"/>
      <c r="AB12" s="665"/>
      <c r="AC12" s="665"/>
      <c r="AD12" s="666">
        <v>69314</v>
      </c>
      <c r="AE12" s="666"/>
      <c r="AF12" s="666"/>
      <c r="AG12" s="666"/>
      <c r="AH12" s="666"/>
      <c r="AI12" s="666"/>
      <c r="AJ12" s="666"/>
      <c r="AK12" s="666"/>
      <c r="AL12" s="612">
        <v>2.2000000000000002</v>
      </c>
      <c r="AM12" s="613"/>
      <c r="AN12" s="613"/>
      <c r="AO12" s="667"/>
      <c r="AP12" s="606" t="s">
        <v>252</v>
      </c>
      <c r="AQ12" s="607"/>
      <c r="AR12" s="607"/>
      <c r="AS12" s="607"/>
      <c r="AT12" s="607"/>
      <c r="AU12" s="607"/>
      <c r="AV12" s="607"/>
      <c r="AW12" s="607"/>
      <c r="AX12" s="607"/>
      <c r="AY12" s="607"/>
      <c r="AZ12" s="607"/>
      <c r="BA12" s="607"/>
      <c r="BB12" s="607"/>
      <c r="BC12" s="607"/>
      <c r="BD12" s="607"/>
      <c r="BE12" s="607"/>
      <c r="BF12" s="608"/>
      <c r="BG12" s="609">
        <v>290073</v>
      </c>
      <c r="BH12" s="610"/>
      <c r="BI12" s="610"/>
      <c r="BJ12" s="610"/>
      <c r="BK12" s="610"/>
      <c r="BL12" s="610"/>
      <c r="BM12" s="610"/>
      <c r="BN12" s="611"/>
      <c r="BO12" s="665">
        <v>56.9</v>
      </c>
      <c r="BP12" s="665"/>
      <c r="BQ12" s="665"/>
      <c r="BR12" s="665"/>
      <c r="BS12" s="597" t="s">
        <v>229</v>
      </c>
      <c r="BT12" s="610"/>
      <c r="BU12" s="610"/>
      <c r="BV12" s="610"/>
      <c r="BW12" s="610"/>
      <c r="BX12" s="610"/>
      <c r="BY12" s="610"/>
      <c r="BZ12" s="610"/>
      <c r="CA12" s="610"/>
      <c r="CB12" s="646"/>
      <c r="CD12" s="647" t="s">
        <v>253</v>
      </c>
      <c r="CE12" s="644"/>
      <c r="CF12" s="644"/>
      <c r="CG12" s="644"/>
      <c r="CH12" s="644"/>
      <c r="CI12" s="644"/>
      <c r="CJ12" s="644"/>
      <c r="CK12" s="644"/>
      <c r="CL12" s="644"/>
      <c r="CM12" s="644"/>
      <c r="CN12" s="644"/>
      <c r="CO12" s="644"/>
      <c r="CP12" s="644"/>
      <c r="CQ12" s="645"/>
      <c r="CR12" s="609">
        <v>264340</v>
      </c>
      <c r="CS12" s="610"/>
      <c r="CT12" s="610"/>
      <c r="CU12" s="610"/>
      <c r="CV12" s="610"/>
      <c r="CW12" s="610"/>
      <c r="CX12" s="610"/>
      <c r="CY12" s="611"/>
      <c r="CZ12" s="665">
        <v>3.9</v>
      </c>
      <c r="DA12" s="665"/>
      <c r="DB12" s="665"/>
      <c r="DC12" s="665"/>
      <c r="DD12" s="597">
        <v>163942</v>
      </c>
      <c r="DE12" s="610"/>
      <c r="DF12" s="610"/>
      <c r="DG12" s="610"/>
      <c r="DH12" s="610"/>
      <c r="DI12" s="610"/>
      <c r="DJ12" s="610"/>
      <c r="DK12" s="610"/>
      <c r="DL12" s="610"/>
      <c r="DM12" s="610"/>
      <c r="DN12" s="610"/>
      <c r="DO12" s="610"/>
      <c r="DP12" s="611"/>
      <c r="DQ12" s="597">
        <v>57927</v>
      </c>
      <c r="DR12" s="610"/>
      <c r="DS12" s="610"/>
      <c r="DT12" s="610"/>
      <c r="DU12" s="610"/>
      <c r="DV12" s="610"/>
      <c r="DW12" s="610"/>
      <c r="DX12" s="610"/>
      <c r="DY12" s="610"/>
      <c r="DZ12" s="610"/>
      <c r="EA12" s="610"/>
      <c r="EB12" s="610"/>
      <c r="EC12" s="646"/>
    </row>
    <row r="13" spans="2:143" ht="11.25" customHeight="1" x14ac:dyDescent="0.15">
      <c r="B13" s="606" t="s">
        <v>254</v>
      </c>
      <c r="C13" s="607"/>
      <c r="D13" s="607"/>
      <c r="E13" s="607"/>
      <c r="F13" s="607"/>
      <c r="G13" s="607"/>
      <c r="H13" s="607"/>
      <c r="I13" s="607"/>
      <c r="J13" s="607"/>
      <c r="K13" s="607"/>
      <c r="L13" s="607"/>
      <c r="M13" s="607"/>
      <c r="N13" s="607"/>
      <c r="O13" s="607"/>
      <c r="P13" s="607"/>
      <c r="Q13" s="608"/>
      <c r="R13" s="609">
        <v>6811</v>
      </c>
      <c r="S13" s="610"/>
      <c r="T13" s="610"/>
      <c r="U13" s="610"/>
      <c r="V13" s="610"/>
      <c r="W13" s="610"/>
      <c r="X13" s="610"/>
      <c r="Y13" s="611"/>
      <c r="Z13" s="665">
        <v>0.1</v>
      </c>
      <c r="AA13" s="665"/>
      <c r="AB13" s="665"/>
      <c r="AC13" s="665"/>
      <c r="AD13" s="666">
        <v>6811</v>
      </c>
      <c r="AE13" s="666"/>
      <c r="AF13" s="666"/>
      <c r="AG13" s="666"/>
      <c r="AH13" s="666"/>
      <c r="AI13" s="666"/>
      <c r="AJ13" s="666"/>
      <c r="AK13" s="666"/>
      <c r="AL13" s="612">
        <v>0.2</v>
      </c>
      <c r="AM13" s="613"/>
      <c r="AN13" s="613"/>
      <c r="AO13" s="667"/>
      <c r="AP13" s="606" t="s">
        <v>255</v>
      </c>
      <c r="AQ13" s="607"/>
      <c r="AR13" s="607"/>
      <c r="AS13" s="607"/>
      <c r="AT13" s="607"/>
      <c r="AU13" s="607"/>
      <c r="AV13" s="607"/>
      <c r="AW13" s="607"/>
      <c r="AX13" s="607"/>
      <c r="AY13" s="607"/>
      <c r="AZ13" s="607"/>
      <c r="BA13" s="607"/>
      <c r="BB13" s="607"/>
      <c r="BC13" s="607"/>
      <c r="BD13" s="607"/>
      <c r="BE13" s="607"/>
      <c r="BF13" s="608"/>
      <c r="BG13" s="609">
        <v>270629</v>
      </c>
      <c r="BH13" s="610"/>
      <c r="BI13" s="610"/>
      <c r="BJ13" s="610"/>
      <c r="BK13" s="610"/>
      <c r="BL13" s="610"/>
      <c r="BM13" s="610"/>
      <c r="BN13" s="611"/>
      <c r="BO13" s="665">
        <v>53.1</v>
      </c>
      <c r="BP13" s="665"/>
      <c r="BQ13" s="665"/>
      <c r="BR13" s="665"/>
      <c r="BS13" s="597" t="s">
        <v>229</v>
      </c>
      <c r="BT13" s="610"/>
      <c r="BU13" s="610"/>
      <c r="BV13" s="610"/>
      <c r="BW13" s="610"/>
      <c r="BX13" s="610"/>
      <c r="BY13" s="610"/>
      <c r="BZ13" s="610"/>
      <c r="CA13" s="610"/>
      <c r="CB13" s="646"/>
      <c r="CD13" s="647" t="s">
        <v>256</v>
      </c>
      <c r="CE13" s="644"/>
      <c r="CF13" s="644"/>
      <c r="CG13" s="644"/>
      <c r="CH13" s="644"/>
      <c r="CI13" s="644"/>
      <c r="CJ13" s="644"/>
      <c r="CK13" s="644"/>
      <c r="CL13" s="644"/>
      <c r="CM13" s="644"/>
      <c r="CN13" s="644"/>
      <c r="CO13" s="644"/>
      <c r="CP13" s="644"/>
      <c r="CQ13" s="645"/>
      <c r="CR13" s="609">
        <v>434183</v>
      </c>
      <c r="CS13" s="610"/>
      <c r="CT13" s="610"/>
      <c r="CU13" s="610"/>
      <c r="CV13" s="610"/>
      <c r="CW13" s="610"/>
      <c r="CX13" s="610"/>
      <c r="CY13" s="611"/>
      <c r="CZ13" s="665">
        <v>6.5</v>
      </c>
      <c r="DA13" s="665"/>
      <c r="DB13" s="665"/>
      <c r="DC13" s="665"/>
      <c r="DD13" s="597">
        <v>243497</v>
      </c>
      <c r="DE13" s="610"/>
      <c r="DF13" s="610"/>
      <c r="DG13" s="610"/>
      <c r="DH13" s="610"/>
      <c r="DI13" s="610"/>
      <c r="DJ13" s="610"/>
      <c r="DK13" s="610"/>
      <c r="DL13" s="610"/>
      <c r="DM13" s="610"/>
      <c r="DN13" s="610"/>
      <c r="DO13" s="610"/>
      <c r="DP13" s="611"/>
      <c r="DQ13" s="597">
        <v>179838</v>
      </c>
      <c r="DR13" s="610"/>
      <c r="DS13" s="610"/>
      <c r="DT13" s="610"/>
      <c r="DU13" s="610"/>
      <c r="DV13" s="610"/>
      <c r="DW13" s="610"/>
      <c r="DX13" s="610"/>
      <c r="DY13" s="610"/>
      <c r="DZ13" s="610"/>
      <c r="EA13" s="610"/>
      <c r="EB13" s="610"/>
      <c r="EC13" s="646"/>
    </row>
    <row r="14" spans="2:143" ht="11.25" customHeight="1" x14ac:dyDescent="0.15">
      <c r="B14" s="606" t="s">
        <v>257</v>
      </c>
      <c r="C14" s="607"/>
      <c r="D14" s="607"/>
      <c r="E14" s="607"/>
      <c r="F14" s="607"/>
      <c r="G14" s="607"/>
      <c r="H14" s="607"/>
      <c r="I14" s="607"/>
      <c r="J14" s="607"/>
      <c r="K14" s="607"/>
      <c r="L14" s="607"/>
      <c r="M14" s="607"/>
      <c r="N14" s="607"/>
      <c r="O14" s="607"/>
      <c r="P14" s="607"/>
      <c r="Q14" s="608"/>
      <c r="R14" s="609" t="s">
        <v>229</v>
      </c>
      <c r="S14" s="610"/>
      <c r="T14" s="610"/>
      <c r="U14" s="610"/>
      <c r="V14" s="610"/>
      <c r="W14" s="610"/>
      <c r="X14" s="610"/>
      <c r="Y14" s="611"/>
      <c r="Z14" s="665" t="s">
        <v>229</v>
      </c>
      <c r="AA14" s="665"/>
      <c r="AB14" s="665"/>
      <c r="AC14" s="665"/>
      <c r="AD14" s="666" t="s">
        <v>229</v>
      </c>
      <c r="AE14" s="666"/>
      <c r="AF14" s="666"/>
      <c r="AG14" s="666"/>
      <c r="AH14" s="666"/>
      <c r="AI14" s="666"/>
      <c r="AJ14" s="666"/>
      <c r="AK14" s="666"/>
      <c r="AL14" s="612" t="s">
        <v>229</v>
      </c>
      <c r="AM14" s="613"/>
      <c r="AN14" s="613"/>
      <c r="AO14" s="667"/>
      <c r="AP14" s="606" t="s">
        <v>258</v>
      </c>
      <c r="AQ14" s="607"/>
      <c r="AR14" s="607"/>
      <c r="AS14" s="607"/>
      <c r="AT14" s="607"/>
      <c r="AU14" s="607"/>
      <c r="AV14" s="607"/>
      <c r="AW14" s="607"/>
      <c r="AX14" s="607"/>
      <c r="AY14" s="607"/>
      <c r="AZ14" s="607"/>
      <c r="BA14" s="607"/>
      <c r="BB14" s="607"/>
      <c r="BC14" s="607"/>
      <c r="BD14" s="607"/>
      <c r="BE14" s="607"/>
      <c r="BF14" s="608"/>
      <c r="BG14" s="609">
        <v>19609</v>
      </c>
      <c r="BH14" s="610"/>
      <c r="BI14" s="610"/>
      <c r="BJ14" s="610"/>
      <c r="BK14" s="610"/>
      <c r="BL14" s="610"/>
      <c r="BM14" s="610"/>
      <c r="BN14" s="611"/>
      <c r="BO14" s="665">
        <v>3.8</v>
      </c>
      <c r="BP14" s="665"/>
      <c r="BQ14" s="665"/>
      <c r="BR14" s="665"/>
      <c r="BS14" s="597" t="s">
        <v>229</v>
      </c>
      <c r="BT14" s="610"/>
      <c r="BU14" s="610"/>
      <c r="BV14" s="610"/>
      <c r="BW14" s="610"/>
      <c r="BX14" s="610"/>
      <c r="BY14" s="610"/>
      <c r="BZ14" s="610"/>
      <c r="CA14" s="610"/>
      <c r="CB14" s="646"/>
      <c r="CD14" s="647" t="s">
        <v>259</v>
      </c>
      <c r="CE14" s="644"/>
      <c r="CF14" s="644"/>
      <c r="CG14" s="644"/>
      <c r="CH14" s="644"/>
      <c r="CI14" s="644"/>
      <c r="CJ14" s="644"/>
      <c r="CK14" s="644"/>
      <c r="CL14" s="644"/>
      <c r="CM14" s="644"/>
      <c r="CN14" s="644"/>
      <c r="CO14" s="644"/>
      <c r="CP14" s="644"/>
      <c r="CQ14" s="645"/>
      <c r="CR14" s="609">
        <v>62247</v>
      </c>
      <c r="CS14" s="610"/>
      <c r="CT14" s="610"/>
      <c r="CU14" s="610"/>
      <c r="CV14" s="610"/>
      <c r="CW14" s="610"/>
      <c r="CX14" s="610"/>
      <c r="CY14" s="611"/>
      <c r="CZ14" s="665">
        <v>0.9</v>
      </c>
      <c r="DA14" s="665"/>
      <c r="DB14" s="665"/>
      <c r="DC14" s="665"/>
      <c r="DD14" s="597">
        <v>406</v>
      </c>
      <c r="DE14" s="610"/>
      <c r="DF14" s="610"/>
      <c r="DG14" s="610"/>
      <c r="DH14" s="610"/>
      <c r="DI14" s="610"/>
      <c r="DJ14" s="610"/>
      <c r="DK14" s="610"/>
      <c r="DL14" s="610"/>
      <c r="DM14" s="610"/>
      <c r="DN14" s="610"/>
      <c r="DO14" s="610"/>
      <c r="DP14" s="611"/>
      <c r="DQ14" s="597">
        <v>56898</v>
      </c>
      <c r="DR14" s="610"/>
      <c r="DS14" s="610"/>
      <c r="DT14" s="610"/>
      <c r="DU14" s="610"/>
      <c r="DV14" s="610"/>
      <c r="DW14" s="610"/>
      <c r="DX14" s="610"/>
      <c r="DY14" s="610"/>
      <c r="DZ14" s="610"/>
      <c r="EA14" s="610"/>
      <c r="EB14" s="610"/>
      <c r="EC14" s="646"/>
    </row>
    <row r="15" spans="2:143" ht="11.25" customHeight="1" x14ac:dyDescent="0.15">
      <c r="B15" s="606" t="s">
        <v>260</v>
      </c>
      <c r="C15" s="607"/>
      <c r="D15" s="607"/>
      <c r="E15" s="607"/>
      <c r="F15" s="607"/>
      <c r="G15" s="607"/>
      <c r="H15" s="607"/>
      <c r="I15" s="607"/>
      <c r="J15" s="607"/>
      <c r="K15" s="607"/>
      <c r="L15" s="607"/>
      <c r="M15" s="607"/>
      <c r="N15" s="607"/>
      <c r="O15" s="607"/>
      <c r="P15" s="607"/>
      <c r="Q15" s="608"/>
      <c r="R15" s="609">
        <v>8471</v>
      </c>
      <c r="S15" s="610"/>
      <c r="T15" s="610"/>
      <c r="U15" s="610"/>
      <c r="V15" s="610"/>
      <c r="W15" s="610"/>
      <c r="X15" s="610"/>
      <c r="Y15" s="611"/>
      <c r="Z15" s="665">
        <v>0.1</v>
      </c>
      <c r="AA15" s="665"/>
      <c r="AB15" s="665"/>
      <c r="AC15" s="665"/>
      <c r="AD15" s="666">
        <v>8471</v>
      </c>
      <c r="AE15" s="666"/>
      <c r="AF15" s="666"/>
      <c r="AG15" s="666"/>
      <c r="AH15" s="666"/>
      <c r="AI15" s="666"/>
      <c r="AJ15" s="666"/>
      <c r="AK15" s="666"/>
      <c r="AL15" s="612">
        <v>0.3</v>
      </c>
      <c r="AM15" s="613"/>
      <c r="AN15" s="613"/>
      <c r="AO15" s="667"/>
      <c r="AP15" s="606" t="s">
        <v>261</v>
      </c>
      <c r="AQ15" s="607"/>
      <c r="AR15" s="607"/>
      <c r="AS15" s="607"/>
      <c r="AT15" s="607"/>
      <c r="AU15" s="607"/>
      <c r="AV15" s="607"/>
      <c r="AW15" s="607"/>
      <c r="AX15" s="607"/>
      <c r="AY15" s="607"/>
      <c r="AZ15" s="607"/>
      <c r="BA15" s="607"/>
      <c r="BB15" s="607"/>
      <c r="BC15" s="607"/>
      <c r="BD15" s="607"/>
      <c r="BE15" s="607"/>
      <c r="BF15" s="608"/>
      <c r="BG15" s="609">
        <v>19728</v>
      </c>
      <c r="BH15" s="610"/>
      <c r="BI15" s="610"/>
      <c r="BJ15" s="610"/>
      <c r="BK15" s="610"/>
      <c r="BL15" s="610"/>
      <c r="BM15" s="610"/>
      <c r="BN15" s="611"/>
      <c r="BO15" s="665">
        <v>3.9</v>
      </c>
      <c r="BP15" s="665"/>
      <c r="BQ15" s="665"/>
      <c r="BR15" s="665"/>
      <c r="BS15" s="597" t="s">
        <v>229</v>
      </c>
      <c r="BT15" s="610"/>
      <c r="BU15" s="610"/>
      <c r="BV15" s="610"/>
      <c r="BW15" s="610"/>
      <c r="BX15" s="610"/>
      <c r="BY15" s="610"/>
      <c r="BZ15" s="610"/>
      <c r="CA15" s="610"/>
      <c r="CB15" s="646"/>
      <c r="CD15" s="647" t="s">
        <v>262</v>
      </c>
      <c r="CE15" s="644"/>
      <c r="CF15" s="644"/>
      <c r="CG15" s="644"/>
      <c r="CH15" s="644"/>
      <c r="CI15" s="644"/>
      <c r="CJ15" s="644"/>
      <c r="CK15" s="644"/>
      <c r="CL15" s="644"/>
      <c r="CM15" s="644"/>
      <c r="CN15" s="644"/>
      <c r="CO15" s="644"/>
      <c r="CP15" s="644"/>
      <c r="CQ15" s="645"/>
      <c r="CR15" s="609">
        <v>1522972</v>
      </c>
      <c r="CS15" s="610"/>
      <c r="CT15" s="610"/>
      <c r="CU15" s="610"/>
      <c r="CV15" s="610"/>
      <c r="CW15" s="610"/>
      <c r="CX15" s="610"/>
      <c r="CY15" s="611"/>
      <c r="CZ15" s="665">
        <v>22.7</v>
      </c>
      <c r="DA15" s="665"/>
      <c r="DB15" s="665"/>
      <c r="DC15" s="665"/>
      <c r="DD15" s="597">
        <v>927432</v>
      </c>
      <c r="DE15" s="610"/>
      <c r="DF15" s="610"/>
      <c r="DG15" s="610"/>
      <c r="DH15" s="610"/>
      <c r="DI15" s="610"/>
      <c r="DJ15" s="610"/>
      <c r="DK15" s="610"/>
      <c r="DL15" s="610"/>
      <c r="DM15" s="610"/>
      <c r="DN15" s="610"/>
      <c r="DO15" s="610"/>
      <c r="DP15" s="611"/>
      <c r="DQ15" s="597">
        <v>595343</v>
      </c>
      <c r="DR15" s="610"/>
      <c r="DS15" s="610"/>
      <c r="DT15" s="610"/>
      <c r="DU15" s="610"/>
      <c r="DV15" s="610"/>
      <c r="DW15" s="610"/>
      <c r="DX15" s="610"/>
      <c r="DY15" s="610"/>
      <c r="DZ15" s="610"/>
      <c r="EA15" s="610"/>
      <c r="EB15" s="610"/>
      <c r="EC15" s="646"/>
    </row>
    <row r="16" spans="2:143" ht="11.25" customHeight="1" x14ac:dyDescent="0.15">
      <c r="B16" s="606" t="s">
        <v>263</v>
      </c>
      <c r="C16" s="607"/>
      <c r="D16" s="607"/>
      <c r="E16" s="607"/>
      <c r="F16" s="607"/>
      <c r="G16" s="607"/>
      <c r="H16" s="607"/>
      <c r="I16" s="607"/>
      <c r="J16" s="607"/>
      <c r="K16" s="607"/>
      <c r="L16" s="607"/>
      <c r="M16" s="607"/>
      <c r="N16" s="607"/>
      <c r="O16" s="607"/>
      <c r="P16" s="607"/>
      <c r="Q16" s="608"/>
      <c r="R16" s="609" t="s">
        <v>229</v>
      </c>
      <c r="S16" s="610"/>
      <c r="T16" s="610"/>
      <c r="U16" s="610"/>
      <c r="V16" s="610"/>
      <c r="W16" s="610"/>
      <c r="X16" s="610"/>
      <c r="Y16" s="611"/>
      <c r="Z16" s="665" t="s">
        <v>229</v>
      </c>
      <c r="AA16" s="665"/>
      <c r="AB16" s="665"/>
      <c r="AC16" s="665"/>
      <c r="AD16" s="666" t="s">
        <v>229</v>
      </c>
      <c r="AE16" s="666"/>
      <c r="AF16" s="666"/>
      <c r="AG16" s="666"/>
      <c r="AH16" s="666"/>
      <c r="AI16" s="666"/>
      <c r="AJ16" s="666"/>
      <c r="AK16" s="666"/>
      <c r="AL16" s="612" t="s">
        <v>229</v>
      </c>
      <c r="AM16" s="613"/>
      <c r="AN16" s="613"/>
      <c r="AO16" s="667"/>
      <c r="AP16" s="606" t="s">
        <v>264</v>
      </c>
      <c r="AQ16" s="607"/>
      <c r="AR16" s="607"/>
      <c r="AS16" s="607"/>
      <c r="AT16" s="607"/>
      <c r="AU16" s="607"/>
      <c r="AV16" s="607"/>
      <c r="AW16" s="607"/>
      <c r="AX16" s="607"/>
      <c r="AY16" s="607"/>
      <c r="AZ16" s="607"/>
      <c r="BA16" s="607"/>
      <c r="BB16" s="607"/>
      <c r="BC16" s="607"/>
      <c r="BD16" s="607"/>
      <c r="BE16" s="607"/>
      <c r="BF16" s="608"/>
      <c r="BG16" s="609" t="s">
        <v>229</v>
      </c>
      <c r="BH16" s="610"/>
      <c r="BI16" s="610"/>
      <c r="BJ16" s="610"/>
      <c r="BK16" s="610"/>
      <c r="BL16" s="610"/>
      <c r="BM16" s="610"/>
      <c r="BN16" s="611"/>
      <c r="BO16" s="665" t="s">
        <v>229</v>
      </c>
      <c r="BP16" s="665"/>
      <c r="BQ16" s="665"/>
      <c r="BR16" s="665"/>
      <c r="BS16" s="597" t="s">
        <v>229</v>
      </c>
      <c r="BT16" s="610"/>
      <c r="BU16" s="610"/>
      <c r="BV16" s="610"/>
      <c r="BW16" s="610"/>
      <c r="BX16" s="610"/>
      <c r="BY16" s="610"/>
      <c r="BZ16" s="610"/>
      <c r="CA16" s="610"/>
      <c r="CB16" s="646"/>
      <c r="CD16" s="647" t="s">
        <v>265</v>
      </c>
      <c r="CE16" s="644"/>
      <c r="CF16" s="644"/>
      <c r="CG16" s="644"/>
      <c r="CH16" s="644"/>
      <c r="CI16" s="644"/>
      <c r="CJ16" s="644"/>
      <c r="CK16" s="644"/>
      <c r="CL16" s="644"/>
      <c r="CM16" s="644"/>
      <c r="CN16" s="644"/>
      <c r="CO16" s="644"/>
      <c r="CP16" s="644"/>
      <c r="CQ16" s="645"/>
      <c r="CR16" s="609">
        <v>241</v>
      </c>
      <c r="CS16" s="610"/>
      <c r="CT16" s="610"/>
      <c r="CU16" s="610"/>
      <c r="CV16" s="610"/>
      <c r="CW16" s="610"/>
      <c r="CX16" s="610"/>
      <c r="CY16" s="611"/>
      <c r="CZ16" s="665">
        <v>0</v>
      </c>
      <c r="DA16" s="665"/>
      <c r="DB16" s="665"/>
      <c r="DC16" s="665"/>
      <c r="DD16" s="597" t="s">
        <v>229</v>
      </c>
      <c r="DE16" s="610"/>
      <c r="DF16" s="610"/>
      <c r="DG16" s="610"/>
      <c r="DH16" s="610"/>
      <c r="DI16" s="610"/>
      <c r="DJ16" s="610"/>
      <c r="DK16" s="610"/>
      <c r="DL16" s="610"/>
      <c r="DM16" s="610"/>
      <c r="DN16" s="610"/>
      <c r="DO16" s="610"/>
      <c r="DP16" s="611"/>
      <c r="DQ16" s="597">
        <v>241</v>
      </c>
      <c r="DR16" s="610"/>
      <c r="DS16" s="610"/>
      <c r="DT16" s="610"/>
      <c r="DU16" s="610"/>
      <c r="DV16" s="610"/>
      <c r="DW16" s="610"/>
      <c r="DX16" s="610"/>
      <c r="DY16" s="610"/>
      <c r="DZ16" s="610"/>
      <c r="EA16" s="610"/>
      <c r="EB16" s="610"/>
      <c r="EC16" s="646"/>
    </row>
    <row r="17" spans="2:133" ht="11.25" customHeight="1" x14ac:dyDescent="0.15">
      <c r="B17" s="606" t="s">
        <v>266</v>
      </c>
      <c r="C17" s="607"/>
      <c r="D17" s="607"/>
      <c r="E17" s="607"/>
      <c r="F17" s="607"/>
      <c r="G17" s="607"/>
      <c r="H17" s="607"/>
      <c r="I17" s="607"/>
      <c r="J17" s="607"/>
      <c r="K17" s="607"/>
      <c r="L17" s="607"/>
      <c r="M17" s="607"/>
      <c r="N17" s="607"/>
      <c r="O17" s="607"/>
      <c r="P17" s="607"/>
      <c r="Q17" s="608"/>
      <c r="R17" s="609">
        <v>353</v>
      </c>
      <c r="S17" s="610"/>
      <c r="T17" s="610"/>
      <c r="U17" s="610"/>
      <c r="V17" s="610"/>
      <c r="W17" s="610"/>
      <c r="X17" s="610"/>
      <c r="Y17" s="611"/>
      <c r="Z17" s="665">
        <v>0</v>
      </c>
      <c r="AA17" s="665"/>
      <c r="AB17" s="665"/>
      <c r="AC17" s="665"/>
      <c r="AD17" s="666">
        <v>353</v>
      </c>
      <c r="AE17" s="666"/>
      <c r="AF17" s="666"/>
      <c r="AG17" s="666"/>
      <c r="AH17" s="666"/>
      <c r="AI17" s="666"/>
      <c r="AJ17" s="666"/>
      <c r="AK17" s="666"/>
      <c r="AL17" s="612">
        <v>0</v>
      </c>
      <c r="AM17" s="613"/>
      <c r="AN17" s="613"/>
      <c r="AO17" s="667"/>
      <c r="AP17" s="606" t="s">
        <v>267</v>
      </c>
      <c r="AQ17" s="607"/>
      <c r="AR17" s="607"/>
      <c r="AS17" s="607"/>
      <c r="AT17" s="607"/>
      <c r="AU17" s="607"/>
      <c r="AV17" s="607"/>
      <c r="AW17" s="607"/>
      <c r="AX17" s="607"/>
      <c r="AY17" s="607"/>
      <c r="AZ17" s="607"/>
      <c r="BA17" s="607"/>
      <c r="BB17" s="607"/>
      <c r="BC17" s="607"/>
      <c r="BD17" s="607"/>
      <c r="BE17" s="607"/>
      <c r="BF17" s="608"/>
      <c r="BG17" s="609" t="s">
        <v>229</v>
      </c>
      <c r="BH17" s="610"/>
      <c r="BI17" s="610"/>
      <c r="BJ17" s="610"/>
      <c r="BK17" s="610"/>
      <c r="BL17" s="610"/>
      <c r="BM17" s="610"/>
      <c r="BN17" s="611"/>
      <c r="BO17" s="665" t="s">
        <v>229</v>
      </c>
      <c r="BP17" s="665"/>
      <c r="BQ17" s="665"/>
      <c r="BR17" s="665"/>
      <c r="BS17" s="597" t="s">
        <v>229</v>
      </c>
      <c r="BT17" s="610"/>
      <c r="BU17" s="610"/>
      <c r="BV17" s="610"/>
      <c r="BW17" s="610"/>
      <c r="BX17" s="610"/>
      <c r="BY17" s="610"/>
      <c r="BZ17" s="610"/>
      <c r="CA17" s="610"/>
      <c r="CB17" s="646"/>
      <c r="CD17" s="647" t="s">
        <v>268</v>
      </c>
      <c r="CE17" s="644"/>
      <c r="CF17" s="644"/>
      <c r="CG17" s="644"/>
      <c r="CH17" s="644"/>
      <c r="CI17" s="644"/>
      <c r="CJ17" s="644"/>
      <c r="CK17" s="644"/>
      <c r="CL17" s="644"/>
      <c r="CM17" s="644"/>
      <c r="CN17" s="644"/>
      <c r="CO17" s="644"/>
      <c r="CP17" s="644"/>
      <c r="CQ17" s="645"/>
      <c r="CR17" s="609">
        <v>695384</v>
      </c>
      <c r="CS17" s="610"/>
      <c r="CT17" s="610"/>
      <c r="CU17" s="610"/>
      <c r="CV17" s="610"/>
      <c r="CW17" s="610"/>
      <c r="CX17" s="610"/>
      <c r="CY17" s="611"/>
      <c r="CZ17" s="665">
        <v>10.3</v>
      </c>
      <c r="DA17" s="665"/>
      <c r="DB17" s="665"/>
      <c r="DC17" s="665"/>
      <c r="DD17" s="597" t="s">
        <v>229</v>
      </c>
      <c r="DE17" s="610"/>
      <c r="DF17" s="610"/>
      <c r="DG17" s="610"/>
      <c r="DH17" s="610"/>
      <c r="DI17" s="610"/>
      <c r="DJ17" s="610"/>
      <c r="DK17" s="610"/>
      <c r="DL17" s="610"/>
      <c r="DM17" s="610"/>
      <c r="DN17" s="610"/>
      <c r="DO17" s="610"/>
      <c r="DP17" s="611"/>
      <c r="DQ17" s="597">
        <v>656504</v>
      </c>
      <c r="DR17" s="610"/>
      <c r="DS17" s="610"/>
      <c r="DT17" s="610"/>
      <c r="DU17" s="610"/>
      <c r="DV17" s="610"/>
      <c r="DW17" s="610"/>
      <c r="DX17" s="610"/>
      <c r="DY17" s="610"/>
      <c r="DZ17" s="610"/>
      <c r="EA17" s="610"/>
      <c r="EB17" s="610"/>
      <c r="EC17" s="646"/>
    </row>
    <row r="18" spans="2:133" ht="11.25" customHeight="1" x14ac:dyDescent="0.15">
      <c r="B18" s="606" t="s">
        <v>269</v>
      </c>
      <c r="C18" s="607"/>
      <c r="D18" s="607"/>
      <c r="E18" s="607"/>
      <c r="F18" s="607"/>
      <c r="G18" s="607"/>
      <c r="H18" s="607"/>
      <c r="I18" s="607"/>
      <c r="J18" s="607"/>
      <c r="K18" s="607"/>
      <c r="L18" s="607"/>
      <c r="M18" s="607"/>
      <c r="N18" s="607"/>
      <c r="O18" s="607"/>
      <c r="P18" s="607"/>
      <c r="Q18" s="608"/>
      <c r="R18" s="609">
        <v>2835828</v>
      </c>
      <c r="S18" s="610"/>
      <c r="T18" s="610"/>
      <c r="U18" s="610"/>
      <c r="V18" s="610"/>
      <c r="W18" s="610"/>
      <c r="X18" s="610"/>
      <c r="Y18" s="611"/>
      <c r="Z18" s="665">
        <v>40.799999999999997</v>
      </c>
      <c r="AA18" s="665"/>
      <c r="AB18" s="665"/>
      <c r="AC18" s="665"/>
      <c r="AD18" s="666">
        <v>2576983</v>
      </c>
      <c r="AE18" s="666"/>
      <c r="AF18" s="666"/>
      <c r="AG18" s="666"/>
      <c r="AH18" s="666"/>
      <c r="AI18" s="666"/>
      <c r="AJ18" s="666"/>
      <c r="AK18" s="666"/>
      <c r="AL18" s="612">
        <v>80</v>
      </c>
      <c r="AM18" s="613"/>
      <c r="AN18" s="613"/>
      <c r="AO18" s="667"/>
      <c r="AP18" s="606" t="s">
        <v>270</v>
      </c>
      <c r="AQ18" s="607"/>
      <c r="AR18" s="607"/>
      <c r="AS18" s="607"/>
      <c r="AT18" s="607"/>
      <c r="AU18" s="607"/>
      <c r="AV18" s="607"/>
      <c r="AW18" s="607"/>
      <c r="AX18" s="607"/>
      <c r="AY18" s="607"/>
      <c r="AZ18" s="607"/>
      <c r="BA18" s="607"/>
      <c r="BB18" s="607"/>
      <c r="BC18" s="607"/>
      <c r="BD18" s="607"/>
      <c r="BE18" s="607"/>
      <c r="BF18" s="608"/>
      <c r="BG18" s="609" t="s">
        <v>229</v>
      </c>
      <c r="BH18" s="610"/>
      <c r="BI18" s="610"/>
      <c r="BJ18" s="610"/>
      <c r="BK18" s="610"/>
      <c r="BL18" s="610"/>
      <c r="BM18" s="610"/>
      <c r="BN18" s="611"/>
      <c r="BO18" s="665" t="s">
        <v>229</v>
      </c>
      <c r="BP18" s="665"/>
      <c r="BQ18" s="665"/>
      <c r="BR18" s="665"/>
      <c r="BS18" s="597" t="s">
        <v>229</v>
      </c>
      <c r="BT18" s="610"/>
      <c r="BU18" s="610"/>
      <c r="BV18" s="610"/>
      <c r="BW18" s="610"/>
      <c r="BX18" s="610"/>
      <c r="BY18" s="610"/>
      <c r="BZ18" s="610"/>
      <c r="CA18" s="610"/>
      <c r="CB18" s="646"/>
      <c r="CD18" s="647" t="s">
        <v>271</v>
      </c>
      <c r="CE18" s="644"/>
      <c r="CF18" s="644"/>
      <c r="CG18" s="644"/>
      <c r="CH18" s="644"/>
      <c r="CI18" s="644"/>
      <c r="CJ18" s="644"/>
      <c r="CK18" s="644"/>
      <c r="CL18" s="644"/>
      <c r="CM18" s="644"/>
      <c r="CN18" s="644"/>
      <c r="CO18" s="644"/>
      <c r="CP18" s="644"/>
      <c r="CQ18" s="645"/>
      <c r="CR18" s="609" t="s">
        <v>229</v>
      </c>
      <c r="CS18" s="610"/>
      <c r="CT18" s="610"/>
      <c r="CU18" s="610"/>
      <c r="CV18" s="610"/>
      <c r="CW18" s="610"/>
      <c r="CX18" s="610"/>
      <c r="CY18" s="611"/>
      <c r="CZ18" s="665" t="s">
        <v>229</v>
      </c>
      <c r="DA18" s="665"/>
      <c r="DB18" s="665"/>
      <c r="DC18" s="665"/>
      <c r="DD18" s="597" t="s">
        <v>229</v>
      </c>
      <c r="DE18" s="610"/>
      <c r="DF18" s="610"/>
      <c r="DG18" s="610"/>
      <c r="DH18" s="610"/>
      <c r="DI18" s="610"/>
      <c r="DJ18" s="610"/>
      <c r="DK18" s="610"/>
      <c r="DL18" s="610"/>
      <c r="DM18" s="610"/>
      <c r="DN18" s="610"/>
      <c r="DO18" s="610"/>
      <c r="DP18" s="611"/>
      <c r="DQ18" s="597" t="s">
        <v>229</v>
      </c>
      <c r="DR18" s="610"/>
      <c r="DS18" s="610"/>
      <c r="DT18" s="610"/>
      <c r="DU18" s="610"/>
      <c r="DV18" s="610"/>
      <c r="DW18" s="610"/>
      <c r="DX18" s="610"/>
      <c r="DY18" s="610"/>
      <c r="DZ18" s="610"/>
      <c r="EA18" s="610"/>
      <c r="EB18" s="610"/>
      <c r="EC18" s="646"/>
    </row>
    <row r="19" spans="2:133" ht="11.25" customHeight="1" x14ac:dyDescent="0.15">
      <c r="B19" s="606" t="s">
        <v>272</v>
      </c>
      <c r="C19" s="607"/>
      <c r="D19" s="607"/>
      <c r="E19" s="607"/>
      <c r="F19" s="607"/>
      <c r="G19" s="607"/>
      <c r="H19" s="607"/>
      <c r="I19" s="607"/>
      <c r="J19" s="607"/>
      <c r="K19" s="607"/>
      <c r="L19" s="607"/>
      <c r="M19" s="607"/>
      <c r="N19" s="607"/>
      <c r="O19" s="607"/>
      <c r="P19" s="607"/>
      <c r="Q19" s="608"/>
      <c r="R19" s="609">
        <v>2576983</v>
      </c>
      <c r="S19" s="610"/>
      <c r="T19" s="610"/>
      <c r="U19" s="610"/>
      <c r="V19" s="610"/>
      <c r="W19" s="610"/>
      <c r="X19" s="610"/>
      <c r="Y19" s="611"/>
      <c r="Z19" s="665">
        <v>37.1</v>
      </c>
      <c r="AA19" s="665"/>
      <c r="AB19" s="665"/>
      <c r="AC19" s="665"/>
      <c r="AD19" s="666">
        <v>2576983</v>
      </c>
      <c r="AE19" s="666"/>
      <c r="AF19" s="666"/>
      <c r="AG19" s="666"/>
      <c r="AH19" s="666"/>
      <c r="AI19" s="666"/>
      <c r="AJ19" s="666"/>
      <c r="AK19" s="666"/>
      <c r="AL19" s="612">
        <v>80</v>
      </c>
      <c r="AM19" s="613"/>
      <c r="AN19" s="613"/>
      <c r="AO19" s="667"/>
      <c r="AP19" s="606" t="s">
        <v>273</v>
      </c>
      <c r="AQ19" s="607"/>
      <c r="AR19" s="607"/>
      <c r="AS19" s="607"/>
      <c r="AT19" s="607"/>
      <c r="AU19" s="607"/>
      <c r="AV19" s="607"/>
      <c r="AW19" s="607"/>
      <c r="AX19" s="607"/>
      <c r="AY19" s="607"/>
      <c r="AZ19" s="607"/>
      <c r="BA19" s="607"/>
      <c r="BB19" s="607"/>
      <c r="BC19" s="607"/>
      <c r="BD19" s="607"/>
      <c r="BE19" s="607"/>
      <c r="BF19" s="608"/>
      <c r="BG19" s="609" t="s">
        <v>229</v>
      </c>
      <c r="BH19" s="610"/>
      <c r="BI19" s="610"/>
      <c r="BJ19" s="610"/>
      <c r="BK19" s="610"/>
      <c r="BL19" s="610"/>
      <c r="BM19" s="610"/>
      <c r="BN19" s="611"/>
      <c r="BO19" s="665" t="s">
        <v>229</v>
      </c>
      <c r="BP19" s="665"/>
      <c r="BQ19" s="665"/>
      <c r="BR19" s="665"/>
      <c r="BS19" s="597" t="s">
        <v>229</v>
      </c>
      <c r="BT19" s="610"/>
      <c r="BU19" s="610"/>
      <c r="BV19" s="610"/>
      <c r="BW19" s="610"/>
      <c r="BX19" s="610"/>
      <c r="BY19" s="610"/>
      <c r="BZ19" s="610"/>
      <c r="CA19" s="610"/>
      <c r="CB19" s="646"/>
      <c r="CD19" s="647" t="s">
        <v>274</v>
      </c>
      <c r="CE19" s="644"/>
      <c r="CF19" s="644"/>
      <c r="CG19" s="644"/>
      <c r="CH19" s="644"/>
      <c r="CI19" s="644"/>
      <c r="CJ19" s="644"/>
      <c r="CK19" s="644"/>
      <c r="CL19" s="644"/>
      <c r="CM19" s="644"/>
      <c r="CN19" s="644"/>
      <c r="CO19" s="644"/>
      <c r="CP19" s="644"/>
      <c r="CQ19" s="645"/>
      <c r="CR19" s="609" t="s">
        <v>229</v>
      </c>
      <c r="CS19" s="610"/>
      <c r="CT19" s="610"/>
      <c r="CU19" s="610"/>
      <c r="CV19" s="610"/>
      <c r="CW19" s="610"/>
      <c r="CX19" s="610"/>
      <c r="CY19" s="611"/>
      <c r="CZ19" s="665" t="s">
        <v>229</v>
      </c>
      <c r="DA19" s="665"/>
      <c r="DB19" s="665"/>
      <c r="DC19" s="665"/>
      <c r="DD19" s="597" t="s">
        <v>229</v>
      </c>
      <c r="DE19" s="610"/>
      <c r="DF19" s="610"/>
      <c r="DG19" s="610"/>
      <c r="DH19" s="610"/>
      <c r="DI19" s="610"/>
      <c r="DJ19" s="610"/>
      <c r="DK19" s="610"/>
      <c r="DL19" s="610"/>
      <c r="DM19" s="610"/>
      <c r="DN19" s="610"/>
      <c r="DO19" s="610"/>
      <c r="DP19" s="611"/>
      <c r="DQ19" s="597" t="s">
        <v>229</v>
      </c>
      <c r="DR19" s="610"/>
      <c r="DS19" s="610"/>
      <c r="DT19" s="610"/>
      <c r="DU19" s="610"/>
      <c r="DV19" s="610"/>
      <c r="DW19" s="610"/>
      <c r="DX19" s="610"/>
      <c r="DY19" s="610"/>
      <c r="DZ19" s="610"/>
      <c r="EA19" s="610"/>
      <c r="EB19" s="610"/>
      <c r="EC19" s="646"/>
    </row>
    <row r="20" spans="2:133" ht="11.25" customHeight="1" x14ac:dyDescent="0.15">
      <c r="B20" s="606" t="s">
        <v>275</v>
      </c>
      <c r="C20" s="607"/>
      <c r="D20" s="607"/>
      <c r="E20" s="607"/>
      <c r="F20" s="607"/>
      <c r="G20" s="607"/>
      <c r="H20" s="607"/>
      <c r="I20" s="607"/>
      <c r="J20" s="607"/>
      <c r="K20" s="607"/>
      <c r="L20" s="607"/>
      <c r="M20" s="607"/>
      <c r="N20" s="607"/>
      <c r="O20" s="607"/>
      <c r="P20" s="607"/>
      <c r="Q20" s="608"/>
      <c r="R20" s="609">
        <v>258845</v>
      </c>
      <c r="S20" s="610"/>
      <c r="T20" s="610"/>
      <c r="U20" s="610"/>
      <c r="V20" s="610"/>
      <c r="W20" s="610"/>
      <c r="X20" s="610"/>
      <c r="Y20" s="611"/>
      <c r="Z20" s="665">
        <v>3.7</v>
      </c>
      <c r="AA20" s="665"/>
      <c r="AB20" s="665"/>
      <c r="AC20" s="665"/>
      <c r="AD20" s="666" t="s">
        <v>229</v>
      </c>
      <c r="AE20" s="666"/>
      <c r="AF20" s="666"/>
      <c r="AG20" s="666"/>
      <c r="AH20" s="666"/>
      <c r="AI20" s="666"/>
      <c r="AJ20" s="666"/>
      <c r="AK20" s="666"/>
      <c r="AL20" s="612" t="s">
        <v>229</v>
      </c>
      <c r="AM20" s="613"/>
      <c r="AN20" s="613"/>
      <c r="AO20" s="667"/>
      <c r="AP20" s="606" t="s">
        <v>276</v>
      </c>
      <c r="AQ20" s="607"/>
      <c r="AR20" s="607"/>
      <c r="AS20" s="607"/>
      <c r="AT20" s="607"/>
      <c r="AU20" s="607"/>
      <c r="AV20" s="607"/>
      <c r="AW20" s="607"/>
      <c r="AX20" s="607"/>
      <c r="AY20" s="607"/>
      <c r="AZ20" s="607"/>
      <c r="BA20" s="607"/>
      <c r="BB20" s="607"/>
      <c r="BC20" s="607"/>
      <c r="BD20" s="607"/>
      <c r="BE20" s="607"/>
      <c r="BF20" s="608"/>
      <c r="BG20" s="609" t="s">
        <v>229</v>
      </c>
      <c r="BH20" s="610"/>
      <c r="BI20" s="610"/>
      <c r="BJ20" s="610"/>
      <c r="BK20" s="610"/>
      <c r="BL20" s="610"/>
      <c r="BM20" s="610"/>
      <c r="BN20" s="611"/>
      <c r="BO20" s="665" t="s">
        <v>229</v>
      </c>
      <c r="BP20" s="665"/>
      <c r="BQ20" s="665"/>
      <c r="BR20" s="665"/>
      <c r="BS20" s="597" t="s">
        <v>229</v>
      </c>
      <c r="BT20" s="610"/>
      <c r="BU20" s="610"/>
      <c r="BV20" s="610"/>
      <c r="BW20" s="610"/>
      <c r="BX20" s="610"/>
      <c r="BY20" s="610"/>
      <c r="BZ20" s="610"/>
      <c r="CA20" s="610"/>
      <c r="CB20" s="646"/>
      <c r="CD20" s="647" t="s">
        <v>277</v>
      </c>
      <c r="CE20" s="644"/>
      <c r="CF20" s="644"/>
      <c r="CG20" s="644"/>
      <c r="CH20" s="644"/>
      <c r="CI20" s="644"/>
      <c r="CJ20" s="644"/>
      <c r="CK20" s="644"/>
      <c r="CL20" s="644"/>
      <c r="CM20" s="644"/>
      <c r="CN20" s="644"/>
      <c r="CO20" s="644"/>
      <c r="CP20" s="644"/>
      <c r="CQ20" s="645"/>
      <c r="CR20" s="609">
        <v>6722870</v>
      </c>
      <c r="CS20" s="610"/>
      <c r="CT20" s="610"/>
      <c r="CU20" s="610"/>
      <c r="CV20" s="610"/>
      <c r="CW20" s="610"/>
      <c r="CX20" s="610"/>
      <c r="CY20" s="611"/>
      <c r="CZ20" s="665">
        <v>100</v>
      </c>
      <c r="DA20" s="665"/>
      <c r="DB20" s="665"/>
      <c r="DC20" s="665"/>
      <c r="DD20" s="597">
        <v>1849551</v>
      </c>
      <c r="DE20" s="610"/>
      <c r="DF20" s="610"/>
      <c r="DG20" s="610"/>
      <c r="DH20" s="610"/>
      <c r="DI20" s="610"/>
      <c r="DJ20" s="610"/>
      <c r="DK20" s="610"/>
      <c r="DL20" s="610"/>
      <c r="DM20" s="610"/>
      <c r="DN20" s="610"/>
      <c r="DO20" s="610"/>
      <c r="DP20" s="611"/>
      <c r="DQ20" s="597">
        <v>3857886</v>
      </c>
      <c r="DR20" s="610"/>
      <c r="DS20" s="610"/>
      <c r="DT20" s="610"/>
      <c r="DU20" s="610"/>
      <c r="DV20" s="610"/>
      <c r="DW20" s="610"/>
      <c r="DX20" s="610"/>
      <c r="DY20" s="610"/>
      <c r="DZ20" s="610"/>
      <c r="EA20" s="610"/>
      <c r="EB20" s="610"/>
      <c r="EC20" s="646"/>
    </row>
    <row r="21" spans="2:133" ht="11.25" customHeight="1" x14ac:dyDescent="0.15">
      <c r="B21" s="606" t="s">
        <v>278</v>
      </c>
      <c r="C21" s="607"/>
      <c r="D21" s="607"/>
      <c r="E21" s="607"/>
      <c r="F21" s="607"/>
      <c r="G21" s="607"/>
      <c r="H21" s="607"/>
      <c r="I21" s="607"/>
      <c r="J21" s="607"/>
      <c r="K21" s="607"/>
      <c r="L21" s="607"/>
      <c r="M21" s="607"/>
      <c r="N21" s="607"/>
      <c r="O21" s="607"/>
      <c r="P21" s="607"/>
      <c r="Q21" s="608"/>
      <c r="R21" s="609" t="s">
        <v>229</v>
      </c>
      <c r="S21" s="610"/>
      <c r="T21" s="610"/>
      <c r="U21" s="610"/>
      <c r="V21" s="610"/>
      <c r="W21" s="610"/>
      <c r="X21" s="610"/>
      <c r="Y21" s="611"/>
      <c r="Z21" s="665" t="s">
        <v>229</v>
      </c>
      <c r="AA21" s="665"/>
      <c r="AB21" s="665"/>
      <c r="AC21" s="665"/>
      <c r="AD21" s="666" t="s">
        <v>229</v>
      </c>
      <c r="AE21" s="666"/>
      <c r="AF21" s="666"/>
      <c r="AG21" s="666"/>
      <c r="AH21" s="666"/>
      <c r="AI21" s="666"/>
      <c r="AJ21" s="666"/>
      <c r="AK21" s="666"/>
      <c r="AL21" s="612" t="s">
        <v>229</v>
      </c>
      <c r="AM21" s="613"/>
      <c r="AN21" s="613"/>
      <c r="AO21" s="667"/>
      <c r="AP21" s="711" t="s">
        <v>279</v>
      </c>
      <c r="AQ21" s="718"/>
      <c r="AR21" s="718"/>
      <c r="AS21" s="718"/>
      <c r="AT21" s="718"/>
      <c r="AU21" s="718"/>
      <c r="AV21" s="718"/>
      <c r="AW21" s="718"/>
      <c r="AX21" s="718"/>
      <c r="AY21" s="718"/>
      <c r="AZ21" s="718"/>
      <c r="BA21" s="718"/>
      <c r="BB21" s="718"/>
      <c r="BC21" s="718"/>
      <c r="BD21" s="718"/>
      <c r="BE21" s="718"/>
      <c r="BF21" s="713"/>
      <c r="BG21" s="609" t="s">
        <v>229</v>
      </c>
      <c r="BH21" s="610"/>
      <c r="BI21" s="610"/>
      <c r="BJ21" s="610"/>
      <c r="BK21" s="610"/>
      <c r="BL21" s="610"/>
      <c r="BM21" s="610"/>
      <c r="BN21" s="611"/>
      <c r="BO21" s="665" t="s">
        <v>229</v>
      </c>
      <c r="BP21" s="665"/>
      <c r="BQ21" s="665"/>
      <c r="BR21" s="665"/>
      <c r="BS21" s="597" t="s">
        <v>229</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6" t="s">
        <v>280</v>
      </c>
      <c r="C22" s="607"/>
      <c r="D22" s="607"/>
      <c r="E22" s="607"/>
      <c r="F22" s="607"/>
      <c r="G22" s="607"/>
      <c r="H22" s="607"/>
      <c r="I22" s="607"/>
      <c r="J22" s="607"/>
      <c r="K22" s="607"/>
      <c r="L22" s="607"/>
      <c r="M22" s="607"/>
      <c r="N22" s="607"/>
      <c r="O22" s="607"/>
      <c r="P22" s="607"/>
      <c r="Q22" s="608"/>
      <c r="R22" s="609">
        <v>3465054</v>
      </c>
      <c r="S22" s="610"/>
      <c r="T22" s="610"/>
      <c r="U22" s="610"/>
      <c r="V22" s="610"/>
      <c r="W22" s="610"/>
      <c r="X22" s="610"/>
      <c r="Y22" s="611"/>
      <c r="Z22" s="665">
        <v>49.9</v>
      </c>
      <c r="AA22" s="665"/>
      <c r="AB22" s="665"/>
      <c r="AC22" s="665"/>
      <c r="AD22" s="666">
        <v>3206209</v>
      </c>
      <c r="AE22" s="666"/>
      <c r="AF22" s="666"/>
      <c r="AG22" s="666"/>
      <c r="AH22" s="666"/>
      <c r="AI22" s="666"/>
      <c r="AJ22" s="666"/>
      <c r="AK22" s="666"/>
      <c r="AL22" s="612">
        <v>99.5</v>
      </c>
      <c r="AM22" s="613"/>
      <c r="AN22" s="613"/>
      <c r="AO22" s="667"/>
      <c r="AP22" s="711" t="s">
        <v>281</v>
      </c>
      <c r="AQ22" s="718"/>
      <c r="AR22" s="718"/>
      <c r="AS22" s="718"/>
      <c r="AT22" s="718"/>
      <c r="AU22" s="718"/>
      <c r="AV22" s="718"/>
      <c r="AW22" s="718"/>
      <c r="AX22" s="718"/>
      <c r="AY22" s="718"/>
      <c r="AZ22" s="718"/>
      <c r="BA22" s="718"/>
      <c r="BB22" s="718"/>
      <c r="BC22" s="718"/>
      <c r="BD22" s="718"/>
      <c r="BE22" s="718"/>
      <c r="BF22" s="713"/>
      <c r="BG22" s="609" t="s">
        <v>229</v>
      </c>
      <c r="BH22" s="610"/>
      <c r="BI22" s="610"/>
      <c r="BJ22" s="610"/>
      <c r="BK22" s="610"/>
      <c r="BL22" s="610"/>
      <c r="BM22" s="610"/>
      <c r="BN22" s="611"/>
      <c r="BO22" s="665" t="s">
        <v>229</v>
      </c>
      <c r="BP22" s="665"/>
      <c r="BQ22" s="665"/>
      <c r="BR22" s="665"/>
      <c r="BS22" s="597" t="s">
        <v>229</v>
      </c>
      <c r="BT22" s="610"/>
      <c r="BU22" s="610"/>
      <c r="BV22" s="610"/>
      <c r="BW22" s="610"/>
      <c r="BX22" s="610"/>
      <c r="BY22" s="610"/>
      <c r="BZ22" s="610"/>
      <c r="CA22" s="610"/>
      <c r="CB22" s="646"/>
      <c r="CD22" s="720" t="s">
        <v>282</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6" t="s">
        <v>283</v>
      </c>
      <c r="C23" s="607"/>
      <c r="D23" s="607"/>
      <c r="E23" s="607"/>
      <c r="F23" s="607"/>
      <c r="G23" s="607"/>
      <c r="H23" s="607"/>
      <c r="I23" s="607"/>
      <c r="J23" s="607"/>
      <c r="K23" s="607"/>
      <c r="L23" s="607"/>
      <c r="M23" s="607"/>
      <c r="N23" s="607"/>
      <c r="O23" s="607"/>
      <c r="P23" s="607"/>
      <c r="Q23" s="608"/>
      <c r="R23" s="609">
        <v>633</v>
      </c>
      <c r="S23" s="610"/>
      <c r="T23" s="610"/>
      <c r="U23" s="610"/>
      <c r="V23" s="610"/>
      <c r="W23" s="610"/>
      <c r="X23" s="610"/>
      <c r="Y23" s="611"/>
      <c r="Z23" s="665">
        <v>0</v>
      </c>
      <c r="AA23" s="665"/>
      <c r="AB23" s="665"/>
      <c r="AC23" s="665"/>
      <c r="AD23" s="666">
        <v>633</v>
      </c>
      <c r="AE23" s="666"/>
      <c r="AF23" s="666"/>
      <c r="AG23" s="666"/>
      <c r="AH23" s="666"/>
      <c r="AI23" s="666"/>
      <c r="AJ23" s="666"/>
      <c r="AK23" s="666"/>
      <c r="AL23" s="612">
        <v>0</v>
      </c>
      <c r="AM23" s="613"/>
      <c r="AN23" s="613"/>
      <c r="AO23" s="667"/>
      <c r="AP23" s="711" t="s">
        <v>284</v>
      </c>
      <c r="AQ23" s="718"/>
      <c r="AR23" s="718"/>
      <c r="AS23" s="718"/>
      <c r="AT23" s="718"/>
      <c r="AU23" s="718"/>
      <c r="AV23" s="718"/>
      <c r="AW23" s="718"/>
      <c r="AX23" s="718"/>
      <c r="AY23" s="718"/>
      <c r="AZ23" s="718"/>
      <c r="BA23" s="718"/>
      <c r="BB23" s="718"/>
      <c r="BC23" s="718"/>
      <c r="BD23" s="718"/>
      <c r="BE23" s="718"/>
      <c r="BF23" s="713"/>
      <c r="BG23" s="609" t="s">
        <v>229</v>
      </c>
      <c r="BH23" s="610"/>
      <c r="BI23" s="610"/>
      <c r="BJ23" s="610"/>
      <c r="BK23" s="610"/>
      <c r="BL23" s="610"/>
      <c r="BM23" s="610"/>
      <c r="BN23" s="611"/>
      <c r="BO23" s="665" t="s">
        <v>229</v>
      </c>
      <c r="BP23" s="665"/>
      <c r="BQ23" s="665"/>
      <c r="BR23" s="665"/>
      <c r="BS23" s="597" t="s">
        <v>229</v>
      </c>
      <c r="BT23" s="610"/>
      <c r="BU23" s="610"/>
      <c r="BV23" s="610"/>
      <c r="BW23" s="610"/>
      <c r="BX23" s="610"/>
      <c r="BY23" s="610"/>
      <c r="BZ23" s="610"/>
      <c r="CA23" s="610"/>
      <c r="CB23" s="646"/>
      <c r="CD23" s="720" t="s">
        <v>223</v>
      </c>
      <c r="CE23" s="721"/>
      <c r="CF23" s="721"/>
      <c r="CG23" s="721"/>
      <c r="CH23" s="721"/>
      <c r="CI23" s="721"/>
      <c r="CJ23" s="721"/>
      <c r="CK23" s="721"/>
      <c r="CL23" s="721"/>
      <c r="CM23" s="721"/>
      <c r="CN23" s="721"/>
      <c r="CO23" s="721"/>
      <c r="CP23" s="721"/>
      <c r="CQ23" s="722"/>
      <c r="CR23" s="720" t="s">
        <v>285</v>
      </c>
      <c r="CS23" s="721"/>
      <c r="CT23" s="721"/>
      <c r="CU23" s="721"/>
      <c r="CV23" s="721"/>
      <c r="CW23" s="721"/>
      <c r="CX23" s="721"/>
      <c r="CY23" s="722"/>
      <c r="CZ23" s="720" t="s">
        <v>286</v>
      </c>
      <c r="DA23" s="721"/>
      <c r="DB23" s="721"/>
      <c r="DC23" s="722"/>
      <c r="DD23" s="720" t="s">
        <v>287</v>
      </c>
      <c r="DE23" s="721"/>
      <c r="DF23" s="721"/>
      <c r="DG23" s="721"/>
      <c r="DH23" s="721"/>
      <c r="DI23" s="721"/>
      <c r="DJ23" s="721"/>
      <c r="DK23" s="722"/>
      <c r="DL23" s="729" t="s">
        <v>288</v>
      </c>
      <c r="DM23" s="730"/>
      <c r="DN23" s="730"/>
      <c r="DO23" s="730"/>
      <c r="DP23" s="730"/>
      <c r="DQ23" s="730"/>
      <c r="DR23" s="730"/>
      <c r="DS23" s="730"/>
      <c r="DT23" s="730"/>
      <c r="DU23" s="730"/>
      <c r="DV23" s="731"/>
      <c r="DW23" s="720" t="s">
        <v>289</v>
      </c>
      <c r="DX23" s="721"/>
      <c r="DY23" s="721"/>
      <c r="DZ23" s="721"/>
      <c r="EA23" s="721"/>
      <c r="EB23" s="721"/>
      <c r="EC23" s="722"/>
    </row>
    <row r="24" spans="2:133" ht="11.25" customHeight="1" x14ac:dyDescent="0.15">
      <c r="B24" s="606" t="s">
        <v>290</v>
      </c>
      <c r="C24" s="607"/>
      <c r="D24" s="607"/>
      <c r="E24" s="607"/>
      <c r="F24" s="607"/>
      <c r="G24" s="607"/>
      <c r="H24" s="607"/>
      <c r="I24" s="607"/>
      <c r="J24" s="607"/>
      <c r="K24" s="607"/>
      <c r="L24" s="607"/>
      <c r="M24" s="607"/>
      <c r="N24" s="607"/>
      <c r="O24" s="607"/>
      <c r="P24" s="607"/>
      <c r="Q24" s="608"/>
      <c r="R24" s="609">
        <v>4618</v>
      </c>
      <c r="S24" s="610"/>
      <c r="T24" s="610"/>
      <c r="U24" s="610"/>
      <c r="V24" s="610"/>
      <c r="W24" s="610"/>
      <c r="X24" s="610"/>
      <c r="Y24" s="611"/>
      <c r="Z24" s="665">
        <v>0.1</v>
      </c>
      <c r="AA24" s="665"/>
      <c r="AB24" s="665"/>
      <c r="AC24" s="665"/>
      <c r="AD24" s="666" t="s">
        <v>229</v>
      </c>
      <c r="AE24" s="666"/>
      <c r="AF24" s="666"/>
      <c r="AG24" s="666"/>
      <c r="AH24" s="666"/>
      <c r="AI24" s="666"/>
      <c r="AJ24" s="666"/>
      <c r="AK24" s="666"/>
      <c r="AL24" s="612" t="s">
        <v>229</v>
      </c>
      <c r="AM24" s="613"/>
      <c r="AN24" s="613"/>
      <c r="AO24" s="667"/>
      <c r="AP24" s="711" t="s">
        <v>291</v>
      </c>
      <c r="AQ24" s="718"/>
      <c r="AR24" s="718"/>
      <c r="AS24" s="718"/>
      <c r="AT24" s="718"/>
      <c r="AU24" s="718"/>
      <c r="AV24" s="718"/>
      <c r="AW24" s="718"/>
      <c r="AX24" s="718"/>
      <c r="AY24" s="718"/>
      <c r="AZ24" s="718"/>
      <c r="BA24" s="718"/>
      <c r="BB24" s="718"/>
      <c r="BC24" s="718"/>
      <c r="BD24" s="718"/>
      <c r="BE24" s="718"/>
      <c r="BF24" s="713"/>
      <c r="BG24" s="609" t="s">
        <v>229</v>
      </c>
      <c r="BH24" s="610"/>
      <c r="BI24" s="610"/>
      <c r="BJ24" s="610"/>
      <c r="BK24" s="610"/>
      <c r="BL24" s="610"/>
      <c r="BM24" s="610"/>
      <c r="BN24" s="611"/>
      <c r="BO24" s="665" t="s">
        <v>229</v>
      </c>
      <c r="BP24" s="665"/>
      <c r="BQ24" s="665"/>
      <c r="BR24" s="665"/>
      <c r="BS24" s="597" t="s">
        <v>229</v>
      </c>
      <c r="BT24" s="610"/>
      <c r="BU24" s="610"/>
      <c r="BV24" s="610"/>
      <c r="BW24" s="610"/>
      <c r="BX24" s="610"/>
      <c r="BY24" s="610"/>
      <c r="BZ24" s="610"/>
      <c r="CA24" s="610"/>
      <c r="CB24" s="646"/>
      <c r="CD24" s="674" t="s">
        <v>292</v>
      </c>
      <c r="CE24" s="675"/>
      <c r="CF24" s="675"/>
      <c r="CG24" s="675"/>
      <c r="CH24" s="675"/>
      <c r="CI24" s="675"/>
      <c r="CJ24" s="675"/>
      <c r="CK24" s="675"/>
      <c r="CL24" s="675"/>
      <c r="CM24" s="675"/>
      <c r="CN24" s="675"/>
      <c r="CO24" s="675"/>
      <c r="CP24" s="675"/>
      <c r="CQ24" s="676"/>
      <c r="CR24" s="668">
        <v>2038118</v>
      </c>
      <c r="CS24" s="669"/>
      <c r="CT24" s="669"/>
      <c r="CU24" s="669"/>
      <c r="CV24" s="669"/>
      <c r="CW24" s="669"/>
      <c r="CX24" s="669"/>
      <c r="CY24" s="715"/>
      <c r="CZ24" s="716">
        <v>30.3</v>
      </c>
      <c r="DA24" s="685"/>
      <c r="DB24" s="685"/>
      <c r="DC24" s="719"/>
      <c r="DD24" s="714">
        <v>1707288</v>
      </c>
      <c r="DE24" s="669"/>
      <c r="DF24" s="669"/>
      <c r="DG24" s="669"/>
      <c r="DH24" s="669"/>
      <c r="DI24" s="669"/>
      <c r="DJ24" s="669"/>
      <c r="DK24" s="715"/>
      <c r="DL24" s="714">
        <v>1706675</v>
      </c>
      <c r="DM24" s="669"/>
      <c r="DN24" s="669"/>
      <c r="DO24" s="669"/>
      <c r="DP24" s="669"/>
      <c r="DQ24" s="669"/>
      <c r="DR24" s="669"/>
      <c r="DS24" s="669"/>
      <c r="DT24" s="669"/>
      <c r="DU24" s="669"/>
      <c r="DV24" s="715"/>
      <c r="DW24" s="716">
        <v>50.9</v>
      </c>
      <c r="DX24" s="685"/>
      <c r="DY24" s="685"/>
      <c r="DZ24" s="685"/>
      <c r="EA24" s="685"/>
      <c r="EB24" s="685"/>
      <c r="EC24" s="717"/>
    </row>
    <row r="25" spans="2:133" ht="11.25" customHeight="1" x14ac:dyDescent="0.15">
      <c r="B25" s="606" t="s">
        <v>293</v>
      </c>
      <c r="C25" s="607"/>
      <c r="D25" s="607"/>
      <c r="E25" s="607"/>
      <c r="F25" s="607"/>
      <c r="G25" s="607"/>
      <c r="H25" s="607"/>
      <c r="I25" s="607"/>
      <c r="J25" s="607"/>
      <c r="K25" s="607"/>
      <c r="L25" s="607"/>
      <c r="M25" s="607"/>
      <c r="N25" s="607"/>
      <c r="O25" s="607"/>
      <c r="P25" s="607"/>
      <c r="Q25" s="608"/>
      <c r="R25" s="609">
        <v>70992</v>
      </c>
      <c r="S25" s="610"/>
      <c r="T25" s="610"/>
      <c r="U25" s="610"/>
      <c r="V25" s="610"/>
      <c r="W25" s="610"/>
      <c r="X25" s="610"/>
      <c r="Y25" s="611"/>
      <c r="Z25" s="665">
        <v>1</v>
      </c>
      <c r="AA25" s="665"/>
      <c r="AB25" s="665"/>
      <c r="AC25" s="665"/>
      <c r="AD25" s="666" t="s">
        <v>229</v>
      </c>
      <c r="AE25" s="666"/>
      <c r="AF25" s="666"/>
      <c r="AG25" s="666"/>
      <c r="AH25" s="666"/>
      <c r="AI25" s="666"/>
      <c r="AJ25" s="666"/>
      <c r="AK25" s="666"/>
      <c r="AL25" s="612" t="s">
        <v>229</v>
      </c>
      <c r="AM25" s="613"/>
      <c r="AN25" s="613"/>
      <c r="AO25" s="667"/>
      <c r="AP25" s="711" t="s">
        <v>294</v>
      </c>
      <c r="AQ25" s="718"/>
      <c r="AR25" s="718"/>
      <c r="AS25" s="718"/>
      <c r="AT25" s="718"/>
      <c r="AU25" s="718"/>
      <c r="AV25" s="718"/>
      <c r="AW25" s="718"/>
      <c r="AX25" s="718"/>
      <c r="AY25" s="718"/>
      <c r="AZ25" s="718"/>
      <c r="BA25" s="718"/>
      <c r="BB25" s="718"/>
      <c r="BC25" s="718"/>
      <c r="BD25" s="718"/>
      <c r="BE25" s="718"/>
      <c r="BF25" s="713"/>
      <c r="BG25" s="609" t="s">
        <v>229</v>
      </c>
      <c r="BH25" s="610"/>
      <c r="BI25" s="610"/>
      <c r="BJ25" s="610"/>
      <c r="BK25" s="610"/>
      <c r="BL25" s="610"/>
      <c r="BM25" s="610"/>
      <c r="BN25" s="611"/>
      <c r="BO25" s="665" t="s">
        <v>229</v>
      </c>
      <c r="BP25" s="665"/>
      <c r="BQ25" s="665"/>
      <c r="BR25" s="665"/>
      <c r="BS25" s="597" t="s">
        <v>229</v>
      </c>
      <c r="BT25" s="610"/>
      <c r="BU25" s="610"/>
      <c r="BV25" s="610"/>
      <c r="BW25" s="610"/>
      <c r="BX25" s="610"/>
      <c r="BY25" s="610"/>
      <c r="BZ25" s="610"/>
      <c r="CA25" s="610"/>
      <c r="CB25" s="646"/>
      <c r="CD25" s="647" t="s">
        <v>295</v>
      </c>
      <c r="CE25" s="644"/>
      <c r="CF25" s="644"/>
      <c r="CG25" s="644"/>
      <c r="CH25" s="644"/>
      <c r="CI25" s="644"/>
      <c r="CJ25" s="644"/>
      <c r="CK25" s="644"/>
      <c r="CL25" s="644"/>
      <c r="CM25" s="644"/>
      <c r="CN25" s="644"/>
      <c r="CO25" s="644"/>
      <c r="CP25" s="644"/>
      <c r="CQ25" s="645"/>
      <c r="CR25" s="609">
        <v>1112566</v>
      </c>
      <c r="CS25" s="598"/>
      <c r="CT25" s="598"/>
      <c r="CU25" s="598"/>
      <c r="CV25" s="598"/>
      <c r="CW25" s="598"/>
      <c r="CX25" s="598"/>
      <c r="CY25" s="599"/>
      <c r="CZ25" s="612">
        <v>16.5</v>
      </c>
      <c r="DA25" s="637"/>
      <c r="DB25" s="637"/>
      <c r="DC25" s="638"/>
      <c r="DD25" s="597">
        <v>978776</v>
      </c>
      <c r="DE25" s="598"/>
      <c r="DF25" s="598"/>
      <c r="DG25" s="598"/>
      <c r="DH25" s="598"/>
      <c r="DI25" s="598"/>
      <c r="DJ25" s="598"/>
      <c r="DK25" s="599"/>
      <c r="DL25" s="597">
        <v>978163</v>
      </c>
      <c r="DM25" s="598"/>
      <c r="DN25" s="598"/>
      <c r="DO25" s="598"/>
      <c r="DP25" s="598"/>
      <c r="DQ25" s="598"/>
      <c r="DR25" s="598"/>
      <c r="DS25" s="598"/>
      <c r="DT25" s="598"/>
      <c r="DU25" s="598"/>
      <c r="DV25" s="599"/>
      <c r="DW25" s="612">
        <v>29.2</v>
      </c>
      <c r="DX25" s="637"/>
      <c r="DY25" s="637"/>
      <c r="DZ25" s="637"/>
      <c r="EA25" s="637"/>
      <c r="EB25" s="637"/>
      <c r="EC25" s="639"/>
    </row>
    <row r="26" spans="2:133" ht="11.25" customHeight="1" x14ac:dyDescent="0.15">
      <c r="B26" s="606" t="s">
        <v>296</v>
      </c>
      <c r="C26" s="607"/>
      <c r="D26" s="607"/>
      <c r="E26" s="607"/>
      <c r="F26" s="607"/>
      <c r="G26" s="607"/>
      <c r="H26" s="607"/>
      <c r="I26" s="607"/>
      <c r="J26" s="607"/>
      <c r="K26" s="607"/>
      <c r="L26" s="607"/>
      <c r="M26" s="607"/>
      <c r="N26" s="607"/>
      <c r="O26" s="607"/>
      <c r="P26" s="607"/>
      <c r="Q26" s="608"/>
      <c r="R26" s="609">
        <v>4708</v>
      </c>
      <c r="S26" s="610"/>
      <c r="T26" s="610"/>
      <c r="U26" s="610"/>
      <c r="V26" s="610"/>
      <c r="W26" s="610"/>
      <c r="X26" s="610"/>
      <c r="Y26" s="611"/>
      <c r="Z26" s="665">
        <v>0.1</v>
      </c>
      <c r="AA26" s="665"/>
      <c r="AB26" s="665"/>
      <c r="AC26" s="665"/>
      <c r="AD26" s="666" t="s">
        <v>229</v>
      </c>
      <c r="AE26" s="666"/>
      <c r="AF26" s="666"/>
      <c r="AG26" s="666"/>
      <c r="AH26" s="666"/>
      <c r="AI26" s="666"/>
      <c r="AJ26" s="666"/>
      <c r="AK26" s="666"/>
      <c r="AL26" s="612" t="s">
        <v>229</v>
      </c>
      <c r="AM26" s="613"/>
      <c r="AN26" s="613"/>
      <c r="AO26" s="667"/>
      <c r="AP26" s="711" t="s">
        <v>297</v>
      </c>
      <c r="AQ26" s="712"/>
      <c r="AR26" s="712"/>
      <c r="AS26" s="712"/>
      <c r="AT26" s="712"/>
      <c r="AU26" s="712"/>
      <c r="AV26" s="712"/>
      <c r="AW26" s="712"/>
      <c r="AX26" s="712"/>
      <c r="AY26" s="712"/>
      <c r="AZ26" s="712"/>
      <c r="BA26" s="712"/>
      <c r="BB26" s="712"/>
      <c r="BC26" s="712"/>
      <c r="BD26" s="712"/>
      <c r="BE26" s="712"/>
      <c r="BF26" s="713"/>
      <c r="BG26" s="609" t="s">
        <v>229</v>
      </c>
      <c r="BH26" s="610"/>
      <c r="BI26" s="610"/>
      <c r="BJ26" s="610"/>
      <c r="BK26" s="610"/>
      <c r="BL26" s="610"/>
      <c r="BM26" s="610"/>
      <c r="BN26" s="611"/>
      <c r="BO26" s="665" t="s">
        <v>229</v>
      </c>
      <c r="BP26" s="665"/>
      <c r="BQ26" s="665"/>
      <c r="BR26" s="665"/>
      <c r="BS26" s="597" t="s">
        <v>229</v>
      </c>
      <c r="BT26" s="610"/>
      <c r="BU26" s="610"/>
      <c r="BV26" s="610"/>
      <c r="BW26" s="610"/>
      <c r="BX26" s="610"/>
      <c r="BY26" s="610"/>
      <c r="BZ26" s="610"/>
      <c r="CA26" s="610"/>
      <c r="CB26" s="646"/>
      <c r="CD26" s="647" t="s">
        <v>298</v>
      </c>
      <c r="CE26" s="644"/>
      <c r="CF26" s="644"/>
      <c r="CG26" s="644"/>
      <c r="CH26" s="644"/>
      <c r="CI26" s="644"/>
      <c r="CJ26" s="644"/>
      <c r="CK26" s="644"/>
      <c r="CL26" s="644"/>
      <c r="CM26" s="644"/>
      <c r="CN26" s="644"/>
      <c r="CO26" s="644"/>
      <c r="CP26" s="644"/>
      <c r="CQ26" s="645"/>
      <c r="CR26" s="609">
        <v>664569</v>
      </c>
      <c r="CS26" s="610"/>
      <c r="CT26" s="610"/>
      <c r="CU26" s="610"/>
      <c r="CV26" s="610"/>
      <c r="CW26" s="610"/>
      <c r="CX26" s="610"/>
      <c r="CY26" s="611"/>
      <c r="CZ26" s="612">
        <v>9.9</v>
      </c>
      <c r="DA26" s="637"/>
      <c r="DB26" s="637"/>
      <c r="DC26" s="638"/>
      <c r="DD26" s="597">
        <v>564572</v>
      </c>
      <c r="DE26" s="610"/>
      <c r="DF26" s="610"/>
      <c r="DG26" s="610"/>
      <c r="DH26" s="610"/>
      <c r="DI26" s="610"/>
      <c r="DJ26" s="610"/>
      <c r="DK26" s="611"/>
      <c r="DL26" s="597" t="s">
        <v>229</v>
      </c>
      <c r="DM26" s="610"/>
      <c r="DN26" s="610"/>
      <c r="DO26" s="610"/>
      <c r="DP26" s="610"/>
      <c r="DQ26" s="610"/>
      <c r="DR26" s="610"/>
      <c r="DS26" s="610"/>
      <c r="DT26" s="610"/>
      <c r="DU26" s="610"/>
      <c r="DV26" s="611"/>
      <c r="DW26" s="612" t="s">
        <v>229</v>
      </c>
      <c r="DX26" s="637"/>
      <c r="DY26" s="637"/>
      <c r="DZ26" s="637"/>
      <c r="EA26" s="637"/>
      <c r="EB26" s="637"/>
      <c r="EC26" s="639"/>
    </row>
    <row r="27" spans="2:133" ht="11.25" customHeight="1" x14ac:dyDescent="0.15">
      <c r="B27" s="606" t="s">
        <v>299</v>
      </c>
      <c r="C27" s="607"/>
      <c r="D27" s="607"/>
      <c r="E27" s="607"/>
      <c r="F27" s="607"/>
      <c r="G27" s="607"/>
      <c r="H27" s="607"/>
      <c r="I27" s="607"/>
      <c r="J27" s="607"/>
      <c r="K27" s="607"/>
      <c r="L27" s="607"/>
      <c r="M27" s="607"/>
      <c r="N27" s="607"/>
      <c r="O27" s="607"/>
      <c r="P27" s="607"/>
      <c r="Q27" s="608"/>
      <c r="R27" s="609">
        <v>437286</v>
      </c>
      <c r="S27" s="610"/>
      <c r="T27" s="610"/>
      <c r="U27" s="610"/>
      <c r="V27" s="610"/>
      <c r="W27" s="610"/>
      <c r="X27" s="610"/>
      <c r="Y27" s="611"/>
      <c r="Z27" s="665">
        <v>6.3</v>
      </c>
      <c r="AA27" s="665"/>
      <c r="AB27" s="665"/>
      <c r="AC27" s="665"/>
      <c r="AD27" s="666" t="s">
        <v>229</v>
      </c>
      <c r="AE27" s="666"/>
      <c r="AF27" s="666"/>
      <c r="AG27" s="666"/>
      <c r="AH27" s="666"/>
      <c r="AI27" s="666"/>
      <c r="AJ27" s="666"/>
      <c r="AK27" s="666"/>
      <c r="AL27" s="612" t="s">
        <v>229</v>
      </c>
      <c r="AM27" s="613"/>
      <c r="AN27" s="613"/>
      <c r="AO27" s="667"/>
      <c r="AP27" s="606" t="s">
        <v>300</v>
      </c>
      <c r="AQ27" s="607"/>
      <c r="AR27" s="607"/>
      <c r="AS27" s="607"/>
      <c r="AT27" s="607"/>
      <c r="AU27" s="607"/>
      <c r="AV27" s="607"/>
      <c r="AW27" s="607"/>
      <c r="AX27" s="607"/>
      <c r="AY27" s="607"/>
      <c r="AZ27" s="607"/>
      <c r="BA27" s="607"/>
      <c r="BB27" s="607"/>
      <c r="BC27" s="607"/>
      <c r="BD27" s="607"/>
      <c r="BE27" s="607"/>
      <c r="BF27" s="608"/>
      <c r="BG27" s="609">
        <v>510037</v>
      </c>
      <c r="BH27" s="610"/>
      <c r="BI27" s="610"/>
      <c r="BJ27" s="610"/>
      <c r="BK27" s="610"/>
      <c r="BL27" s="610"/>
      <c r="BM27" s="610"/>
      <c r="BN27" s="611"/>
      <c r="BO27" s="665">
        <v>100</v>
      </c>
      <c r="BP27" s="665"/>
      <c r="BQ27" s="665"/>
      <c r="BR27" s="665"/>
      <c r="BS27" s="597" t="s">
        <v>229</v>
      </c>
      <c r="BT27" s="610"/>
      <c r="BU27" s="610"/>
      <c r="BV27" s="610"/>
      <c r="BW27" s="610"/>
      <c r="BX27" s="610"/>
      <c r="BY27" s="610"/>
      <c r="BZ27" s="610"/>
      <c r="CA27" s="610"/>
      <c r="CB27" s="646"/>
      <c r="CD27" s="647" t="s">
        <v>301</v>
      </c>
      <c r="CE27" s="644"/>
      <c r="CF27" s="644"/>
      <c r="CG27" s="644"/>
      <c r="CH27" s="644"/>
      <c r="CI27" s="644"/>
      <c r="CJ27" s="644"/>
      <c r="CK27" s="644"/>
      <c r="CL27" s="644"/>
      <c r="CM27" s="644"/>
      <c r="CN27" s="644"/>
      <c r="CO27" s="644"/>
      <c r="CP27" s="644"/>
      <c r="CQ27" s="645"/>
      <c r="CR27" s="609">
        <v>230168</v>
      </c>
      <c r="CS27" s="598"/>
      <c r="CT27" s="598"/>
      <c r="CU27" s="598"/>
      <c r="CV27" s="598"/>
      <c r="CW27" s="598"/>
      <c r="CX27" s="598"/>
      <c r="CY27" s="599"/>
      <c r="CZ27" s="612">
        <v>3.4</v>
      </c>
      <c r="DA27" s="637"/>
      <c r="DB27" s="637"/>
      <c r="DC27" s="638"/>
      <c r="DD27" s="597">
        <v>72008</v>
      </c>
      <c r="DE27" s="598"/>
      <c r="DF27" s="598"/>
      <c r="DG27" s="598"/>
      <c r="DH27" s="598"/>
      <c r="DI27" s="598"/>
      <c r="DJ27" s="598"/>
      <c r="DK27" s="599"/>
      <c r="DL27" s="597">
        <v>72008</v>
      </c>
      <c r="DM27" s="598"/>
      <c r="DN27" s="598"/>
      <c r="DO27" s="598"/>
      <c r="DP27" s="598"/>
      <c r="DQ27" s="598"/>
      <c r="DR27" s="598"/>
      <c r="DS27" s="598"/>
      <c r="DT27" s="598"/>
      <c r="DU27" s="598"/>
      <c r="DV27" s="599"/>
      <c r="DW27" s="612">
        <v>2.1</v>
      </c>
      <c r="DX27" s="637"/>
      <c r="DY27" s="637"/>
      <c r="DZ27" s="637"/>
      <c r="EA27" s="637"/>
      <c r="EB27" s="637"/>
      <c r="EC27" s="639"/>
    </row>
    <row r="28" spans="2:133" ht="11.25" customHeight="1" x14ac:dyDescent="0.15">
      <c r="B28" s="708" t="s">
        <v>302</v>
      </c>
      <c r="C28" s="709"/>
      <c r="D28" s="709"/>
      <c r="E28" s="709"/>
      <c r="F28" s="709"/>
      <c r="G28" s="709"/>
      <c r="H28" s="709"/>
      <c r="I28" s="709"/>
      <c r="J28" s="709"/>
      <c r="K28" s="709"/>
      <c r="L28" s="709"/>
      <c r="M28" s="709"/>
      <c r="N28" s="709"/>
      <c r="O28" s="709"/>
      <c r="P28" s="709"/>
      <c r="Q28" s="710"/>
      <c r="R28" s="609" t="s">
        <v>229</v>
      </c>
      <c r="S28" s="610"/>
      <c r="T28" s="610"/>
      <c r="U28" s="610"/>
      <c r="V28" s="610"/>
      <c r="W28" s="610"/>
      <c r="X28" s="610"/>
      <c r="Y28" s="611"/>
      <c r="Z28" s="665" t="s">
        <v>229</v>
      </c>
      <c r="AA28" s="665"/>
      <c r="AB28" s="665"/>
      <c r="AC28" s="665"/>
      <c r="AD28" s="666" t="s">
        <v>229</v>
      </c>
      <c r="AE28" s="666"/>
      <c r="AF28" s="666"/>
      <c r="AG28" s="666"/>
      <c r="AH28" s="666"/>
      <c r="AI28" s="666"/>
      <c r="AJ28" s="666"/>
      <c r="AK28" s="666"/>
      <c r="AL28" s="612" t="s">
        <v>229</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303</v>
      </c>
      <c r="CE28" s="644"/>
      <c r="CF28" s="644"/>
      <c r="CG28" s="644"/>
      <c r="CH28" s="644"/>
      <c r="CI28" s="644"/>
      <c r="CJ28" s="644"/>
      <c r="CK28" s="644"/>
      <c r="CL28" s="644"/>
      <c r="CM28" s="644"/>
      <c r="CN28" s="644"/>
      <c r="CO28" s="644"/>
      <c r="CP28" s="644"/>
      <c r="CQ28" s="645"/>
      <c r="CR28" s="609">
        <v>695384</v>
      </c>
      <c r="CS28" s="610"/>
      <c r="CT28" s="610"/>
      <c r="CU28" s="610"/>
      <c r="CV28" s="610"/>
      <c r="CW28" s="610"/>
      <c r="CX28" s="610"/>
      <c r="CY28" s="611"/>
      <c r="CZ28" s="612">
        <v>10.3</v>
      </c>
      <c r="DA28" s="637"/>
      <c r="DB28" s="637"/>
      <c r="DC28" s="638"/>
      <c r="DD28" s="597">
        <v>656504</v>
      </c>
      <c r="DE28" s="610"/>
      <c r="DF28" s="610"/>
      <c r="DG28" s="610"/>
      <c r="DH28" s="610"/>
      <c r="DI28" s="610"/>
      <c r="DJ28" s="610"/>
      <c r="DK28" s="611"/>
      <c r="DL28" s="597">
        <v>656504</v>
      </c>
      <c r="DM28" s="610"/>
      <c r="DN28" s="610"/>
      <c r="DO28" s="610"/>
      <c r="DP28" s="610"/>
      <c r="DQ28" s="610"/>
      <c r="DR28" s="610"/>
      <c r="DS28" s="610"/>
      <c r="DT28" s="610"/>
      <c r="DU28" s="610"/>
      <c r="DV28" s="611"/>
      <c r="DW28" s="612">
        <v>19.600000000000001</v>
      </c>
      <c r="DX28" s="637"/>
      <c r="DY28" s="637"/>
      <c r="DZ28" s="637"/>
      <c r="EA28" s="637"/>
      <c r="EB28" s="637"/>
      <c r="EC28" s="639"/>
    </row>
    <row r="29" spans="2:133" ht="11.25" customHeight="1" x14ac:dyDescent="0.15">
      <c r="B29" s="606" t="s">
        <v>304</v>
      </c>
      <c r="C29" s="607"/>
      <c r="D29" s="607"/>
      <c r="E29" s="607"/>
      <c r="F29" s="607"/>
      <c r="G29" s="607"/>
      <c r="H29" s="607"/>
      <c r="I29" s="607"/>
      <c r="J29" s="607"/>
      <c r="K29" s="607"/>
      <c r="L29" s="607"/>
      <c r="M29" s="607"/>
      <c r="N29" s="607"/>
      <c r="O29" s="607"/>
      <c r="P29" s="607"/>
      <c r="Q29" s="608"/>
      <c r="R29" s="609">
        <v>1156318</v>
      </c>
      <c r="S29" s="610"/>
      <c r="T29" s="610"/>
      <c r="U29" s="610"/>
      <c r="V29" s="610"/>
      <c r="W29" s="610"/>
      <c r="X29" s="610"/>
      <c r="Y29" s="611"/>
      <c r="Z29" s="665">
        <v>16.600000000000001</v>
      </c>
      <c r="AA29" s="665"/>
      <c r="AB29" s="665"/>
      <c r="AC29" s="665"/>
      <c r="AD29" s="666" t="s">
        <v>229</v>
      </c>
      <c r="AE29" s="666"/>
      <c r="AF29" s="666"/>
      <c r="AG29" s="666"/>
      <c r="AH29" s="666"/>
      <c r="AI29" s="666"/>
      <c r="AJ29" s="666"/>
      <c r="AK29" s="666"/>
      <c r="AL29" s="612" t="s">
        <v>229</v>
      </c>
      <c r="AM29" s="613"/>
      <c r="AN29" s="613"/>
      <c r="AO29" s="667"/>
      <c r="AP29" s="677" t="s">
        <v>223</v>
      </c>
      <c r="AQ29" s="678"/>
      <c r="AR29" s="678"/>
      <c r="AS29" s="678"/>
      <c r="AT29" s="678"/>
      <c r="AU29" s="678"/>
      <c r="AV29" s="678"/>
      <c r="AW29" s="678"/>
      <c r="AX29" s="678"/>
      <c r="AY29" s="678"/>
      <c r="AZ29" s="678"/>
      <c r="BA29" s="678"/>
      <c r="BB29" s="678"/>
      <c r="BC29" s="678"/>
      <c r="BD29" s="678"/>
      <c r="BE29" s="678"/>
      <c r="BF29" s="679"/>
      <c r="BG29" s="677" t="s">
        <v>305</v>
      </c>
      <c r="BH29" s="705"/>
      <c r="BI29" s="705"/>
      <c r="BJ29" s="705"/>
      <c r="BK29" s="705"/>
      <c r="BL29" s="705"/>
      <c r="BM29" s="705"/>
      <c r="BN29" s="705"/>
      <c r="BO29" s="705"/>
      <c r="BP29" s="705"/>
      <c r="BQ29" s="706"/>
      <c r="BR29" s="677" t="s">
        <v>306</v>
      </c>
      <c r="BS29" s="705"/>
      <c r="BT29" s="705"/>
      <c r="BU29" s="705"/>
      <c r="BV29" s="705"/>
      <c r="BW29" s="705"/>
      <c r="BX29" s="705"/>
      <c r="BY29" s="705"/>
      <c r="BZ29" s="705"/>
      <c r="CA29" s="705"/>
      <c r="CB29" s="706"/>
      <c r="CD29" s="687" t="s">
        <v>307</v>
      </c>
      <c r="CE29" s="688"/>
      <c r="CF29" s="647" t="s">
        <v>64</v>
      </c>
      <c r="CG29" s="644"/>
      <c r="CH29" s="644"/>
      <c r="CI29" s="644"/>
      <c r="CJ29" s="644"/>
      <c r="CK29" s="644"/>
      <c r="CL29" s="644"/>
      <c r="CM29" s="644"/>
      <c r="CN29" s="644"/>
      <c r="CO29" s="644"/>
      <c r="CP29" s="644"/>
      <c r="CQ29" s="645"/>
      <c r="CR29" s="609">
        <v>695384</v>
      </c>
      <c r="CS29" s="598"/>
      <c r="CT29" s="598"/>
      <c r="CU29" s="598"/>
      <c r="CV29" s="598"/>
      <c r="CW29" s="598"/>
      <c r="CX29" s="598"/>
      <c r="CY29" s="599"/>
      <c r="CZ29" s="612">
        <v>10.3</v>
      </c>
      <c r="DA29" s="637"/>
      <c r="DB29" s="637"/>
      <c r="DC29" s="638"/>
      <c r="DD29" s="597">
        <v>656504</v>
      </c>
      <c r="DE29" s="598"/>
      <c r="DF29" s="598"/>
      <c r="DG29" s="598"/>
      <c r="DH29" s="598"/>
      <c r="DI29" s="598"/>
      <c r="DJ29" s="598"/>
      <c r="DK29" s="599"/>
      <c r="DL29" s="597">
        <v>656504</v>
      </c>
      <c r="DM29" s="598"/>
      <c r="DN29" s="598"/>
      <c r="DO29" s="598"/>
      <c r="DP29" s="598"/>
      <c r="DQ29" s="598"/>
      <c r="DR29" s="598"/>
      <c r="DS29" s="598"/>
      <c r="DT29" s="598"/>
      <c r="DU29" s="598"/>
      <c r="DV29" s="599"/>
      <c r="DW29" s="612">
        <v>19.600000000000001</v>
      </c>
      <c r="DX29" s="637"/>
      <c r="DY29" s="637"/>
      <c r="DZ29" s="637"/>
      <c r="EA29" s="637"/>
      <c r="EB29" s="637"/>
      <c r="EC29" s="639"/>
    </row>
    <row r="30" spans="2:133" ht="11.25" customHeight="1" x14ac:dyDescent="0.15">
      <c r="B30" s="606" t="s">
        <v>308</v>
      </c>
      <c r="C30" s="607"/>
      <c r="D30" s="607"/>
      <c r="E30" s="607"/>
      <c r="F30" s="607"/>
      <c r="G30" s="607"/>
      <c r="H30" s="607"/>
      <c r="I30" s="607"/>
      <c r="J30" s="607"/>
      <c r="K30" s="607"/>
      <c r="L30" s="607"/>
      <c r="M30" s="607"/>
      <c r="N30" s="607"/>
      <c r="O30" s="607"/>
      <c r="P30" s="607"/>
      <c r="Q30" s="608"/>
      <c r="R30" s="609">
        <v>30801</v>
      </c>
      <c r="S30" s="610"/>
      <c r="T30" s="610"/>
      <c r="U30" s="610"/>
      <c r="V30" s="610"/>
      <c r="W30" s="610"/>
      <c r="X30" s="610"/>
      <c r="Y30" s="611"/>
      <c r="Z30" s="665">
        <v>0.4</v>
      </c>
      <c r="AA30" s="665"/>
      <c r="AB30" s="665"/>
      <c r="AC30" s="665"/>
      <c r="AD30" s="666">
        <v>13636</v>
      </c>
      <c r="AE30" s="666"/>
      <c r="AF30" s="666"/>
      <c r="AG30" s="666"/>
      <c r="AH30" s="666"/>
      <c r="AI30" s="666"/>
      <c r="AJ30" s="666"/>
      <c r="AK30" s="666"/>
      <c r="AL30" s="612">
        <v>0.4</v>
      </c>
      <c r="AM30" s="613"/>
      <c r="AN30" s="613"/>
      <c r="AO30" s="667"/>
      <c r="AP30" s="693" t="s">
        <v>309</v>
      </c>
      <c r="AQ30" s="694"/>
      <c r="AR30" s="694"/>
      <c r="AS30" s="694"/>
      <c r="AT30" s="699" t="s">
        <v>310</v>
      </c>
      <c r="AU30" s="210"/>
      <c r="AV30" s="210"/>
      <c r="AW30" s="210"/>
      <c r="AX30" s="702" t="s">
        <v>186</v>
      </c>
      <c r="AY30" s="703"/>
      <c r="AZ30" s="703"/>
      <c r="BA30" s="703"/>
      <c r="BB30" s="703"/>
      <c r="BC30" s="703"/>
      <c r="BD30" s="703"/>
      <c r="BE30" s="703"/>
      <c r="BF30" s="704"/>
      <c r="BG30" s="683">
        <v>97.2</v>
      </c>
      <c r="BH30" s="684"/>
      <c r="BI30" s="684"/>
      <c r="BJ30" s="684"/>
      <c r="BK30" s="684"/>
      <c r="BL30" s="684"/>
      <c r="BM30" s="685">
        <v>91.8</v>
      </c>
      <c r="BN30" s="684"/>
      <c r="BO30" s="684"/>
      <c r="BP30" s="684"/>
      <c r="BQ30" s="686"/>
      <c r="BR30" s="683">
        <v>96.5</v>
      </c>
      <c r="BS30" s="684"/>
      <c r="BT30" s="684"/>
      <c r="BU30" s="684"/>
      <c r="BV30" s="684"/>
      <c r="BW30" s="684"/>
      <c r="BX30" s="685">
        <v>91.6</v>
      </c>
      <c r="BY30" s="684"/>
      <c r="BZ30" s="684"/>
      <c r="CA30" s="684"/>
      <c r="CB30" s="686"/>
      <c r="CD30" s="689"/>
      <c r="CE30" s="690"/>
      <c r="CF30" s="647" t="s">
        <v>311</v>
      </c>
      <c r="CG30" s="644"/>
      <c r="CH30" s="644"/>
      <c r="CI30" s="644"/>
      <c r="CJ30" s="644"/>
      <c r="CK30" s="644"/>
      <c r="CL30" s="644"/>
      <c r="CM30" s="644"/>
      <c r="CN30" s="644"/>
      <c r="CO30" s="644"/>
      <c r="CP30" s="644"/>
      <c r="CQ30" s="645"/>
      <c r="CR30" s="609">
        <v>647624</v>
      </c>
      <c r="CS30" s="610"/>
      <c r="CT30" s="610"/>
      <c r="CU30" s="610"/>
      <c r="CV30" s="610"/>
      <c r="CW30" s="610"/>
      <c r="CX30" s="610"/>
      <c r="CY30" s="611"/>
      <c r="CZ30" s="612">
        <v>9.6</v>
      </c>
      <c r="DA30" s="637"/>
      <c r="DB30" s="637"/>
      <c r="DC30" s="638"/>
      <c r="DD30" s="597">
        <v>608744</v>
      </c>
      <c r="DE30" s="610"/>
      <c r="DF30" s="610"/>
      <c r="DG30" s="610"/>
      <c r="DH30" s="610"/>
      <c r="DI30" s="610"/>
      <c r="DJ30" s="610"/>
      <c r="DK30" s="611"/>
      <c r="DL30" s="597">
        <v>608744</v>
      </c>
      <c r="DM30" s="610"/>
      <c r="DN30" s="610"/>
      <c r="DO30" s="610"/>
      <c r="DP30" s="610"/>
      <c r="DQ30" s="610"/>
      <c r="DR30" s="610"/>
      <c r="DS30" s="610"/>
      <c r="DT30" s="610"/>
      <c r="DU30" s="610"/>
      <c r="DV30" s="611"/>
      <c r="DW30" s="612">
        <v>18.2</v>
      </c>
      <c r="DX30" s="637"/>
      <c r="DY30" s="637"/>
      <c r="DZ30" s="637"/>
      <c r="EA30" s="637"/>
      <c r="EB30" s="637"/>
      <c r="EC30" s="639"/>
    </row>
    <row r="31" spans="2:133" ht="11.25" customHeight="1" x14ac:dyDescent="0.15">
      <c r="B31" s="606" t="s">
        <v>312</v>
      </c>
      <c r="C31" s="607"/>
      <c r="D31" s="607"/>
      <c r="E31" s="607"/>
      <c r="F31" s="607"/>
      <c r="G31" s="607"/>
      <c r="H31" s="607"/>
      <c r="I31" s="607"/>
      <c r="J31" s="607"/>
      <c r="K31" s="607"/>
      <c r="L31" s="607"/>
      <c r="M31" s="607"/>
      <c r="N31" s="607"/>
      <c r="O31" s="607"/>
      <c r="P31" s="607"/>
      <c r="Q31" s="608"/>
      <c r="R31" s="609">
        <v>79104</v>
      </c>
      <c r="S31" s="610"/>
      <c r="T31" s="610"/>
      <c r="U31" s="610"/>
      <c r="V31" s="610"/>
      <c r="W31" s="610"/>
      <c r="X31" s="610"/>
      <c r="Y31" s="611"/>
      <c r="Z31" s="665">
        <v>1.1000000000000001</v>
      </c>
      <c r="AA31" s="665"/>
      <c r="AB31" s="665"/>
      <c r="AC31" s="665"/>
      <c r="AD31" s="666" t="s">
        <v>229</v>
      </c>
      <c r="AE31" s="666"/>
      <c r="AF31" s="666"/>
      <c r="AG31" s="666"/>
      <c r="AH31" s="666"/>
      <c r="AI31" s="666"/>
      <c r="AJ31" s="666"/>
      <c r="AK31" s="666"/>
      <c r="AL31" s="612" t="s">
        <v>229</v>
      </c>
      <c r="AM31" s="613"/>
      <c r="AN31" s="613"/>
      <c r="AO31" s="667"/>
      <c r="AP31" s="695"/>
      <c r="AQ31" s="696"/>
      <c r="AR31" s="696"/>
      <c r="AS31" s="696"/>
      <c r="AT31" s="700"/>
      <c r="AU31" s="209" t="s">
        <v>313</v>
      </c>
      <c r="AV31" s="209"/>
      <c r="AW31" s="209"/>
      <c r="AX31" s="606" t="s">
        <v>314</v>
      </c>
      <c r="AY31" s="607"/>
      <c r="AZ31" s="607"/>
      <c r="BA31" s="607"/>
      <c r="BB31" s="607"/>
      <c r="BC31" s="607"/>
      <c r="BD31" s="607"/>
      <c r="BE31" s="607"/>
      <c r="BF31" s="608"/>
      <c r="BG31" s="681">
        <v>98.4</v>
      </c>
      <c r="BH31" s="598"/>
      <c r="BI31" s="598"/>
      <c r="BJ31" s="598"/>
      <c r="BK31" s="598"/>
      <c r="BL31" s="598"/>
      <c r="BM31" s="613">
        <v>97.1</v>
      </c>
      <c r="BN31" s="682"/>
      <c r="BO31" s="682"/>
      <c r="BP31" s="682"/>
      <c r="BQ31" s="643"/>
      <c r="BR31" s="681">
        <v>96.5</v>
      </c>
      <c r="BS31" s="598"/>
      <c r="BT31" s="598"/>
      <c r="BU31" s="598"/>
      <c r="BV31" s="598"/>
      <c r="BW31" s="598"/>
      <c r="BX31" s="613">
        <v>95.2</v>
      </c>
      <c r="BY31" s="682"/>
      <c r="BZ31" s="682"/>
      <c r="CA31" s="682"/>
      <c r="CB31" s="643"/>
      <c r="CD31" s="689"/>
      <c r="CE31" s="690"/>
      <c r="CF31" s="647" t="s">
        <v>315</v>
      </c>
      <c r="CG31" s="644"/>
      <c r="CH31" s="644"/>
      <c r="CI31" s="644"/>
      <c r="CJ31" s="644"/>
      <c r="CK31" s="644"/>
      <c r="CL31" s="644"/>
      <c r="CM31" s="644"/>
      <c r="CN31" s="644"/>
      <c r="CO31" s="644"/>
      <c r="CP31" s="644"/>
      <c r="CQ31" s="645"/>
      <c r="CR31" s="609">
        <v>47760</v>
      </c>
      <c r="CS31" s="598"/>
      <c r="CT31" s="598"/>
      <c r="CU31" s="598"/>
      <c r="CV31" s="598"/>
      <c r="CW31" s="598"/>
      <c r="CX31" s="598"/>
      <c r="CY31" s="599"/>
      <c r="CZ31" s="612">
        <v>0.7</v>
      </c>
      <c r="DA31" s="637"/>
      <c r="DB31" s="637"/>
      <c r="DC31" s="638"/>
      <c r="DD31" s="597">
        <v>47760</v>
      </c>
      <c r="DE31" s="598"/>
      <c r="DF31" s="598"/>
      <c r="DG31" s="598"/>
      <c r="DH31" s="598"/>
      <c r="DI31" s="598"/>
      <c r="DJ31" s="598"/>
      <c r="DK31" s="599"/>
      <c r="DL31" s="597">
        <v>47760</v>
      </c>
      <c r="DM31" s="598"/>
      <c r="DN31" s="598"/>
      <c r="DO31" s="598"/>
      <c r="DP31" s="598"/>
      <c r="DQ31" s="598"/>
      <c r="DR31" s="598"/>
      <c r="DS31" s="598"/>
      <c r="DT31" s="598"/>
      <c r="DU31" s="598"/>
      <c r="DV31" s="599"/>
      <c r="DW31" s="612">
        <v>1.4</v>
      </c>
      <c r="DX31" s="637"/>
      <c r="DY31" s="637"/>
      <c r="DZ31" s="637"/>
      <c r="EA31" s="637"/>
      <c r="EB31" s="637"/>
      <c r="EC31" s="639"/>
    </row>
    <row r="32" spans="2:133" ht="11.25" customHeight="1" x14ac:dyDescent="0.15">
      <c r="B32" s="606" t="s">
        <v>316</v>
      </c>
      <c r="C32" s="607"/>
      <c r="D32" s="607"/>
      <c r="E32" s="607"/>
      <c r="F32" s="607"/>
      <c r="G32" s="607"/>
      <c r="H32" s="607"/>
      <c r="I32" s="607"/>
      <c r="J32" s="607"/>
      <c r="K32" s="607"/>
      <c r="L32" s="607"/>
      <c r="M32" s="607"/>
      <c r="N32" s="607"/>
      <c r="O32" s="607"/>
      <c r="P32" s="607"/>
      <c r="Q32" s="608"/>
      <c r="R32" s="609">
        <v>161744</v>
      </c>
      <c r="S32" s="610"/>
      <c r="T32" s="610"/>
      <c r="U32" s="610"/>
      <c r="V32" s="610"/>
      <c r="W32" s="610"/>
      <c r="X32" s="610"/>
      <c r="Y32" s="611"/>
      <c r="Z32" s="665">
        <v>2.2999999999999998</v>
      </c>
      <c r="AA32" s="665"/>
      <c r="AB32" s="665"/>
      <c r="AC32" s="665"/>
      <c r="AD32" s="666" t="s">
        <v>229</v>
      </c>
      <c r="AE32" s="666"/>
      <c r="AF32" s="666"/>
      <c r="AG32" s="666"/>
      <c r="AH32" s="666"/>
      <c r="AI32" s="666"/>
      <c r="AJ32" s="666"/>
      <c r="AK32" s="666"/>
      <c r="AL32" s="612" t="s">
        <v>229</v>
      </c>
      <c r="AM32" s="613"/>
      <c r="AN32" s="613"/>
      <c r="AO32" s="667"/>
      <c r="AP32" s="697"/>
      <c r="AQ32" s="698"/>
      <c r="AR32" s="698"/>
      <c r="AS32" s="698"/>
      <c r="AT32" s="701"/>
      <c r="AU32" s="211"/>
      <c r="AV32" s="211"/>
      <c r="AW32" s="211"/>
      <c r="AX32" s="615" t="s">
        <v>317</v>
      </c>
      <c r="AY32" s="616"/>
      <c r="AZ32" s="616"/>
      <c r="BA32" s="616"/>
      <c r="BB32" s="616"/>
      <c r="BC32" s="616"/>
      <c r="BD32" s="616"/>
      <c r="BE32" s="616"/>
      <c r="BF32" s="617"/>
      <c r="BG32" s="680">
        <v>95.9</v>
      </c>
      <c r="BH32" s="619"/>
      <c r="BI32" s="619"/>
      <c r="BJ32" s="619"/>
      <c r="BK32" s="619"/>
      <c r="BL32" s="619"/>
      <c r="BM32" s="663">
        <v>87.1</v>
      </c>
      <c r="BN32" s="619"/>
      <c r="BO32" s="619"/>
      <c r="BP32" s="619"/>
      <c r="BQ32" s="656"/>
      <c r="BR32" s="680">
        <v>96</v>
      </c>
      <c r="BS32" s="619"/>
      <c r="BT32" s="619"/>
      <c r="BU32" s="619"/>
      <c r="BV32" s="619"/>
      <c r="BW32" s="619"/>
      <c r="BX32" s="663">
        <v>88.2</v>
      </c>
      <c r="BY32" s="619"/>
      <c r="BZ32" s="619"/>
      <c r="CA32" s="619"/>
      <c r="CB32" s="656"/>
      <c r="CD32" s="691"/>
      <c r="CE32" s="692"/>
      <c r="CF32" s="647" t="s">
        <v>318</v>
      </c>
      <c r="CG32" s="644"/>
      <c r="CH32" s="644"/>
      <c r="CI32" s="644"/>
      <c r="CJ32" s="644"/>
      <c r="CK32" s="644"/>
      <c r="CL32" s="644"/>
      <c r="CM32" s="644"/>
      <c r="CN32" s="644"/>
      <c r="CO32" s="644"/>
      <c r="CP32" s="644"/>
      <c r="CQ32" s="645"/>
      <c r="CR32" s="609" t="s">
        <v>229</v>
      </c>
      <c r="CS32" s="610"/>
      <c r="CT32" s="610"/>
      <c r="CU32" s="610"/>
      <c r="CV32" s="610"/>
      <c r="CW32" s="610"/>
      <c r="CX32" s="610"/>
      <c r="CY32" s="611"/>
      <c r="CZ32" s="612" t="s">
        <v>229</v>
      </c>
      <c r="DA32" s="637"/>
      <c r="DB32" s="637"/>
      <c r="DC32" s="638"/>
      <c r="DD32" s="597" t="s">
        <v>229</v>
      </c>
      <c r="DE32" s="610"/>
      <c r="DF32" s="610"/>
      <c r="DG32" s="610"/>
      <c r="DH32" s="610"/>
      <c r="DI32" s="610"/>
      <c r="DJ32" s="610"/>
      <c r="DK32" s="611"/>
      <c r="DL32" s="597" t="s">
        <v>229</v>
      </c>
      <c r="DM32" s="610"/>
      <c r="DN32" s="610"/>
      <c r="DO32" s="610"/>
      <c r="DP32" s="610"/>
      <c r="DQ32" s="610"/>
      <c r="DR32" s="610"/>
      <c r="DS32" s="610"/>
      <c r="DT32" s="610"/>
      <c r="DU32" s="610"/>
      <c r="DV32" s="611"/>
      <c r="DW32" s="612" t="s">
        <v>229</v>
      </c>
      <c r="DX32" s="637"/>
      <c r="DY32" s="637"/>
      <c r="DZ32" s="637"/>
      <c r="EA32" s="637"/>
      <c r="EB32" s="637"/>
      <c r="EC32" s="639"/>
    </row>
    <row r="33" spans="2:133" ht="11.25" customHeight="1" x14ac:dyDescent="0.15">
      <c r="B33" s="606" t="s">
        <v>319</v>
      </c>
      <c r="C33" s="607"/>
      <c r="D33" s="607"/>
      <c r="E33" s="607"/>
      <c r="F33" s="607"/>
      <c r="G33" s="607"/>
      <c r="H33" s="607"/>
      <c r="I33" s="607"/>
      <c r="J33" s="607"/>
      <c r="K33" s="607"/>
      <c r="L33" s="607"/>
      <c r="M33" s="607"/>
      <c r="N33" s="607"/>
      <c r="O33" s="607"/>
      <c r="P33" s="607"/>
      <c r="Q33" s="608"/>
      <c r="R33" s="609">
        <v>475678</v>
      </c>
      <c r="S33" s="610"/>
      <c r="T33" s="610"/>
      <c r="U33" s="610"/>
      <c r="V33" s="610"/>
      <c r="W33" s="610"/>
      <c r="X33" s="610"/>
      <c r="Y33" s="611"/>
      <c r="Z33" s="665">
        <v>6.8</v>
      </c>
      <c r="AA33" s="665"/>
      <c r="AB33" s="665"/>
      <c r="AC33" s="665"/>
      <c r="AD33" s="666" t="s">
        <v>229</v>
      </c>
      <c r="AE33" s="666"/>
      <c r="AF33" s="666"/>
      <c r="AG33" s="666"/>
      <c r="AH33" s="666"/>
      <c r="AI33" s="666"/>
      <c r="AJ33" s="666"/>
      <c r="AK33" s="666"/>
      <c r="AL33" s="612" t="s">
        <v>229</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320</v>
      </c>
      <c r="CE33" s="644"/>
      <c r="CF33" s="644"/>
      <c r="CG33" s="644"/>
      <c r="CH33" s="644"/>
      <c r="CI33" s="644"/>
      <c r="CJ33" s="644"/>
      <c r="CK33" s="644"/>
      <c r="CL33" s="644"/>
      <c r="CM33" s="644"/>
      <c r="CN33" s="644"/>
      <c r="CO33" s="644"/>
      <c r="CP33" s="644"/>
      <c r="CQ33" s="645"/>
      <c r="CR33" s="609">
        <v>2834960</v>
      </c>
      <c r="CS33" s="598"/>
      <c r="CT33" s="598"/>
      <c r="CU33" s="598"/>
      <c r="CV33" s="598"/>
      <c r="CW33" s="598"/>
      <c r="CX33" s="598"/>
      <c r="CY33" s="599"/>
      <c r="CZ33" s="612">
        <v>42.2</v>
      </c>
      <c r="DA33" s="637"/>
      <c r="DB33" s="637"/>
      <c r="DC33" s="638"/>
      <c r="DD33" s="597">
        <v>1946551</v>
      </c>
      <c r="DE33" s="598"/>
      <c r="DF33" s="598"/>
      <c r="DG33" s="598"/>
      <c r="DH33" s="598"/>
      <c r="DI33" s="598"/>
      <c r="DJ33" s="598"/>
      <c r="DK33" s="599"/>
      <c r="DL33" s="597">
        <v>1130486</v>
      </c>
      <c r="DM33" s="598"/>
      <c r="DN33" s="598"/>
      <c r="DO33" s="598"/>
      <c r="DP33" s="598"/>
      <c r="DQ33" s="598"/>
      <c r="DR33" s="598"/>
      <c r="DS33" s="598"/>
      <c r="DT33" s="598"/>
      <c r="DU33" s="598"/>
      <c r="DV33" s="599"/>
      <c r="DW33" s="612">
        <v>33.700000000000003</v>
      </c>
      <c r="DX33" s="637"/>
      <c r="DY33" s="637"/>
      <c r="DZ33" s="637"/>
      <c r="EA33" s="637"/>
      <c r="EB33" s="637"/>
      <c r="EC33" s="639"/>
    </row>
    <row r="34" spans="2:133" ht="11.25" customHeight="1" x14ac:dyDescent="0.15">
      <c r="B34" s="606" t="s">
        <v>321</v>
      </c>
      <c r="C34" s="607"/>
      <c r="D34" s="607"/>
      <c r="E34" s="607"/>
      <c r="F34" s="607"/>
      <c r="G34" s="607"/>
      <c r="H34" s="607"/>
      <c r="I34" s="607"/>
      <c r="J34" s="607"/>
      <c r="K34" s="607"/>
      <c r="L34" s="607"/>
      <c r="M34" s="607"/>
      <c r="N34" s="607"/>
      <c r="O34" s="607"/>
      <c r="P34" s="607"/>
      <c r="Q34" s="608"/>
      <c r="R34" s="609">
        <v>79031</v>
      </c>
      <c r="S34" s="610"/>
      <c r="T34" s="610"/>
      <c r="U34" s="610"/>
      <c r="V34" s="610"/>
      <c r="W34" s="610"/>
      <c r="X34" s="610"/>
      <c r="Y34" s="611"/>
      <c r="Z34" s="665">
        <v>1.1000000000000001</v>
      </c>
      <c r="AA34" s="665"/>
      <c r="AB34" s="665"/>
      <c r="AC34" s="665"/>
      <c r="AD34" s="666">
        <v>890</v>
      </c>
      <c r="AE34" s="666"/>
      <c r="AF34" s="666"/>
      <c r="AG34" s="666"/>
      <c r="AH34" s="666"/>
      <c r="AI34" s="666"/>
      <c r="AJ34" s="666"/>
      <c r="AK34" s="666"/>
      <c r="AL34" s="612">
        <v>0</v>
      </c>
      <c r="AM34" s="613"/>
      <c r="AN34" s="613"/>
      <c r="AO34" s="667"/>
      <c r="AP34" s="214"/>
      <c r="AQ34" s="677" t="s">
        <v>322</v>
      </c>
      <c r="AR34" s="678"/>
      <c r="AS34" s="678"/>
      <c r="AT34" s="678"/>
      <c r="AU34" s="678"/>
      <c r="AV34" s="678"/>
      <c r="AW34" s="678"/>
      <c r="AX34" s="678"/>
      <c r="AY34" s="678"/>
      <c r="AZ34" s="678"/>
      <c r="BA34" s="678"/>
      <c r="BB34" s="678"/>
      <c r="BC34" s="678"/>
      <c r="BD34" s="678"/>
      <c r="BE34" s="678"/>
      <c r="BF34" s="679"/>
      <c r="BG34" s="677" t="s">
        <v>323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324</v>
      </c>
      <c r="CE34" s="644"/>
      <c r="CF34" s="644"/>
      <c r="CG34" s="644"/>
      <c r="CH34" s="644"/>
      <c r="CI34" s="644"/>
      <c r="CJ34" s="644"/>
      <c r="CK34" s="644"/>
      <c r="CL34" s="644"/>
      <c r="CM34" s="644"/>
      <c r="CN34" s="644"/>
      <c r="CO34" s="644"/>
      <c r="CP34" s="644"/>
      <c r="CQ34" s="645"/>
      <c r="CR34" s="609">
        <v>1363356</v>
      </c>
      <c r="CS34" s="610"/>
      <c r="CT34" s="610"/>
      <c r="CU34" s="610"/>
      <c r="CV34" s="610"/>
      <c r="CW34" s="610"/>
      <c r="CX34" s="610"/>
      <c r="CY34" s="611"/>
      <c r="CZ34" s="612">
        <v>20.3</v>
      </c>
      <c r="DA34" s="637"/>
      <c r="DB34" s="637"/>
      <c r="DC34" s="638"/>
      <c r="DD34" s="597">
        <v>927260</v>
      </c>
      <c r="DE34" s="610"/>
      <c r="DF34" s="610"/>
      <c r="DG34" s="610"/>
      <c r="DH34" s="610"/>
      <c r="DI34" s="610"/>
      <c r="DJ34" s="610"/>
      <c r="DK34" s="611"/>
      <c r="DL34" s="597">
        <v>860855</v>
      </c>
      <c r="DM34" s="610"/>
      <c r="DN34" s="610"/>
      <c r="DO34" s="610"/>
      <c r="DP34" s="610"/>
      <c r="DQ34" s="610"/>
      <c r="DR34" s="610"/>
      <c r="DS34" s="610"/>
      <c r="DT34" s="610"/>
      <c r="DU34" s="610"/>
      <c r="DV34" s="611"/>
      <c r="DW34" s="612">
        <v>25.7</v>
      </c>
      <c r="DX34" s="637"/>
      <c r="DY34" s="637"/>
      <c r="DZ34" s="637"/>
      <c r="EA34" s="637"/>
      <c r="EB34" s="637"/>
      <c r="EC34" s="639"/>
    </row>
    <row r="35" spans="2:133" ht="11.25" customHeight="1" x14ac:dyDescent="0.15">
      <c r="B35" s="606" t="s">
        <v>325</v>
      </c>
      <c r="C35" s="607"/>
      <c r="D35" s="607"/>
      <c r="E35" s="607"/>
      <c r="F35" s="607"/>
      <c r="G35" s="607"/>
      <c r="H35" s="607"/>
      <c r="I35" s="607"/>
      <c r="J35" s="607"/>
      <c r="K35" s="607"/>
      <c r="L35" s="607"/>
      <c r="M35" s="607"/>
      <c r="N35" s="607"/>
      <c r="O35" s="607"/>
      <c r="P35" s="607"/>
      <c r="Q35" s="608"/>
      <c r="R35" s="609">
        <v>979083</v>
      </c>
      <c r="S35" s="610"/>
      <c r="T35" s="610"/>
      <c r="U35" s="610"/>
      <c r="V35" s="610"/>
      <c r="W35" s="610"/>
      <c r="X35" s="610"/>
      <c r="Y35" s="611"/>
      <c r="Z35" s="665">
        <v>14.1</v>
      </c>
      <c r="AA35" s="665"/>
      <c r="AB35" s="665"/>
      <c r="AC35" s="665"/>
      <c r="AD35" s="666" t="s">
        <v>229</v>
      </c>
      <c r="AE35" s="666"/>
      <c r="AF35" s="666"/>
      <c r="AG35" s="666"/>
      <c r="AH35" s="666"/>
      <c r="AI35" s="666"/>
      <c r="AJ35" s="666"/>
      <c r="AK35" s="666"/>
      <c r="AL35" s="612" t="s">
        <v>229</v>
      </c>
      <c r="AM35" s="613"/>
      <c r="AN35" s="613"/>
      <c r="AO35" s="667"/>
      <c r="AP35" s="214"/>
      <c r="AQ35" s="671" t="s">
        <v>326</v>
      </c>
      <c r="AR35" s="672"/>
      <c r="AS35" s="672"/>
      <c r="AT35" s="672"/>
      <c r="AU35" s="672"/>
      <c r="AV35" s="672"/>
      <c r="AW35" s="672"/>
      <c r="AX35" s="672"/>
      <c r="AY35" s="673"/>
      <c r="AZ35" s="668">
        <v>368897</v>
      </c>
      <c r="BA35" s="669"/>
      <c r="BB35" s="669"/>
      <c r="BC35" s="669"/>
      <c r="BD35" s="669"/>
      <c r="BE35" s="669"/>
      <c r="BF35" s="670"/>
      <c r="BG35" s="674" t="s">
        <v>327</v>
      </c>
      <c r="BH35" s="675"/>
      <c r="BI35" s="675"/>
      <c r="BJ35" s="675"/>
      <c r="BK35" s="675"/>
      <c r="BL35" s="675"/>
      <c r="BM35" s="675"/>
      <c r="BN35" s="675"/>
      <c r="BO35" s="675"/>
      <c r="BP35" s="675"/>
      <c r="BQ35" s="675"/>
      <c r="BR35" s="675"/>
      <c r="BS35" s="675"/>
      <c r="BT35" s="675"/>
      <c r="BU35" s="676"/>
      <c r="BV35" s="668">
        <v>69632</v>
      </c>
      <c r="BW35" s="669"/>
      <c r="BX35" s="669"/>
      <c r="BY35" s="669"/>
      <c r="BZ35" s="669"/>
      <c r="CA35" s="669"/>
      <c r="CB35" s="670"/>
      <c r="CD35" s="647" t="s">
        <v>328</v>
      </c>
      <c r="CE35" s="644"/>
      <c r="CF35" s="644"/>
      <c r="CG35" s="644"/>
      <c r="CH35" s="644"/>
      <c r="CI35" s="644"/>
      <c r="CJ35" s="644"/>
      <c r="CK35" s="644"/>
      <c r="CL35" s="644"/>
      <c r="CM35" s="644"/>
      <c r="CN35" s="644"/>
      <c r="CO35" s="644"/>
      <c r="CP35" s="644"/>
      <c r="CQ35" s="645"/>
      <c r="CR35" s="609">
        <v>55438</v>
      </c>
      <c r="CS35" s="598"/>
      <c r="CT35" s="598"/>
      <c r="CU35" s="598"/>
      <c r="CV35" s="598"/>
      <c r="CW35" s="598"/>
      <c r="CX35" s="598"/>
      <c r="CY35" s="599"/>
      <c r="CZ35" s="612">
        <v>0.8</v>
      </c>
      <c r="DA35" s="637"/>
      <c r="DB35" s="637"/>
      <c r="DC35" s="638"/>
      <c r="DD35" s="597">
        <v>44045</v>
      </c>
      <c r="DE35" s="598"/>
      <c r="DF35" s="598"/>
      <c r="DG35" s="598"/>
      <c r="DH35" s="598"/>
      <c r="DI35" s="598"/>
      <c r="DJ35" s="598"/>
      <c r="DK35" s="599"/>
      <c r="DL35" s="597">
        <v>43674</v>
      </c>
      <c r="DM35" s="598"/>
      <c r="DN35" s="598"/>
      <c r="DO35" s="598"/>
      <c r="DP35" s="598"/>
      <c r="DQ35" s="598"/>
      <c r="DR35" s="598"/>
      <c r="DS35" s="598"/>
      <c r="DT35" s="598"/>
      <c r="DU35" s="598"/>
      <c r="DV35" s="599"/>
      <c r="DW35" s="612">
        <v>1.3</v>
      </c>
      <c r="DX35" s="637"/>
      <c r="DY35" s="637"/>
      <c r="DZ35" s="637"/>
      <c r="EA35" s="637"/>
      <c r="EB35" s="637"/>
      <c r="EC35" s="639"/>
    </row>
    <row r="36" spans="2:133" ht="11.25" customHeight="1" x14ac:dyDescent="0.15">
      <c r="B36" s="606" t="s">
        <v>329</v>
      </c>
      <c r="C36" s="607"/>
      <c r="D36" s="607"/>
      <c r="E36" s="607"/>
      <c r="F36" s="607"/>
      <c r="G36" s="607"/>
      <c r="H36" s="607"/>
      <c r="I36" s="607"/>
      <c r="J36" s="607"/>
      <c r="K36" s="607"/>
      <c r="L36" s="607"/>
      <c r="M36" s="607"/>
      <c r="N36" s="607"/>
      <c r="O36" s="607"/>
      <c r="P36" s="607"/>
      <c r="Q36" s="608"/>
      <c r="R36" s="609" t="s">
        <v>229</v>
      </c>
      <c r="S36" s="610"/>
      <c r="T36" s="610"/>
      <c r="U36" s="610"/>
      <c r="V36" s="610"/>
      <c r="W36" s="610"/>
      <c r="X36" s="610"/>
      <c r="Y36" s="611"/>
      <c r="Z36" s="665" t="s">
        <v>229</v>
      </c>
      <c r="AA36" s="665"/>
      <c r="AB36" s="665"/>
      <c r="AC36" s="665"/>
      <c r="AD36" s="666" t="s">
        <v>229</v>
      </c>
      <c r="AE36" s="666"/>
      <c r="AF36" s="666"/>
      <c r="AG36" s="666"/>
      <c r="AH36" s="666"/>
      <c r="AI36" s="666"/>
      <c r="AJ36" s="666"/>
      <c r="AK36" s="666"/>
      <c r="AL36" s="612" t="s">
        <v>229</v>
      </c>
      <c r="AM36" s="613"/>
      <c r="AN36" s="613"/>
      <c r="AO36" s="667"/>
      <c r="AQ36" s="640" t="s">
        <v>330</v>
      </c>
      <c r="AR36" s="641"/>
      <c r="AS36" s="641"/>
      <c r="AT36" s="641"/>
      <c r="AU36" s="641"/>
      <c r="AV36" s="641"/>
      <c r="AW36" s="641"/>
      <c r="AX36" s="641"/>
      <c r="AY36" s="642"/>
      <c r="AZ36" s="609">
        <v>83048</v>
      </c>
      <c r="BA36" s="610"/>
      <c r="BB36" s="610"/>
      <c r="BC36" s="610"/>
      <c r="BD36" s="598"/>
      <c r="BE36" s="598"/>
      <c r="BF36" s="643"/>
      <c r="BG36" s="647" t="s">
        <v>331</v>
      </c>
      <c r="BH36" s="644"/>
      <c r="BI36" s="644"/>
      <c r="BJ36" s="644"/>
      <c r="BK36" s="644"/>
      <c r="BL36" s="644"/>
      <c r="BM36" s="644"/>
      <c r="BN36" s="644"/>
      <c r="BO36" s="644"/>
      <c r="BP36" s="644"/>
      <c r="BQ36" s="644"/>
      <c r="BR36" s="644"/>
      <c r="BS36" s="644"/>
      <c r="BT36" s="644"/>
      <c r="BU36" s="645"/>
      <c r="BV36" s="609">
        <v>53186</v>
      </c>
      <c r="BW36" s="610"/>
      <c r="BX36" s="610"/>
      <c r="BY36" s="610"/>
      <c r="BZ36" s="610"/>
      <c r="CA36" s="610"/>
      <c r="CB36" s="646"/>
      <c r="CD36" s="647" t="s">
        <v>332</v>
      </c>
      <c r="CE36" s="644"/>
      <c r="CF36" s="644"/>
      <c r="CG36" s="644"/>
      <c r="CH36" s="644"/>
      <c r="CI36" s="644"/>
      <c r="CJ36" s="644"/>
      <c r="CK36" s="644"/>
      <c r="CL36" s="644"/>
      <c r="CM36" s="644"/>
      <c r="CN36" s="644"/>
      <c r="CO36" s="644"/>
      <c r="CP36" s="644"/>
      <c r="CQ36" s="645"/>
      <c r="CR36" s="609">
        <v>514337</v>
      </c>
      <c r="CS36" s="610"/>
      <c r="CT36" s="610"/>
      <c r="CU36" s="610"/>
      <c r="CV36" s="610"/>
      <c r="CW36" s="610"/>
      <c r="CX36" s="610"/>
      <c r="CY36" s="611"/>
      <c r="CZ36" s="612">
        <v>7.7</v>
      </c>
      <c r="DA36" s="637"/>
      <c r="DB36" s="637"/>
      <c r="DC36" s="638"/>
      <c r="DD36" s="597">
        <v>206389</v>
      </c>
      <c r="DE36" s="610"/>
      <c r="DF36" s="610"/>
      <c r="DG36" s="610"/>
      <c r="DH36" s="610"/>
      <c r="DI36" s="610"/>
      <c r="DJ36" s="610"/>
      <c r="DK36" s="611"/>
      <c r="DL36" s="597">
        <v>132363</v>
      </c>
      <c r="DM36" s="610"/>
      <c r="DN36" s="610"/>
      <c r="DO36" s="610"/>
      <c r="DP36" s="610"/>
      <c r="DQ36" s="610"/>
      <c r="DR36" s="610"/>
      <c r="DS36" s="610"/>
      <c r="DT36" s="610"/>
      <c r="DU36" s="610"/>
      <c r="DV36" s="611"/>
      <c r="DW36" s="612">
        <v>3.9</v>
      </c>
      <c r="DX36" s="637"/>
      <c r="DY36" s="637"/>
      <c r="DZ36" s="637"/>
      <c r="EA36" s="637"/>
      <c r="EB36" s="637"/>
      <c r="EC36" s="639"/>
    </row>
    <row r="37" spans="2:133" ht="11.25" customHeight="1" x14ac:dyDescent="0.15">
      <c r="B37" s="606" t="s">
        <v>333</v>
      </c>
      <c r="C37" s="607"/>
      <c r="D37" s="607"/>
      <c r="E37" s="607"/>
      <c r="F37" s="607"/>
      <c r="G37" s="607"/>
      <c r="H37" s="607"/>
      <c r="I37" s="607"/>
      <c r="J37" s="607"/>
      <c r="K37" s="607"/>
      <c r="L37" s="607"/>
      <c r="M37" s="607"/>
      <c r="N37" s="607"/>
      <c r="O37" s="607"/>
      <c r="P37" s="607"/>
      <c r="Q37" s="608"/>
      <c r="R37" s="609">
        <v>130583</v>
      </c>
      <c r="S37" s="610"/>
      <c r="T37" s="610"/>
      <c r="U37" s="610"/>
      <c r="V37" s="610"/>
      <c r="W37" s="610"/>
      <c r="X37" s="610"/>
      <c r="Y37" s="611"/>
      <c r="Z37" s="665">
        <v>1.9</v>
      </c>
      <c r="AA37" s="665"/>
      <c r="AB37" s="665"/>
      <c r="AC37" s="665"/>
      <c r="AD37" s="666" t="s">
        <v>229</v>
      </c>
      <c r="AE37" s="666"/>
      <c r="AF37" s="666"/>
      <c r="AG37" s="666"/>
      <c r="AH37" s="666"/>
      <c r="AI37" s="666"/>
      <c r="AJ37" s="666"/>
      <c r="AK37" s="666"/>
      <c r="AL37" s="612" t="s">
        <v>229</v>
      </c>
      <c r="AM37" s="613"/>
      <c r="AN37" s="613"/>
      <c r="AO37" s="667"/>
      <c r="AQ37" s="640" t="s">
        <v>334</v>
      </c>
      <c r="AR37" s="641"/>
      <c r="AS37" s="641"/>
      <c r="AT37" s="641"/>
      <c r="AU37" s="641"/>
      <c r="AV37" s="641"/>
      <c r="AW37" s="641"/>
      <c r="AX37" s="641"/>
      <c r="AY37" s="642"/>
      <c r="AZ37" s="609">
        <v>19031</v>
      </c>
      <c r="BA37" s="610"/>
      <c r="BB37" s="610"/>
      <c r="BC37" s="610"/>
      <c r="BD37" s="598"/>
      <c r="BE37" s="598"/>
      <c r="BF37" s="643"/>
      <c r="BG37" s="647" t="s">
        <v>335</v>
      </c>
      <c r="BH37" s="644"/>
      <c r="BI37" s="644"/>
      <c r="BJ37" s="644"/>
      <c r="BK37" s="644"/>
      <c r="BL37" s="644"/>
      <c r="BM37" s="644"/>
      <c r="BN37" s="644"/>
      <c r="BO37" s="644"/>
      <c r="BP37" s="644"/>
      <c r="BQ37" s="644"/>
      <c r="BR37" s="644"/>
      <c r="BS37" s="644"/>
      <c r="BT37" s="644"/>
      <c r="BU37" s="645"/>
      <c r="BV37" s="609">
        <v>1111</v>
      </c>
      <c r="BW37" s="610"/>
      <c r="BX37" s="610"/>
      <c r="BY37" s="610"/>
      <c r="BZ37" s="610"/>
      <c r="CA37" s="610"/>
      <c r="CB37" s="646"/>
      <c r="CD37" s="647" t="s">
        <v>336</v>
      </c>
      <c r="CE37" s="644"/>
      <c r="CF37" s="644"/>
      <c r="CG37" s="644"/>
      <c r="CH37" s="644"/>
      <c r="CI37" s="644"/>
      <c r="CJ37" s="644"/>
      <c r="CK37" s="644"/>
      <c r="CL37" s="644"/>
      <c r="CM37" s="644"/>
      <c r="CN37" s="644"/>
      <c r="CO37" s="644"/>
      <c r="CP37" s="644"/>
      <c r="CQ37" s="645"/>
      <c r="CR37" s="609">
        <v>13044</v>
      </c>
      <c r="CS37" s="598"/>
      <c r="CT37" s="598"/>
      <c r="CU37" s="598"/>
      <c r="CV37" s="598"/>
      <c r="CW37" s="598"/>
      <c r="CX37" s="598"/>
      <c r="CY37" s="599"/>
      <c r="CZ37" s="612">
        <v>0.2</v>
      </c>
      <c r="DA37" s="637"/>
      <c r="DB37" s="637"/>
      <c r="DC37" s="638"/>
      <c r="DD37" s="597">
        <v>13044</v>
      </c>
      <c r="DE37" s="598"/>
      <c r="DF37" s="598"/>
      <c r="DG37" s="598"/>
      <c r="DH37" s="598"/>
      <c r="DI37" s="598"/>
      <c r="DJ37" s="598"/>
      <c r="DK37" s="599"/>
      <c r="DL37" s="597">
        <v>12244</v>
      </c>
      <c r="DM37" s="598"/>
      <c r="DN37" s="598"/>
      <c r="DO37" s="598"/>
      <c r="DP37" s="598"/>
      <c r="DQ37" s="598"/>
      <c r="DR37" s="598"/>
      <c r="DS37" s="598"/>
      <c r="DT37" s="598"/>
      <c r="DU37" s="598"/>
      <c r="DV37" s="599"/>
      <c r="DW37" s="612">
        <v>0.4</v>
      </c>
      <c r="DX37" s="637"/>
      <c r="DY37" s="637"/>
      <c r="DZ37" s="637"/>
      <c r="EA37" s="637"/>
      <c r="EB37" s="637"/>
      <c r="EC37" s="639"/>
    </row>
    <row r="38" spans="2:133" ht="11.25" customHeight="1" x14ac:dyDescent="0.15">
      <c r="B38" s="615" t="s">
        <v>337</v>
      </c>
      <c r="C38" s="616"/>
      <c r="D38" s="616"/>
      <c r="E38" s="616"/>
      <c r="F38" s="616"/>
      <c r="G38" s="616"/>
      <c r="H38" s="616"/>
      <c r="I38" s="616"/>
      <c r="J38" s="616"/>
      <c r="K38" s="616"/>
      <c r="L38" s="616"/>
      <c r="M38" s="616"/>
      <c r="N38" s="616"/>
      <c r="O38" s="616"/>
      <c r="P38" s="616"/>
      <c r="Q38" s="617"/>
      <c r="R38" s="618">
        <v>6945050</v>
      </c>
      <c r="S38" s="655"/>
      <c r="T38" s="655"/>
      <c r="U38" s="655"/>
      <c r="V38" s="655"/>
      <c r="W38" s="655"/>
      <c r="X38" s="655"/>
      <c r="Y38" s="660"/>
      <c r="Z38" s="661">
        <v>100</v>
      </c>
      <c r="AA38" s="661"/>
      <c r="AB38" s="661"/>
      <c r="AC38" s="661"/>
      <c r="AD38" s="662">
        <v>3221368</v>
      </c>
      <c r="AE38" s="662"/>
      <c r="AF38" s="662"/>
      <c r="AG38" s="662"/>
      <c r="AH38" s="662"/>
      <c r="AI38" s="662"/>
      <c r="AJ38" s="662"/>
      <c r="AK38" s="662"/>
      <c r="AL38" s="621">
        <v>100</v>
      </c>
      <c r="AM38" s="663"/>
      <c r="AN38" s="663"/>
      <c r="AO38" s="664"/>
      <c r="AQ38" s="640" t="s">
        <v>338</v>
      </c>
      <c r="AR38" s="641"/>
      <c r="AS38" s="641"/>
      <c r="AT38" s="641"/>
      <c r="AU38" s="641"/>
      <c r="AV38" s="641"/>
      <c r="AW38" s="641"/>
      <c r="AX38" s="641"/>
      <c r="AY38" s="642"/>
      <c r="AZ38" s="609" t="s">
        <v>229</v>
      </c>
      <c r="BA38" s="610"/>
      <c r="BB38" s="610"/>
      <c r="BC38" s="610"/>
      <c r="BD38" s="598"/>
      <c r="BE38" s="598"/>
      <c r="BF38" s="643"/>
      <c r="BG38" s="647" t="s">
        <v>339</v>
      </c>
      <c r="BH38" s="644"/>
      <c r="BI38" s="644"/>
      <c r="BJ38" s="644"/>
      <c r="BK38" s="644"/>
      <c r="BL38" s="644"/>
      <c r="BM38" s="644"/>
      <c r="BN38" s="644"/>
      <c r="BO38" s="644"/>
      <c r="BP38" s="644"/>
      <c r="BQ38" s="644"/>
      <c r="BR38" s="644"/>
      <c r="BS38" s="644"/>
      <c r="BT38" s="644"/>
      <c r="BU38" s="645"/>
      <c r="BV38" s="609">
        <v>1972</v>
      </c>
      <c r="BW38" s="610"/>
      <c r="BX38" s="610"/>
      <c r="BY38" s="610"/>
      <c r="BZ38" s="610"/>
      <c r="CA38" s="610"/>
      <c r="CB38" s="646"/>
      <c r="CD38" s="647" t="s">
        <v>340</v>
      </c>
      <c r="CE38" s="644"/>
      <c r="CF38" s="644"/>
      <c r="CG38" s="644"/>
      <c r="CH38" s="644"/>
      <c r="CI38" s="644"/>
      <c r="CJ38" s="644"/>
      <c r="CK38" s="644"/>
      <c r="CL38" s="644"/>
      <c r="CM38" s="644"/>
      <c r="CN38" s="644"/>
      <c r="CO38" s="644"/>
      <c r="CP38" s="644"/>
      <c r="CQ38" s="645"/>
      <c r="CR38" s="609">
        <v>368897</v>
      </c>
      <c r="CS38" s="610"/>
      <c r="CT38" s="610"/>
      <c r="CU38" s="610"/>
      <c r="CV38" s="610"/>
      <c r="CW38" s="610"/>
      <c r="CX38" s="610"/>
      <c r="CY38" s="611"/>
      <c r="CZ38" s="612">
        <v>5.5</v>
      </c>
      <c r="DA38" s="637"/>
      <c r="DB38" s="637"/>
      <c r="DC38" s="638"/>
      <c r="DD38" s="597">
        <v>324364</v>
      </c>
      <c r="DE38" s="610"/>
      <c r="DF38" s="610"/>
      <c r="DG38" s="610"/>
      <c r="DH38" s="610"/>
      <c r="DI38" s="610"/>
      <c r="DJ38" s="610"/>
      <c r="DK38" s="611"/>
      <c r="DL38" s="597">
        <v>93594</v>
      </c>
      <c r="DM38" s="610"/>
      <c r="DN38" s="610"/>
      <c r="DO38" s="610"/>
      <c r="DP38" s="610"/>
      <c r="DQ38" s="610"/>
      <c r="DR38" s="610"/>
      <c r="DS38" s="610"/>
      <c r="DT38" s="610"/>
      <c r="DU38" s="610"/>
      <c r="DV38" s="611"/>
      <c r="DW38" s="612">
        <v>2.8</v>
      </c>
      <c r="DX38" s="637"/>
      <c r="DY38" s="637"/>
      <c r="DZ38" s="637"/>
      <c r="EA38" s="637"/>
      <c r="EB38" s="637"/>
      <c r="EC38" s="639"/>
    </row>
    <row r="39" spans="2:133" ht="11.25" customHeight="1" x14ac:dyDescent="0.15">
      <c r="AQ39" s="640" t="s">
        <v>341</v>
      </c>
      <c r="AR39" s="641"/>
      <c r="AS39" s="641"/>
      <c r="AT39" s="641"/>
      <c r="AU39" s="641"/>
      <c r="AV39" s="641"/>
      <c r="AW39" s="641"/>
      <c r="AX39" s="641"/>
      <c r="AY39" s="642"/>
      <c r="AZ39" s="609" t="s">
        <v>229</v>
      </c>
      <c r="BA39" s="610"/>
      <c r="BB39" s="610"/>
      <c r="BC39" s="610"/>
      <c r="BD39" s="598"/>
      <c r="BE39" s="598"/>
      <c r="BF39" s="643"/>
      <c r="BG39" s="648" t="s">
        <v>342</v>
      </c>
      <c r="BH39" s="649"/>
      <c r="BI39" s="649"/>
      <c r="BJ39" s="649"/>
      <c r="BK39" s="649"/>
      <c r="BL39" s="215"/>
      <c r="BM39" s="644" t="s">
        <v>343</v>
      </c>
      <c r="BN39" s="644"/>
      <c r="BO39" s="644"/>
      <c r="BP39" s="644"/>
      <c r="BQ39" s="644"/>
      <c r="BR39" s="644"/>
      <c r="BS39" s="644"/>
      <c r="BT39" s="644"/>
      <c r="BU39" s="645"/>
      <c r="BV39" s="609">
        <v>72</v>
      </c>
      <c r="BW39" s="610"/>
      <c r="BX39" s="610"/>
      <c r="BY39" s="610"/>
      <c r="BZ39" s="610"/>
      <c r="CA39" s="610"/>
      <c r="CB39" s="646"/>
      <c r="CD39" s="647" t="s">
        <v>344</v>
      </c>
      <c r="CE39" s="644"/>
      <c r="CF39" s="644"/>
      <c r="CG39" s="644"/>
      <c r="CH39" s="644"/>
      <c r="CI39" s="644"/>
      <c r="CJ39" s="644"/>
      <c r="CK39" s="644"/>
      <c r="CL39" s="644"/>
      <c r="CM39" s="644"/>
      <c r="CN39" s="644"/>
      <c r="CO39" s="644"/>
      <c r="CP39" s="644"/>
      <c r="CQ39" s="645"/>
      <c r="CR39" s="609">
        <v>532932</v>
      </c>
      <c r="CS39" s="598"/>
      <c r="CT39" s="598"/>
      <c r="CU39" s="598"/>
      <c r="CV39" s="598"/>
      <c r="CW39" s="598"/>
      <c r="CX39" s="598"/>
      <c r="CY39" s="599"/>
      <c r="CZ39" s="612">
        <v>7.9</v>
      </c>
      <c r="DA39" s="637"/>
      <c r="DB39" s="637"/>
      <c r="DC39" s="638"/>
      <c r="DD39" s="597">
        <v>444493</v>
      </c>
      <c r="DE39" s="598"/>
      <c r="DF39" s="598"/>
      <c r="DG39" s="598"/>
      <c r="DH39" s="598"/>
      <c r="DI39" s="598"/>
      <c r="DJ39" s="598"/>
      <c r="DK39" s="599"/>
      <c r="DL39" s="597" t="s">
        <v>229</v>
      </c>
      <c r="DM39" s="598"/>
      <c r="DN39" s="598"/>
      <c r="DO39" s="598"/>
      <c r="DP39" s="598"/>
      <c r="DQ39" s="598"/>
      <c r="DR39" s="598"/>
      <c r="DS39" s="598"/>
      <c r="DT39" s="598"/>
      <c r="DU39" s="598"/>
      <c r="DV39" s="599"/>
      <c r="DW39" s="612" t="s">
        <v>229</v>
      </c>
      <c r="DX39" s="637"/>
      <c r="DY39" s="637"/>
      <c r="DZ39" s="637"/>
      <c r="EA39" s="637"/>
      <c r="EB39" s="637"/>
      <c r="EC39" s="639"/>
    </row>
    <row r="40" spans="2:133" ht="11.25" customHeight="1" x14ac:dyDescent="0.15">
      <c r="AQ40" s="640" t="s">
        <v>345</v>
      </c>
      <c r="AR40" s="641"/>
      <c r="AS40" s="641"/>
      <c r="AT40" s="641"/>
      <c r="AU40" s="641"/>
      <c r="AV40" s="641"/>
      <c r="AW40" s="641"/>
      <c r="AX40" s="641"/>
      <c r="AY40" s="642"/>
      <c r="AZ40" s="609">
        <v>88065</v>
      </c>
      <c r="BA40" s="610"/>
      <c r="BB40" s="610"/>
      <c r="BC40" s="610"/>
      <c r="BD40" s="598"/>
      <c r="BE40" s="598"/>
      <c r="BF40" s="643"/>
      <c r="BG40" s="648"/>
      <c r="BH40" s="649"/>
      <c r="BI40" s="649"/>
      <c r="BJ40" s="649"/>
      <c r="BK40" s="649"/>
      <c r="BL40" s="215"/>
      <c r="BM40" s="644" t="s">
        <v>346</v>
      </c>
      <c r="BN40" s="644"/>
      <c r="BO40" s="644"/>
      <c r="BP40" s="644"/>
      <c r="BQ40" s="644"/>
      <c r="BR40" s="644"/>
      <c r="BS40" s="644"/>
      <c r="BT40" s="644"/>
      <c r="BU40" s="645"/>
      <c r="BV40" s="609">
        <v>135</v>
      </c>
      <c r="BW40" s="610"/>
      <c r="BX40" s="610"/>
      <c r="BY40" s="610"/>
      <c r="BZ40" s="610"/>
      <c r="CA40" s="610"/>
      <c r="CB40" s="646"/>
      <c r="CD40" s="647" t="s">
        <v>347</v>
      </c>
      <c r="CE40" s="644"/>
      <c r="CF40" s="644"/>
      <c r="CG40" s="644"/>
      <c r="CH40" s="644"/>
      <c r="CI40" s="644"/>
      <c r="CJ40" s="644"/>
      <c r="CK40" s="644"/>
      <c r="CL40" s="644"/>
      <c r="CM40" s="644"/>
      <c r="CN40" s="644"/>
      <c r="CO40" s="644"/>
      <c r="CP40" s="644"/>
      <c r="CQ40" s="645"/>
      <c r="CR40" s="609" t="s">
        <v>229</v>
      </c>
      <c r="CS40" s="610"/>
      <c r="CT40" s="610"/>
      <c r="CU40" s="610"/>
      <c r="CV40" s="610"/>
      <c r="CW40" s="610"/>
      <c r="CX40" s="610"/>
      <c r="CY40" s="611"/>
      <c r="CZ40" s="612" t="s">
        <v>229</v>
      </c>
      <c r="DA40" s="637"/>
      <c r="DB40" s="637"/>
      <c r="DC40" s="638"/>
      <c r="DD40" s="597" t="s">
        <v>229</v>
      </c>
      <c r="DE40" s="610"/>
      <c r="DF40" s="610"/>
      <c r="DG40" s="610"/>
      <c r="DH40" s="610"/>
      <c r="DI40" s="610"/>
      <c r="DJ40" s="610"/>
      <c r="DK40" s="611"/>
      <c r="DL40" s="597" t="s">
        <v>229</v>
      </c>
      <c r="DM40" s="610"/>
      <c r="DN40" s="610"/>
      <c r="DO40" s="610"/>
      <c r="DP40" s="610"/>
      <c r="DQ40" s="610"/>
      <c r="DR40" s="610"/>
      <c r="DS40" s="610"/>
      <c r="DT40" s="610"/>
      <c r="DU40" s="610"/>
      <c r="DV40" s="611"/>
      <c r="DW40" s="612" t="s">
        <v>229</v>
      </c>
      <c r="DX40" s="637"/>
      <c r="DY40" s="637"/>
      <c r="DZ40" s="637"/>
      <c r="EA40" s="637"/>
      <c r="EB40" s="637"/>
      <c r="EC40" s="639"/>
    </row>
    <row r="41" spans="2:133" ht="11.25" customHeight="1" x14ac:dyDescent="0.15">
      <c r="AQ41" s="652" t="s">
        <v>348</v>
      </c>
      <c r="AR41" s="653"/>
      <c r="AS41" s="653"/>
      <c r="AT41" s="653"/>
      <c r="AU41" s="653"/>
      <c r="AV41" s="653"/>
      <c r="AW41" s="653"/>
      <c r="AX41" s="653"/>
      <c r="AY41" s="654"/>
      <c r="AZ41" s="618">
        <v>178753</v>
      </c>
      <c r="BA41" s="655"/>
      <c r="BB41" s="655"/>
      <c r="BC41" s="655"/>
      <c r="BD41" s="619"/>
      <c r="BE41" s="619"/>
      <c r="BF41" s="656"/>
      <c r="BG41" s="650"/>
      <c r="BH41" s="651"/>
      <c r="BI41" s="651"/>
      <c r="BJ41" s="651"/>
      <c r="BK41" s="651"/>
      <c r="BL41" s="216"/>
      <c r="BM41" s="657" t="s">
        <v>349</v>
      </c>
      <c r="BN41" s="657"/>
      <c r="BO41" s="657"/>
      <c r="BP41" s="657"/>
      <c r="BQ41" s="657"/>
      <c r="BR41" s="657"/>
      <c r="BS41" s="657"/>
      <c r="BT41" s="657"/>
      <c r="BU41" s="658"/>
      <c r="BV41" s="618">
        <v>178</v>
      </c>
      <c r="BW41" s="655"/>
      <c r="BX41" s="655"/>
      <c r="BY41" s="655"/>
      <c r="BZ41" s="655"/>
      <c r="CA41" s="655"/>
      <c r="CB41" s="659"/>
      <c r="CD41" s="647" t="s">
        <v>350</v>
      </c>
      <c r="CE41" s="644"/>
      <c r="CF41" s="644"/>
      <c r="CG41" s="644"/>
      <c r="CH41" s="644"/>
      <c r="CI41" s="644"/>
      <c r="CJ41" s="644"/>
      <c r="CK41" s="644"/>
      <c r="CL41" s="644"/>
      <c r="CM41" s="644"/>
      <c r="CN41" s="644"/>
      <c r="CO41" s="644"/>
      <c r="CP41" s="644"/>
      <c r="CQ41" s="645"/>
      <c r="CR41" s="609" t="s">
        <v>229</v>
      </c>
      <c r="CS41" s="598"/>
      <c r="CT41" s="598"/>
      <c r="CU41" s="598"/>
      <c r="CV41" s="598"/>
      <c r="CW41" s="598"/>
      <c r="CX41" s="598"/>
      <c r="CY41" s="599"/>
      <c r="CZ41" s="612" t="s">
        <v>229</v>
      </c>
      <c r="DA41" s="637"/>
      <c r="DB41" s="637"/>
      <c r="DC41" s="638"/>
      <c r="DD41" s="597" t="s">
        <v>229</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352</v>
      </c>
      <c r="CE42" s="607"/>
      <c r="CF42" s="607"/>
      <c r="CG42" s="607"/>
      <c r="CH42" s="607"/>
      <c r="CI42" s="607"/>
      <c r="CJ42" s="607"/>
      <c r="CK42" s="607"/>
      <c r="CL42" s="607"/>
      <c r="CM42" s="607"/>
      <c r="CN42" s="607"/>
      <c r="CO42" s="607"/>
      <c r="CP42" s="607"/>
      <c r="CQ42" s="608"/>
      <c r="CR42" s="609">
        <v>1849792</v>
      </c>
      <c r="CS42" s="610"/>
      <c r="CT42" s="610"/>
      <c r="CU42" s="610"/>
      <c r="CV42" s="610"/>
      <c r="CW42" s="610"/>
      <c r="CX42" s="610"/>
      <c r="CY42" s="611"/>
      <c r="CZ42" s="612">
        <v>27.5</v>
      </c>
      <c r="DA42" s="613"/>
      <c r="DB42" s="613"/>
      <c r="DC42" s="614"/>
      <c r="DD42" s="597">
        <v>204047</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354</v>
      </c>
      <c r="CE43" s="607"/>
      <c r="CF43" s="607"/>
      <c r="CG43" s="607"/>
      <c r="CH43" s="607"/>
      <c r="CI43" s="607"/>
      <c r="CJ43" s="607"/>
      <c r="CK43" s="607"/>
      <c r="CL43" s="607"/>
      <c r="CM43" s="607"/>
      <c r="CN43" s="607"/>
      <c r="CO43" s="607"/>
      <c r="CP43" s="607"/>
      <c r="CQ43" s="608"/>
      <c r="CR43" s="609" t="s">
        <v>229</v>
      </c>
      <c r="CS43" s="598"/>
      <c r="CT43" s="598"/>
      <c r="CU43" s="598"/>
      <c r="CV43" s="598"/>
      <c r="CW43" s="598"/>
      <c r="CX43" s="598"/>
      <c r="CY43" s="599"/>
      <c r="CZ43" s="612" t="s">
        <v>229</v>
      </c>
      <c r="DA43" s="637"/>
      <c r="DB43" s="637"/>
      <c r="DC43" s="638"/>
      <c r="DD43" s="597" t="s">
        <v>229</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x14ac:dyDescent="0.15">
      <c r="B44" s="220" t="s">
        <v>355</v>
      </c>
      <c r="CD44" s="631" t="s">
        <v>307</v>
      </c>
      <c r="CE44" s="632"/>
      <c r="CF44" s="606" t="s">
        <v>356</v>
      </c>
      <c r="CG44" s="607"/>
      <c r="CH44" s="607"/>
      <c r="CI44" s="607"/>
      <c r="CJ44" s="607"/>
      <c r="CK44" s="607"/>
      <c r="CL44" s="607"/>
      <c r="CM44" s="607"/>
      <c r="CN44" s="607"/>
      <c r="CO44" s="607"/>
      <c r="CP44" s="607"/>
      <c r="CQ44" s="608"/>
      <c r="CR44" s="609">
        <v>1849551</v>
      </c>
      <c r="CS44" s="610"/>
      <c r="CT44" s="610"/>
      <c r="CU44" s="610"/>
      <c r="CV44" s="610"/>
      <c r="CW44" s="610"/>
      <c r="CX44" s="610"/>
      <c r="CY44" s="611"/>
      <c r="CZ44" s="612">
        <v>27.5</v>
      </c>
      <c r="DA44" s="613"/>
      <c r="DB44" s="613"/>
      <c r="DC44" s="614"/>
      <c r="DD44" s="597">
        <v>203806</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x14ac:dyDescent="0.15">
      <c r="CD45" s="633"/>
      <c r="CE45" s="634"/>
      <c r="CF45" s="606" t="s">
        <v>357</v>
      </c>
      <c r="CG45" s="607"/>
      <c r="CH45" s="607"/>
      <c r="CI45" s="607"/>
      <c r="CJ45" s="607"/>
      <c r="CK45" s="607"/>
      <c r="CL45" s="607"/>
      <c r="CM45" s="607"/>
      <c r="CN45" s="607"/>
      <c r="CO45" s="607"/>
      <c r="CP45" s="607"/>
      <c r="CQ45" s="608"/>
      <c r="CR45" s="609">
        <v>1295515</v>
      </c>
      <c r="CS45" s="598"/>
      <c r="CT45" s="598"/>
      <c r="CU45" s="598"/>
      <c r="CV45" s="598"/>
      <c r="CW45" s="598"/>
      <c r="CX45" s="598"/>
      <c r="CY45" s="599"/>
      <c r="CZ45" s="612">
        <v>19.3</v>
      </c>
      <c r="DA45" s="637"/>
      <c r="DB45" s="637"/>
      <c r="DC45" s="638"/>
      <c r="DD45" s="597">
        <v>83811</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x14ac:dyDescent="0.15">
      <c r="CD46" s="633"/>
      <c r="CE46" s="634"/>
      <c r="CF46" s="606" t="s">
        <v>358</v>
      </c>
      <c r="CG46" s="607"/>
      <c r="CH46" s="607"/>
      <c r="CI46" s="607"/>
      <c r="CJ46" s="607"/>
      <c r="CK46" s="607"/>
      <c r="CL46" s="607"/>
      <c r="CM46" s="607"/>
      <c r="CN46" s="607"/>
      <c r="CO46" s="607"/>
      <c r="CP46" s="607"/>
      <c r="CQ46" s="608"/>
      <c r="CR46" s="609">
        <v>530363</v>
      </c>
      <c r="CS46" s="610"/>
      <c r="CT46" s="610"/>
      <c r="CU46" s="610"/>
      <c r="CV46" s="610"/>
      <c r="CW46" s="610"/>
      <c r="CX46" s="610"/>
      <c r="CY46" s="611"/>
      <c r="CZ46" s="612">
        <v>7.9</v>
      </c>
      <c r="DA46" s="613"/>
      <c r="DB46" s="613"/>
      <c r="DC46" s="614"/>
      <c r="DD46" s="597">
        <v>96322</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x14ac:dyDescent="0.15">
      <c r="CD47" s="633"/>
      <c r="CE47" s="634"/>
      <c r="CF47" s="606" t="s">
        <v>359</v>
      </c>
      <c r="CG47" s="607"/>
      <c r="CH47" s="607"/>
      <c r="CI47" s="607"/>
      <c r="CJ47" s="607"/>
      <c r="CK47" s="607"/>
      <c r="CL47" s="607"/>
      <c r="CM47" s="607"/>
      <c r="CN47" s="607"/>
      <c r="CO47" s="607"/>
      <c r="CP47" s="607"/>
      <c r="CQ47" s="608"/>
      <c r="CR47" s="609">
        <v>241</v>
      </c>
      <c r="CS47" s="598"/>
      <c r="CT47" s="598"/>
      <c r="CU47" s="598"/>
      <c r="CV47" s="598"/>
      <c r="CW47" s="598"/>
      <c r="CX47" s="598"/>
      <c r="CY47" s="599"/>
      <c r="CZ47" s="612">
        <v>0</v>
      </c>
      <c r="DA47" s="637"/>
      <c r="DB47" s="637"/>
      <c r="DC47" s="638"/>
      <c r="DD47" s="597">
        <v>241</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x14ac:dyDescent="0.15">
      <c r="CD48" s="635"/>
      <c r="CE48" s="636"/>
      <c r="CF48" s="606" t="s">
        <v>360</v>
      </c>
      <c r="CG48" s="607"/>
      <c r="CH48" s="607"/>
      <c r="CI48" s="607"/>
      <c r="CJ48" s="607"/>
      <c r="CK48" s="607"/>
      <c r="CL48" s="607"/>
      <c r="CM48" s="607"/>
      <c r="CN48" s="607"/>
      <c r="CO48" s="607"/>
      <c r="CP48" s="607"/>
      <c r="CQ48" s="608"/>
      <c r="CR48" s="609" t="s">
        <v>229</v>
      </c>
      <c r="CS48" s="610"/>
      <c r="CT48" s="610"/>
      <c r="CU48" s="610"/>
      <c r="CV48" s="610"/>
      <c r="CW48" s="610"/>
      <c r="CX48" s="610"/>
      <c r="CY48" s="611"/>
      <c r="CZ48" s="612" t="s">
        <v>229</v>
      </c>
      <c r="DA48" s="613"/>
      <c r="DB48" s="613"/>
      <c r="DC48" s="614"/>
      <c r="DD48" s="597" t="s">
        <v>229</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x14ac:dyDescent="0.15">
      <c r="CD49" s="615" t="s">
        <v>361</v>
      </c>
      <c r="CE49" s="616"/>
      <c r="CF49" s="616"/>
      <c r="CG49" s="616"/>
      <c r="CH49" s="616"/>
      <c r="CI49" s="616"/>
      <c r="CJ49" s="616"/>
      <c r="CK49" s="616"/>
      <c r="CL49" s="616"/>
      <c r="CM49" s="616"/>
      <c r="CN49" s="616"/>
      <c r="CO49" s="616"/>
      <c r="CP49" s="616"/>
      <c r="CQ49" s="617"/>
      <c r="CR49" s="618">
        <v>6722870</v>
      </c>
      <c r="CS49" s="619"/>
      <c r="CT49" s="619"/>
      <c r="CU49" s="619"/>
      <c r="CV49" s="619"/>
      <c r="CW49" s="619"/>
      <c r="CX49" s="619"/>
      <c r="CY49" s="620"/>
      <c r="CZ49" s="621">
        <v>100</v>
      </c>
      <c r="DA49" s="622"/>
      <c r="DB49" s="622"/>
      <c r="DC49" s="623"/>
      <c r="DD49" s="624">
        <v>3857886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CEnhEYo1yQqlihAo6RM5YkUKpldXbTiHmpM2zoEqVbjUSlvttmsWo3vP7fI+9DsDY8kaFhgx5ctRiywn3kgLYQ==" saltValue="USG2WZbozE1cLX97XtAX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X103" sqref="X10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363</v>
      </c>
      <c r="DK2" s="1142"/>
      <c r="DL2" s="1142"/>
      <c r="DM2" s="1142"/>
      <c r="DN2" s="1142"/>
      <c r="DO2" s="1143"/>
      <c r="DP2" s="229"/>
      <c r="DQ2" s="1141" t="s">
        <v>364</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365</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367</v>
      </c>
      <c r="B5" s="1027"/>
      <c r="C5" s="1027"/>
      <c r="D5" s="1027"/>
      <c r="E5" s="1027"/>
      <c r="F5" s="1027"/>
      <c r="G5" s="1027"/>
      <c r="H5" s="1027"/>
      <c r="I5" s="1027"/>
      <c r="J5" s="1027"/>
      <c r="K5" s="1027"/>
      <c r="L5" s="1027"/>
      <c r="M5" s="1027"/>
      <c r="N5" s="1027"/>
      <c r="O5" s="1027"/>
      <c r="P5" s="1028"/>
      <c r="Q5" s="1032" t="s">
        <v>368</v>
      </c>
      <c r="R5" s="1033"/>
      <c r="S5" s="1033"/>
      <c r="T5" s="1033"/>
      <c r="U5" s="1034"/>
      <c r="V5" s="1032" t="s">
        <v>369</v>
      </c>
      <c r="W5" s="1033"/>
      <c r="X5" s="1033"/>
      <c r="Y5" s="1033"/>
      <c r="Z5" s="1034"/>
      <c r="AA5" s="1032" t="s">
        <v>370</v>
      </c>
      <c r="AB5" s="1033"/>
      <c r="AC5" s="1033"/>
      <c r="AD5" s="1033"/>
      <c r="AE5" s="1033"/>
      <c r="AF5" s="1144" t="s">
        <v>371</v>
      </c>
      <c r="AG5" s="1033"/>
      <c r="AH5" s="1033"/>
      <c r="AI5" s="1033"/>
      <c r="AJ5" s="1048"/>
      <c r="AK5" s="1033" t="s">
        <v>372</v>
      </c>
      <c r="AL5" s="1033"/>
      <c r="AM5" s="1033"/>
      <c r="AN5" s="1033"/>
      <c r="AO5" s="1034"/>
      <c r="AP5" s="1032" t="s">
        <v>373</v>
      </c>
      <c r="AQ5" s="1033"/>
      <c r="AR5" s="1033"/>
      <c r="AS5" s="1033"/>
      <c r="AT5" s="1034"/>
      <c r="AU5" s="1032" t="s">
        <v>374</v>
      </c>
      <c r="AV5" s="1033"/>
      <c r="AW5" s="1033"/>
      <c r="AX5" s="1033"/>
      <c r="AY5" s="1048"/>
      <c r="AZ5" s="236"/>
      <c r="BA5" s="236"/>
      <c r="BB5" s="236"/>
      <c r="BC5" s="236"/>
      <c r="BD5" s="236"/>
      <c r="BE5" s="237"/>
      <c r="BF5" s="237"/>
      <c r="BG5" s="237"/>
      <c r="BH5" s="237"/>
      <c r="BI5" s="237"/>
      <c r="BJ5" s="237"/>
      <c r="BK5" s="237"/>
      <c r="BL5" s="237"/>
      <c r="BM5" s="237"/>
      <c r="BN5" s="237"/>
      <c r="BO5" s="237"/>
      <c r="BP5" s="237"/>
      <c r="BQ5" s="1026" t="s">
        <v>375</v>
      </c>
      <c r="BR5" s="1027"/>
      <c r="BS5" s="1027"/>
      <c r="BT5" s="1027"/>
      <c r="BU5" s="1027"/>
      <c r="BV5" s="1027"/>
      <c r="BW5" s="1027"/>
      <c r="BX5" s="1027"/>
      <c r="BY5" s="1027"/>
      <c r="BZ5" s="1027"/>
      <c r="CA5" s="1027"/>
      <c r="CB5" s="1027"/>
      <c r="CC5" s="1027"/>
      <c r="CD5" s="1027"/>
      <c r="CE5" s="1027"/>
      <c r="CF5" s="1027"/>
      <c r="CG5" s="1028"/>
      <c r="CH5" s="1032" t="s">
        <v>376</v>
      </c>
      <c r="CI5" s="1033"/>
      <c r="CJ5" s="1033"/>
      <c r="CK5" s="1033"/>
      <c r="CL5" s="1034"/>
      <c r="CM5" s="1032" t="s">
        <v>377</v>
      </c>
      <c r="CN5" s="1033"/>
      <c r="CO5" s="1033"/>
      <c r="CP5" s="1033"/>
      <c r="CQ5" s="1034"/>
      <c r="CR5" s="1032" t="s">
        <v>378</v>
      </c>
      <c r="CS5" s="1033"/>
      <c r="CT5" s="1033"/>
      <c r="CU5" s="1033"/>
      <c r="CV5" s="1034"/>
      <c r="CW5" s="1032" t="s">
        <v>379</v>
      </c>
      <c r="CX5" s="1033"/>
      <c r="CY5" s="1033"/>
      <c r="CZ5" s="1033"/>
      <c r="DA5" s="1034"/>
      <c r="DB5" s="1032" t="s">
        <v>380</v>
      </c>
      <c r="DC5" s="1033"/>
      <c r="DD5" s="1033"/>
      <c r="DE5" s="1033"/>
      <c r="DF5" s="1034"/>
      <c r="DG5" s="1129" t="s">
        <v>381</v>
      </c>
      <c r="DH5" s="1130"/>
      <c r="DI5" s="1130"/>
      <c r="DJ5" s="1130"/>
      <c r="DK5" s="1131"/>
      <c r="DL5" s="1129" t="s">
        <v>382</v>
      </c>
      <c r="DM5" s="1130"/>
      <c r="DN5" s="1130"/>
      <c r="DO5" s="1130"/>
      <c r="DP5" s="1131"/>
      <c r="DQ5" s="1032" t="s">
        <v>383</v>
      </c>
      <c r="DR5" s="1033"/>
      <c r="DS5" s="1033"/>
      <c r="DT5" s="1033"/>
      <c r="DU5" s="1034"/>
      <c r="DV5" s="1032" t="s">
        <v>374</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384</v>
      </c>
      <c r="C7" s="1082"/>
      <c r="D7" s="1082"/>
      <c r="E7" s="1082"/>
      <c r="F7" s="1082"/>
      <c r="G7" s="1082"/>
      <c r="H7" s="1082"/>
      <c r="I7" s="1082"/>
      <c r="J7" s="1082"/>
      <c r="K7" s="1082"/>
      <c r="L7" s="1082"/>
      <c r="M7" s="1082"/>
      <c r="N7" s="1082"/>
      <c r="O7" s="1082"/>
      <c r="P7" s="1083"/>
      <c r="Q7" s="1135">
        <v>6945</v>
      </c>
      <c r="R7" s="1136"/>
      <c r="S7" s="1136"/>
      <c r="T7" s="1136"/>
      <c r="U7" s="1136"/>
      <c r="V7" s="1136">
        <v>6723</v>
      </c>
      <c r="W7" s="1136"/>
      <c r="X7" s="1136"/>
      <c r="Y7" s="1136"/>
      <c r="Z7" s="1136"/>
      <c r="AA7" s="1136">
        <v>222</v>
      </c>
      <c r="AB7" s="1136"/>
      <c r="AC7" s="1136"/>
      <c r="AD7" s="1136"/>
      <c r="AE7" s="1137"/>
      <c r="AF7" s="1138">
        <v>182</v>
      </c>
      <c r="AG7" s="1139"/>
      <c r="AH7" s="1139"/>
      <c r="AI7" s="1139"/>
      <c r="AJ7" s="1140"/>
      <c r="AK7" s="1122">
        <v>162</v>
      </c>
      <c r="AL7" s="1123"/>
      <c r="AM7" s="1123"/>
      <c r="AN7" s="1123"/>
      <c r="AO7" s="1123"/>
      <c r="AP7" s="1123">
        <v>6633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573</v>
      </c>
      <c r="BT7" s="1127"/>
      <c r="BU7" s="1127"/>
      <c r="BV7" s="1127"/>
      <c r="BW7" s="1127"/>
      <c r="BX7" s="1127"/>
      <c r="BY7" s="1127"/>
      <c r="BZ7" s="1127"/>
      <c r="CA7" s="1127"/>
      <c r="CB7" s="1127"/>
      <c r="CC7" s="1127"/>
      <c r="CD7" s="1127"/>
      <c r="CE7" s="1127"/>
      <c r="CF7" s="1127"/>
      <c r="CG7" s="1128"/>
      <c r="CH7" s="1119">
        <v>3</v>
      </c>
      <c r="CI7" s="1120"/>
      <c r="CJ7" s="1120"/>
      <c r="CK7" s="1120"/>
      <c r="CL7" s="1121"/>
      <c r="CM7" s="1119">
        <v>11</v>
      </c>
      <c r="CN7" s="1120"/>
      <c r="CO7" s="1120"/>
      <c r="CP7" s="1120"/>
      <c r="CQ7" s="1121"/>
      <c r="CR7" s="1119">
        <v>6</v>
      </c>
      <c r="CS7" s="1120"/>
      <c r="CT7" s="1120"/>
      <c r="CU7" s="1120"/>
      <c r="CV7" s="1121"/>
      <c r="CW7" s="1119">
        <v>0</v>
      </c>
      <c r="CX7" s="1120"/>
      <c r="CY7" s="1120"/>
      <c r="CZ7" s="1120"/>
      <c r="DA7" s="1121"/>
      <c r="DB7" s="1119">
        <v>0</v>
      </c>
      <c r="DC7" s="1120"/>
      <c r="DD7" s="1120"/>
      <c r="DE7" s="1120"/>
      <c r="DF7" s="1121"/>
      <c r="DG7" s="1119">
        <v>0</v>
      </c>
      <c r="DH7" s="1120"/>
      <c r="DI7" s="1120"/>
      <c r="DJ7" s="1120"/>
      <c r="DK7" s="1121"/>
      <c r="DL7" s="1119">
        <v>0</v>
      </c>
      <c r="DM7" s="1120"/>
      <c r="DN7" s="1120"/>
      <c r="DO7" s="1120"/>
      <c r="DP7" s="1121"/>
      <c r="DQ7" s="1119">
        <v>0</v>
      </c>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574</v>
      </c>
      <c r="BT8" s="1046"/>
      <c r="BU8" s="1046"/>
      <c r="BV8" s="1046"/>
      <c r="BW8" s="1046"/>
      <c r="BX8" s="1046"/>
      <c r="BY8" s="1046"/>
      <c r="BZ8" s="1046"/>
      <c r="CA8" s="1046"/>
      <c r="CB8" s="1046"/>
      <c r="CC8" s="1046"/>
      <c r="CD8" s="1046"/>
      <c r="CE8" s="1046"/>
      <c r="CF8" s="1046"/>
      <c r="CG8" s="1047"/>
      <c r="CH8" s="1020">
        <v>70</v>
      </c>
      <c r="CI8" s="1021"/>
      <c r="CJ8" s="1021"/>
      <c r="CK8" s="1021"/>
      <c r="CL8" s="1022"/>
      <c r="CM8" s="1020">
        <v>361</v>
      </c>
      <c r="CN8" s="1021"/>
      <c r="CO8" s="1021"/>
      <c r="CP8" s="1021"/>
      <c r="CQ8" s="1022"/>
      <c r="CR8" s="1020">
        <v>0</v>
      </c>
      <c r="CS8" s="1021"/>
      <c r="CT8" s="1021"/>
      <c r="CU8" s="1021"/>
      <c r="CV8" s="1022"/>
      <c r="CW8" s="1020">
        <v>0</v>
      </c>
      <c r="CX8" s="1021"/>
      <c r="CY8" s="1021"/>
      <c r="CZ8" s="1021"/>
      <c r="DA8" s="1022"/>
      <c r="DB8" s="1020">
        <v>0</v>
      </c>
      <c r="DC8" s="1021"/>
      <c r="DD8" s="1021"/>
      <c r="DE8" s="1021"/>
      <c r="DF8" s="1022"/>
      <c r="DG8" s="1020">
        <v>0</v>
      </c>
      <c r="DH8" s="1021"/>
      <c r="DI8" s="1021"/>
      <c r="DJ8" s="1021"/>
      <c r="DK8" s="1022"/>
      <c r="DL8" s="1020">
        <v>7</v>
      </c>
      <c r="DM8" s="1021"/>
      <c r="DN8" s="1021"/>
      <c r="DO8" s="1021"/>
      <c r="DP8" s="1022"/>
      <c r="DQ8" s="1020">
        <v>6</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385</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386</v>
      </c>
      <c r="B23" s="975" t="s">
        <v>387</v>
      </c>
      <c r="C23" s="976"/>
      <c r="D23" s="976"/>
      <c r="E23" s="976"/>
      <c r="F23" s="976"/>
      <c r="G23" s="976"/>
      <c r="H23" s="976"/>
      <c r="I23" s="976"/>
      <c r="J23" s="976"/>
      <c r="K23" s="976"/>
      <c r="L23" s="976"/>
      <c r="M23" s="976"/>
      <c r="N23" s="976"/>
      <c r="O23" s="976"/>
      <c r="P23" s="977"/>
      <c r="Q23" s="1099">
        <v>6945</v>
      </c>
      <c r="R23" s="1100"/>
      <c r="S23" s="1100"/>
      <c r="T23" s="1100"/>
      <c r="U23" s="1100"/>
      <c r="V23" s="1100">
        <v>6723</v>
      </c>
      <c r="W23" s="1100"/>
      <c r="X23" s="1100"/>
      <c r="Y23" s="1100"/>
      <c r="Z23" s="1100"/>
      <c r="AA23" s="1100">
        <v>222</v>
      </c>
      <c r="AB23" s="1100"/>
      <c r="AC23" s="1100"/>
      <c r="AD23" s="1100"/>
      <c r="AE23" s="1101"/>
      <c r="AF23" s="1102">
        <v>182</v>
      </c>
      <c r="AG23" s="1100"/>
      <c r="AH23" s="1100"/>
      <c r="AI23" s="1100"/>
      <c r="AJ23" s="1103"/>
      <c r="AK23" s="1104"/>
      <c r="AL23" s="1105"/>
      <c r="AM23" s="1105"/>
      <c r="AN23" s="1105"/>
      <c r="AO23" s="1105"/>
      <c r="AP23" s="1100">
        <v>6633</v>
      </c>
      <c r="AQ23" s="1100"/>
      <c r="AR23" s="1100"/>
      <c r="AS23" s="1100"/>
      <c r="AT23" s="1100"/>
      <c r="AU23" s="1106"/>
      <c r="AV23" s="1106"/>
      <c r="AW23" s="1106"/>
      <c r="AX23" s="1106"/>
      <c r="AY23" s="1107"/>
      <c r="AZ23" s="1096" t="s">
        <v>388</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390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367</v>
      </c>
      <c r="B26" s="1027"/>
      <c r="C26" s="1027"/>
      <c r="D26" s="1027"/>
      <c r="E26" s="1027"/>
      <c r="F26" s="1027"/>
      <c r="G26" s="1027"/>
      <c r="H26" s="1027"/>
      <c r="I26" s="1027"/>
      <c r="J26" s="1027"/>
      <c r="K26" s="1027"/>
      <c r="L26" s="1027"/>
      <c r="M26" s="1027"/>
      <c r="N26" s="1027"/>
      <c r="O26" s="1027"/>
      <c r="P26" s="1028"/>
      <c r="Q26" s="1032" t="s">
        <v>391</v>
      </c>
      <c r="R26" s="1033"/>
      <c r="S26" s="1033"/>
      <c r="T26" s="1033"/>
      <c r="U26" s="1034"/>
      <c r="V26" s="1032" t="s">
        <v>392</v>
      </c>
      <c r="W26" s="1033"/>
      <c r="X26" s="1033"/>
      <c r="Y26" s="1033"/>
      <c r="Z26" s="1034"/>
      <c r="AA26" s="1032" t="s">
        <v>393</v>
      </c>
      <c r="AB26" s="1033"/>
      <c r="AC26" s="1033"/>
      <c r="AD26" s="1033"/>
      <c r="AE26" s="1033"/>
      <c r="AF26" s="1090" t="s">
        <v>394</v>
      </c>
      <c r="AG26" s="1039"/>
      <c r="AH26" s="1039"/>
      <c r="AI26" s="1039"/>
      <c r="AJ26" s="1091"/>
      <c r="AK26" s="1033" t="s">
        <v>395</v>
      </c>
      <c r="AL26" s="1033"/>
      <c r="AM26" s="1033"/>
      <c r="AN26" s="1033"/>
      <c r="AO26" s="1034"/>
      <c r="AP26" s="1032" t="s">
        <v>396</v>
      </c>
      <c r="AQ26" s="1033"/>
      <c r="AR26" s="1033"/>
      <c r="AS26" s="1033"/>
      <c r="AT26" s="1034"/>
      <c r="AU26" s="1032" t="s">
        <v>397</v>
      </c>
      <c r="AV26" s="1033"/>
      <c r="AW26" s="1033"/>
      <c r="AX26" s="1033"/>
      <c r="AY26" s="1034"/>
      <c r="AZ26" s="1032" t="s">
        <v>398</v>
      </c>
      <c r="BA26" s="1033"/>
      <c r="BB26" s="1033"/>
      <c r="BC26" s="1033"/>
      <c r="BD26" s="1034"/>
      <c r="BE26" s="1032" t="s">
        <v>374</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399</v>
      </c>
      <c r="C28" s="1082"/>
      <c r="D28" s="1082"/>
      <c r="E28" s="1082"/>
      <c r="F28" s="1082"/>
      <c r="G28" s="1082"/>
      <c r="H28" s="1082"/>
      <c r="I28" s="1082"/>
      <c r="J28" s="1082"/>
      <c r="K28" s="1082"/>
      <c r="L28" s="1082"/>
      <c r="M28" s="1082"/>
      <c r="N28" s="1082"/>
      <c r="O28" s="1082"/>
      <c r="P28" s="1083"/>
      <c r="Q28" s="1084">
        <v>839</v>
      </c>
      <c r="R28" s="1085"/>
      <c r="S28" s="1085"/>
      <c r="T28" s="1085"/>
      <c r="U28" s="1085"/>
      <c r="V28" s="1085">
        <v>770</v>
      </c>
      <c r="W28" s="1085"/>
      <c r="X28" s="1085"/>
      <c r="Y28" s="1085"/>
      <c r="Z28" s="1085"/>
      <c r="AA28" s="1085">
        <v>70</v>
      </c>
      <c r="AB28" s="1085"/>
      <c r="AC28" s="1085"/>
      <c r="AD28" s="1085"/>
      <c r="AE28" s="1086"/>
      <c r="AF28" s="1087">
        <v>70</v>
      </c>
      <c r="AG28" s="1085"/>
      <c r="AH28" s="1085"/>
      <c r="AI28" s="1085"/>
      <c r="AJ28" s="1088"/>
      <c r="AK28" s="1089">
        <v>88</v>
      </c>
      <c r="AL28" s="1077"/>
      <c r="AM28" s="1077"/>
      <c r="AN28" s="1077"/>
      <c r="AO28" s="1077"/>
      <c r="AP28" s="1077">
        <v>0</v>
      </c>
      <c r="AQ28" s="1077"/>
      <c r="AR28" s="1077"/>
      <c r="AS28" s="1077"/>
      <c r="AT28" s="1077"/>
      <c r="AU28" s="1077">
        <v>0</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400</v>
      </c>
      <c r="C29" s="1063"/>
      <c r="D29" s="1063"/>
      <c r="E29" s="1063"/>
      <c r="F29" s="1063"/>
      <c r="G29" s="1063"/>
      <c r="H29" s="1063"/>
      <c r="I29" s="1063"/>
      <c r="J29" s="1063"/>
      <c r="K29" s="1063"/>
      <c r="L29" s="1063"/>
      <c r="M29" s="1063"/>
      <c r="N29" s="1063"/>
      <c r="O29" s="1063"/>
      <c r="P29" s="1064"/>
      <c r="Q29" s="1074">
        <v>433</v>
      </c>
      <c r="R29" s="1075"/>
      <c r="S29" s="1075"/>
      <c r="T29" s="1075"/>
      <c r="U29" s="1075"/>
      <c r="V29" s="1075">
        <v>429</v>
      </c>
      <c r="W29" s="1075"/>
      <c r="X29" s="1075"/>
      <c r="Y29" s="1075"/>
      <c r="Z29" s="1075"/>
      <c r="AA29" s="1075">
        <v>5</v>
      </c>
      <c r="AB29" s="1075"/>
      <c r="AC29" s="1075"/>
      <c r="AD29" s="1075"/>
      <c r="AE29" s="1076"/>
      <c r="AF29" s="1068">
        <v>5</v>
      </c>
      <c r="AG29" s="1069"/>
      <c r="AH29" s="1069"/>
      <c r="AI29" s="1069"/>
      <c r="AJ29" s="1070"/>
      <c r="AK29" s="1011">
        <v>104</v>
      </c>
      <c r="AL29" s="1002"/>
      <c r="AM29" s="1002"/>
      <c r="AN29" s="1002"/>
      <c r="AO29" s="1002"/>
      <c r="AP29" s="1002">
        <v>0</v>
      </c>
      <c r="AQ29" s="1002"/>
      <c r="AR29" s="1002"/>
      <c r="AS29" s="1002"/>
      <c r="AT29" s="1002"/>
      <c r="AU29" s="1002">
        <v>0</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401</v>
      </c>
      <c r="C30" s="1063"/>
      <c r="D30" s="1063"/>
      <c r="E30" s="1063"/>
      <c r="F30" s="1063"/>
      <c r="G30" s="1063"/>
      <c r="H30" s="1063"/>
      <c r="I30" s="1063"/>
      <c r="J30" s="1063"/>
      <c r="K30" s="1063"/>
      <c r="L30" s="1063"/>
      <c r="M30" s="1063"/>
      <c r="N30" s="1063"/>
      <c r="O30" s="1063"/>
      <c r="P30" s="1064"/>
      <c r="Q30" s="1074">
        <v>33</v>
      </c>
      <c r="R30" s="1075"/>
      <c r="S30" s="1075"/>
      <c r="T30" s="1075"/>
      <c r="U30" s="1075"/>
      <c r="V30" s="1075">
        <v>32</v>
      </c>
      <c r="W30" s="1075"/>
      <c r="X30" s="1075"/>
      <c r="Y30" s="1075"/>
      <c r="Z30" s="1075"/>
      <c r="AA30" s="1075">
        <v>1</v>
      </c>
      <c r="AB30" s="1075"/>
      <c r="AC30" s="1075"/>
      <c r="AD30" s="1075"/>
      <c r="AE30" s="1076"/>
      <c r="AF30" s="1068">
        <v>1</v>
      </c>
      <c r="AG30" s="1069"/>
      <c r="AH30" s="1069"/>
      <c r="AI30" s="1069"/>
      <c r="AJ30" s="1070"/>
      <c r="AK30" s="1011">
        <v>17</v>
      </c>
      <c r="AL30" s="1002"/>
      <c r="AM30" s="1002"/>
      <c r="AN30" s="1002"/>
      <c r="AO30" s="1002"/>
      <c r="AP30" s="1002">
        <v>0</v>
      </c>
      <c r="AQ30" s="1002"/>
      <c r="AR30" s="1002"/>
      <c r="AS30" s="1002"/>
      <c r="AT30" s="1002"/>
      <c r="AU30" s="1002">
        <v>0</v>
      </c>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402</v>
      </c>
      <c r="C31" s="1063"/>
      <c r="D31" s="1063"/>
      <c r="E31" s="1063"/>
      <c r="F31" s="1063"/>
      <c r="G31" s="1063"/>
      <c r="H31" s="1063"/>
      <c r="I31" s="1063"/>
      <c r="J31" s="1063"/>
      <c r="K31" s="1063"/>
      <c r="L31" s="1063"/>
      <c r="M31" s="1063"/>
      <c r="N31" s="1063"/>
      <c r="O31" s="1063"/>
      <c r="P31" s="1064"/>
      <c r="Q31" s="1074">
        <v>1439</v>
      </c>
      <c r="R31" s="1075"/>
      <c r="S31" s="1075"/>
      <c r="T31" s="1075"/>
      <c r="U31" s="1075"/>
      <c r="V31" s="1075">
        <v>1431</v>
      </c>
      <c r="W31" s="1075"/>
      <c r="X31" s="1075"/>
      <c r="Y31" s="1075"/>
      <c r="Z31" s="1075"/>
      <c r="AA31" s="1075">
        <v>8</v>
      </c>
      <c r="AB31" s="1075"/>
      <c r="AC31" s="1075"/>
      <c r="AD31" s="1075"/>
      <c r="AE31" s="1076"/>
      <c r="AF31" s="1068">
        <v>8</v>
      </c>
      <c r="AG31" s="1069"/>
      <c r="AH31" s="1069"/>
      <c r="AI31" s="1069"/>
      <c r="AJ31" s="1070"/>
      <c r="AK31" s="1011">
        <v>83</v>
      </c>
      <c r="AL31" s="1002"/>
      <c r="AM31" s="1002"/>
      <c r="AN31" s="1002"/>
      <c r="AO31" s="1002"/>
      <c r="AP31" s="1002">
        <v>1533</v>
      </c>
      <c r="AQ31" s="1002"/>
      <c r="AR31" s="1002"/>
      <c r="AS31" s="1002"/>
      <c r="AT31" s="1002"/>
      <c r="AU31" s="1002">
        <v>1533</v>
      </c>
      <c r="AV31" s="1002"/>
      <c r="AW31" s="1002"/>
      <c r="AX31" s="1002"/>
      <c r="AY31" s="1002"/>
      <c r="AZ31" s="1073"/>
      <c r="BA31" s="1073"/>
      <c r="BB31" s="1073"/>
      <c r="BC31" s="1073"/>
      <c r="BD31" s="1073"/>
      <c r="BE31" s="1057" t="s">
        <v>403</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404</v>
      </c>
      <c r="C32" s="1063"/>
      <c r="D32" s="1063"/>
      <c r="E32" s="1063"/>
      <c r="F32" s="1063"/>
      <c r="G32" s="1063"/>
      <c r="H32" s="1063"/>
      <c r="I32" s="1063"/>
      <c r="J32" s="1063"/>
      <c r="K32" s="1063"/>
      <c r="L32" s="1063"/>
      <c r="M32" s="1063"/>
      <c r="N32" s="1063"/>
      <c r="O32" s="1063"/>
      <c r="P32" s="1064"/>
      <c r="Q32" s="1074">
        <v>27</v>
      </c>
      <c r="R32" s="1075"/>
      <c r="S32" s="1075"/>
      <c r="T32" s="1075"/>
      <c r="U32" s="1075"/>
      <c r="V32" s="1075">
        <v>21</v>
      </c>
      <c r="W32" s="1075"/>
      <c r="X32" s="1075"/>
      <c r="Y32" s="1075"/>
      <c r="Z32" s="1075"/>
      <c r="AA32" s="1075">
        <v>5</v>
      </c>
      <c r="AB32" s="1075"/>
      <c r="AC32" s="1075"/>
      <c r="AD32" s="1075"/>
      <c r="AE32" s="1076"/>
      <c r="AF32" s="1068">
        <v>5</v>
      </c>
      <c r="AG32" s="1069"/>
      <c r="AH32" s="1069"/>
      <c r="AI32" s="1069"/>
      <c r="AJ32" s="1070"/>
      <c r="AK32" s="1011">
        <v>15</v>
      </c>
      <c r="AL32" s="1002"/>
      <c r="AM32" s="1002"/>
      <c r="AN32" s="1002"/>
      <c r="AO32" s="1002"/>
      <c r="AP32" s="1002">
        <v>45</v>
      </c>
      <c r="AQ32" s="1002"/>
      <c r="AR32" s="1002"/>
      <c r="AS32" s="1002"/>
      <c r="AT32" s="1002"/>
      <c r="AU32" s="1002">
        <v>45</v>
      </c>
      <c r="AV32" s="1002"/>
      <c r="AW32" s="1002"/>
      <c r="AX32" s="1002"/>
      <c r="AY32" s="1002"/>
      <c r="AZ32" s="1073"/>
      <c r="BA32" s="1073"/>
      <c r="BB32" s="1073"/>
      <c r="BC32" s="1073"/>
      <c r="BD32" s="1073"/>
      <c r="BE32" s="1057" t="s">
        <v>403</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405</v>
      </c>
      <c r="C33" s="1063"/>
      <c r="D33" s="1063"/>
      <c r="E33" s="1063"/>
      <c r="F33" s="1063"/>
      <c r="G33" s="1063"/>
      <c r="H33" s="1063"/>
      <c r="I33" s="1063"/>
      <c r="J33" s="1063"/>
      <c r="K33" s="1063"/>
      <c r="L33" s="1063"/>
      <c r="M33" s="1063"/>
      <c r="N33" s="1063"/>
      <c r="O33" s="1063"/>
      <c r="P33" s="1064"/>
      <c r="Q33" s="1074">
        <v>11</v>
      </c>
      <c r="R33" s="1075"/>
      <c r="S33" s="1075"/>
      <c r="T33" s="1075"/>
      <c r="U33" s="1075"/>
      <c r="V33" s="1075">
        <v>10</v>
      </c>
      <c r="W33" s="1075"/>
      <c r="X33" s="1075"/>
      <c r="Y33" s="1075"/>
      <c r="Z33" s="1075"/>
      <c r="AA33" s="1075">
        <v>1</v>
      </c>
      <c r="AB33" s="1075"/>
      <c r="AC33" s="1075"/>
      <c r="AD33" s="1075"/>
      <c r="AE33" s="1076"/>
      <c r="AF33" s="1068">
        <v>1</v>
      </c>
      <c r="AG33" s="1069"/>
      <c r="AH33" s="1069"/>
      <c r="AI33" s="1069"/>
      <c r="AJ33" s="1070"/>
      <c r="AK33" s="1011">
        <v>4</v>
      </c>
      <c r="AL33" s="1002"/>
      <c r="AM33" s="1002"/>
      <c r="AN33" s="1002"/>
      <c r="AO33" s="1002"/>
      <c r="AP33" s="1002">
        <v>12</v>
      </c>
      <c r="AQ33" s="1002"/>
      <c r="AR33" s="1002"/>
      <c r="AS33" s="1002"/>
      <c r="AT33" s="1002"/>
      <c r="AU33" s="1002">
        <v>12</v>
      </c>
      <c r="AV33" s="1002"/>
      <c r="AW33" s="1002"/>
      <c r="AX33" s="1002"/>
      <c r="AY33" s="1002"/>
      <c r="AZ33" s="1073"/>
      <c r="BA33" s="1073"/>
      <c r="BB33" s="1073"/>
      <c r="BC33" s="1073"/>
      <c r="BD33" s="1073"/>
      <c r="BE33" s="1057" t="s">
        <v>406</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407</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386</v>
      </c>
      <c r="B63" s="975" t="s">
        <v>408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89</v>
      </c>
      <c r="AG63" s="990"/>
      <c r="AH63" s="990"/>
      <c r="AI63" s="990"/>
      <c r="AJ63" s="1055"/>
      <c r="AK63" s="1056"/>
      <c r="AL63" s="994"/>
      <c r="AM63" s="994"/>
      <c r="AN63" s="994"/>
      <c r="AO63" s="994"/>
      <c r="AP63" s="990">
        <v>1590</v>
      </c>
      <c r="AQ63" s="990"/>
      <c r="AR63" s="990"/>
      <c r="AS63" s="990"/>
      <c r="AT63" s="990"/>
      <c r="AU63" s="990">
        <v>1590</v>
      </c>
      <c r="AV63" s="990"/>
      <c r="AW63" s="990"/>
      <c r="AX63" s="990"/>
      <c r="AY63" s="990"/>
      <c r="AZ63" s="1050"/>
      <c r="BA63" s="1050"/>
      <c r="BB63" s="1050"/>
      <c r="BC63" s="1050"/>
      <c r="BD63" s="1050"/>
      <c r="BE63" s="991"/>
      <c r="BF63" s="991"/>
      <c r="BG63" s="991"/>
      <c r="BH63" s="991"/>
      <c r="BI63" s="992"/>
      <c r="BJ63" s="1051" t="s">
        <v>409</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411</v>
      </c>
      <c r="B66" s="1027"/>
      <c r="C66" s="1027"/>
      <c r="D66" s="1027"/>
      <c r="E66" s="1027"/>
      <c r="F66" s="1027"/>
      <c r="G66" s="1027"/>
      <c r="H66" s="1027"/>
      <c r="I66" s="1027"/>
      <c r="J66" s="1027"/>
      <c r="K66" s="1027"/>
      <c r="L66" s="1027"/>
      <c r="M66" s="1027"/>
      <c r="N66" s="1027"/>
      <c r="O66" s="1027"/>
      <c r="P66" s="1028"/>
      <c r="Q66" s="1032" t="s">
        <v>412</v>
      </c>
      <c r="R66" s="1033"/>
      <c r="S66" s="1033"/>
      <c r="T66" s="1033"/>
      <c r="U66" s="1034"/>
      <c r="V66" s="1032" t="s">
        <v>413</v>
      </c>
      <c r="W66" s="1033"/>
      <c r="X66" s="1033"/>
      <c r="Y66" s="1033"/>
      <c r="Z66" s="1034"/>
      <c r="AA66" s="1032" t="s">
        <v>414</v>
      </c>
      <c r="AB66" s="1033"/>
      <c r="AC66" s="1033"/>
      <c r="AD66" s="1033"/>
      <c r="AE66" s="1034"/>
      <c r="AF66" s="1038" t="s">
        <v>415</v>
      </c>
      <c r="AG66" s="1039"/>
      <c r="AH66" s="1039"/>
      <c r="AI66" s="1039"/>
      <c r="AJ66" s="1040"/>
      <c r="AK66" s="1032" t="s">
        <v>416</v>
      </c>
      <c r="AL66" s="1027"/>
      <c r="AM66" s="1027"/>
      <c r="AN66" s="1027"/>
      <c r="AO66" s="1028"/>
      <c r="AP66" s="1032" t="s">
        <v>417</v>
      </c>
      <c r="AQ66" s="1033"/>
      <c r="AR66" s="1033"/>
      <c r="AS66" s="1033"/>
      <c r="AT66" s="1034"/>
      <c r="AU66" s="1032" t="s">
        <v>418</v>
      </c>
      <c r="AV66" s="1033"/>
      <c r="AW66" s="1033"/>
      <c r="AX66" s="1033"/>
      <c r="AY66" s="1034"/>
      <c r="AZ66" s="1032" t="s">
        <v>374</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580</v>
      </c>
      <c r="C68" s="1017"/>
      <c r="D68" s="1017"/>
      <c r="E68" s="1017"/>
      <c r="F68" s="1017"/>
      <c r="G68" s="1017"/>
      <c r="H68" s="1017"/>
      <c r="I68" s="1017"/>
      <c r="J68" s="1017"/>
      <c r="K68" s="1017"/>
      <c r="L68" s="1017"/>
      <c r="M68" s="1017"/>
      <c r="N68" s="1017"/>
      <c r="O68" s="1017"/>
      <c r="P68" s="1018"/>
      <c r="Q68" s="1019">
        <v>205</v>
      </c>
      <c r="R68" s="1013"/>
      <c r="S68" s="1013"/>
      <c r="T68" s="1013"/>
      <c r="U68" s="1013"/>
      <c r="V68" s="1013">
        <v>195</v>
      </c>
      <c r="W68" s="1013"/>
      <c r="X68" s="1013"/>
      <c r="Y68" s="1013"/>
      <c r="Z68" s="1013"/>
      <c r="AA68" s="1013">
        <v>10</v>
      </c>
      <c r="AB68" s="1013"/>
      <c r="AC68" s="1013"/>
      <c r="AD68" s="1013"/>
      <c r="AE68" s="1013"/>
      <c r="AF68" s="1013">
        <v>10</v>
      </c>
      <c r="AG68" s="1013"/>
      <c r="AH68" s="1013"/>
      <c r="AI68" s="1013"/>
      <c r="AJ68" s="1013"/>
      <c r="AK68" s="1013">
        <v>0</v>
      </c>
      <c r="AL68" s="1013"/>
      <c r="AM68" s="1013"/>
      <c r="AN68" s="1013"/>
      <c r="AO68" s="1013"/>
      <c r="AP68" s="1013">
        <v>0</v>
      </c>
      <c r="AQ68" s="1013"/>
      <c r="AR68" s="1013"/>
      <c r="AS68" s="1013"/>
      <c r="AT68" s="1013"/>
      <c r="AU68" s="1013">
        <v>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572</v>
      </c>
      <c r="C69" s="1006"/>
      <c r="D69" s="1006"/>
      <c r="E69" s="1006"/>
      <c r="F69" s="1006"/>
      <c r="G69" s="1006"/>
      <c r="H69" s="1006"/>
      <c r="I69" s="1006"/>
      <c r="J69" s="1006"/>
      <c r="K69" s="1006"/>
      <c r="L69" s="1006"/>
      <c r="M69" s="1006"/>
      <c r="N69" s="1006"/>
      <c r="O69" s="1006"/>
      <c r="P69" s="1007"/>
      <c r="Q69" s="1008">
        <v>9408</v>
      </c>
      <c r="R69" s="1002"/>
      <c r="S69" s="1002"/>
      <c r="T69" s="1002"/>
      <c r="U69" s="1002"/>
      <c r="V69" s="1002">
        <v>8965</v>
      </c>
      <c r="W69" s="1002"/>
      <c r="X69" s="1002"/>
      <c r="Y69" s="1002"/>
      <c r="Z69" s="1002"/>
      <c r="AA69" s="1002">
        <v>443</v>
      </c>
      <c r="AB69" s="1002"/>
      <c r="AC69" s="1002"/>
      <c r="AD69" s="1002"/>
      <c r="AE69" s="1002"/>
      <c r="AF69" s="1002">
        <v>443</v>
      </c>
      <c r="AG69" s="1002"/>
      <c r="AH69" s="1002"/>
      <c r="AI69" s="1002"/>
      <c r="AJ69" s="1002"/>
      <c r="AK69" s="1002">
        <v>0</v>
      </c>
      <c r="AL69" s="1002"/>
      <c r="AM69" s="1002"/>
      <c r="AN69" s="1002"/>
      <c r="AO69" s="1002"/>
      <c r="AP69" s="1002">
        <v>0</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581</v>
      </c>
      <c r="C70" s="1006"/>
      <c r="D70" s="1006"/>
      <c r="E70" s="1006"/>
      <c r="F70" s="1006"/>
      <c r="G70" s="1006"/>
      <c r="H70" s="1006"/>
      <c r="I70" s="1006"/>
      <c r="J70" s="1006"/>
      <c r="K70" s="1006"/>
      <c r="L70" s="1006"/>
      <c r="M70" s="1006"/>
      <c r="N70" s="1006"/>
      <c r="O70" s="1006"/>
      <c r="P70" s="1007"/>
      <c r="Q70" s="1008">
        <v>61</v>
      </c>
      <c r="R70" s="1002"/>
      <c r="S70" s="1002"/>
      <c r="T70" s="1002"/>
      <c r="U70" s="1002"/>
      <c r="V70" s="1002">
        <v>57</v>
      </c>
      <c r="W70" s="1002"/>
      <c r="X70" s="1002"/>
      <c r="Y70" s="1002"/>
      <c r="Z70" s="1002"/>
      <c r="AA70" s="1002">
        <v>4</v>
      </c>
      <c r="AB70" s="1002"/>
      <c r="AC70" s="1002"/>
      <c r="AD70" s="1002"/>
      <c r="AE70" s="1002"/>
      <c r="AF70" s="1002">
        <v>4</v>
      </c>
      <c r="AG70" s="1002"/>
      <c r="AH70" s="1002"/>
      <c r="AI70" s="1002"/>
      <c r="AJ70" s="1002"/>
      <c r="AK70" s="1002">
        <v>0</v>
      </c>
      <c r="AL70" s="1002"/>
      <c r="AM70" s="1002"/>
      <c r="AN70" s="1002"/>
      <c r="AO70" s="1002"/>
      <c r="AP70" s="1002">
        <v>0</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582</v>
      </c>
      <c r="C71" s="1006"/>
      <c r="D71" s="1006"/>
      <c r="E71" s="1006"/>
      <c r="F71" s="1006"/>
      <c r="G71" s="1006"/>
      <c r="H71" s="1006"/>
      <c r="I71" s="1006"/>
      <c r="J71" s="1006"/>
      <c r="K71" s="1006"/>
      <c r="L71" s="1006"/>
      <c r="M71" s="1006"/>
      <c r="N71" s="1006"/>
      <c r="O71" s="1006"/>
      <c r="P71" s="1007"/>
      <c r="Q71" s="1008">
        <v>138</v>
      </c>
      <c r="R71" s="1002"/>
      <c r="S71" s="1002"/>
      <c r="T71" s="1002"/>
      <c r="U71" s="1002"/>
      <c r="V71" s="1002">
        <v>107</v>
      </c>
      <c r="W71" s="1002"/>
      <c r="X71" s="1002"/>
      <c r="Y71" s="1002"/>
      <c r="Z71" s="1002"/>
      <c r="AA71" s="1002">
        <v>30</v>
      </c>
      <c r="AB71" s="1002"/>
      <c r="AC71" s="1002"/>
      <c r="AD71" s="1002"/>
      <c r="AE71" s="1002"/>
      <c r="AF71" s="1002">
        <v>30</v>
      </c>
      <c r="AG71" s="1002"/>
      <c r="AH71" s="1002"/>
      <c r="AI71" s="1002"/>
      <c r="AJ71" s="1002"/>
      <c r="AK71" s="1002">
        <v>0</v>
      </c>
      <c r="AL71" s="1002"/>
      <c r="AM71" s="1002"/>
      <c r="AN71" s="1002"/>
      <c r="AO71" s="1002"/>
      <c r="AP71" s="1002">
        <v>0</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386</v>
      </c>
      <c r="B88" s="975" t="s">
        <v>419</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487</v>
      </c>
      <c r="AG88" s="990"/>
      <c r="AH88" s="990"/>
      <c r="AI88" s="990"/>
      <c r="AJ88" s="990"/>
      <c r="AK88" s="994"/>
      <c r="AL88" s="994"/>
      <c r="AM88" s="994"/>
      <c r="AN88" s="994"/>
      <c r="AO88" s="994"/>
      <c r="AP88" s="990">
        <v>0</v>
      </c>
      <c r="AQ88" s="990"/>
      <c r="AR88" s="990"/>
      <c r="AS88" s="990"/>
      <c r="AT88" s="990"/>
      <c r="AU88" s="990">
        <v>0</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975" t="s">
        <v>420</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6</v>
      </c>
      <c r="CS102" s="982"/>
      <c r="CT102" s="982"/>
      <c r="CU102" s="982"/>
      <c r="CV102" s="983"/>
      <c r="CW102" s="981">
        <v>0</v>
      </c>
      <c r="CX102" s="982"/>
      <c r="CY102" s="982"/>
      <c r="CZ102" s="982"/>
      <c r="DA102" s="983"/>
      <c r="DB102" s="981">
        <v>0</v>
      </c>
      <c r="DC102" s="982"/>
      <c r="DD102" s="982"/>
      <c r="DE102" s="982"/>
      <c r="DF102" s="983"/>
      <c r="DG102" s="981">
        <v>0</v>
      </c>
      <c r="DH102" s="982"/>
      <c r="DI102" s="982"/>
      <c r="DJ102" s="982"/>
      <c r="DK102" s="983"/>
      <c r="DL102" s="981">
        <v>7</v>
      </c>
      <c r="DM102" s="982"/>
      <c r="DN102" s="982"/>
      <c r="DO102" s="982"/>
      <c r="DP102" s="983"/>
      <c r="DQ102" s="981">
        <v>6</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306</v>
      </c>
      <c r="AG109" s="925"/>
      <c r="AH109" s="925"/>
      <c r="AI109" s="925"/>
      <c r="AJ109" s="926"/>
      <c r="AK109" s="927" t="s">
        <v>305</v>
      </c>
      <c r="AL109" s="925"/>
      <c r="AM109" s="925"/>
      <c r="AN109" s="925"/>
      <c r="AO109" s="926"/>
      <c r="AP109" s="927" t="s">
        <v>429</v>
      </c>
      <c r="AQ109" s="925"/>
      <c r="AR109" s="925"/>
      <c r="AS109" s="925"/>
      <c r="AT109" s="956"/>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306</v>
      </c>
      <c r="BW109" s="925"/>
      <c r="BX109" s="925"/>
      <c r="BY109" s="925"/>
      <c r="BZ109" s="926"/>
      <c r="CA109" s="927" t="s">
        <v>305</v>
      </c>
      <c r="CB109" s="925"/>
      <c r="CC109" s="925"/>
      <c r="CD109" s="925"/>
      <c r="CE109" s="926"/>
      <c r="CF109" s="963" t="s">
        <v>429</v>
      </c>
      <c r="CG109" s="963"/>
      <c r="CH109" s="963"/>
      <c r="CI109" s="963"/>
      <c r="CJ109" s="963"/>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306</v>
      </c>
      <c r="DM109" s="925"/>
      <c r="DN109" s="925"/>
      <c r="DO109" s="925"/>
      <c r="DP109" s="926"/>
      <c r="DQ109" s="927" t="s">
        <v>305</v>
      </c>
      <c r="DR109" s="925"/>
      <c r="DS109" s="925"/>
      <c r="DT109" s="925"/>
      <c r="DU109" s="926"/>
      <c r="DV109" s="927" t="s">
        <v>429</v>
      </c>
      <c r="DW109" s="925"/>
      <c r="DX109" s="925"/>
      <c r="DY109" s="925"/>
      <c r="DZ109" s="956"/>
    </row>
    <row r="110" spans="1:131" s="226" customFormat="1" ht="26.25" customHeight="1" x14ac:dyDescent="0.15">
      <c r="A110" s="827" t="s">
        <v>431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448192</v>
      </c>
      <c r="AB110" s="918"/>
      <c r="AC110" s="918"/>
      <c r="AD110" s="918"/>
      <c r="AE110" s="919"/>
      <c r="AF110" s="920">
        <v>484301</v>
      </c>
      <c r="AG110" s="918"/>
      <c r="AH110" s="918"/>
      <c r="AI110" s="918"/>
      <c r="AJ110" s="919"/>
      <c r="AK110" s="920">
        <v>695384</v>
      </c>
      <c r="AL110" s="918"/>
      <c r="AM110" s="918"/>
      <c r="AN110" s="918"/>
      <c r="AO110" s="919"/>
      <c r="AP110" s="921">
        <v>24.9</v>
      </c>
      <c r="AQ110" s="922"/>
      <c r="AR110" s="922"/>
      <c r="AS110" s="922"/>
      <c r="AT110" s="923"/>
      <c r="AU110" s="957" t="s">
        <v>67</v>
      </c>
      <c r="AV110" s="958"/>
      <c r="AW110" s="958"/>
      <c r="AX110" s="958"/>
      <c r="AY110" s="958"/>
      <c r="AZ110" s="883" t="s">
        <v>432</v>
      </c>
      <c r="BA110" s="828"/>
      <c r="BB110" s="828"/>
      <c r="BC110" s="828"/>
      <c r="BD110" s="828"/>
      <c r="BE110" s="828"/>
      <c r="BF110" s="828"/>
      <c r="BG110" s="828"/>
      <c r="BH110" s="828"/>
      <c r="BI110" s="828"/>
      <c r="BJ110" s="828"/>
      <c r="BK110" s="828"/>
      <c r="BL110" s="828"/>
      <c r="BM110" s="828"/>
      <c r="BN110" s="828"/>
      <c r="BO110" s="828"/>
      <c r="BP110" s="829"/>
      <c r="BQ110" s="884">
        <v>6102936</v>
      </c>
      <c r="BR110" s="865"/>
      <c r="BS110" s="865"/>
      <c r="BT110" s="865"/>
      <c r="BU110" s="865"/>
      <c r="BV110" s="865">
        <v>6301756</v>
      </c>
      <c r="BW110" s="865"/>
      <c r="BX110" s="865"/>
      <c r="BY110" s="865"/>
      <c r="BZ110" s="865"/>
      <c r="CA110" s="865">
        <v>6633213</v>
      </c>
      <c r="CB110" s="865"/>
      <c r="CC110" s="865"/>
      <c r="CD110" s="865"/>
      <c r="CE110" s="865"/>
      <c r="CF110" s="889">
        <v>237.7</v>
      </c>
      <c r="CG110" s="890"/>
      <c r="CH110" s="890"/>
      <c r="CI110" s="890"/>
      <c r="CJ110" s="890"/>
      <c r="CK110" s="953" t="s">
        <v>433</v>
      </c>
      <c r="CL110" s="839"/>
      <c r="CM110" s="914" t="s">
        <v>434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435</v>
      </c>
      <c r="DH110" s="865"/>
      <c r="DI110" s="865"/>
      <c r="DJ110" s="865"/>
      <c r="DK110" s="865"/>
      <c r="DL110" s="865" t="s">
        <v>435</v>
      </c>
      <c r="DM110" s="865"/>
      <c r="DN110" s="865"/>
      <c r="DO110" s="865"/>
      <c r="DP110" s="865"/>
      <c r="DQ110" s="865" t="s">
        <v>435</v>
      </c>
      <c r="DR110" s="865"/>
      <c r="DS110" s="865"/>
      <c r="DT110" s="865"/>
      <c r="DU110" s="865"/>
      <c r="DV110" s="866" t="s">
        <v>435</v>
      </c>
      <c r="DW110" s="866"/>
      <c r="DX110" s="866"/>
      <c r="DY110" s="866"/>
      <c r="DZ110" s="867"/>
    </row>
    <row r="111" spans="1:131" s="226" customFormat="1" ht="26.25" customHeight="1" x14ac:dyDescent="0.15">
      <c r="A111" s="794" t="s">
        <v>436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435</v>
      </c>
      <c r="AB111" s="946"/>
      <c r="AC111" s="946"/>
      <c r="AD111" s="946"/>
      <c r="AE111" s="947"/>
      <c r="AF111" s="948" t="s">
        <v>435</v>
      </c>
      <c r="AG111" s="946"/>
      <c r="AH111" s="946"/>
      <c r="AI111" s="946"/>
      <c r="AJ111" s="947"/>
      <c r="AK111" s="948" t="s">
        <v>435</v>
      </c>
      <c r="AL111" s="946"/>
      <c r="AM111" s="946"/>
      <c r="AN111" s="946"/>
      <c r="AO111" s="947"/>
      <c r="AP111" s="949" t="s">
        <v>435</v>
      </c>
      <c r="AQ111" s="950"/>
      <c r="AR111" s="950"/>
      <c r="AS111" s="950"/>
      <c r="AT111" s="951"/>
      <c r="AU111" s="959"/>
      <c r="AV111" s="960"/>
      <c r="AW111" s="960"/>
      <c r="AX111" s="960"/>
      <c r="AY111" s="960"/>
      <c r="AZ111" s="835" t="s">
        <v>437</v>
      </c>
      <c r="BA111" s="770"/>
      <c r="BB111" s="770"/>
      <c r="BC111" s="770"/>
      <c r="BD111" s="770"/>
      <c r="BE111" s="770"/>
      <c r="BF111" s="770"/>
      <c r="BG111" s="770"/>
      <c r="BH111" s="770"/>
      <c r="BI111" s="770"/>
      <c r="BJ111" s="770"/>
      <c r="BK111" s="770"/>
      <c r="BL111" s="770"/>
      <c r="BM111" s="770"/>
      <c r="BN111" s="770"/>
      <c r="BO111" s="770"/>
      <c r="BP111" s="771"/>
      <c r="BQ111" s="836" t="s">
        <v>435</v>
      </c>
      <c r="BR111" s="837"/>
      <c r="BS111" s="837"/>
      <c r="BT111" s="837"/>
      <c r="BU111" s="837"/>
      <c r="BV111" s="837" t="s">
        <v>438</v>
      </c>
      <c r="BW111" s="837"/>
      <c r="BX111" s="837"/>
      <c r="BY111" s="837"/>
      <c r="BZ111" s="837"/>
      <c r="CA111" s="837" t="s">
        <v>435</v>
      </c>
      <c r="CB111" s="837"/>
      <c r="CC111" s="837"/>
      <c r="CD111" s="837"/>
      <c r="CE111" s="837"/>
      <c r="CF111" s="898" t="s">
        <v>435</v>
      </c>
      <c r="CG111" s="899"/>
      <c r="CH111" s="899"/>
      <c r="CI111" s="899"/>
      <c r="CJ111" s="899"/>
      <c r="CK111" s="954"/>
      <c r="CL111" s="841"/>
      <c r="CM111" s="844" t="s">
        <v>439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435</v>
      </c>
      <c r="DH111" s="837"/>
      <c r="DI111" s="837"/>
      <c r="DJ111" s="837"/>
      <c r="DK111" s="837"/>
      <c r="DL111" s="837" t="s">
        <v>435</v>
      </c>
      <c r="DM111" s="837"/>
      <c r="DN111" s="837"/>
      <c r="DO111" s="837"/>
      <c r="DP111" s="837"/>
      <c r="DQ111" s="837" t="s">
        <v>435</v>
      </c>
      <c r="DR111" s="837"/>
      <c r="DS111" s="837"/>
      <c r="DT111" s="837"/>
      <c r="DU111" s="837"/>
      <c r="DV111" s="814" t="s">
        <v>435</v>
      </c>
      <c r="DW111" s="814"/>
      <c r="DX111" s="814"/>
      <c r="DY111" s="814"/>
      <c r="DZ111" s="815"/>
    </row>
    <row r="112" spans="1:131" s="226" customFormat="1" ht="26.25" customHeight="1" x14ac:dyDescent="0.15">
      <c r="A112" s="939" t="s">
        <v>440</v>
      </c>
      <c r="B112" s="940"/>
      <c r="C112" s="770" t="s">
        <v>441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435</v>
      </c>
      <c r="AB112" s="800"/>
      <c r="AC112" s="800"/>
      <c r="AD112" s="800"/>
      <c r="AE112" s="801"/>
      <c r="AF112" s="802" t="s">
        <v>435</v>
      </c>
      <c r="AG112" s="800"/>
      <c r="AH112" s="800"/>
      <c r="AI112" s="800"/>
      <c r="AJ112" s="801"/>
      <c r="AK112" s="802" t="s">
        <v>435</v>
      </c>
      <c r="AL112" s="800"/>
      <c r="AM112" s="800"/>
      <c r="AN112" s="800"/>
      <c r="AO112" s="801"/>
      <c r="AP112" s="847" t="s">
        <v>435</v>
      </c>
      <c r="AQ112" s="848"/>
      <c r="AR112" s="848"/>
      <c r="AS112" s="848"/>
      <c r="AT112" s="849"/>
      <c r="AU112" s="959"/>
      <c r="AV112" s="960"/>
      <c r="AW112" s="960"/>
      <c r="AX112" s="960"/>
      <c r="AY112" s="960"/>
      <c r="AZ112" s="835" t="s">
        <v>442</v>
      </c>
      <c r="BA112" s="770"/>
      <c r="BB112" s="770"/>
      <c r="BC112" s="770"/>
      <c r="BD112" s="770"/>
      <c r="BE112" s="770"/>
      <c r="BF112" s="770"/>
      <c r="BG112" s="770"/>
      <c r="BH112" s="770"/>
      <c r="BI112" s="770"/>
      <c r="BJ112" s="770"/>
      <c r="BK112" s="770"/>
      <c r="BL112" s="770"/>
      <c r="BM112" s="770"/>
      <c r="BN112" s="770"/>
      <c r="BO112" s="770"/>
      <c r="BP112" s="771"/>
      <c r="BQ112" s="836">
        <v>873123</v>
      </c>
      <c r="BR112" s="837"/>
      <c r="BS112" s="837"/>
      <c r="BT112" s="837"/>
      <c r="BU112" s="837"/>
      <c r="BV112" s="837">
        <v>759864</v>
      </c>
      <c r="BW112" s="837"/>
      <c r="BX112" s="837"/>
      <c r="BY112" s="837"/>
      <c r="BZ112" s="837"/>
      <c r="CA112" s="837">
        <v>830110</v>
      </c>
      <c r="CB112" s="837"/>
      <c r="CC112" s="837"/>
      <c r="CD112" s="837"/>
      <c r="CE112" s="837"/>
      <c r="CF112" s="898">
        <v>29.7</v>
      </c>
      <c r="CG112" s="899"/>
      <c r="CH112" s="899"/>
      <c r="CI112" s="899"/>
      <c r="CJ112" s="899"/>
      <c r="CK112" s="954"/>
      <c r="CL112" s="841"/>
      <c r="CM112" s="844" t="s">
        <v>443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435</v>
      </c>
      <c r="DH112" s="837"/>
      <c r="DI112" s="837"/>
      <c r="DJ112" s="837"/>
      <c r="DK112" s="837"/>
      <c r="DL112" s="837" t="s">
        <v>435</v>
      </c>
      <c r="DM112" s="837"/>
      <c r="DN112" s="837"/>
      <c r="DO112" s="837"/>
      <c r="DP112" s="837"/>
      <c r="DQ112" s="837" t="s">
        <v>435</v>
      </c>
      <c r="DR112" s="837"/>
      <c r="DS112" s="837"/>
      <c r="DT112" s="837"/>
      <c r="DU112" s="837"/>
      <c r="DV112" s="814" t="s">
        <v>435</v>
      </c>
      <c r="DW112" s="814"/>
      <c r="DX112" s="814"/>
      <c r="DY112" s="814"/>
      <c r="DZ112" s="815"/>
    </row>
    <row r="113" spans="1:130" s="226" customFormat="1" ht="26.25" customHeight="1" x14ac:dyDescent="0.15">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85298</v>
      </c>
      <c r="AB113" s="946"/>
      <c r="AC113" s="946"/>
      <c r="AD113" s="946"/>
      <c r="AE113" s="947"/>
      <c r="AF113" s="948">
        <v>67982</v>
      </c>
      <c r="AG113" s="946"/>
      <c r="AH113" s="946"/>
      <c r="AI113" s="946"/>
      <c r="AJ113" s="947"/>
      <c r="AK113" s="948">
        <v>54003</v>
      </c>
      <c r="AL113" s="946"/>
      <c r="AM113" s="946"/>
      <c r="AN113" s="946"/>
      <c r="AO113" s="947"/>
      <c r="AP113" s="949">
        <v>1.9</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t="s">
        <v>435</v>
      </c>
      <c r="BR113" s="837"/>
      <c r="BS113" s="837"/>
      <c r="BT113" s="837"/>
      <c r="BU113" s="837"/>
      <c r="BV113" s="837" t="s">
        <v>435</v>
      </c>
      <c r="BW113" s="837"/>
      <c r="BX113" s="837"/>
      <c r="BY113" s="837"/>
      <c r="BZ113" s="837"/>
      <c r="CA113" s="837" t="s">
        <v>435</v>
      </c>
      <c r="CB113" s="837"/>
      <c r="CC113" s="837"/>
      <c r="CD113" s="837"/>
      <c r="CE113" s="837"/>
      <c r="CF113" s="898" t="s">
        <v>435</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435</v>
      </c>
      <c r="DH113" s="800"/>
      <c r="DI113" s="800"/>
      <c r="DJ113" s="800"/>
      <c r="DK113" s="801"/>
      <c r="DL113" s="802" t="s">
        <v>435</v>
      </c>
      <c r="DM113" s="800"/>
      <c r="DN113" s="800"/>
      <c r="DO113" s="800"/>
      <c r="DP113" s="801"/>
      <c r="DQ113" s="802" t="s">
        <v>435</v>
      </c>
      <c r="DR113" s="800"/>
      <c r="DS113" s="800"/>
      <c r="DT113" s="800"/>
      <c r="DU113" s="801"/>
      <c r="DV113" s="847" t="s">
        <v>435</v>
      </c>
      <c r="DW113" s="848"/>
      <c r="DX113" s="848"/>
      <c r="DY113" s="848"/>
      <c r="DZ113" s="849"/>
    </row>
    <row r="114" spans="1:130" s="226" customFormat="1" ht="26.25" customHeight="1" x14ac:dyDescent="0.15">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435</v>
      </c>
      <c r="AB114" s="800"/>
      <c r="AC114" s="800"/>
      <c r="AD114" s="800"/>
      <c r="AE114" s="801"/>
      <c r="AF114" s="802" t="s">
        <v>435</v>
      </c>
      <c r="AG114" s="800"/>
      <c r="AH114" s="800"/>
      <c r="AI114" s="800"/>
      <c r="AJ114" s="801"/>
      <c r="AK114" s="802" t="s">
        <v>435</v>
      </c>
      <c r="AL114" s="800"/>
      <c r="AM114" s="800"/>
      <c r="AN114" s="800"/>
      <c r="AO114" s="801"/>
      <c r="AP114" s="847" t="s">
        <v>435</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275056</v>
      </c>
      <c r="BR114" s="837"/>
      <c r="BS114" s="837"/>
      <c r="BT114" s="837"/>
      <c r="BU114" s="837"/>
      <c r="BV114" s="837">
        <v>153686</v>
      </c>
      <c r="BW114" s="837"/>
      <c r="BX114" s="837"/>
      <c r="BY114" s="837"/>
      <c r="BZ114" s="837"/>
      <c r="CA114" s="837">
        <v>17789</v>
      </c>
      <c r="CB114" s="837"/>
      <c r="CC114" s="837"/>
      <c r="CD114" s="837"/>
      <c r="CE114" s="837"/>
      <c r="CF114" s="898">
        <v>0.6</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435</v>
      </c>
      <c r="DH114" s="800"/>
      <c r="DI114" s="800"/>
      <c r="DJ114" s="800"/>
      <c r="DK114" s="801"/>
      <c r="DL114" s="802" t="s">
        <v>435</v>
      </c>
      <c r="DM114" s="800"/>
      <c r="DN114" s="800"/>
      <c r="DO114" s="800"/>
      <c r="DP114" s="801"/>
      <c r="DQ114" s="802" t="s">
        <v>435</v>
      </c>
      <c r="DR114" s="800"/>
      <c r="DS114" s="800"/>
      <c r="DT114" s="800"/>
      <c r="DU114" s="801"/>
      <c r="DV114" s="847" t="s">
        <v>435</v>
      </c>
      <c r="DW114" s="848"/>
      <c r="DX114" s="848"/>
      <c r="DY114" s="848"/>
      <c r="DZ114" s="849"/>
    </row>
    <row r="115" spans="1:130" s="226" customFormat="1" ht="26.25" customHeight="1" x14ac:dyDescent="0.15">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435</v>
      </c>
      <c r="AB115" s="946"/>
      <c r="AC115" s="946"/>
      <c r="AD115" s="946"/>
      <c r="AE115" s="947"/>
      <c r="AF115" s="948" t="s">
        <v>435</v>
      </c>
      <c r="AG115" s="946"/>
      <c r="AH115" s="946"/>
      <c r="AI115" s="946"/>
      <c r="AJ115" s="947"/>
      <c r="AK115" s="948" t="s">
        <v>435</v>
      </c>
      <c r="AL115" s="946"/>
      <c r="AM115" s="946"/>
      <c r="AN115" s="946"/>
      <c r="AO115" s="947"/>
      <c r="AP115" s="949" t="s">
        <v>435</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v>1218</v>
      </c>
      <c r="BR115" s="837"/>
      <c r="BS115" s="837"/>
      <c r="BT115" s="837"/>
      <c r="BU115" s="837"/>
      <c r="BV115" s="837">
        <v>8772</v>
      </c>
      <c r="BW115" s="837"/>
      <c r="BX115" s="837"/>
      <c r="BY115" s="837"/>
      <c r="BZ115" s="837"/>
      <c r="CA115" s="837">
        <v>6579</v>
      </c>
      <c r="CB115" s="837"/>
      <c r="CC115" s="837"/>
      <c r="CD115" s="837"/>
      <c r="CE115" s="837"/>
      <c r="CF115" s="898">
        <v>0.2</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435</v>
      </c>
      <c r="DH115" s="800"/>
      <c r="DI115" s="800"/>
      <c r="DJ115" s="800"/>
      <c r="DK115" s="801"/>
      <c r="DL115" s="802" t="s">
        <v>435</v>
      </c>
      <c r="DM115" s="800"/>
      <c r="DN115" s="800"/>
      <c r="DO115" s="800"/>
      <c r="DP115" s="801"/>
      <c r="DQ115" s="802" t="s">
        <v>435</v>
      </c>
      <c r="DR115" s="800"/>
      <c r="DS115" s="800"/>
      <c r="DT115" s="800"/>
      <c r="DU115" s="801"/>
      <c r="DV115" s="847" t="s">
        <v>435</v>
      </c>
      <c r="DW115" s="848"/>
      <c r="DX115" s="848"/>
      <c r="DY115" s="848"/>
      <c r="DZ115" s="849"/>
    </row>
    <row r="116" spans="1:130" s="226" customFormat="1" ht="26.25" customHeight="1" x14ac:dyDescent="0.15">
      <c r="A116" s="943"/>
      <c r="B116" s="944"/>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112</v>
      </c>
      <c r="AB116" s="800"/>
      <c r="AC116" s="800"/>
      <c r="AD116" s="800"/>
      <c r="AE116" s="801"/>
      <c r="AF116" s="802" t="s">
        <v>435</v>
      </c>
      <c r="AG116" s="800"/>
      <c r="AH116" s="800"/>
      <c r="AI116" s="800"/>
      <c r="AJ116" s="801"/>
      <c r="AK116" s="802" t="s">
        <v>435</v>
      </c>
      <c r="AL116" s="800"/>
      <c r="AM116" s="800"/>
      <c r="AN116" s="800"/>
      <c r="AO116" s="801"/>
      <c r="AP116" s="847" t="s">
        <v>435</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435</v>
      </c>
      <c r="BR116" s="837"/>
      <c r="BS116" s="837"/>
      <c r="BT116" s="837"/>
      <c r="BU116" s="837"/>
      <c r="BV116" s="837" t="s">
        <v>435</v>
      </c>
      <c r="BW116" s="837"/>
      <c r="BX116" s="837"/>
      <c r="BY116" s="837"/>
      <c r="BZ116" s="837"/>
      <c r="CA116" s="837" t="s">
        <v>435</v>
      </c>
      <c r="CB116" s="837"/>
      <c r="CC116" s="837"/>
      <c r="CD116" s="837"/>
      <c r="CE116" s="837"/>
      <c r="CF116" s="898" t="s">
        <v>435</v>
      </c>
      <c r="CG116" s="899"/>
      <c r="CH116" s="899"/>
      <c r="CI116" s="899"/>
      <c r="CJ116" s="899"/>
      <c r="CK116" s="954"/>
      <c r="CL116" s="841"/>
      <c r="CM116" s="844" t="s">
        <v>455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435</v>
      </c>
      <c r="DH116" s="800"/>
      <c r="DI116" s="800"/>
      <c r="DJ116" s="800"/>
      <c r="DK116" s="801"/>
      <c r="DL116" s="802" t="s">
        <v>435</v>
      </c>
      <c r="DM116" s="800"/>
      <c r="DN116" s="800"/>
      <c r="DO116" s="800"/>
      <c r="DP116" s="801"/>
      <c r="DQ116" s="802" t="s">
        <v>435</v>
      </c>
      <c r="DR116" s="800"/>
      <c r="DS116" s="800"/>
      <c r="DT116" s="800"/>
      <c r="DU116" s="801"/>
      <c r="DV116" s="847" t="s">
        <v>435</v>
      </c>
      <c r="DW116" s="848"/>
      <c r="DX116" s="848"/>
      <c r="DY116" s="848"/>
      <c r="DZ116" s="849"/>
    </row>
    <row r="117" spans="1:130" s="226" customFormat="1" ht="26.25" customHeight="1" x14ac:dyDescent="0.15">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533602</v>
      </c>
      <c r="AB117" s="932"/>
      <c r="AC117" s="932"/>
      <c r="AD117" s="932"/>
      <c r="AE117" s="933"/>
      <c r="AF117" s="934">
        <v>552283</v>
      </c>
      <c r="AG117" s="932"/>
      <c r="AH117" s="932"/>
      <c r="AI117" s="932"/>
      <c r="AJ117" s="933"/>
      <c r="AK117" s="934">
        <v>749387</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435</v>
      </c>
      <c r="BR117" s="837"/>
      <c r="BS117" s="837"/>
      <c r="BT117" s="837"/>
      <c r="BU117" s="837"/>
      <c r="BV117" s="837" t="s">
        <v>435</v>
      </c>
      <c r="BW117" s="837"/>
      <c r="BX117" s="837"/>
      <c r="BY117" s="837"/>
      <c r="BZ117" s="837"/>
      <c r="CA117" s="837" t="s">
        <v>435</v>
      </c>
      <c r="CB117" s="837"/>
      <c r="CC117" s="837"/>
      <c r="CD117" s="837"/>
      <c r="CE117" s="837"/>
      <c r="CF117" s="898" t="s">
        <v>438</v>
      </c>
      <c r="CG117" s="899"/>
      <c r="CH117" s="899"/>
      <c r="CI117" s="899"/>
      <c r="CJ117" s="899"/>
      <c r="CK117" s="954"/>
      <c r="CL117" s="841"/>
      <c r="CM117" s="844" t="s">
        <v>458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435</v>
      </c>
      <c r="DH117" s="800"/>
      <c r="DI117" s="800"/>
      <c r="DJ117" s="800"/>
      <c r="DK117" s="801"/>
      <c r="DL117" s="802" t="s">
        <v>435</v>
      </c>
      <c r="DM117" s="800"/>
      <c r="DN117" s="800"/>
      <c r="DO117" s="800"/>
      <c r="DP117" s="801"/>
      <c r="DQ117" s="802" t="s">
        <v>438</v>
      </c>
      <c r="DR117" s="800"/>
      <c r="DS117" s="800"/>
      <c r="DT117" s="800"/>
      <c r="DU117" s="801"/>
      <c r="DV117" s="847" t="s">
        <v>438</v>
      </c>
      <c r="DW117" s="848"/>
      <c r="DX117" s="848"/>
      <c r="DY117" s="848"/>
      <c r="DZ117" s="849"/>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306</v>
      </c>
      <c r="AG118" s="925"/>
      <c r="AH118" s="925"/>
      <c r="AI118" s="925"/>
      <c r="AJ118" s="926"/>
      <c r="AK118" s="927" t="s">
        <v>305</v>
      </c>
      <c r="AL118" s="925"/>
      <c r="AM118" s="925"/>
      <c r="AN118" s="925"/>
      <c r="AO118" s="926"/>
      <c r="AP118" s="928" t="s">
        <v>429</v>
      </c>
      <c r="AQ118" s="929"/>
      <c r="AR118" s="929"/>
      <c r="AS118" s="929"/>
      <c r="AT118" s="930"/>
      <c r="AU118" s="959"/>
      <c r="AV118" s="960"/>
      <c r="AW118" s="960"/>
      <c r="AX118" s="960"/>
      <c r="AY118" s="960"/>
      <c r="AZ118" s="902" t="s">
        <v>459</v>
      </c>
      <c r="BA118" s="903"/>
      <c r="BB118" s="903"/>
      <c r="BC118" s="903"/>
      <c r="BD118" s="903"/>
      <c r="BE118" s="903"/>
      <c r="BF118" s="903"/>
      <c r="BG118" s="903"/>
      <c r="BH118" s="903"/>
      <c r="BI118" s="903"/>
      <c r="BJ118" s="903"/>
      <c r="BK118" s="903"/>
      <c r="BL118" s="903"/>
      <c r="BM118" s="903"/>
      <c r="BN118" s="903"/>
      <c r="BO118" s="903"/>
      <c r="BP118" s="904"/>
      <c r="BQ118" s="905" t="s">
        <v>435</v>
      </c>
      <c r="BR118" s="868"/>
      <c r="BS118" s="868"/>
      <c r="BT118" s="868"/>
      <c r="BU118" s="868"/>
      <c r="BV118" s="868" t="s">
        <v>435</v>
      </c>
      <c r="BW118" s="868"/>
      <c r="BX118" s="868"/>
      <c r="BY118" s="868"/>
      <c r="BZ118" s="868"/>
      <c r="CA118" s="868" t="s">
        <v>435</v>
      </c>
      <c r="CB118" s="868"/>
      <c r="CC118" s="868"/>
      <c r="CD118" s="868"/>
      <c r="CE118" s="868"/>
      <c r="CF118" s="898" t="s">
        <v>435</v>
      </c>
      <c r="CG118" s="899"/>
      <c r="CH118" s="899"/>
      <c r="CI118" s="899"/>
      <c r="CJ118" s="899"/>
      <c r="CK118" s="954"/>
      <c r="CL118" s="841"/>
      <c r="CM118" s="844" t="s">
        <v>460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435</v>
      </c>
      <c r="DH118" s="800"/>
      <c r="DI118" s="800"/>
      <c r="DJ118" s="800"/>
      <c r="DK118" s="801"/>
      <c r="DL118" s="802" t="s">
        <v>435</v>
      </c>
      <c r="DM118" s="800"/>
      <c r="DN118" s="800"/>
      <c r="DO118" s="800"/>
      <c r="DP118" s="801"/>
      <c r="DQ118" s="802" t="s">
        <v>435</v>
      </c>
      <c r="DR118" s="800"/>
      <c r="DS118" s="800"/>
      <c r="DT118" s="800"/>
      <c r="DU118" s="801"/>
      <c r="DV118" s="847" t="s">
        <v>435</v>
      </c>
      <c r="DW118" s="848"/>
      <c r="DX118" s="848"/>
      <c r="DY118" s="848"/>
      <c r="DZ118" s="849"/>
    </row>
    <row r="119" spans="1:130" s="226" customFormat="1" ht="26.25" customHeight="1" x14ac:dyDescent="0.15">
      <c r="A119" s="838" t="s">
        <v>433</v>
      </c>
      <c r="B119" s="839"/>
      <c r="C119" s="914" t="s">
        <v>434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435</v>
      </c>
      <c r="AB119" s="918"/>
      <c r="AC119" s="918"/>
      <c r="AD119" s="918"/>
      <c r="AE119" s="919"/>
      <c r="AF119" s="920" t="s">
        <v>438</v>
      </c>
      <c r="AG119" s="918"/>
      <c r="AH119" s="918"/>
      <c r="AI119" s="918"/>
      <c r="AJ119" s="919"/>
      <c r="AK119" s="920" t="s">
        <v>435</v>
      </c>
      <c r="AL119" s="918"/>
      <c r="AM119" s="918"/>
      <c r="AN119" s="918"/>
      <c r="AO119" s="919"/>
      <c r="AP119" s="921" t="s">
        <v>435</v>
      </c>
      <c r="AQ119" s="922"/>
      <c r="AR119" s="922"/>
      <c r="AS119" s="922"/>
      <c r="AT119" s="923"/>
      <c r="AU119" s="961"/>
      <c r="AV119" s="962"/>
      <c r="AW119" s="962"/>
      <c r="AX119" s="962"/>
      <c r="AY119" s="962"/>
      <c r="AZ119" s="257" t="s">
        <v>186</v>
      </c>
      <c r="BA119" s="257"/>
      <c r="BB119" s="257"/>
      <c r="BC119" s="257"/>
      <c r="BD119" s="257"/>
      <c r="BE119" s="257"/>
      <c r="BF119" s="257"/>
      <c r="BG119" s="257"/>
      <c r="BH119" s="257"/>
      <c r="BI119" s="257"/>
      <c r="BJ119" s="257"/>
      <c r="BK119" s="257"/>
      <c r="BL119" s="257"/>
      <c r="BM119" s="257"/>
      <c r="BN119" s="257"/>
      <c r="BO119" s="900" t="s">
        <v>461</v>
      </c>
      <c r="BP119" s="901"/>
      <c r="BQ119" s="905">
        <v>7252333</v>
      </c>
      <c r="BR119" s="868"/>
      <c r="BS119" s="868"/>
      <c r="BT119" s="868"/>
      <c r="BU119" s="868"/>
      <c r="BV119" s="868">
        <v>7224078</v>
      </c>
      <c r="BW119" s="868"/>
      <c r="BX119" s="868"/>
      <c r="BY119" s="868"/>
      <c r="BZ119" s="868"/>
      <c r="CA119" s="868">
        <v>7487691</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438</v>
      </c>
      <c r="DH119" s="783"/>
      <c r="DI119" s="783"/>
      <c r="DJ119" s="783"/>
      <c r="DK119" s="784"/>
      <c r="DL119" s="785" t="s">
        <v>435</v>
      </c>
      <c r="DM119" s="783"/>
      <c r="DN119" s="783"/>
      <c r="DO119" s="783"/>
      <c r="DP119" s="784"/>
      <c r="DQ119" s="785" t="s">
        <v>435</v>
      </c>
      <c r="DR119" s="783"/>
      <c r="DS119" s="783"/>
      <c r="DT119" s="783"/>
      <c r="DU119" s="784"/>
      <c r="DV119" s="871" t="s">
        <v>435</v>
      </c>
      <c r="DW119" s="872"/>
      <c r="DX119" s="872"/>
      <c r="DY119" s="872"/>
      <c r="DZ119" s="873"/>
    </row>
    <row r="120" spans="1:130" s="226" customFormat="1" ht="26.25" customHeight="1" x14ac:dyDescent="0.15">
      <c r="A120" s="840"/>
      <c r="B120" s="841"/>
      <c r="C120" s="844" t="s">
        <v>439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435</v>
      </c>
      <c r="AB120" s="800"/>
      <c r="AC120" s="800"/>
      <c r="AD120" s="800"/>
      <c r="AE120" s="801"/>
      <c r="AF120" s="802" t="s">
        <v>435</v>
      </c>
      <c r="AG120" s="800"/>
      <c r="AH120" s="800"/>
      <c r="AI120" s="800"/>
      <c r="AJ120" s="801"/>
      <c r="AK120" s="802" t="s">
        <v>435</v>
      </c>
      <c r="AL120" s="800"/>
      <c r="AM120" s="800"/>
      <c r="AN120" s="800"/>
      <c r="AO120" s="801"/>
      <c r="AP120" s="847" t="s">
        <v>435</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4444527</v>
      </c>
      <c r="BR120" s="865"/>
      <c r="BS120" s="865"/>
      <c r="BT120" s="865"/>
      <c r="BU120" s="865"/>
      <c r="BV120" s="865">
        <v>5023861</v>
      </c>
      <c r="BW120" s="865"/>
      <c r="BX120" s="865"/>
      <c r="BY120" s="865"/>
      <c r="BZ120" s="865"/>
      <c r="CA120" s="865">
        <v>5430498</v>
      </c>
      <c r="CB120" s="865"/>
      <c r="CC120" s="865"/>
      <c r="CD120" s="865"/>
      <c r="CE120" s="865"/>
      <c r="CF120" s="889">
        <v>194.6</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41630</v>
      </c>
      <c r="DH120" s="865"/>
      <c r="DI120" s="865"/>
      <c r="DJ120" s="865"/>
      <c r="DK120" s="865"/>
      <c r="DL120" s="865">
        <v>39260</v>
      </c>
      <c r="DM120" s="865"/>
      <c r="DN120" s="865"/>
      <c r="DO120" s="865"/>
      <c r="DP120" s="865"/>
      <c r="DQ120" s="865" t="s">
        <v>435</v>
      </c>
      <c r="DR120" s="865"/>
      <c r="DS120" s="865"/>
      <c r="DT120" s="865"/>
      <c r="DU120" s="865"/>
      <c r="DV120" s="866" t="s">
        <v>435</v>
      </c>
      <c r="DW120" s="866"/>
      <c r="DX120" s="866"/>
      <c r="DY120" s="866"/>
      <c r="DZ120" s="867"/>
    </row>
    <row r="121" spans="1:130" s="226" customFormat="1" ht="26.25" customHeight="1" x14ac:dyDescent="0.15">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435</v>
      </c>
      <c r="AB121" s="800"/>
      <c r="AC121" s="800"/>
      <c r="AD121" s="800"/>
      <c r="AE121" s="801"/>
      <c r="AF121" s="802" t="s">
        <v>435</v>
      </c>
      <c r="AG121" s="800"/>
      <c r="AH121" s="800"/>
      <c r="AI121" s="800"/>
      <c r="AJ121" s="801"/>
      <c r="AK121" s="802" t="s">
        <v>435</v>
      </c>
      <c r="AL121" s="800"/>
      <c r="AM121" s="800"/>
      <c r="AN121" s="800"/>
      <c r="AO121" s="801"/>
      <c r="AP121" s="847" t="s">
        <v>435</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252769</v>
      </c>
      <c r="BR121" s="837"/>
      <c r="BS121" s="837"/>
      <c r="BT121" s="837"/>
      <c r="BU121" s="837"/>
      <c r="BV121" s="837">
        <v>703729</v>
      </c>
      <c r="BW121" s="837"/>
      <c r="BX121" s="837"/>
      <c r="BY121" s="837"/>
      <c r="BZ121" s="837"/>
      <c r="CA121" s="837">
        <v>336968</v>
      </c>
      <c r="CB121" s="837"/>
      <c r="CC121" s="837"/>
      <c r="CD121" s="837"/>
      <c r="CE121" s="837"/>
      <c r="CF121" s="898">
        <v>12.1</v>
      </c>
      <c r="CG121" s="899"/>
      <c r="CH121" s="899"/>
      <c r="CI121" s="899"/>
      <c r="CJ121" s="899"/>
      <c r="CK121" s="892"/>
      <c r="CL121" s="878"/>
      <c r="CM121" s="878"/>
      <c r="CN121" s="878"/>
      <c r="CO121" s="879"/>
      <c r="CP121" s="858" t="s">
        <v>469</v>
      </c>
      <c r="CQ121" s="859"/>
      <c r="CR121" s="859"/>
      <c r="CS121" s="859"/>
      <c r="CT121" s="859"/>
      <c r="CU121" s="859"/>
      <c r="CV121" s="859"/>
      <c r="CW121" s="859"/>
      <c r="CX121" s="859"/>
      <c r="CY121" s="859"/>
      <c r="CZ121" s="859"/>
      <c r="DA121" s="859"/>
      <c r="DB121" s="859"/>
      <c r="DC121" s="859"/>
      <c r="DD121" s="859"/>
      <c r="DE121" s="859"/>
      <c r="DF121" s="860"/>
      <c r="DG121" s="836">
        <v>821464</v>
      </c>
      <c r="DH121" s="837"/>
      <c r="DI121" s="837"/>
      <c r="DJ121" s="837"/>
      <c r="DK121" s="837"/>
      <c r="DL121" s="837">
        <v>710572</v>
      </c>
      <c r="DM121" s="837"/>
      <c r="DN121" s="837"/>
      <c r="DO121" s="837"/>
      <c r="DP121" s="837"/>
      <c r="DQ121" s="837" t="s">
        <v>435</v>
      </c>
      <c r="DR121" s="837"/>
      <c r="DS121" s="837"/>
      <c r="DT121" s="837"/>
      <c r="DU121" s="837"/>
      <c r="DV121" s="814" t="s">
        <v>435</v>
      </c>
      <c r="DW121" s="814"/>
      <c r="DX121" s="814"/>
      <c r="DY121" s="814"/>
      <c r="DZ121" s="815"/>
    </row>
    <row r="122" spans="1:130" s="226" customFormat="1" ht="26.25" customHeight="1" x14ac:dyDescent="0.15">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435</v>
      </c>
      <c r="AB122" s="800"/>
      <c r="AC122" s="800"/>
      <c r="AD122" s="800"/>
      <c r="AE122" s="801"/>
      <c r="AF122" s="802" t="s">
        <v>435</v>
      </c>
      <c r="AG122" s="800"/>
      <c r="AH122" s="800"/>
      <c r="AI122" s="800"/>
      <c r="AJ122" s="801"/>
      <c r="AK122" s="802" t="s">
        <v>435</v>
      </c>
      <c r="AL122" s="800"/>
      <c r="AM122" s="800"/>
      <c r="AN122" s="800"/>
      <c r="AO122" s="801"/>
      <c r="AP122" s="847" t="s">
        <v>435</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6437050</v>
      </c>
      <c r="BR122" s="868"/>
      <c r="BS122" s="868"/>
      <c r="BT122" s="868"/>
      <c r="BU122" s="868"/>
      <c r="BV122" s="868">
        <v>6191142</v>
      </c>
      <c r="BW122" s="868"/>
      <c r="BX122" s="868"/>
      <c r="BY122" s="868"/>
      <c r="BZ122" s="868"/>
      <c r="CA122" s="868">
        <v>4269888</v>
      </c>
      <c r="CB122" s="868"/>
      <c r="CC122" s="868"/>
      <c r="CD122" s="868"/>
      <c r="CE122" s="868"/>
      <c r="CF122" s="869">
        <v>153</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36">
        <v>10029</v>
      </c>
      <c r="DH122" s="837"/>
      <c r="DI122" s="837"/>
      <c r="DJ122" s="837"/>
      <c r="DK122" s="837"/>
      <c r="DL122" s="837">
        <v>10032</v>
      </c>
      <c r="DM122" s="837"/>
      <c r="DN122" s="837"/>
      <c r="DO122" s="837"/>
      <c r="DP122" s="837"/>
      <c r="DQ122" s="837" t="s">
        <v>435</v>
      </c>
      <c r="DR122" s="837"/>
      <c r="DS122" s="837"/>
      <c r="DT122" s="837"/>
      <c r="DU122" s="837"/>
      <c r="DV122" s="814" t="s">
        <v>435</v>
      </c>
      <c r="DW122" s="814"/>
      <c r="DX122" s="814"/>
      <c r="DY122" s="814"/>
      <c r="DZ122" s="815"/>
    </row>
    <row r="123" spans="1:130" s="226" customFormat="1" ht="26.25" customHeight="1" x14ac:dyDescent="0.15">
      <c r="A123" s="840"/>
      <c r="B123" s="841"/>
      <c r="C123" s="844" t="s">
        <v>455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435</v>
      </c>
      <c r="AB123" s="800"/>
      <c r="AC123" s="800"/>
      <c r="AD123" s="800"/>
      <c r="AE123" s="801"/>
      <c r="AF123" s="802" t="s">
        <v>435</v>
      </c>
      <c r="AG123" s="800"/>
      <c r="AH123" s="800"/>
      <c r="AI123" s="800"/>
      <c r="AJ123" s="801"/>
      <c r="AK123" s="802" t="s">
        <v>435</v>
      </c>
      <c r="AL123" s="800"/>
      <c r="AM123" s="800"/>
      <c r="AN123" s="800"/>
      <c r="AO123" s="801"/>
      <c r="AP123" s="847" t="s">
        <v>435</v>
      </c>
      <c r="AQ123" s="848"/>
      <c r="AR123" s="848"/>
      <c r="AS123" s="848"/>
      <c r="AT123" s="849"/>
      <c r="AU123" s="912"/>
      <c r="AV123" s="913"/>
      <c r="AW123" s="913"/>
      <c r="AX123" s="913"/>
      <c r="AY123" s="913"/>
      <c r="AZ123" s="257" t="s">
        <v>186</v>
      </c>
      <c r="BA123" s="257"/>
      <c r="BB123" s="257"/>
      <c r="BC123" s="257"/>
      <c r="BD123" s="257"/>
      <c r="BE123" s="257"/>
      <c r="BF123" s="257"/>
      <c r="BG123" s="257"/>
      <c r="BH123" s="257"/>
      <c r="BI123" s="257"/>
      <c r="BJ123" s="257"/>
      <c r="BK123" s="257"/>
      <c r="BL123" s="257"/>
      <c r="BM123" s="257"/>
      <c r="BN123" s="257"/>
      <c r="BO123" s="900" t="s">
        <v>472</v>
      </c>
      <c r="BP123" s="901"/>
      <c r="BQ123" s="855">
        <v>11134346</v>
      </c>
      <c r="BR123" s="856"/>
      <c r="BS123" s="856"/>
      <c r="BT123" s="856"/>
      <c r="BU123" s="856"/>
      <c r="BV123" s="856">
        <v>11918732</v>
      </c>
      <c r="BW123" s="856"/>
      <c r="BX123" s="856"/>
      <c r="BY123" s="856"/>
      <c r="BZ123" s="856"/>
      <c r="CA123" s="856">
        <v>10037354</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458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435</v>
      </c>
      <c r="AB124" s="800"/>
      <c r="AC124" s="800"/>
      <c r="AD124" s="800"/>
      <c r="AE124" s="801"/>
      <c r="AF124" s="802" t="s">
        <v>435</v>
      </c>
      <c r="AG124" s="800"/>
      <c r="AH124" s="800"/>
      <c r="AI124" s="800"/>
      <c r="AJ124" s="801"/>
      <c r="AK124" s="802" t="s">
        <v>435</v>
      </c>
      <c r="AL124" s="800"/>
      <c r="AM124" s="800"/>
      <c r="AN124" s="800"/>
      <c r="AO124" s="801"/>
      <c r="AP124" s="847" t="s">
        <v>435</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435</v>
      </c>
      <c r="BR124" s="854"/>
      <c r="BS124" s="854"/>
      <c r="BT124" s="854"/>
      <c r="BU124" s="854"/>
      <c r="BV124" s="854" t="s">
        <v>435</v>
      </c>
      <c r="BW124" s="854"/>
      <c r="BX124" s="854"/>
      <c r="BY124" s="854"/>
      <c r="BZ124" s="854"/>
      <c r="CA124" s="854" t="s">
        <v>435</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t="s">
        <v>435</v>
      </c>
      <c r="DH124" s="783"/>
      <c r="DI124" s="783"/>
      <c r="DJ124" s="783"/>
      <c r="DK124" s="784"/>
      <c r="DL124" s="785" t="s">
        <v>409</v>
      </c>
      <c r="DM124" s="783"/>
      <c r="DN124" s="783"/>
      <c r="DO124" s="783"/>
      <c r="DP124" s="784"/>
      <c r="DQ124" s="785" t="s">
        <v>435</v>
      </c>
      <c r="DR124" s="783"/>
      <c r="DS124" s="783"/>
      <c r="DT124" s="783"/>
      <c r="DU124" s="784"/>
      <c r="DV124" s="871" t="s">
        <v>435</v>
      </c>
      <c r="DW124" s="872"/>
      <c r="DX124" s="872"/>
      <c r="DY124" s="872"/>
      <c r="DZ124" s="873"/>
    </row>
    <row r="125" spans="1:130" s="226" customFormat="1" ht="26.25" customHeight="1" x14ac:dyDescent="0.15">
      <c r="A125" s="840"/>
      <c r="B125" s="841"/>
      <c r="C125" s="844" t="s">
        <v>460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475</v>
      </c>
      <c r="AB125" s="800"/>
      <c r="AC125" s="800"/>
      <c r="AD125" s="800"/>
      <c r="AE125" s="801"/>
      <c r="AF125" s="802" t="s">
        <v>475</v>
      </c>
      <c r="AG125" s="800"/>
      <c r="AH125" s="800"/>
      <c r="AI125" s="800"/>
      <c r="AJ125" s="801"/>
      <c r="AK125" s="802" t="s">
        <v>475</v>
      </c>
      <c r="AL125" s="800"/>
      <c r="AM125" s="800"/>
      <c r="AN125" s="800"/>
      <c r="AO125" s="801"/>
      <c r="AP125" s="847" t="s">
        <v>475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476</v>
      </c>
      <c r="CL125" s="875"/>
      <c r="CM125" s="875"/>
      <c r="CN125" s="875"/>
      <c r="CO125" s="876"/>
      <c r="CP125" s="883" t="s">
        <v>477</v>
      </c>
      <c r="CQ125" s="828"/>
      <c r="CR125" s="828"/>
      <c r="CS125" s="828"/>
      <c r="CT125" s="828"/>
      <c r="CU125" s="828"/>
      <c r="CV125" s="828"/>
      <c r="CW125" s="828"/>
      <c r="CX125" s="828"/>
      <c r="CY125" s="828"/>
      <c r="CZ125" s="828"/>
      <c r="DA125" s="828"/>
      <c r="DB125" s="828"/>
      <c r="DC125" s="828"/>
      <c r="DD125" s="828"/>
      <c r="DE125" s="828"/>
      <c r="DF125" s="829"/>
      <c r="DG125" s="884" t="s">
        <v>435</v>
      </c>
      <c r="DH125" s="865"/>
      <c r="DI125" s="865"/>
      <c r="DJ125" s="865"/>
      <c r="DK125" s="865"/>
      <c r="DL125" s="865" t="s">
        <v>435</v>
      </c>
      <c r="DM125" s="865"/>
      <c r="DN125" s="865"/>
      <c r="DO125" s="865"/>
      <c r="DP125" s="865"/>
      <c r="DQ125" s="865" t="s">
        <v>435</v>
      </c>
      <c r="DR125" s="865"/>
      <c r="DS125" s="865"/>
      <c r="DT125" s="865"/>
      <c r="DU125" s="865"/>
      <c r="DV125" s="866" t="s">
        <v>409</v>
      </c>
      <c r="DW125" s="866"/>
      <c r="DX125" s="866"/>
      <c r="DY125" s="866"/>
      <c r="DZ125" s="867"/>
    </row>
    <row r="126" spans="1:130" s="226" customFormat="1" ht="26.25" customHeight="1" thickBot="1" x14ac:dyDescent="0.2">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478</v>
      </c>
      <c r="AB126" s="800"/>
      <c r="AC126" s="800"/>
      <c r="AD126" s="800"/>
      <c r="AE126" s="801"/>
      <c r="AF126" s="802" t="s">
        <v>475</v>
      </c>
      <c r="AG126" s="800"/>
      <c r="AH126" s="800"/>
      <c r="AI126" s="800"/>
      <c r="AJ126" s="801"/>
      <c r="AK126" s="802" t="s">
        <v>435</v>
      </c>
      <c r="AL126" s="800"/>
      <c r="AM126" s="800"/>
      <c r="AN126" s="800"/>
      <c r="AO126" s="801"/>
      <c r="AP126" s="847" t="s">
        <v>479</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480</v>
      </c>
      <c r="CQ126" s="770"/>
      <c r="CR126" s="770"/>
      <c r="CS126" s="770"/>
      <c r="CT126" s="770"/>
      <c r="CU126" s="770"/>
      <c r="CV126" s="770"/>
      <c r="CW126" s="770"/>
      <c r="CX126" s="770"/>
      <c r="CY126" s="770"/>
      <c r="CZ126" s="770"/>
      <c r="DA126" s="770"/>
      <c r="DB126" s="770"/>
      <c r="DC126" s="770"/>
      <c r="DD126" s="770"/>
      <c r="DE126" s="770"/>
      <c r="DF126" s="771"/>
      <c r="DG126" s="836" t="s">
        <v>409</v>
      </c>
      <c r="DH126" s="837"/>
      <c r="DI126" s="837"/>
      <c r="DJ126" s="837"/>
      <c r="DK126" s="837"/>
      <c r="DL126" s="837" t="s">
        <v>435</v>
      </c>
      <c r="DM126" s="837"/>
      <c r="DN126" s="837"/>
      <c r="DO126" s="837"/>
      <c r="DP126" s="837"/>
      <c r="DQ126" s="837" t="s">
        <v>409</v>
      </c>
      <c r="DR126" s="837"/>
      <c r="DS126" s="837"/>
      <c r="DT126" s="837"/>
      <c r="DU126" s="837"/>
      <c r="DV126" s="814" t="s">
        <v>435</v>
      </c>
      <c r="DW126" s="814"/>
      <c r="DX126" s="814"/>
      <c r="DY126" s="814"/>
      <c r="DZ126" s="815"/>
    </row>
    <row r="127" spans="1:130" s="226" customFormat="1" ht="26.25" customHeight="1" x14ac:dyDescent="0.15">
      <c r="A127" s="842"/>
      <c r="B127" s="843"/>
      <c r="C127" s="861" t="s">
        <v>481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482</v>
      </c>
      <c r="AB127" s="800"/>
      <c r="AC127" s="800"/>
      <c r="AD127" s="800"/>
      <c r="AE127" s="801"/>
      <c r="AF127" s="802" t="s">
        <v>435</v>
      </c>
      <c r="AG127" s="800"/>
      <c r="AH127" s="800"/>
      <c r="AI127" s="800"/>
      <c r="AJ127" s="801"/>
      <c r="AK127" s="802" t="s">
        <v>435</v>
      </c>
      <c r="AL127" s="800"/>
      <c r="AM127" s="800"/>
      <c r="AN127" s="800"/>
      <c r="AO127" s="801"/>
      <c r="AP127" s="847" t="s">
        <v>475</v>
      </c>
      <c r="AQ127" s="848"/>
      <c r="AR127" s="848"/>
      <c r="AS127" s="848"/>
      <c r="AT127" s="849"/>
      <c r="AU127" s="262"/>
      <c r="AV127" s="262"/>
      <c r="AW127" s="262"/>
      <c r="AX127" s="864" t="s">
        <v>483</v>
      </c>
      <c r="AY127" s="832"/>
      <c r="AZ127" s="832"/>
      <c r="BA127" s="832"/>
      <c r="BB127" s="832"/>
      <c r="BC127" s="832"/>
      <c r="BD127" s="832"/>
      <c r="BE127" s="833"/>
      <c r="BF127" s="831" t="s">
        <v>484</v>
      </c>
      <c r="BG127" s="832"/>
      <c r="BH127" s="832"/>
      <c r="BI127" s="832"/>
      <c r="BJ127" s="832"/>
      <c r="BK127" s="832"/>
      <c r="BL127" s="833"/>
      <c r="BM127" s="831" t="s">
        <v>485</v>
      </c>
      <c r="BN127" s="832"/>
      <c r="BO127" s="832"/>
      <c r="BP127" s="832"/>
      <c r="BQ127" s="832"/>
      <c r="BR127" s="832"/>
      <c r="BS127" s="833"/>
      <c r="BT127" s="831" t="s">
        <v>486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487</v>
      </c>
      <c r="CQ127" s="770"/>
      <c r="CR127" s="770"/>
      <c r="CS127" s="770"/>
      <c r="CT127" s="770"/>
      <c r="CU127" s="770"/>
      <c r="CV127" s="770"/>
      <c r="CW127" s="770"/>
      <c r="CX127" s="770"/>
      <c r="CY127" s="770"/>
      <c r="CZ127" s="770"/>
      <c r="DA127" s="770"/>
      <c r="DB127" s="770"/>
      <c r="DC127" s="770"/>
      <c r="DD127" s="770"/>
      <c r="DE127" s="770"/>
      <c r="DF127" s="771"/>
      <c r="DG127" s="836" t="s">
        <v>435</v>
      </c>
      <c r="DH127" s="837"/>
      <c r="DI127" s="837"/>
      <c r="DJ127" s="837"/>
      <c r="DK127" s="837"/>
      <c r="DL127" s="837" t="s">
        <v>435</v>
      </c>
      <c r="DM127" s="837"/>
      <c r="DN127" s="837"/>
      <c r="DO127" s="837"/>
      <c r="DP127" s="837"/>
      <c r="DQ127" s="837" t="s">
        <v>435</v>
      </c>
      <c r="DR127" s="837"/>
      <c r="DS127" s="837"/>
      <c r="DT127" s="837"/>
      <c r="DU127" s="837"/>
      <c r="DV127" s="814" t="s">
        <v>435</v>
      </c>
      <c r="DW127" s="814"/>
      <c r="DX127" s="814"/>
      <c r="DY127" s="814"/>
      <c r="DZ127" s="815"/>
    </row>
    <row r="128" spans="1:130" s="226" customFormat="1" ht="26.25" customHeight="1" thickBot="1" x14ac:dyDescent="0.2">
      <c r="A128" s="816" t="s">
        <v>488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489</v>
      </c>
      <c r="X128" s="818"/>
      <c r="Y128" s="818"/>
      <c r="Z128" s="819"/>
      <c r="AA128" s="820">
        <v>22976</v>
      </c>
      <c r="AB128" s="821"/>
      <c r="AC128" s="821"/>
      <c r="AD128" s="821"/>
      <c r="AE128" s="822"/>
      <c r="AF128" s="823">
        <v>29270</v>
      </c>
      <c r="AG128" s="821"/>
      <c r="AH128" s="821"/>
      <c r="AI128" s="821"/>
      <c r="AJ128" s="822"/>
      <c r="AK128" s="823">
        <v>49841</v>
      </c>
      <c r="AL128" s="821"/>
      <c r="AM128" s="821"/>
      <c r="AN128" s="821"/>
      <c r="AO128" s="822"/>
      <c r="AP128" s="824"/>
      <c r="AQ128" s="825"/>
      <c r="AR128" s="825"/>
      <c r="AS128" s="825"/>
      <c r="AT128" s="826"/>
      <c r="AU128" s="262"/>
      <c r="AV128" s="262"/>
      <c r="AW128" s="262"/>
      <c r="AX128" s="827" t="s">
        <v>490</v>
      </c>
      <c r="AY128" s="828"/>
      <c r="AZ128" s="828"/>
      <c r="BA128" s="828"/>
      <c r="BB128" s="828"/>
      <c r="BC128" s="828"/>
      <c r="BD128" s="828"/>
      <c r="BE128" s="829"/>
      <c r="BF128" s="806" t="s">
        <v>475</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491</v>
      </c>
      <c r="CQ128" s="748"/>
      <c r="CR128" s="748"/>
      <c r="CS128" s="748"/>
      <c r="CT128" s="748"/>
      <c r="CU128" s="748"/>
      <c r="CV128" s="748"/>
      <c r="CW128" s="748"/>
      <c r="CX128" s="748"/>
      <c r="CY128" s="748"/>
      <c r="CZ128" s="748"/>
      <c r="DA128" s="748"/>
      <c r="DB128" s="748"/>
      <c r="DC128" s="748"/>
      <c r="DD128" s="748"/>
      <c r="DE128" s="748"/>
      <c r="DF128" s="749"/>
      <c r="DG128" s="810">
        <v>1218</v>
      </c>
      <c r="DH128" s="811"/>
      <c r="DI128" s="811"/>
      <c r="DJ128" s="811"/>
      <c r="DK128" s="811"/>
      <c r="DL128" s="811">
        <v>8772</v>
      </c>
      <c r="DM128" s="811"/>
      <c r="DN128" s="811"/>
      <c r="DO128" s="811"/>
      <c r="DP128" s="811"/>
      <c r="DQ128" s="811">
        <v>6579</v>
      </c>
      <c r="DR128" s="811"/>
      <c r="DS128" s="811"/>
      <c r="DT128" s="811"/>
      <c r="DU128" s="811"/>
      <c r="DV128" s="812">
        <v>0.2</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492</v>
      </c>
      <c r="X129" s="797"/>
      <c r="Y129" s="797"/>
      <c r="Z129" s="798"/>
      <c r="AA129" s="799">
        <v>3136920</v>
      </c>
      <c r="AB129" s="800"/>
      <c r="AC129" s="800"/>
      <c r="AD129" s="800"/>
      <c r="AE129" s="801"/>
      <c r="AF129" s="802">
        <v>3200711</v>
      </c>
      <c r="AG129" s="800"/>
      <c r="AH129" s="800"/>
      <c r="AI129" s="800"/>
      <c r="AJ129" s="801"/>
      <c r="AK129" s="802">
        <v>3308109</v>
      </c>
      <c r="AL129" s="800"/>
      <c r="AM129" s="800"/>
      <c r="AN129" s="800"/>
      <c r="AO129" s="801"/>
      <c r="AP129" s="803"/>
      <c r="AQ129" s="804"/>
      <c r="AR129" s="804"/>
      <c r="AS129" s="804"/>
      <c r="AT129" s="805"/>
      <c r="AU129" s="264"/>
      <c r="AV129" s="264"/>
      <c r="AW129" s="264"/>
      <c r="AX129" s="769" t="s">
        <v>493</v>
      </c>
      <c r="AY129" s="770"/>
      <c r="AZ129" s="770"/>
      <c r="BA129" s="770"/>
      <c r="BB129" s="770"/>
      <c r="BC129" s="770"/>
      <c r="BD129" s="770"/>
      <c r="BE129" s="771"/>
      <c r="BF129" s="789" t="s">
        <v>475</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495</v>
      </c>
      <c r="X130" s="797"/>
      <c r="Y130" s="797"/>
      <c r="Z130" s="798"/>
      <c r="AA130" s="799">
        <v>395418</v>
      </c>
      <c r="AB130" s="800"/>
      <c r="AC130" s="800"/>
      <c r="AD130" s="800"/>
      <c r="AE130" s="801"/>
      <c r="AF130" s="802">
        <v>416835</v>
      </c>
      <c r="AG130" s="800"/>
      <c r="AH130" s="800"/>
      <c r="AI130" s="800"/>
      <c r="AJ130" s="801"/>
      <c r="AK130" s="802">
        <v>517660</v>
      </c>
      <c r="AL130" s="800"/>
      <c r="AM130" s="800"/>
      <c r="AN130" s="800"/>
      <c r="AO130" s="801"/>
      <c r="AP130" s="803"/>
      <c r="AQ130" s="804"/>
      <c r="AR130" s="804"/>
      <c r="AS130" s="804"/>
      <c r="AT130" s="805"/>
      <c r="AU130" s="264"/>
      <c r="AV130" s="264"/>
      <c r="AW130" s="264"/>
      <c r="AX130" s="769" t="s">
        <v>496</v>
      </c>
      <c r="AY130" s="770"/>
      <c r="AZ130" s="770"/>
      <c r="BA130" s="770"/>
      <c r="BB130" s="770"/>
      <c r="BC130" s="770"/>
      <c r="BD130" s="770"/>
      <c r="BE130" s="771"/>
      <c r="BF130" s="772">
        <v>4.8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497</v>
      </c>
      <c r="X131" s="780"/>
      <c r="Y131" s="780"/>
      <c r="Z131" s="781"/>
      <c r="AA131" s="782">
        <v>2741502</v>
      </c>
      <c r="AB131" s="783"/>
      <c r="AC131" s="783"/>
      <c r="AD131" s="783"/>
      <c r="AE131" s="784"/>
      <c r="AF131" s="785">
        <v>2783876</v>
      </c>
      <c r="AG131" s="783"/>
      <c r="AH131" s="783"/>
      <c r="AI131" s="783"/>
      <c r="AJ131" s="784"/>
      <c r="AK131" s="785">
        <v>2790449</v>
      </c>
      <c r="AL131" s="783"/>
      <c r="AM131" s="783"/>
      <c r="AN131" s="783"/>
      <c r="AO131" s="784"/>
      <c r="AP131" s="786"/>
      <c r="AQ131" s="787"/>
      <c r="AR131" s="787"/>
      <c r="AS131" s="787"/>
      <c r="AT131" s="788"/>
      <c r="AU131" s="264"/>
      <c r="AV131" s="264"/>
      <c r="AW131" s="264"/>
      <c r="AX131" s="747" t="s">
        <v>498</v>
      </c>
      <c r="AY131" s="748"/>
      <c r="AZ131" s="748"/>
      <c r="BA131" s="748"/>
      <c r="BB131" s="748"/>
      <c r="BC131" s="748"/>
      <c r="BD131" s="748"/>
      <c r="BE131" s="749"/>
      <c r="BF131" s="750" t="s">
        <v>499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500</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501</v>
      </c>
      <c r="W132" s="760"/>
      <c r="X132" s="760"/>
      <c r="Y132" s="760"/>
      <c r="Z132" s="761"/>
      <c r="AA132" s="762">
        <v>4.2023678990000004</v>
      </c>
      <c r="AB132" s="763"/>
      <c r="AC132" s="763"/>
      <c r="AD132" s="763"/>
      <c r="AE132" s="764"/>
      <c r="AF132" s="765">
        <v>3.8140348209999999</v>
      </c>
      <c r="AG132" s="763"/>
      <c r="AH132" s="763"/>
      <c r="AI132" s="763"/>
      <c r="AJ132" s="764"/>
      <c r="AK132" s="765">
        <v>6.5181624889999998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502</v>
      </c>
      <c r="W133" s="739"/>
      <c r="X133" s="739"/>
      <c r="Y133" s="739"/>
      <c r="Z133" s="740"/>
      <c r="AA133" s="741">
        <v>4.7</v>
      </c>
      <c r="AB133" s="742"/>
      <c r="AC133" s="742"/>
      <c r="AD133" s="742"/>
      <c r="AE133" s="743"/>
      <c r="AF133" s="741">
        <v>4.3</v>
      </c>
      <c r="AG133" s="742"/>
      <c r="AH133" s="742"/>
      <c r="AI133" s="742"/>
      <c r="AJ133" s="743"/>
      <c r="AK133" s="741">
        <v>4.8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A9UKxUeF6z6BM6QLU1HSL+7P9tk8seG4bdKrIIH34U1qfPCa+ThCfRyOPHPF47j76We9yRJgT3i8nKCylEQXg==" saltValue="d44GPuvbcyu5sKDFyJ2P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U73" sqref="CU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X8v+yAbtF0esGlyjNSvqSqCsrX0U4nu3FPQcyr/WuYmXb1qg5q1trkMS2w0fEj82+FwJcAAPUpr8AWXH0MIpw==" saltValue="b17b6A+ircYFlSuC0BR62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CU89" sqref="CU89:CX8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mqYP2HsVV/hhjXTPVci9eCtokSfc/K9zfqU+qU/W1BbLcI/8nMHPVCWZz7lSwTgkNVjY2ttb3ye78v9nkWU1g==" saltValue="ees0Ap/R2kIrIfOOVFP+T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511</v>
      </c>
      <c r="AL9" s="1169"/>
      <c r="AM9" s="1169"/>
      <c r="AN9" s="1170"/>
      <c r="AO9" s="292">
        <v>1112566</v>
      </c>
      <c r="AP9" s="292">
        <v>260554</v>
      </c>
      <c r="AQ9" s="293">
        <v>189734</v>
      </c>
      <c r="AR9" s="294">
        <v>37.299999999999997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512</v>
      </c>
      <c r="AL10" s="1169"/>
      <c r="AM10" s="1169"/>
      <c r="AN10" s="1170"/>
      <c r="AO10" s="295">
        <v>133442</v>
      </c>
      <c r="AP10" s="295">
        <v>31251</v>
      </c>
      <c r="AQ10" s="296">
        <v>22180</v>
      </c>
      <c r="AR10" s="297">
        <v>40.9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513</v>
      </c>
      <c r="AL11" s="1169"/>
      <c r="AM11" s="1169"/>
      <c r="AN11" s="1170"/>
      <c r="AO11" s="295">
        <v>8507</v>
      </c>
      <c r="AP11" s="295">
        <v>1992</v>
      </c>
      <c r="AQ11" s="296">
        <v>28692</v>
      </c>
      <c r="AR11" s="297">
        <v>-93.1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514</v>
      </c>
      <c r="AL12" s="1169"/>
      <c r="AM12" s="1169"/>
      <c r="AN12" s="1170"/>
      <c r="AO12" s="295" t="s">
        <v>515</v>
      </c>
      <c r="AP12" s="295" t="s">
        <v>515</v>
      </c>
      <c r="AQ12" s="296">
        <v>4806</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516</v>
      </c>
      <c r="AL13" s="1169"/>
      <c r="AM13" s="1169"/>
      <c r="AN13" s="1170"/>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517</v>
      </c>
      <c r="AL14" s="1169"/>
      <c r="AM14" s="1169"/>
      <c r="AN14" s="1170"/>
      <c r="AO14" s="295">
        <v>33150</v>
      </c>
      <c r="AP14" s="295">
        <v>7763</v>
      </c>
      <c r="AQ14" s="296">
        <v>8976</v>
      </c>
      <c r="AR14" s="297">
        <v>-13.5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518</v>
      </c>
      <c r="AL15" s="1169"/>
      <c r="AM15" s="1169"/>
      <c r="AN15" s="1170"/>
      <c r="AO15" s="295" t="s">
        <v>515</v>
      </c>
      <c r="AP15" s="295" t="s">
        <v>515</v>
      </c>
      <c r="AQ15" s="296">
        <v>4161</v>
      </c>
      <c r="AR15" s="297" t="s">
        <v>515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519</v>
      </c>
      <c r="AL16" s="1172"/>
      <c r="AM16" s="1172"/>
      <c r="AN16" s="1173"/>
      <c r="AO16" s="295">
        <v>-129528</v>
      </c>
      <c r="AP16" s="295">
        <v>-30334</v>
      </c>
      <c r="AQ16" s="296">
        <v>-17989</v>
      </c>
      <c r="AR16" s="297">
        <v>68.599999999999994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186</v>
      </c>
      <c r="AL17" s="1172"/>
      <c r="AM17" s="1172"/>
      <c r="AN17" s="1173"/>
      <c r="AO17" s="295">
        <v>1158137</v>
      </c>
      <c r="AP17" s="295">
        <v>271226</v>
      </c>
      <c r="AQ17" s="296">
        <v>240560</v>
      </c>
      <c r="AR17" s="297">
        <v>12.7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524</v>
      </c>
      <c r="AL21" s="1166"/>
      <c r="AM21" s="1166"/>
      <c r="AN21" s="1167"/>
      <c r="AO21" s="307">
        <v>32.32</v>
      </c>
      <c r="AP21" s="308">
        <v>21.65</v>
      </c>
      <c r="AQ21" s="309">
        <v>10.67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525</v>
      </c>
      <c r="AL22" s="1166"/>
      <c r="AM22" s="1166"/>
      <c r="AN22" s="1167"/>
      <c r="AO22" s="312">
        <v>92.9</v>
      </c>
      <c r="AP22" s="313">
        <v>95.4</v>
      </c>
      <c r="AQ22" s="314">
        <v>-2.5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530</v>
      </c>
      <c r="AL32" s="1157"/>
      <c r="AM32" s="1157"/>
      <c r="AN32" s="1158"/>
      <c r="AO32" s="322">
        <v>695384</v>
      </c>
      <c r="AP32" s="322">
        <v>162853</v>
      </c>
      <c r="AQ32" s="323">
        <v>139228</v>
      </c>
      <c r="AR32" s="324">
        <v>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531</v>
      </c>
      <c r="AL33" s="1157"/>
      <c r="AM33" s="1157"/>
      <c r="AN33" s="1158"/>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532</v>
      </c>
      <c r="AL34" s="1157"/>
      <c r="AM34" s="1157"/>
      <c r="AN34" s="1158"/>
      <c r="AO34" s="322" t="s">
        <v>515</v>
      </c>
      <c r="AP34" s="322" t="s">
        <v>515</v>
      </c>
      <c r="AQ34" s="323">
        <v>5</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533</v>
      </c>
      <c r="AL35" s="1157"/>
      <c r="AM35" s="1157"/>
      <c r="AN35" s="1158"/>
      <c r="AO35" s="322">
        <v>54003</v>
      </c>
      <c r="AP35" s="322">
        <v>12647</v>
      </c>
      <c r="AQ35" s="323">
        <v>32095</v>
      </c>
      <c r="AR35" s="324">
        <v>-60.6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534</v>
      </c>
      <c r="AL36" s="1157"/>
      <c r="AM36" s="1157"/>
      <c r="AN36" s="1158"/>
      <c r="AO36" s="322" t="s">
        <v>515</v>
      </c>
      <c r="AP36" s="322" t="s">
        <v>515</v>
      </c>
      <c r="AQ36" s="323">
        <v>5254</v>
      </c>
      <c r="AR36" s="324" t="s">
        <v>515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535</v>
      </c>
      <c r="AL37" s="1157"/>
      <c r="AM37" s="1157"/>
      <c r="AN37" s="1158"/>
      <c r="AO37" s="322" t="s">
        <v>515</v>
      </c>
      <c r="AP37" s="322" t="s">
        <v>515</v>
      </c>
      <c r="AQ37" s="323">
        <v>1384</v>
      </c>
      <c r="AR37" s="324" t="s">
        <v>515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536</v>
      </c>
      <c r="AL38" s="1160"/>
      <c r="AM38" s="1160"/>
      <c r="AN38" s="1161"/>
      <c r="AO38" s="325" t="s">
        <v>515</v>
      </c>
      <c r="AP38" s="325" t="s">
        <v>515</v>
      </c>
      <c r="AQ38" s="326">
        <v>32</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537</v>
      </c>
      <c r="AL39" s="1160"/>
      <c r="AM39" s="1160"/>
      <c r="AN39" s="1161"/>
      <c r="AO39" s="322">
        <v>-49841</v>
      </c>
      <c r="AP39" s="322">
        <v>-11672</v>
      </c>
      <c r="AQ39" s="323">
        <v>-8131</v>
      </c>
      <c r="AR39" s="324">
        <v>43.5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538</v>
      </c>
      <c r="AL40" s="1157"/>
      <c r="AM40" s="1157"/>
      <c r="AN40" s="1158"/>
      <c r="AO40" s="322">
        <v>-517660</v>
      </c>
      <c r="AP40" s="322">
        <v>-121232</v>
      </c>
      <c r="AQ40" s="323">
        <v>-126394</v>
      </c>
      <c r="AR40" s="324">
        <v>-4.0999999999999996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300</v>
      </c>
      <c r="AL41" s="1163"/>
      <c r="AM41" s="1163"/>
      <c r="AN41" s="1164"/>
      <c r="AO41" s="322">
        <v>181886</v>
      </c>
      <c r="AP41" s="322">
        <v>42596</v>
      </c>
      <c r="AQ41" s="323">
        <v>43473</v>
      </c>
      <c r="AR41" s="324">
        <v>-2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506</v>
      </c>
      <c r="AN49" s="1151" t="s">
        <v>542</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4783996</v>
      </c>
      <c r="AN51" s="344">
        <v>1165975</v>
      </c>
      <c r="AO51" s="345">
        <v>112.1</v>
      </c>
      <c r="AP51" s="346">
        <v>316331</v>
      </c>
      <c r="AQ51" s="347">
        <v>38.6</v>
      </c>
      <c r="AR51" s="348">
        <v>73.5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281874</v>
      </c>
      <c r="AN52" s="352">
        <v>68699</v>
      </c>
      <c r="AO52" s="353">
        <v>-37.799999999999997</v>
      </c>
      <c r="AP52" s="354">
        <v>106387</v>
      </c>
      <c r="AQ52" s="355">
        <v>22.8</v>
      </c>
      <c r="AR52" s="356">
        <v>-60.6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4162626</v>
      </c>
      <c r="AN53" s="344">
        <v>989923</v>
      </c>
      <c r="AO53" s="345">
        <v>-15.1</v>
      </c>
      <c r="AP53" s="346">
        <v>333013</v>
      </c>
      <c r="AQ53" s="347">
        <v>5.3</v>
      </c>
      <c r="AR53" s="348">
        <v>-20.399999999999999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474330</v>
      </c>
      <c r="AN54" s="352">
        <v>112801</v>
      </c>
      <c r="AO54" s="353">
        <v>64.2</v>
      </c>
      <c r="AP54" s="354">
        <v>126732</v>
      </c>
      <c r="AQ54" s="355">
        <v>19.100000000000001</v>
      </c>
      <c r="AR54" s="356">
        <v>45.1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1321621</v>
      </c>
      <c r="AN55" s="344">
        <v>311777</v>
      </c>
      <c r="AO55" s="345">
        <v>-68.5</v>
      </c>
      <c r="AP55" s="346">
        <v>280458</v>
      </c>
      <c r="AQ55" s="347">
        <v>-15.8</v>
      </c>
      <c r="AR55" s="348">
        <v>-52.7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351560</v>
      </c>
      <c r="AN56" s="352">
        <v>82935</v>
      </c>
      <c r="AO56" s="353">
        <v>-26.5</v>
      </c>
      <c r="AP56" s="354">
        <v>127286</v>
      </c>
      <c r="AQ56" s="355">
        <v>0.4</v>
      </c>
      <c r="AR56" s="356">
        <v>-26.9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1624913</v>
      </c>
      <c r="AN57" s="344">
        <v>380631</v>
      </c>
      <c r="AO57" s="345">
        <v>22.1</v>
      </c>
      <c r="AP57" s="346">
        <v>291945</v>
      </c>
      <c r="AQ57" s="347">
        <v>4.0999999999999996</v>
      </c>
      <c r="AR57" s="348">
        <v>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381637</v>
      </c>
      <c r="AN58" s="352">
        <v>89397</v>
      </c>
      <c r="AO58" s="353">
        <v>7.8</v>
      </c>
      <c r="AP58" s="354">
        <v>127651</v>
      </c>
      <c r="AQ58" s="355">
        <v>0.3</v>
      </c>
      <c r="AR58" s="356">
        <v>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1849551</v>
      </c>
      <c r="AN59" s="344">
        <v>433150</v>
      </c>
      <c r="AO59" s="345">
        <v>13.8</v>
      </c>
      <c r="AP59" s="346">
        <v>291173</v>
      </c>
      <c r="AQ59" s="347">
        <v>-0.3</v>
      </c>
      <c r="AR59" s="348">
        <v>14.1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530363</v>
      </c>
      <c r="AN60" s="352">
        <v>124207</v>
      </c>
      <c r="AO60" s="353">
        <v>38.9</v>
      </c>
      <c r="AP60" s="354">
        <v>119071</v>
      </c>
      <c r="AQ60" s="355">
        <v>-6.7</v>
      </c>
      <c r="AR60" s="356">
        <v>45.6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2748541</v>
      </c>
      <c r="AN61" s="359">
        <v>656291</v>
      </c>
      <c r="AO61" s="360">
        <v>12.9</v>
      </c>
      <c r="AP61" s="361">
        <v>302584</v>
      </c>
      <c r="AQ61" s="362">
        <v>6.4</v>
      </c>
      <c r="AR61" s="348">
        <v>6.5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403953</v>
      </c>
      <c r="AN62" s="352">
        <v>95608</v>
      </c>
      <c r="AO62" s="353">
        <v>9.3000000000000007</v>
      </c>
      <c r="AP62" s="354">
        <v>121425</v>
      </c>
      <c r="AQ62" s="355">
        <v>7.2</v>
      </c>
      <c r="AR62" s="356">
        <v>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77SphA04WR+4YriJZpNEruxvtclsv5NqJwy8KZXyz+0f4yqWzylnwfFGzfACRba+mVKAc5SyWiLWwR0pgGdag==" saltValue="v7glKdK6rHR7SyxpwWwo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AIeJew0wIV0Za4pJm366w6mwezoL5xnhCfN3KFQiGkFTX3hORxU2DX3FcoQELhPoh5cM9U3Npu6WfpgofqPdQ==" saltValue="HP9DvwDeMC9ZwjXILpEW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election activeCell="B112" sqref="B112"/>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89uewrEp6G+tl8ii+39rOHMymbrMEcYAPwNaAyGVhmi163syIKmkJ8pmQY8qT4yHlFuL/IoQe7smlscVQw2LA==" saltValue="uNNsfEI3frDKTZKyoNdB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4" t="s">
        <v>3</v>
      </c>
      <c r="D47" s="1174"/>
      <c r="E47" s="1175"/>
      <c r="F47" s="11">
        <v>34.78</v>
      </c>
      <c r="G47" s="12">
        <v>39.9</v>
      </c>
      <c r="H47" s="12">
        <v>44.61</v>
      </c>
      <c r="I47" s="12">
        <v>53.41</v>
      </c>
      <c r="J47" s="13">
        <v>60.74</v>
      </c>
    </row>
    <row r="48" spans="2:10" ht="57.75" customHeight="1" x14ac:dyDescent="0.15">
      <c r="B48" s="14"/>
      <c r="C48" s="1176" t="s">
        <v>4</v>
      </c>
      <c r="D48" s="1176"/>
      <c r="E48" s="1177"/>
      <c r="F48" s="15">
        <v>13.39</v>
      </c>
      <c r="G48" s="16">
        <v>10.31</v>
      </c>
      <c r="H48" s="16">
        <v>13.08</v>
      </c>
      <c r="I48" s="16">
        <v>11.21</v>
      </c>
      <c r="J48" s="17">
        <v>5.51</v>
      </c>
    </row>
    <row r="49" spans="2:10" ht="57.75" customHeight="1" thickBot="1" x14ac:dyDescent="0.2">
      <c r="B49" s="18"/>
      <c r="C49" s="1178" t="s">
        <v>5</v>
      </c>
      <c r="D49" s="1178"/>
      <c r="E49" s="1179"/>
      <c r="F49" s="19">
        <v>4.01</v>
      </c>
      <c r="G49" s="20">
        <v>1.68</v>
      </c>
      <c r="H49" s="20">
        <v>11.63</v>
      </c>
      <c r="I49" s="20">
        <v>8.07</v>
      </c>
      <c r="J49" s="21">
        <v>6.08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XBx+s2EoYIqtJma0BzydFSEpuCOtt/JGa72KEo18GgGvw+4+1Ki7qwjI3QRapYcmQ2uA2jq68tvrDijJbY/yQ==" saltValue="HR2Vyrmp2BnzZyzXZR7Dq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2019-10-31T12:45:39Z</dcterms:modified>
</cp:coreProperties>
</file>