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20490" windowHeight="75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U34" i="10"/>
  <c r="U35"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<sst xmlns="http://schemas.openxmlformats.org/spreadsheetml/2006/main" count="1111" uniqueCount="591">
  <si>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</si>
  <si>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</si>
  <si>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</si>
  <si>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</si>
  <si>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</si>
  <si>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</si>
  <si>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</si>
  <si>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</si>
  <si>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</si>
  <si>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</si>
  <si>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</si>
  <si>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</si>
  <si>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</si>
  <si>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</si>
  <si>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</si>
  <si>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</si>
  <si>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</si>
  <si>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</si>
  <si>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</si>
  <si>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</si>
  <si>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</si>
  <si>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</si>
  <si>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</si>
  <si>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</si>
  <si>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</si>
  <si>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</si>
  <si>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</si>
  <si>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</si>
  <si>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</si>
  <si>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</si>
  <si>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</si>
  <si>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</si>
  <si>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</si>
  <si>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</si>
  <si>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</si>
  <si>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</si>
  <si>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</si>
  <si>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</si>
  <si>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</si>
  <si>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</si>
  <si>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</si>
  <si>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</si>
  <si>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</si>
  <si>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</si>
  <si>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</si>
  <si>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</si>
  <si>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</si>
  <si>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</si>
  <si>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</si>
  <si>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</si>
  <si>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</si>
  <si>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</si>
  <si>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</si>
  <si>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</si>
  <si>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</si>
  <si>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</si>
  <si>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</si>
  <si>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</si>
  <si>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</si>
  <si>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</si>
  <si>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</si>
  <si>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</si>
  <si>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</si>
  <si>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</si>
  <si>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</si>
  <si>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</si>
  <si>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</si>
  <si>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</si>
  <si>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</si>
  <si>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</si>
  <si>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</si>
  <si>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</si>
  <si>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</si>
  <si>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</si>
  <si>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</si>
  <si>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</si>
  <si>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</si>
  <si>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</si>
  <si>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</si>
  <si>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</si>
  <si>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</si>
  <si>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</si>
  <si>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</si>
  <si>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</si>
  <si>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</si>
  <si>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</si>
  <si>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</si>
  <si>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</si>
  <si>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</si>
  <si>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</si>
  <si>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</si>
  <si>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</si>
  <si>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久米島町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</si>
  <si>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</si>
  <si>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</si>
  <si>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</si>
  <si>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</si>
  <si>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</si>
  <si>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</si>
  <si>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</si>
  <si>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</si>
  <si>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</si>
  <si>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</si>
  <si>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</si>
  <si>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</si>
  <si>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</si>
  <si>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</si>
  <si>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</si>
  <si>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</si>
  <si>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</si>
  <si>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</si>
  <si>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</si>
  <si>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</si>
  <si>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</si>
  <si>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</si>
  <si>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</si>
  <si>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</si>
  <si>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</si>
  <si>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</si>
  <si>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</si>
  <si>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</si>
  <si>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</si>
  <si>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</si>
  <si>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</si>
  <si>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</si>
  <si>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</si>
  <si>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</si>
  <si>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</si>
  <si>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</si>
  <si>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</si>
  <si>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</si>
  <si>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</si>
  <si>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</si>
  <si>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</si>
  <si>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</si>
  <si>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</si>
  <si>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</si>
  <si>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</si>
  <si>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</si>
  <si>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</si>
  <si>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</si>
  <si>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</si>
  <si>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</si>
  <si>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</si>
  <si>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</si>
  <si>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</si>
  <si>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</si>
  <si>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</si>
  <si>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</si>
  <si>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</si>
  <si>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</si>
  <si>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</si>
  <si>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</si>
  <si>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</si>
  <si>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</si>
  <si>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</si>
  <si>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</si>
  <si>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</si>
  <si>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</si>
  <si>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</si>
  <si>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</si>
  <si>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</si>
  <si>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</si>
  <si>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</si>
  <si>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</si>
  <si>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</si>
  <si>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</si>
  <si>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</si>
  <si>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</si>
  <si>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</si>
  <si>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</si>
  <si>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</si>
  <si>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</si>
  <si>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</si>
  <si>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</si>
  <si>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</si>
  <si>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</si>
  <si>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</si>
  <si>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</si>
  <si>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</si>
  <si>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</si>
  <si>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</si>
  <si>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</si>
  <si>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</si>
  <si>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</si>
  <si>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</si>
  <si>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</si>
  <si>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</si>
  <si>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</si>
  <si>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</si>
  <si>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</si>
  <si>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</si>
  <si>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</si>
  <si>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</si>
  <si>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</si>
  <si>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</si>
  <si>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</si>
  <si>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</si>
  <si>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</si>
  <si>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</si>
  <si>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</si>
  <si>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</si>
  <si>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</si>
  <si>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</si>
  <si>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</si>
  <si>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</si>
  <si>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</si>
  <si>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</si>
  <si>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</si>
  <si>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沖縄県久米島町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</si>
  <si>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</si>
  <si>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</si>
  <si>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</si>
  <si>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</si>
  <si>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</si>
  <si>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</si>
  <si>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</si>
  <si>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</si>
  <si>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</si>
  <si>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</si>
  <si>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</si>
  <si>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</si>
  <si>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</si>
  <si>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</si>
  <si>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</si>
  <si>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</si>
  <si>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</si>
  <si>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</si>
  <si>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</si>
  <si>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</si>
  <si>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</si>
  <si>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</si>
  <si>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</si>
  <si>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</si>
  <si>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</si>
  <si>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</si>
  <si>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</si>
  <si>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</si>
  <si>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</si>
  <si>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</si>
  <si>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</si>
  <si>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</si>
  <si>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</si>
  <si>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</si>
  <si>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</si>
  <si>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</si>
  <si>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</si>
  <si>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</si>
  <si>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</si>
  <si>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</si>
  <si>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</si>
  <si>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</si>
  <si>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</si>
  <si>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</si>
  <si>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</si>
  <si>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</si>
  <si>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</si>
  <si>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</si>
  <si>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</si>
  <si>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</si>
  <si>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</si>
  <si>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</si>
  <si>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</si>
  <si>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</si>
  <si>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</si>
  <si>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</si>
  <si>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</si>
  <si>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</si>
  <si>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</si>
  <si>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</si>
  <si>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</si>
  <si>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</si>
  <si>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</si>
  <si>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</si>
  <si>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</si>
  <si>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</si>
  <si>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</si>
  <si>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</si>
  <si>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</si>
  <si>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</si>
  <si>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</si>
  <si>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</si>
  <si>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</si>
  <si>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</si>
  <si>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</si>
  <si>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</si>
  <si>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</si>
  <si>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</si>
  <si>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</si>
  <si>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</si>
  <si>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</si>
  <si>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</si>
  <si>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</si>
  <si>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</si>
  <si>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</si>
  <si>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</si>
  <si>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</si>
  <si>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</si>
  <si>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</si>
  <si>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</si>
  <si>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</si>
  <si>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</si>
  <si>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</si>
  <si>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</si>
  <si>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</si>
  <si>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</si>
  <si>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</si>
  <si>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</si>
  <si>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</si>
  <si>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</si>
  <si>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</si>
  <si>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</si>
  <si>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</si>
  <si>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</si>
  <si>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</si>
  <si>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</si>
  <si>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</si>
  <si>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</si>
  <si>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</si>
  <si>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</si>
  <si>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</si>
  <si>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</si>
  <si>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</si>
  <si>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</si>
  <si>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</si>
  <si>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</si>
  <si>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</si>
  <si>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</si>
  <si>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</si>
  <si>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</si>
  <si>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</si>
  <si>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</si>
  <si>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</si>
  <si>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</si>
  <si>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</si>
  <si>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</si>
  <si>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</si>
  <si>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</si>
  <si>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</si>
  <si>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</si>
  <si>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</si>
  <si>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</si>
  <si>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</si>
  <si>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</si>
  <si>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</si>
  <si>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</si>
  <si>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</si>
  <si>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</si>
  <si>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</si>
  <si>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</si>
  <si>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</si>
  <si>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</si>
  <si>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</si>
  <si>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</si>
  <si>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</si>
  <si>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</si>
  <si>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</si>
  <si>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</si>
  <si>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沖縄県久米島町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</si>
  <si>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</si>
  <si>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</si>
  <si>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</si>
  <si>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</si>
  <si>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</si>
  <si>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</si>
  <si>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</si>
  <si>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</si>
  <si>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</si>
  <si>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</si>
  <si>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</si>
  <si>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</si>
  <si>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</si>
  <si>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</si>
  <si>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</si>
  <si>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</si>
  <si>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</si>
  <si>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</si>
  <si>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</si>
  <si>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</si>
  <si>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</si>
  <si>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</si>
  <si>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</si>
  <si>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</si>
  <si>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</si>
  <si>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</si>
  <si>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</si>
  <si>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</si>
  <si>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</si>
  <si>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</si>
  <si>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</si>
  <si>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</si>
  <si>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</si>
  <si>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</si>
  <si>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</si>
  <si>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</si>
  <si>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</si>
  <si>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</si>
  <si>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</si>
  <si>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</si>
  <si>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</si>
  <si>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</si>
  <si>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</si>
  <si>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</si>
  <si>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</si>
  <si>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</si>
  <si>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</si>
  <si>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</si>
  <si>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</si>
  <si>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</si>
  <si>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</si>
  <si>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</si>
  <si>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</si>
  <si>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</si>
  <si>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</si>
  <si>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</si>
  <si>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</si>
  <si>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</si>
  <si>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</si>
  <si>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</si>
  <si>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</si>
  <si>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</si>
  <si>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</si>
  <si>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</si>
  <si>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</si>
  <si>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</si>
  <si>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</si>
  <si>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</si>
  <si>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</si>
  <si>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</si>
  <si>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</si>
  <si>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</si>
  <si>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</si>
  <si>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</si>
  <si>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</si>
  <si>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</si>
  <si>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</si>
  <si>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</si>
  <si>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</si>
  <si>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</si>
  <si>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</si>
  <si>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</si>
  <si>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</si>
  <si>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</si>
  <si>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</si>
  <si>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</si>
  <si>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</si>
  <si>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</si>
  <si>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</si>
  <si>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</si>
  <si>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</si>
  <si>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</si>
  <si>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</si>
  <si>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</si>
  <si>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</si>
  <si>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</si>
  <si>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</si>
  <si>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</si>
  <si>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</si>
  <si>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</si>
  <si>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</si>
  <si>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</si>
  <si>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</si>
  <si>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</si>
  <si>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</si>
  <si>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</si>
  <si>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</si>
  <si>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</si>
  <si>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</si>
  <si>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</si>
  <si>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</si>
  <si>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</si>
  <si>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</si>
  <si>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</si>
  <si>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</si>
  <si>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</si>
  <si>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</si>
  <si>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</si>
  <si>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</si>
  <si>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</si>
  <si>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</si>
  <si>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</si>
  <si>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</si>
  <si>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</si>
  <si>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</si>
  <si>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</si>
  <si>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</si>
  <si>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</si>
  <si>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</si>
  <si>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</si>
  <si>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</si>
  <si>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</si>
  <si>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</si>
  <si>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</si>
  <si>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</si>
  <si>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</si>
  <si>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</si>
  <si>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</si>
  <si>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</si>
  <si>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</si>
  <si>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</si>
  <si>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</si>
  <si>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</si>
  <si>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</si>
  <si>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</si>
  <si>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</si>
  <si>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</si>
  <si>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</si>
  <si>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</si>
  <si>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</si>
  <si>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</si>
  <si>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</si>
  <si>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</si>
  <si>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</si>
  <si>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</si>
  <si>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</si>
  <si>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</si>
  <si>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</si>
  <si>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</si>
  <si>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</si>
  <si>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</si>
  <si>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</si>
  <si>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</si>
  <si>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</si>
  <si>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</si>
  <si>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</si>
  <si>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</si>
  <si>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</si>
  <si>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</si>
  <si>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</si>
  <si>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</si>
  <si>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</si>
  <si>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</si>
  <si>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</si>
  <si>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</si>
  <si>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</si>
  <si>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</si>
  <si>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</si>
  <si>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</si>
  <si>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</si>
  <si>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</si>
  <si>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</si>
  <si>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</si>
  <si>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</si>
  <si>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</si>
  <si>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</si>
  <si>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</si>
  <si>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</si>
  <si>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</si>
  <si>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国民健康保険特別会計</t>
  </si>
  <si>
    <t>下水道事業特別会計</t>
  </si>
  <si>
    <t>後期高齢者医療特別会計</t>
  </si>
  <si>
    <t>その他会計（赤字）</t>
  </si>
  <si>
    <t>その他会計（黒字）</t>
  </si>
  <si>
    <t>-</t>
    <phoneticPr fontId="2"/>
  </si>
  <si>
    <t>-</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</si>
  <si>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</si>
  <si>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</si>
  <si>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</si>
  <si>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11"/>
  </si>
  <si>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11"/>
  </si>
  <si>
    <t>南部広域市町村圏事務組合（いなんせ斎苑特別会計）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11"/>
  </si>
  <si>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11"/>
  </si>
  <si>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</si>
  <si>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</si>
  <si>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</si>
  <si>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</si>
  <si>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沖縄県離島医療組合（一般会計）</t>
    <rPh sb="0" eb="3">
      <t>オキナワケン</t>
    </rPh>
    <rPh sb="3" eb="5">
      <t>リトウ</t>
    </rPh>
    <rPh sb="5" eb="7">
      <t>イリョウ</t>
    </rPh>
    <rPh sb="7" eb="9">
      <t>クミアイ</t>
    </rPh>
    <rPh sb="10" eb="12">
      <t>イッパン</t>
    </rPh>
    <rPh sb="12" eb="14">
      <t>カイケイ</t>
    </rPh>
    <phoneticPr fontId="27"/>
  </si>
  <si>
    <t>-</t>
    <phoneticPr fontId="2"/>
  </si>
  <si>
    <t>-</t>
    <phoneticPr fontId="2"/>
  </si>
  <si>
    <t>株式会社オーランド</t>
    <rPh sb="0" eb="2">
      <t>カブシキ</t>
    </rPh>
    <rPh sb="2" eb="4">
      <t>カイシャ</t>
    </rPh>
    <phoneticPr fontId="2"/>
  </si>
  <si>
    <t>○</t>
    <phoneticPr fontId="2"/>
  </si>
  <si>
    <t>地域振興基金</t>
    <rPh sb="0" eb="2">
      <t>チイキ</t>
    </rPh>
    <rPh sb="2" eb="4">
      <t>シンコウ</t>
    </rPh>
    <rPh sb="4" eb="6">
      <t>キキン</t>
    </rPh>
    <phoneticPr fontId="11"/>
  </si>
  <si>
    <t>庁舎建設等基金</t>
    <rPh sb="0" eb="2">
      <t>チョウシャ</t>
    </rPh>
    <rPh sb="2" eb="4">
      <t>ケンセツ</t>
    </rPh>
    <rPh sb="4" eb="5">
      <t>トウ</t>
    </rPh>
    <rPh sb="5" eb="7">
      <t>キキン</t>
    </rPh>
    <phoneticPr fontId="11"/>
  </si>
  <si>
    <t>前村幸秀人材育成基金</t>
    <rPh sb="0" eb="2">
      <t>マエムラ</t>
    </rPh>
    <rPh sb="2" eb="4">
      <t>ユキヒデ</t>
    </rPh>
    <rPh sb="4" eb="6">
      <t>ジンザイ</t>
    </rPh>
    <rPh sb="6" eb="8">
      <t>イクセイ</t>
    </rPh>
    <rPh sb="8" eb="10">
      <t>キキン</t>
    </rPh>
    <phoneticPr fontId="11"/>
  </si>
  <si>
    <t>風の帰る森プロジェクト応援基金</t>
    <rPh sb="0" eb="1">
      <t>カゼ</t>
    </rPh>
    <rPh sb="2" eb="3">
      <t>カエ</t>
    </rPh>
    <rPh sb="4" eb="5">
      <t>モリ</t>
    </rPh>
    <rPh sb="11" eb="13">
      <t>オウエン</t>
    </rPh>
    <rPh sb="13" eb="15">
      <t>キキン</t>
    </rPh>
    <phoneticPr fontId="11"/>
  </si>
  <si>
    <t>地域福祉基金</t>
    <rPh sb="0" eb="2">
      <t>チイキ</t>
    </rPh>
    <rPh sb="2" eb="4">
      <t>フクシ</t>
    </rPh>
    <rPh sb="4" eb="6">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</si>
  <si>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</si>
  <si>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</si>
  <si>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</si>
  <si>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</si>
  <si>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</si>
  <si>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については、ともに年々改善されており実質公債費比率については、類似団体内平均値を下回っており今後も抑制に努める。将来負担比率についても類似団体内平均値よりやや上回っている。今後も職員削減、起債発行の抑制を行い財政の健全化を図る。</t>
    <rPh sb="1" eb="3">
      <t>ショウライ</t>
    </rPh>
    <rPh sb="3" eb="5">
      <t>フタン</t>
    </rPh>
    <rPh sb="5" eb="7">
      <t>ヒリツ</t>
    </rPh>
    <rPh sb="7" eb="8">
      <t>オヨ</t>
    </rPh>
    <rPh sb="9" eb="11">
      <t>ジッシツ</t>
    </rPh>
    <rPh sb="11" eb="14">
      <t>コウサイヒ</t>
    </rPh>
    <rPh sb="14" eb="16">
      <t>ヒリツ</t>
    </rPh>
    <rPh sb="25" eb="27">
      <t>ネンネン</t>
    </rPh>
    <rPh sb="27" eb="29">
      <t>カイゼン</t>
    </rPh>
    <rPh sb="34" eb="36">
      <t>ジッシツ</t>
    </rPh>
    <rPh sb="36" eb="39">
      <t>コウサイヒ</t>
    </rPh>
    <rPh sb="39" eb="41">
      <t>ヒリツ</t>
    </rPh>
    <rPh sb="47" eb="49">
      <t>ルイジ</t>
    </rPh>
    <rPh sb="49" eb="51">
      <t>ダンタイ</t>
    </rPh>
    <rPh sb="51" eb="52">
      <t>ナイ</t>
    </rPh>
    <rPh sb="52" eb="55">
      <t>ヘイキンチ</t>
    </rPh>
    <rPh sb="56" eb="58">
      <t>シタマワ</t>
    </rPh>
    <rPh sb="62" eb="64">
      <t>コンゴ</t>
    </rPh>
    <rPh sb="65" eb="67">
      <t>ヨクセイ</t>
    </rPh>
    <rPh sb="68" eb="69">
      <t>ツト</t>
    </rPh>
    <rPh sb="72" eb="74">
      <t>ショウライ</t>
    </rPh>
    <rPh sb="74" eb="76">
      <t>フタン</t>
    </rPh>
    <rPh sb="76" eb="78">
      <t>ヒリツ</t>
    </rPh>
    <rPh sb="83" eb="85">
      <t>ルイジ</t>
    </rPh>
    <rPh sb="85" eb="87">
      <t>ダンタイ</t>
    </rPh>
    <rPh sb="87" eb="88">
      <t>ナイ</t>
    </rPh>
    <rPh sb="88" eb="91">
      <t>ヘイキンチ</t>
    </rPh>
    <rPh sb="95" eb="97">
      <t>ウワマワ</t>
    </rPh>
    <rPh sb="102" eb="104">
      <t>コンゴ</t>
    </rPh>
    <rPh sb="105" eb="107">
      <t>ショクイン</t>
    </rPh>
    <rPh sb="107" eb="109">
      <t>サクゲン</t>
    </rPh>
    <rPh sb="110" eb="112">
      <t>キサイ</t>
    </rPh>
    <rPh sb="112" eb="114">
      <t>ハッコウ</t>
    </rPh>
    <rPh sb="115" eb="117">
      <t>ヨクセイ</t>
    </rPh>
    <rPh sb="118" eb="119">
      <t>オコナ</t>
    </rPh>
    <rPh sb="120" eb="122">
      <t>ザイセイ</t>
    </rPh>
    <rPh sb="123" eb="126">
      <t>ケンゼンカ</t>
    </rPh>
    <rPh sb="127" eb="128">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</si>
  <si>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</si>
  <si>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</si>
  <si>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</si>
  <si>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</si>
  <si>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</si>
  <si>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地方債の新規発行を抑制してきた結果、将来負担比率が低下している。減価償却率の向上により公共施設の建替えや修繕等に多額の費用が見込まれ基金の取り崩しも想定されることから、将来負担比率は増加が予想される。今後は、大型施設整備事業も導入されることから公共施設等総合計画に基づいた維持管理や計画的に取り組んでいく。</t>
    <rPh sb="1" eb="4">
      <t>チホウサイ</t>
    </rPh>
    <rPh sb="5" eb="7">
      <t>シンキ</t>
    </rPh>
    <rPh sb="7" eb="9">
      <t>ハッコウ</t>
    </rPh>
    <rPh sb="10" eb="12">
      <t>ヨクセイ</t>
    </rPh>
    <rPh sb="16" eb="18">
      <t>ケッカ</t>
    </rPh>
    <rPh sb="19" eb="21">
      <t>ショウライ</t>
    </rPh>
    <rPh sb="21" eb="23">
      <t>フタン</t>
    </rPh>
    <rPh sb="23" eb="25">
      <t>ヒリツ</t>
    </rPh>
    <rPh sb="26" eb="28">
      <t>テイカ</t>
    </rPh>
    <rPh sb="33" eb="35">
      <t>ゲンカ</t>
    </rPh>
    <rPh sb="35" eb="37">
      <t>ショウキャク</t>
    </rPh>
    <rPh sb="37" eb="38">
      <t>リツ</t>
    </rPh>
    <rPh sb="39" eb="41">
      <t>コウジョウ</t>
    </rPh>
    <rPh sb="44" eb="46">
      <t>コウキョウ</t>
    </rPh>
    <rPh sb="46" eb="48">
      <t>シセツ</t>
    </rPh>
    <rPh sb="49" eb="51">
      <t>タテカ</t>
    </rPh>
    <rPh sb="53" eb="55">
      <t>シュウゼン</t>
    </rPh>
    <rPh sb="55" eb="56">
      <t>トウ</t>
    </rPh>
    <rPh sb="57" eb="59">
      <t>タガク</t>
    </rPh>
    <rPh sb="60" eb="62">
      <t>ヒヨウ</t>
    </rPh>
    <rPh sb="63" eb="65">
      <t>ミコ</t>
    </rPh>
    <rPh sb="67" eb="69">
      <t>キキン</t>
    </rPh>
    <rPh sb="70" eb="71">
      <t>ト</t>
    </rPh>
    <rPh sb="72" eb="73">
      <t>クズ</t>
    </rPh>
    <rPh sb="75" eb="77">
      <t>ソウテイ</t>
    </rPh>
    <rPh sb="85" eb="87">
      <t>ショウライ</t>
    </rPh>
    <rPh sb="87" eb="89">
      <t>フタン</t>
    </rPh>
    <rPh sb="89" eb="91">
      <t>ヒリツ</t>
    </rPh>
    <rPh sb="92" eb="94">
      <t>ゾウカ</t>
    </rPh>
    <rPh sb="95" eb="97">
      <t>ヨソウ</t>
    </rPh>
    <rPh sb="101" eb="103">
      <t>コンゴ</t>
    </rPh>
    <rPh sb="105" eb="107">
      <t>オオガタ</t>
    </rPh>
    <rPh sb="107" eb="109">
      <t>シセツ</t>
    </rPh>
    <rPh sb="109" eb="111">
      <t>セイビ</t>
    </rPh>
    <rPh sb="111" eb="113">
      <t>ジギョウ</t>
    </rPh>
    <rPh sb="114" eb="116">
      <t>ドウニュウ</t>
    </rPh>
    <rPh sb="123" eb="125">
      <t>コウキョウ</t>
    </rPh>
    <rPh sb="125" eb="127">
      <t>シセツ</t>
    </rPh>
    <rPh sb="127" eb="128">
      <t>トウ</t>
    </rPh>
    <rPh sb="128" eb="130">
      <t>ソウゴウ</t>
    </rPh>
    <rPh sb="130" eb="132">
      <t>ケイカク</t>
    </rPh>
    <rPh sb="133" eb="134">
      <t>モト</t>
    </rPh>
    <rPh sb="137" eb="139">
      <t>イジ</t>
    </rPh>
    <rPh sb="139" eb="141">
      <t>カンリ</t>
    </rPh>
    <rPh sb="142" eb="145">
      <t>ケイカクテキ</t>
    </rPh>
    <rPh sb="146" eb="147">
      <t>ト</t>
    </rPh>
    <rPh sb="148" eb="149">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</si>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</sst>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2598-463E-A765-35D88113A9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229646</c:v>
                </c:pt>
                <c:pt idx="1">
                  <c:v>235678</c:v>
                </c:pt>
                <c:pt idx="2">
                  <c:v>215901</c:v>
                </c:pt>
                <c:pt idx="3">
                  <c:v>171743</c:v>
                </c:pt>
                <c:pt idx="4">
                  <c:v>219916</c:v>
                </c:pt>
              </c:numCache>
            </c:numRef>
          </c:val>
          <c:smooth val="0"/>
          <c:extLst>
            <c:ext xmlns:c16="http://schemas.microsoft.com/office/drawing/2014/chart" uri="{C3380CC4-5D6E-409C-BE32-E72D297353CC}">
              <c16:uniqueId val="{00000001-2598-463E-A765-35D88113A91B}"/>
            </c:ext>
          </c:extLst>
        </c:ser>
        <c:dLbls>
          <c:showLegendKey val="0"/>
          <c:showVal val="0"/>
          <c:showCatName val="0"/>
          <c:showSerName val="0"/>
          <c:showPercent val="0"/>
          <c:showBubbleSize val="0"/>
        </c:dLbls>
        <c:marker val="1"/>
        <c:smooth val="0"/>
        <c:axId val="276114432"/>
        <c:axId val="276114824"/>
      </c:lineChart>
      <c:catAx>
        <c:axId val="276114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6114824"/>
        <c:crosses val="autoZero"/>
        <c:auto val="1"/>
        <c:lblAlgn val="ctr"/>
        <c:lblOffset val="100"/>
        <c:tickLblSkip val="1"/>
        <c:tickMarkSkip val="1"/>
        <c:noMultiLvlLbl val="0"/>
      </c:catAx>
      <c:valAx>
        <c:axId val="27611482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6114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7.72</c:v>
                </c:pt>
                <c:pt idx="1">
                  <c:v>4.2300000000000004</c:v>
                </c:pt>
                <c:pt idx="2">
                  <c:v>7.32</c:v>
                </c:pt>
                <c:pt idx="3">
                  <c:v>8.2100000000000009</c:v>
                </c:pt>
                <c:pt idx="4">
                  <c:v>3.52</c:v>
                </c:pt>
              </c:numCache>
            </c:numRef>
          </c:val>
          <c:extLst>
            <c:ext xmlns:c16="http://schemas.microsoft.com/office/drawing/2014/chart" uri="{C3380CC4-5D6E-409C-BE32-E72D297353CC}">
              <c16:uniqueId val="{00000000-AD21-4665-80D8-E2B095E1A3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28.18</c:v>
                </c:pt>
                <c:pt idx="1">
                  <c:v>34.4</c:v>
                </c:pt>
                <c:pt idx="2">
                  <c:v>36.11</c:v>
                </c:pt>
                <c:pt idx="3">
                  <c:v>41.28</c:v>
                </c:pt>
                <c:pt idx="4">
                  <c:v>47.59</c:v>
                </c:pt>
              </c:numCache>
            </c:numRef>
          </c:val>
          <c:extLst>
            <c:ext xmlns:c16="http://schemas.microsoft.com/office/drawing/2014/chart" uri="{C3380CC4-5D6E-409C-BE32-E72D297353CC}">
              <c16:uniqueId val="{00000001-AD21-4665-80D8-E2B095E1A365}"/>
            </c:ext>
          </c:extLst>
        </c:ser>
        <c:dLbls>
          <c:showLegendKey val="0"/>
          <c:showVal val="0"/>
          <c:showCatName val="0"/>
          <c:showSerName val="0"/>
          <c:showPercent val="0"/>
          <c:showBubbleSize val="0"/>
        </c:dLbls>
        <c:gapWidth val="250"/>
        <c:overlap val="100"/>
        <c:axId val="276116392"/>
        <c:axId val="276116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8.07</c:v>
                </c:pt>
                <c:pt idx="1">
                  <c:v>0.8</c:v>
                </c:pt>
                <c:pt idx="2">
                  <c:v>5.3</c:v>
                </c:pt>
                <c:pt idx="3">
                  <c:v>5.38</c:v>
                </c:pt>
                <c:pt idx="4">
                  <c:v>7.0000000000000007E-2</c:v>
                </c:pt>
              </c:numCache>
            </c:numRef>
          </c:val>
          <c:smooth val="0"/>
          <c:extLst>
            <c:ext xmlns:c16="http://schemas.microsoft.com/office/drawing/2014/chart" uri="{C3380CC4-5D6E-409C-BE32-E72D297353CC}">
              <c16:uniqueId val="{00000002-AD21-4665-80D8-E2B095E1A365}"/>
            </c:ext>
          </c:extLst>
        </c:ser>
        <c:dLbls>
          <c:showLegendKey val="0"/>
          <c:showVal val="0"/>
          <c:showCatName val="0"/>
          <c:showSerName val="0"/>
          <c:showPercent val="0"/>
          <c:showBubbleSize val="0"/>
        </c:dLbls>
        <c:marker val="1"/>
        <c:smooth val="0"/>
        <c:axId val="276116392"/>
        <c:axId val="276116784"/>
      </c:lineChart>
      <c:catAx>
        <c:axId val="276116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6116784"/>
        <c:crosses val="autoZero"/>
        <c:auto val="1"/>
        <c:lblAlgn val="ctr"/>
        <c:lblOffset val="100"/>
        <c:tickLblSkip val="1"/>
        <c:tickMarkSkip val="1"/>
        <c:noMultiLvlLbl val="0"/>
      </c:catAx>
      <c:valAx>
        <c:axId val="27611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116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55-4834-9D81-1F736BC60F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55-4834-9D81-1F736BC60F2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55-4834-9D81-1F736BC60F2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A55-4834-9D81-1F736BC60F2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A55-4834-9D81-1F736BC60F2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0.04</c:v>
                </c:pt>
                <c:pt idx="4">
                  <c:v>#N/A</c:v>
                </c:pt>
                <c:pt idx="5">
                  <c:v>0.05</c:v>
                </c:pt>
                <c:pt idx="6">
                  <c:v>#N/A</c:v>
                </c:pt>
                <c:pt idx="7">
                  <c:v>0.04</c:v>
                </c:pt>
                <c:pt idx="8">
                  <c:v>#N/A</c:v>
                </c:pt>
                <c:pt idx="9">
                  <c:v>0.03</c:v>
                </c:pt>
              </c:numCache>
            </c:numRef>
          </c:val>
          <c:extLst>
            <c:ext xmlns:c16="http://schemas.microsoft.com/office/drawing/2014/chart" uri="{C3380CC4-5D6E-409C-BE32-E72D297353CC}">
              <c16:uniqueId val="{00000005-CA55-4834-9D81-1F736BC60F24}"/>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0.19</c:v>
                </c:pt>
                <c:pt idx="2">
                  <c:v>#N/A</c:v>
                </c:pt>
                <c:pt idx="3">
                  <c:v>0.18</c:v>
                </c:pt>
                <c:pt idx="4">
                  <c:v>#N/A</c:v>
                </c:pt>
                <c:pt idx="5">
                  <c:v>0.64</c:v>
                </c:pt>
                <c:pt idx="6">
                  <c:v>#N/A</c:v>
                </c:pt>
                <c:pt idx="7">
                  <c:v>0.08</c:v>
                </c:pt>
                <c:pt idx="8">
                  <c:v>#N/A</c:v>
                </c:pt>
                <c:pt idx="9">
                  <c:v>0.48</c:v>
                </c:pt>
              </c:numCache>
            </c:numRef>
          </c:val>
          <c:extLst>
            <c:ext xmlns:c16="http://schemas.microsoft.com/office/drawing/2014/chart" uri="{C3380CC4-5D6E-409C-BE32-E72D297353CC}">
              <c16:uniqueId val="{00000006-CA55-4834-9D81-1F736BC60F2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0.64</c:v>
                </c:pt>
                <c:pt idx="2">
                  <c:v>#N/A</c:v>
                </c:pt>
                <c:pt idx="3">
                  <c:v>1.1599999999999999</c:v>
                </c:pt>
                <c:pt idx="4">
                  <c:v>#N/A</c:v>
                </c:pt>
                <c:pt idx="5">
                  <c:v>0.98</c:v>
                </c:pt>
                <c:pt idx="6">
                  <c:v>#N/A</c:v>
                </c:pt>
                <c:pt idx="7">
                  <c:v>0.45</c:v>
                </c:pt>
                <c:pt idx="8">
                  <c:v>#N/A</c:v>
                </c:pt>
                <c:pt idx="9">
                  <c:v>1.1100000000000001</c:v>
                </c:pt>
              </c:numCache>
            </c:numRef>
          </c:val>
          <c:extLst>
            <c:ext xmlns:c16="http://schemas.microsoft.com/office/drawing/2014/chart" uri="{C3380CC4-5D6E-409C-BE32-E72D297353CC}">
              <c16:uniqueId val="{00000007-CA55-4834-9D81-1F736BC60F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7.72</c:v>
                </c:pt>
                <c:pt idx="2">
                  <c:v>#N/A</c:v>
                </c:pt>
                <c:pt idx="3">
                  <c:v>4.22</c:v>
                </c:pt>
                <c:pt idx="4">
                  <c:v>#N/A</c:v>
                </c:pt>
                <c:pt idx="5">
                  <c:v>7.32</c:v>
                </c:pt>
                <c:pt idx="6">
                  <c:v>#N/A</c:v>
                </c:pt>
                <c:pt idx="7">
                  <c:v>8.1999999999999993</c:v>
                </c:pt>
                <c:pt idx="8">
                  <c:v>#N/A</c:v>
                </c:pt>
                <c:pt idx="9">
                  <c:v>3.51</c:v>
                </c:pt>
              </c:numCache>
            </c:numRef>
          </c:val>
          <c:extLst>
            <c:ext xmlns:c16="http://schemas.microsoft.com/office/drawing/2014/chart" uri="{C3380CC4-5D6E-409C-BE32-E72D297353CC}">
              <c16:uniqueId val="{00000008-CA55-4834-9D81-1F736BC60F2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6.63</c:v>
                </c:pt>
                <c:pt idx="2">
                  <c:v>#N/A</c:v>
                </c:pt>
                <c:pt idx="3">
                  <c:v>5.9</c:v>
                </c:pt>
                <c:pt idx="4">
                  <c:v>#N/A</c:v>
                </c:pt>
                <c:pt idx="5">
                  <c:v>5.55</c:v>
                </c:pt>
                <c:pt idx="6">
                  <c:v>#N/A</c:v>
                </c:pt>
                <c:pt idx="7">
                  <c:v>7.38</c:v>
                </c:pt>
                <c:pt idx="8">
                  <c:v>#N/A</c:v>
                </c:pt>
                <c:pt idx="9">
                  <c:v>8.2100000000000009</c:v>
                </c:pt>
              </c:numCache>
            </c:numRef>
          </c:val>
          <c:extLst>
            <c:ext xmlns:c16="http://schemas.microsoft.com/office/drawing/2014/chart" uri="{C3380CC4-5D6E-409C-BE32-E72D297353CC}">
              <c16:uniqueId val="{00000009-CA55-4834-9D81-1F736BC60F24}"/>
            </c:ext>
          </c:extLst>
        </c:ser>
        <c:dLbls>
          <c:showLegendKey val="0"/>
          <c:showVal val="0"/>
          <c:showCatName val="0"/>
          <c:showSerName val="0"/>
          <c:showPercent val="0"/>
          <c:showBubbleSize val="0"/>
        </c:dLbls>
        <c:gapWidth val="150"/>
        <c:overlap val="100"/>
        <c:axId val="276117568"/>
        <c:axId val="304847272"/>
      </c:barChart>
      <c:catAx>
        <c:axId val="27611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4847272"/>
        <c:crosses val="autoZero"/>
        <c:auto val="1"/>
        <c:lblAlgn val="ctr"/>
        <c:lblOffset val="100"/>
        <c:tickLblSkip val="1"/>
        <c:tickMarkSkip val="1"/>
        <c:noMultiLvlLbl val="0"/>
      </c:catAx>
      <c:valAx>
        <c:axId val="304847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117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840</c:v>
                </c:pt>
                <c:pt idx="5">
                  <c:v>788</c:v>
                </c:pt>
                <c:pt idx="8">
                  <c:v>775</c:v>
                </c:pt>
                <c:pt idx="11">
                  <c:v>774</c:v>
                </c:pt>
                <c:pt idx="14">
                  <c:v>733</c:v>
                </c:pt>
              </c:numCache>
            </c:numRef>
          </c:val>
          <c:extLst>
            <c:ext xmlns:c16="http://schemas.microsoft.com/office/drawing/2014/chart" uri="{C3380CC4-5D6E-409C-BE32-E72D297353CC}">
              <c16:uniqueId val="{00000000-0A0D-4B83-8668-C34CBAD9F8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0A0D-4B83-8668-C34CBAD9F8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A0D-4B83-8668-C34CBAD9F8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9</c:v>
                </c:pt>
                <c:pt idx="6">
                  <c:v>9</c:v>
                </c:pt>
                <c:pt idx="9">
                  <c:v>9</c:v>
                </c:pt>
                <c:pt idx="12">
                  <c:v>0</c:v>
                </c:pt>
              </c:numCache>
            </c:numRef>
          </c:val>
          <c:extLst>
            <c:ext xmlns:c16="http://schemas.microsoft.com/office/drawing/2014/chart" uri="{C3380CC4-5D6E-409C-BE32-E72D297353CC}">
              <c16:uniqueId val="{00000003-0A0D-4B83-8668-C34CBAD9F8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83</c:v>
                </c:pt>
                <c:pt idx="3">
                  <c:v>121</c:v>
                </c:pt>
                <c:pt idx="6">
                  <c:v>122</c:v>
                </c:pt>
                <c:pt idx="9">
                  <c:v>123</c:v>
                </c:pt>
                <c:pt idx="12">
                  <c:v>112</c:v>
                </c:pt>
              </c:numCache>
            </c:numRef>
          </c:val>
          <c:extLst>
            <c:ext xmlns:c16="http://schemas.microsoft.com/office/drawing/2014/chart" uri="{C3380CC4-5D6E-409C-BE32-E72D297353CC}">
              <c16:uniqueId val="{00000004-0A0D-4B83-8668-C34CBAD9F8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0D-4B83-8668-C34CBAD9F8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0D-4B83-8668-C34CBAD9F8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1053</c:v>
                </c:pt>
                <c:pt idx="3">
                  <c:v>926</c:v>
                </c:pt>
                <c:pt idx="6">
                  <c:v>907</c:v>
                </c:pt>
                <c:pt idx="9">
                  <c:v>901</c:v>
                </c:pt>
                <c:pt idx="12">
                  <c:v>823</c:v>
                </c:pt>
              </c:numCache>
            </c:numRef>
          </c:val>
          <c:extLst>
            <c:ext xmlns:c16="http://schemas.microsoft.com/office/drawing/2014/chart" uri="{C3380CC4-5D6E-409C-BE32-E72D297353CC}">
              <c16:uniqueId val="{00000007-0A0D-4B83-8668-C34CBAD9F883}"/>
            </c:ext>
          </c:extLst>
        </c:ser>
        <c:dLbls>
          <c:showLegendKey val="0"/>
          <c:showVal val="0"/>
          <c:showCatName val="0"/>
          <c:showSerName val="0"/>
          <c:showPercent val="0"/>
          <c:showBubbleSize val="0"/>
        </c:dLbls>
        <c:gapWidth val="100"/>
        <c:overlap val="100"/>
        <c:axId val="304849624"/>
        <c:axId val="304850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306</c:v>
                </c:pt>
                <c:pt idx="2">
                  <c:v>#N/A</c:v>
                </c:pt>
                <c:pt idx="3">
                  <c:v>#N/A</c:v>
                </c:pt>
                <c:pt idx="4">
                  <c:v>268</c:v>
                </c:pt>
                <c:pt idx="5">
                  <c:v>#N/A</c:v>
                </c:pt>
                <c:pt idx="6">
                  <c:v>#N/A</c:v>
                </c:pt>
                <c:pt idx="7">
                  <c:v>263</c:v>
                </c:pt>
                <c:pt idx="8">
                  <c:v>#N/A</c:v>
                </c:pt>
                <c:pt idx="9">
                  <c:v>#N/A</c:v>
                </c:pt>
                <c:pt idx="10">
                  <c:v>259</c:v>
                </c:pt>
                <c:pt idx="11">
                  <c:v>#N/A</c:v>
                </c:pt>
                <c:pt idx="12">
                  <c:v>#N/A</c:v>
                </c:pt>
                <c:pt idx="13">
                  <c:v>202</c:v>
                </c:pt>
                <c:pt idx="14">
                  <c:v>#N/A</c:v>
                </c:pt>
              </c:numCache>
            </c:numRef>
          </c:val>
          <c:smooth val="0"/>
          <c:extLst>
            <c:ext xmlns:c16="http://schemas.microsoft.com/office/drawing/2014/chart" uri="{C3380CC4-5D6E-409C-BE32-E72D297353CC}">
              <c16:uniqueId val="{00000008-0A0D-4B83-8668-C34CBAD9F883}"/>
            </c:ext>
          </c:extLst>
        </c:ser>
        <c:dLbls>
          <c:showLegendKey val="0"/>
          <c:showVal val="0"/>
          <c:showCatName val="0"/>
          <c:showSerName val="0"/>
          <c:showPercent val="0"/>
          <c:showBubbleSize val="0"/>
        </c:dLbls>
        <c:marker val="1"/>
        <c:smooth val="0"/>
        <c:axId val="304849624"/>
        <c:axId val="304850016"/>
      </c:lineChart>
      <c:catAx>
        <c:axId val="304849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4850016"/>
        <c:crosses val="autoZero"/>
        <c:auto val="1"/>
        <c:lblAlgn val="ctr"/>
        <c:lblOffset val="100"/>
        <c:tickLblSkip val="1"/>
        <c:tickMarkSkip val="1"/>
        <c:noMultiLvlLbl val="0"/>
      </c:catAx>
      <c:valAx>
        <c:axId val="30485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849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5982</c:v>
                </c:pt>
                <c:pt idx="5">
                  <c:v>5896</c:v>
                </c:pt>
                <c:pt idx="8">
                  <c:v>5737</c:v>
                </c:pt>
                <c:pt idx="11">
                  <c:v>5637</c:v>
                </c:pt>
                <c:pt idx="14">
                  <c:v>5509</c:v>
                </c:pt>
              </c:numCache>
            </c:numRef>
          </c:val>
          <c:extLst>
            <c:ext xmlns:c16="http://schemas.microsoft.com/office/drawing/2014/chart" uri="{C3380CC4-5D6E-409C-BE32-E72D297353CC}">
              <c16:uniqueId val="{00000000-475A-48A2-9F85-1D19E7402C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75A-48A2-9F85-1D19E7402C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1788</c:v>
                </c:pt>
                <c:pt idx="5">
                  <c:v>2027</c:v>
                </c:pt>
                <c:pt idx="8">
                  <c:v>2371</c:v>
                </c:pt>
                <c:pt idx="11">
                  <c:v>2546</c:v>
                </c:pt>
                <c:pt idx="14">
                  <c:v>2776</c:v>
                </c:pt>
              </c:numCache>
            </c:numRef>
          </c:val>
          <c:extLst>
            <c:ext xmlns:c16="http://schemas.microsoft.com/office/drawing/2014/chart" uri="{C3380CC4-5D6E-409C-BE32-E72D297353CC}">
              <c16:uniqueId val="{00000002-475A-48A2-9F85-1D19E7402C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5A-48A2-9F85-1D19E7402C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5A-48A2-9F85-1D19E7402C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91</c:v>
                </c:pt>
                <c:pt idx="3">
                  <c:v>87</c:v>
                </c:pt>
                <c:pt idx="6">
                  <c:v>84</c:v>
                </c:pt>
                <c:pt idx="9">
                  <c:v>81</c:v>
                </c:pt>
                <c:pt idx="12">
                  <c:v>78</c:v>
                </c:pt>
              </c:numCache>
            </c:numRef>
          </c:val>
          <c:extLst>
            <c:ext xmlns:c16="http://schemas.microsoft.com/office/drawing/2014/chart" uri="{C3380CC4-5D6E-409C-BE32-E72D297353CC}">
              <c16:uniqueId val="{00000005-475A-48A2-9F85-1D19E7402C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1503</c:v>
                </c:pt>
                <c:pt idx="3">
                  <c:v>1205</c:v>
                </c:pt>
                <c:pt idx="6">
                  <c:v>1220</c:v>
                </c:pt>
                <c:pt idx="9">
                  <c:v>1033</c:v>
                </c:pt>
                <c:pt idx="12">
                  <c:v>854</c:v>
                </c:pt>
              </c:numCache>
            </c:numRef>
          </c:val>
          <c:extLst>
            <c:ext xmlns:c16="http://schemas.microsoft.com/office/drawing/2014/chart" uri="{C3380CC4-5D6E-409C-BE32-E72D297353CC}">
              <c16:uniqueId val="{00000006-475A-48A2-9F85-1D19E7402C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123</c:v>
                </c:pt>
                <c:pt idx="3">
                  <c:v>115</c:v>
                </c:pt>
                <c:pt idx="6">
                  <c:v>108</c:v>
                </c:pt>
                <c:pt idx="9">
                  <c:v>105</c:v>
                </c:pt>
                <c:pt idx="12">
                  <c:v>97</c:v>
                </c:pt>
              </c:numCache>
            </c:numRef>
          </c:val>
          <c:extLst>
            <c:ext xmlns:c16="http://schemas.microsoft.com/office/drawing/2014/chart" uri="{C3380CC4-5D6E-409C-BE32-E72D297353CC}">
              <c16:uniqueId val="{00000007-475A-48A2-9F85-1D19E7402C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1295</c:v>
                </c:pt>
                <c:pt idx="3">
                  <c:v>1270</c:v>
                </c:pt>
                <c:pt idx="6">
                  <c:v>1175</c:v>
                </c:pt>
                <c:pt idx="9">
                  <c:v>1173</c:v>
                </c:pt>
                <c:pt idx="12">
                  <c:v>1073</c:v>
                </c:pt>
              </c:numCache>
            </c:numRef>
          </c:val>
          <c:extLst>
            <c:ext xmlns:c16="http://schemas.microsoft.com/office/drawing/2014/chart" uri="{C3380CC4-5D6E-409C-BE32-E72D297353CC}">
              <c16:uniqueId val="{00000008-475A-48A2-9F85-1D19E7402C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75A-48A2-9F85-1D19E7402C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7093</c:v>
                </c:pt>
                <c:pt idx="3">
                  <c:v>6903</c:v>
                </c:pt>
                <c:pt idx="6">
                  <c:v>6886</c:v>
                </c:pt>
                <c:pt idx="9">
                  <c:v>6702</c:v>
                </c:pt>
                <c:pt idx="12">
                  <c:v>6561</c:v>
                </c:pt>
              </c:numCache>
            </c:numRef>
          </c:val>
          <c:extLst>
            <c:ext xmlns:c16="http://schemas.microsoft.com/office/drawing/2014/chart" uri="{C3380CC4-5D6E-409C-BE32-E72D297353CC}">
              <c16:uniqueId val="{0000000A-475A-48A2-9F85-1D19E7402C57}"/>
            </c:ext>
          </c:extLst>
        </c:ser>
        <c:dLbls>
          <c:showLegendKey val="0"/>
          <c:showVal val="0"/>
          <c:showCatName val="0"/>
          <c:showSerName val="0"/>
          <c:showPercent val="0"/>
          <c:showBubbleSize val="0"/>
        </c:dLbls>
        <c:gapWidth val="100"/>
        <c:overlap val="100"/>
        <c:axId val="304850408"/>
        <c:axId val="308600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2335</c:v>
                </c:pt>
                <c:pt idx="2">
                  <c:v>#N/A</c:v>
                </c:pt>
                <c:pt idx="3">
                  <c:v>#N/A</c:v>
                </c:pt>
                <c:pt idx="4">
                  <c:v>1658</c:v>
                </c:pt>
                <c:pt idx="5">
                  <c:v>#N/A</c:v>
                </c:pt>
                <c:pt idx="6">
                  <c:v>#N/A</c:v>
                </c:pt>
                <c:pt idx="7">
                  <c:v>1365</c:v>
                </c:pt>
                <c:pt idx="8">
                  <c:v>#N/A</c:v>
                </c:pt>
                <c:pt idx="9">
                  <c:v>#N/A</c:v>
                </c:pt>
                <c:pt idx="10">
                  <c:v>909</c:v>
                </c:pt>
                <c:pt idx="11">
                  <c:v>#N/A</c:v>
                </c:pt>
                <c:pt idx="12">
                  <c:v>#N/A</c:v>
                </c:pt>
                <c:pt idx="13">
                  <c:v>378</c:v>
                </c:pt>
                <c:pt idx="14">
                  <c:v>#N/A</c:v>
                </c:pt>
              </c:numCache>
            </c:numRef>
          </c:val>
          <c:smooth val="0"/>
          <c:extLst>
            <c:ext xmlns:c16="http://schemas.microsoft.com/office/drawing/2014/chart" uri="{C3380CC4-5D6E-409C-BE32-E72D297353CC}">
              <c16:uniqueId val="{0000000B-475A-48A2-9F85-1D19E7402C57}"/>
            </c:ext>
          </c:extLst>
        </c:ser>
        <c:dLbls>
          <c:showLegendKey val="0"/>
          <c:showVal val="0"/>
          <c:showCatName val="0"/>
          <c:showSerName val="0"/>
          <c:showPercent val="0"/>
          <c:showBubbleSize val="0"/>
        </c:dLbls>
        <c:marker val="1"/>
        <c:smooth val="0"/>
        <c:axId val="304850408"/>
        <c:axId val="308600576"/>
      </c:lineChart>
      <c:catAx>
        <c:axId val="304850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8600576"/>
        <c:crosses val="autoZero"/>
        <c:auto val="1"/>
        <c:lblAlgn val="ctr"/>
        <c:lblOffset val="100"/>
        <c:tickLblSkip val="1"/>
        <c:tickMarkSkip val="1"/>
        <c:noMultiLvlLbl val="0"/>
      </c:catAx>
      <c:valAx>
        <c:axId val="30860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850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1488</c:v>
                </c:pt>
                <c:pt idx="1">
                  <c:v>1675</c:v>
                </c:pt>
                <c:pt idx="2">
                  <c:v>1872</c:v>
                </c:pt>
              </c:numCache>
            </c:numRef>
          </c:val>
          <c:extLst>
            <c:ext xmlns:c16="http://schemas.microsoft.com/office/drawing/2014/chart" uri="{C3380CC4-5D6E-409C-BE32-E72D297353CC}">
              <c16:uniqueId val="{00000000-00C2-413D-89CD-F3C187600C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59</c:v>
                </c:pt>
                <c:pt idx="1">
                  <c:v>59</c:v>
                </c:pt>
                <c:pt idx="2">
                  <c:v>60</c:v>
                </c:pt>
              </c:numCache>
            </c:numRef>
          </c:val>
          <c:extLst>
            <c:ext xmlns:c16="http://schemas.microsoft.com/office/drawing/2014/chart" uri="{C3380CC4-5D6E-409C-BE32-E72D297353CC}">
              <c16:uniqueId val="{00000001-00C2-413D-89CD-F3C187600C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2240</c:v>
                </c:pt>
                <c:pt idx="1">
                  <c:v>2236</c:v>
                </c:pt>
                <c:pt idx="2">
                  <c:v>2070</c:v>
                </c:pt>
              </c:numCache>
            </c:numRef>
          </c:val>
          <c:extLst>
            <c:ext xmlns:c16="http://schemas.microsoft.com/office/drawing/2014/chart" uri="{C3380CC4-5D6E-409C-BE32-E72D297353CC}">
              <c16:uniqueId val="{00000002-00C2-413D-89CD-F3C187600C27}"/>
            </c:ext>
          </c:extLst>
        </c:ser>
        <c:dLbls>
          <c:showLegendKey val="0"/>
          <c:showVal val="0"/>
          <c:showCatName val="0"/>
          <c:showSerName val="0"/>
          <c:showPercent val="0"/>
          <c:showBubbleSize val="0"/>
        </c:dLbls>
        <c:gapWidth val="120"/>
        <c:overlap val="100"/>
        <c:axId val="308602144"/>
        <c:axId val="308602536"/>
      </c:barChart>
      <c:catAx>
        <c:axId val="30860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8602536"/>
        <c:crosses val="autoZero"/>
        <c:auto val="1"/>
        <c:lblAlgn val="ctr"/>
        <c:lblOffset val="100"/>
        <c:tickLblSkip val="1"/>
        <c:tickMarkSkip val="1"/>
        <c:noMultiLvlLbl val="0"/>
      </c:catAx>
      <c:valAx>
        <c:axId val="308602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860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{9278A9F1-0A2C-4FEC-A5BC-D898E79C6BE0}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0A2-4FFE-8273-59B46100DB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{38E843EE-730D-4CB4-B638-1503398292CD}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A2-4FFE-8273-59B46100DB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{31B88F1E-8255-497E-8066-32AA14895D3C}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A2-4FFE-8273-59B46100DB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{8303ACB6-8F87-4D4E-8693-F386649BE416}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A2-4FFE-8273-59B46100DB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{A4C1D3F8-C745-49B4-BDD8-CCA965A24E72}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A2-4FFE-8273-59B46100DBC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{B250853A-D1FD-4421-B30F-35AEB32B625A}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0A2-4FFE-8273-59B46100DBC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{CD03FF5C-7BC0-4051-B866-A13B1215D01F}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0A2-4FFE-8273-59B46100DBC5}"/>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{9C0D3E6D-3CE9-414D-BF18-E653021B6414}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0A2-4FFE-8273-59B46100DBC5}"/>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{B9F0E54A-0967-4134-A42F-4A37D8122FB9}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0A2-4FFE-8273-59B46100DB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52.9</c:v>
                </c:pt>
                <c:pt idx="32">
                  <c:v>54.2</c:v>
                </c:pt>
              </c:numCache>
            </c:numRef>
          </c:xVal>
          <c:yVal>
            <c:numRef>
              <c:f>公会計指標分析・財政指標組合せ分析表!$BP$51:$DC$51</c:f>
              <c:numCache>
                <c:formatCode>#,##0.0;"▲ "#,##0.0</c:formatCode>
                <c:ptCount val="40"/>
                <c:pt idx="24">
                  <c:v>27.6</c:v>
                </c:pt>
                <c:pt idx="32">
                  <c:v>11.8</c:v>
                </c:pt>
              </c:numCache>
            </c:numRef>
          </c:yVal>
          <c:smooth val="0"/>
          <c:extLst>
            <c:ext xmlns:c16="http://schemas.microsoft.com/office/drawing/2014/chart" uri="{C3380CC4-5D6E-409C-BE32-E72D297353CC}">
              <c16:uniqueId val="{00000009-80A2-4FFE-8273-59B46100DB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{F78F1A9C-A74C-45A4-8A04-810D9CF1B33F}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0A2-4FFE-8273-59B46100DB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{CDC9FE50-BB56-4CEA-B606-773456427290}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A2-4FFE-8273-59B46100DB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{3D67DBC9-27FA-4DF7-880F-754840D63E76}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A2-4FFE-8273-59B46100DB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{8039EE58-39B5-4796-B9FB-F164F3C195C1}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A2-4FFE-8273-59B46100DB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{6F80DB3E-F0B3-41B7-BA91-CD101DAC1BDD}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A2-4FFE-8273-59B46100DBC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{617AE729-AC59-4890-A95D-36A527501A32}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0A2-4FFE-8273-59B46100DBC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{E654E954-30B5-4CC8-8093-948C7C59F431}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0A2-4FFE-8273-59B46100DBC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{EE70D328-5050-4ACF-958C-8BA2FC038780}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0A2-4FFE-8273-59B46100DBC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{1D8A619A-3C12-4E37-9343-98F42BCA5344}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0A2-4FFE-8273-59B46100DB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58.5</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80A2-4FFE-8273-59B46100DBC5}"/>
            </c:ext>
          </c:extLst>
        </c:ser>
        <c:dLbls>
          <c:showLegendKey val="0"/>
          <c:showVal val="1"/>
          <c:showCatName val="0"/>
          <c:showSerName val="0"/>
          <c:showPercent val="0"/>
          <c:showBubbleSize val="0"/>
        </c:dLbls>
        <c:axId val="195811848"/>
        <c:axId val="195906472"/>
      </c:scatterChart>
      <c:valAx>
        <c:axId val="195811848"/>
        <c:scaling>
          <c:orientation val="minMax"/>
          <c:max val="59"/>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906472"/>
        <c:crosses val="autoZero"/>
        <c:crossBetween val="midCat"/>
      </c:valAx>
      <c:valAx>
        <c:axId val="195906472"/>
        <c:scaling>
          <c:orientation val="minMax"/>
          <c:max val="3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811848"/>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{2F234F08-8440-45A7-96BB-866D9EBFFC55}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F49-43B8-BBA2-336DEDB860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{C7F7DA6E-8FA9-40B6-9E4C-88C73CC5B30B}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49-43B8-BBA2-336DEDB860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{E747AEAB-069A-4DBF-830E-954078CD2DC7}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49-43B8-BBA2-336DEDB860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{EEB9B25C-B1E5-4086-9258-E864D503E10C}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49-43B8-BBA2-336DEDB860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{E3388EBA-09BD-42DE-A895-1DFB0B2A9356}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49-43B8-BBA2-336DEDB8600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{EA6CCA02-34EC-4470-8F5D-C85D4DB2E344}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F49-43B8-BBA2-336DEDB8600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{F9A7D348-ACEC-4EED-A736-77ED50A368E4}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F49-43B8-BBA2-336DEDB8600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{522FBBE9-4808-4AFA-8FDB-1D5CBAA75D4B}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F49-43B8-BBA2-336DEDB8600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{16593627-43FC-4C08-A1F1-C98D2A4C8CE8}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F49-43B8-BBA2-336DEDB860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c:v>
                </c:pt>
                <c:pt idx="16">
                  <c:v>8.3000000000000007</c:v>
                </c:pt>
                <c:pt idx="24">
                  <c:v>7.9</c:v>
                </c:pt>
                <c:pt idx="32">
                  <c:v>7.3</c:v>
                </c:pt>
              </c:numCache>
            </c:numRef>
          </c:xVal>
          <c:yVal>
            <c:numRef>
              <c:f>公会計指標分析・財政指標組合せ分析表!$BP$73:$DC$73</c:f>
              <c:numCache>
                <c:formatCode>#,##0.0;"▲ "#,##0.0</c:formatCode>
                <c:ptCount val="40"/>
                <c:pt idx="0">
                  <c:v>67.7</c:v>
                </c:pt>
                <c:pt idx="8">
                  <c:v>50.5</c:v>
                </c:pt>
                <c:pt idx="16">
                  <c:v>40.700000000000003</c:v>
                </c:pt>
                <c:pt idx="24">
                  <c:v>27.6</c:v>
                </c:pt>
                <c:pt idx="32">
                  <c:v>11.8</c:v>
                </c:pt>
              </c:numCache>
            </c:numRef>
          </c:yVal>
          <c:smooth val="0"/>
          <c:extLst>
            <c:ext xmlns:c16="http://schemas.microsoft.com/office/drawing/2014/chart" uri="{C3380CC4-5D6E-409C-BE32-E72D297353CC}">
              <c16:uniqueId val="{00000009-CF49-43B8-BBA2-336DEDB860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{2F130822-47DD-4414-BAE9-71C669C95D62}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F49-43B8-BBA2-336DEDB860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{E2861035-477D-4EE2-91E3-2AD2766F680C}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49-43B8-BBA2-336DEDB860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{0F51CB22-A3D3-40E5-851A-540FE9828A4F}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49-43B8-BBA2-336DEDB860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{784F5906-4492-4B38-8982-5287B13DC181}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49-43B8-BBA2-336DEDB860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{8EE30B57-66BE-44C9-B4A4-BB66E778179D}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49-43B8-BBA2-336DEDB8600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{249D5966-DF15-4F57-93D3-8ABAE3100877}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F49-43B8-BBA2-336DEDB86004}"/>
                </c:ext>
              </c:extLst>
            </c:dLbl>
            <c:dLbl>
              <c:idx val="16"/>
              <c:layout>
                <c:manualLayout>
                  <c:x val="-3.1697991619110633E-2"/>
                  <c:y val="-4.3495921315535854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{6622B3C8-44A9-4F94-918C-399D2E7991F0}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F49-43B8-BBA2-336DEDB86004}"/>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{CCBCD9B0-D6C5-4FB8-B6F2-7135B023D2D0}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F49-43B8-BBA2-336DEDB86004}"/>
                </c:ext>
              </c:extLst>
            </c:dLbl>
            <c:dLbl>
              <c:idx val="32"/>
              <c:layout>
                <c:manualLayout>
                  <c:x val="-1.8235628084249993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{BE5F2986-995D-404A-B5AE-289C7BA55477}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F49-43B8-BBA2-336DEDB860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F49-43B8-BBA2-336DEDB86004}"/>
            </c:ext>
          </c:extLst>
        </c:ser>
        <c:dLbls>
          <c:showLegendKey val="0"/>
          <c:showVal val="1"/>
          <c:showCatName val="0"/>
          <c:showSerName val="0"/>
          <c:showPercent val="0"/>
          <c:showBubbleSize val="0"/>
        </c:dLbls>
        <c:axId val="72958224"/>
        <c:axId val="195979776"/>
      </c:scatterChart>
      <c:valAx>
        <c:axId val="72958224"/>
        <c:scaling>
          <c:orientation val="minMax"/>
          <c:max val="10.199999999999999"/>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979776"/>
        <c:crosses val="autoZero"/>
        <c:crossBetween val="midCat"/>
      </c:valAx>
      <c:valAx>
        <c:axId val="195979776"/>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58224"/>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実質公債費比率（分子）の構造について平成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年度の元金償還金等は</a:t>
          </a:r>
          <a:r>
            <a:rPr kumimoji="1" lang="en-US" altLang="ja-JP" sz="1100">
              <a:solidFill>
                <a:schemeClr val="dk1"/>
              </a:solidFill>
              <a:effectLst/>
              <a:latin typeface="+mn-lt"/>
              <a:ea typeface="+mn-ea"/>
              <a:cs typeface="+mn-cs"/>
            </a:rPr>
            <a:t>935</a:t>
          </a:r>
          <a:r>
            <a:rPr kumimoji="1" lang="ja-JP" altLang="ja-JP" sz="1100">
              <a:solidFill>
                <a:schemeClr val="dk1"/>
              </a:solidFill>
              <a:effectLst/>
              <a:latin typeface="+mn-lt"/>
              <a:ea typeface="+mn-ea"/>
              <a:cs typeface="+mn-cs"/>
            </a:rPr>
            <a:t>百万円となっている。主な内容としては元利償還金が</a:t>
          </a:r>
          <a:r>
            <a:rPr kumimoji="1" lang="en-US" altLang="ja-JP" sz="1100">
              <a:solidFill>
                <a:schemeClr val="dk1"/>
              </a:solidFill>
              <a:effectLst/>
              <a:latin typeface="+mn-lt"/>
              <a:ea typeface="+mn-ea"/>
              <a:cs typeface="+mn-cs"/>
            </a:rPr>
            <a:t>823</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百万円で対前年度比で</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百万円減少している。これは平成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から行ってきた公的保証金免除繰上償還による後年度の公債費抑制効果が表れたことが要因として考えられる。また、公営企業債の元利償還金に対する繰出金では、下水道事業等の地方債償還の財源に充てたと認められる財源として</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百万円繰出している。</a:t>
          </a:r>
          <a:endParaRPr kumimoji="1" lang="en-US" altLang="ja-JP" sz="1400">
            <a:solidFill>
              <a:schemeClr val="dk1"/>
            </a:solidFill>
            <a:effectLst/>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rPr>
            <a:t>　今後も総合計画に基づいた事業を展開し、公債費の抑制を図る。</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将来負担比率（分子）の構造について、平成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年度の将来負担額が</a:t>
          </a:r>
          <a:r>
            <a:rPr kumimoji="1" lang="en-US" altLang="ja-JP" sz="1100">
              <a:solidFill>
                <a:schemeClr val="dk1"/>
              </a:solidFill>
              <a:effectLst/>
              <a:latin typeface="+mn-lt"/>
              <a:ea typeface="+mn-ea"/>
              <a:cs typeface="+mn-cs"/>
            </a:rPr>
            <a:t>8,663</a:t>
          </a:r>
          <a:r>
            <a:rPr kumimoji="1" lang="ja-JP" altLang="ja-JP" sz="1100">
              <a:solidFill>
                <a:schemeClr val="dk1"/>
              </a:solidFill>
              <a:effectLst/>
              <a:latin typeface="+mn-lt"/>
              <a:ea typeface="+mn-ea"/>
              <a:cs typeface="+mn-cs"/>
            </a:rPr>
            <a:t>百万円となっており対前年度比で</a:t>
          </a:r>
          <a:r>
            <a:rPr kumimoji="1" lang="en-US" altLang="ja-JP" sz="1100">
              <a:solidFill>
                <a:schemeClr val="dk1"/>
              </a:solidFill>
              <a:effectLst/>
              <a:latin typeface="+mn-lt"/>
              <a:ea typeface="+mn-ea"/>
              <a:cs typeface="+mn-cs"/>
            </a:rPr>
            <a:t>431</a:t>
          </a:r>
          <a:r>
            <a:rPr kumimoji="1" lang="ja-JP" altLang="ja-JP" sz="1100">
              <a:solidFill>
                <a:schemeClr val="dk1"/>
              </a:solidFill>
              <a:effectLst/>
              <a:latin typeface="+mn-lt"/>
              <a:ea typeface="+mn-ea"/>
              <a:cs typeface="+mn-cs"/>
            </a:rPr>
            <a:t>百万円減少した。平成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年度の将来負担額の構成としては一般会計等に係る地方債の現在高が</a:t>
          </a:r>
          <a:r>
            <a:rPr kumimoji="1" lang="en-US" altLang="ja-JP" sz="1100">
              <a:solidFill>
                <a:schemeClr val="dk1"/>
              </a:solidFill>
              <a:effectLst/>
              <a:latin typeface="+mn-lt"/>
              <a:ea typeface="+mn-ea"/>
              <a:cs typeface="+mn-cs"/>
            </a:rPr>
            <a:t>6,561</a:t>
          </a:r>
          <a:r>
            <a:rPr kumimoji="1" lang="ja-JP" altLang="ja-JP" sz="1100">
              <a:solidFill>
                <a:schemeClr val="dk1"/>
              </a:solidFill>
              <a:effectLst/>
              <a:latin typeface="+mn-lt"/>
              <a:ea typeface="+mn-ea"/>
              <a:cs typeface="+mn-cs"/>
            </a:rPr>
            <a:t>百万円となっており、これまでの繰り上げ償還や新規発行の抑制などの効果により</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百万円減少した。充当可能財源等については</a:t>
          </a:r>
          <a:r>
            <a:rPr kumimoji="1" lang="en-US" altLang="ja-JP" sz="1100">
              <a:solidFill>
                <a:schemeClr val="dk1"/>
              </a:solidFill>
              <a:effectLst/>
              <a:latin typeface="+mn-lt"/>
              <a:ea typeface="+mn-ea"/>
              <a:cs typeface="+mn-cs"/>
            </a:rPr>
            <a:t>8,285</a:t>
          </a:r>
          <a:r>
            <a:rPr kumimoji="1" lang="ja-JP" altLang="ja-JP" sz="1100">
              <a:solidFill>
                <a:schemeClr val="dk1"/>
              </a:solidFill>
              <a:effectLst/>
              <a:latin typeface="+mn-lt"/>
              <a:ea typeface="+mn-ea"/>
              <a:cs typeface="+mn-cs"/>
            </a:rPr>
            <a:t>百万円となっており対前年度比較では</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百万円増加している。要因としては基準財政需要額算入見込額が</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百万円減少したが、充当可能基金が対前年度比</a:t>
          </a:r>
          <a:r>
            <a:rPr kumimoji="1" lang="en-US" altLang="ja-JP" sz="1100">
              <a:solidFill>
                <a:schemeClr val="dk1"/>
              </a:solidFill>
              <a:effectLst/>
              <a:latin typeface="+mn-lt"/>
              <a:ea typeface="+mn-ea"/>
              <a:cs typeface="+mn-cs"/>
            </a:rPr>
            <a:t>230</a:t>
          </a:r>
          <a:r>
            <a:rPr kumimoji="1" lang="ja-JP" altLang="ja-JP" sz="1100">
              <a:solidFill>
                <a:schemeClr val="dk1"/>
              </a:solidFill>
              <a:effectLst/>
              <a:latin typeface="+mn-lt"/>
              <a:ea typeface="+mn-ea"/>
              <a:cs typeface="+mn-cs"/>
            </a:rPr>
            <a:t>百万円増加したことが影響している。</a:t>
          </a:r>
          <a:endParaRPr lang="ja-JP" altLang="ja-JP" sz="1400">
            <a:effectLst/>
          </a:endParaRPr>
        </a:p>
        <a:p>
          <a:r>
            <a:rPr kumimoji="1" lang="ja-JP" altLang="ja-JP" sz="1100">
              <a:solidFill>
                <a:schemeClr val="dk1"/>
              </a:solidFill>
              <a:effectLst/>
              <a:latin typeface="+mn-lt"/>
              <a:ea typeface="+mn-ea"/>
              <a:cs typeface="+mn-cs"/>
            </a:rPr>
            <a:t>　今後は計画的な起債計画に基づいた起債発行と積極的な繰上償還により公債残高を低減させるとともに、財政調整基金をはじめ、その他特定目的基金への積立を積極的に行う</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沖縄県久米島町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以上を財政調整基金に積み立てた一方、「風の帰る森プロジェクト応援基金」から児童館的施設整備に関する事業のため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百万円を取り崩したこと、「特定防衛施設周辺整備調整交付金」から公民館施設整備に関する事業のため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百万円を取り崩した。財政調整基金積立分が多かったため基金全体としては、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離島航路運行安定化支援事業に充てるため「地域振興基金」及び人財育成のため「人財育成基金」の取り崩し、また、「ふるさと納税基金」は、右肩上がりで伸びている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・地域振興基金：文化、教育、福祉、産業等を通じて地域の振興、活性化及び豊かなまちづくりを推進する。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・風の帰る森プロジェクト応援基金：町内外の子供の交流並びに福島原発事故による健康被害が危惧される子供及び心身に故障を生じた者の保養を寄付者と協働で推進する。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・風の帰る森プロジェクト応援基金：寄付者と協働で推進している事業の一環で宿泊可能な交流拠点施設の建設に充当するため基金を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・九条交付金事業基金：公民館建設に充当するため基金を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百万円すべて取り崩したことによる減少。　</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・庁舎建設基金：合併後に庁舎を建設予定であることから、平成５０年度を目途に２０億円程度を積立予定。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コスト縮減等により繰越金が増加したため。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以上を積立てることとしているため増加傾向にあるが、中長期的に（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年度目途）は単独事業等の増加で取崩すことが予想され減少していく見込み。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短期的に借入増加が見込まれるため、地方債の償還に備えて計画的に積立を検討する。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7,994
7,945
63.65
8,327,965
8,157,301
138,410
3,933,168
6,560,742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・有形固定資産減価償却率については、全国平均を</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％下回っており、県平均を</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％上回っている。全国平均は、下回っているものの集落施設が多くほとんどが減価償却率の高いものとなっている。また、道路、教育施設においても同様で償却率が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％を超える施設が多いため今後の修繕及び更新に係る費用負担が多大となる見込みである。また、個別施設計画を策定している状況であり、計画をに基づいた施設の維持管理を適切に進める予定である。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4678045"/>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0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07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44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467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1" name="有形固定資産減価償却率平均値テキスト"/>
        <xdr:cNvSpPr txBox="1"/>
      </xdr:nvSpPr>
      <xdr:spPr>
        <a:xfrm>
          <a:off x="4813300" y="49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3238500" y="520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91349</xdr:rowOff>
    </xdr:from>
    <xdr:to>
      <xdr:col>23</xdr:col>
      <xdr:colOff>136525</xdr:colOff>
      <xdr:row>31</xdr:row>
      <xdr:rowOff>21499</xdr:rowOff>
    </xdr:to>
    <xdr:sp macro="" textlink="">
      <xdr:nvSpPr>
        <xdr:cNvPr id="80" name="楕円 79"/>
        <xdr:cNvSpPr/>
      </xdr:nvSpPr>
      <xdr:spPr>
        <a:xfrm>
          <a:off x="4711700" y="523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69776</xdr:rowOff>
    </xdr:from>
    <xdr:ext cx="405111" cy="259045"/>
    <xdr:sp macro="" textlink="">
      <xdr:nvSpPr>
        <xdr:cNvPr id="81" name="有形固定資産減価償却率該当値テキスト"/>
        <xdr:cNvSpPr txBox="1"/>
      </xdr:nvSpPr>
      <xdr:spPr>
        <a:xfrm>
          <a:off x="4813300" y="521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2" name="楕円 81"/>
        <xdr:cNvSpPr/>
      </xdr:nvSpPr>
      <xdr:spPr>
        <a:xfrm>
          <a:off x="4000500" y="52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142149</xdr:rowOff>
    </xdr:from>
    <xdr:to>
      <xdr:col>23</xdr:col>
      <xdr:colOff>85725</xdr:colOff>
      <xdr:row>31</xdr:row>
      <xdr:rowOff>10795</xdr:rowOff>
    </xdr:to>
    <xdr:cxnSp macro="">
      <xdr:nvCxnSpPr>
        <xdr:cNvPr id="83" name="直線コネクタ 82"/>
        <xdr:cNvCxnSpPr/>
      </xdr:nvCxnSpPr>
      <xdr:spPr>
        <a:xfrm flipV="1">
          <a:off x="4051300" y="5285649"/>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84" name="n_1aveValue有形固定資産減価償却率"/>
        <xdr:cNvSpPr txBox="1"/>
      </xdr:nvSpPr>
      <xdr:spPr>
        <a:xfrm>
          <a:off x="3836044" y="494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5" name="n_2aveValue有形固定資産減価償却率"/>
        <xdr:cNvSpPr txBox="1"/>
      </xdr:nvSpPr>
      <xdr:spPr>
        <a:xfrm>
          <a:off x="3086744" y="4976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86" name="n_1mainValue有形固定資産減価償却率"/>
        <xdr:cNvSpPr txBox="1"/>
      </xdr:nvSpPr>
      <xdr:spPr>
        <a:xfrm>
          <a:off x="3836044" y="536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８年度から平成２９年度にかけて実施された縦断線道路整備事業や多目的運動公園整備事業に係る既発債の発行が終了し、将来負担は減少している。離島であることから常備消防など独自で行っていることからも類似団体と比較しても職員数が多く、人件費が高い水準にあるため、債務償還可能年数も類似団体と比べると長くなっている。平成３０年度以降も定年退職者が多くなることからも人件費削減に努めてい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xdr:cNvCxnSpPr/>
      </xdr:nvCxnSpPr>
      <xdr:spPr>
        <a:xfrm flipV="1">
          <a:off x="14793595" y="4733220"/>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xdr:cNvSpPr txBox="1"/>
      </xdr:nvSpPr>
      <xdr:spPr>
        <a:xfrm>
          <a:off x="14846300" y="45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xdr:cNvCxnSpPr/>
      </xdr:nvCxnSpPr>
      <xdr:spPr>
        <a:xfrm>
          <a:off x="14706600" y="473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0" name="債務償還可能年数平均値テキスト"/>
        <xdr:cNvSpPr txBox="1"/>
      </xdr:nvSpPr>
      <xdr:spPr>
        <a:xfrm>
          <a:off x="14846300" y="54164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1" name="フローチャート: 判断 120"/>
        <xdr:cNvSpPr/>
      </xdr:nvSpPr>
      <xdr:spPr>
        <a:xfrm>
          <a:off x="14744700" y="54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90664</xdr:rowOff>
    </xdr:from>
    <xdr:to>
      <xdr:col>76</xdr:col>
      <xdr:colOff>73025</xdr:colOff>
      <xdr:row>31</xdr:row>
      <xdr:rowOff>20814</xdr:rowOff>
    </xdr:to>
    <xdr:sp macro="" textlink="">
      <xdr:nvSpPr>
        <xdr:cNvPr id="127" name="楕円 126"/>
        <xdr:cNvSpPr/>
      </xdr:nvSpPr>
      <xdr:spPr>
        <a:xfrm>
          <a:off x="14744700" y="523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113541</xdr:rowOff>
    </xdr:from>
    <xdr:ext cx="340478" cy="259045"/>
    <xdr:sp macro="" textlink="">
      <xdr:nvSpPr>
        <xdr:cNvPr id="128" name="債務償還可能年数該当値テキスト"/>
        <xdr:cNvSpPr txBox="1"/>
      </xdr:nvSpPr>
      <xdr:spPr>
        <a:xfrm>
          <a:off x="14846300" y="5085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7,994
7,945
63.65
8,327,965
8,157,301
138,410
3,933,168
6,560,742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76835</xdr:rowOff>
    </xdr:from>
    <xdr:to>
      <xdr:col>24</xdr:col>
      <xdr:colOff>114300</xdr:colOff>
      <xdr:row>37</xdr:row>
      <xdr:rowOff>6985</xdr:rowOff>
    </xdr:to>
    <xdr:sp macro="" textlink="">
      <xdr:nvSpPr>
        <xdr:cNvPr id="70" name="楕円 69"/>
        <xdr:cNvSpPr/>
      </xdr:nvSpPr>
      <xdr:spPr>
        <a:xfrm>
          <a:off x="4584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99712</xdr:rowOff>
    </xdr:from>
    <xdr:ext cx="405111" cy="259045"/>
    <xdr:sp macro="" textlink="">
      <xdr:nvSpPr>
        <xdr:cNvPr id="71" name="【道路】&#10;有形固定資産減価償却率該当値テキスト"/>
        <xdr:cNvSpPr txBox="1"/>
      </xdr:nvSpPr>
      <xdr:spPr>
        <a:xfrm>
          <a:off x="46736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97790</xdr:rowOff>
    </xdr:from>
    <xdr:to>
      <xdr:col>20</xdr:col>
      <xdr:colOff>38100</xdr:colOff>
      <xdr:row>37</xdr:row>
      <xdr:rowOff>27940</xdr:rowOff>
    </xdr:to>
    <xdr:sp macro="" textlink="">
      <xdr:nvSpPr>
        <xdr:cNvPr id="72" name="楕円 71"/>
        <xdr:cNvSpPr/>
      </xdr:nvSpPr>
      <xdr:spPr>
        <a:xfrm>
          <a:off x="3746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127635</xdr:rowOff>
    </xdr:from>
    <xdr:to>
      <xdr:col>24</xdr:col>
      <xdr:colOff>63500</xdr:colOff>
      <xdr:row>36</xdr:row>
      <xdr:rowOff>148590</xdr:rowOff>
    </xdr:to>
    <xdr:cxnSp macro="">
      <xdr:nvCxnSpPr>
        <xdr:cNvPr id="73" name="直線コネクタ 72"/>
        <xdr:cNvCxnSpPr/>
      </xdr:nvCxnSpPr>
      <xdr:spPr>
        <a:xfrm flipV="1">
          <a:off x="3797300" y="62998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4"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5"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44467</xdr:rowOff>
    </xdr:from>
    <xdr:ext cx="405111" cy="259045"/>
    <xdr:sp macro="" textlink="">
      <xdr:nvSpPr>
        <xdr:cNvPr id="76" name="n_1mainValue【道路】&#10;有形固定資産減価償却率"/>
        <xdr:cNvSpPr txBox="1"/>
      </xdr:nvSpPr>
      <xdr:spPr>
        <a:xfrm>
          <a:off x="35820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49072</xdr:rowOff>
    </xdr:from>
    <xdr:ext cx="534377" cy="259045"/>
    <xdr:sp macro="" textlink="">
      <xdr:nvSpPr>
        <xdr:cNvPr id="107" name="【道路】&#10;一人当たり延長平均値テキスト"/>
        <xdr:cNvSpPr txBox="1"/>
      </xdr:nvSpPr>
      <xdr:spPr>
        <a:xfrm>
          <a:off x="10515600" y="656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1724</xdr:rowOff>
    </xdr:from>
    <xdr:to>
      <xdr:col>55</xdr:col>
      <xdr:colOff>50800</xdr:colOff>
      <xdr:row>40</xdr:row>
      <xdr:rowOff>103324</xdr:rowOff>
    </xdr:to>
    <xdr:sp macro="" textlink="">
      <xdr:nvSpPr>
        <xdr:cNvPr id="116" name="楕円 115"/>
        <xdr:cNvSpPr/>
      </xdr:nvSpPr>
      <xdr:spPr>
        <a:xfrm>
          <a:off x="10426700" y="68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151601</xdr:rowOff>
    </xdr:from>
    <xdr:ext cx="534377" cy="259045"/>
    <xdr:sp macro="" textlink="">
      <xdr:nvSpPr>
        <xdr:cNvPr id="117" name="【道路】&#10;一人当たり延長該当値テキスト"/>
        <xdr:cNvSpPr txBox="1"/>
      </xdr:nvSpPr>
      <xdr:spPr>
        <a:xfrm>
          <a:off x="10515600" y="68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6775</xdr:rowOff>
    </xdr:from>
    <xdr:to>
      <xdr:col>50</xdr:col>
      <xdr:colOff>165100</xdr:colOff>
      <xdr:row>40</xdr:row>
      <xdr:rowOff>108375</xdr:rowOff>
    </xdr:to>
    <xdr:sp macro="" textlink="">
      <xdr:nvSpPr>
        <xdr:cNvPr id="118" name="楕円 117"/>
        <xdr:cNvSpPr/>
      </xdr:nvSpPr>
      <xdr:spPr>
        <a:xfrm>
          <a:off x="9588500" y="68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52524</xdr:rowOff>
    </xdr:from>
    <xdr:to>
      <xdr:col>55</xdr:col>
      <xdr:colOff>0</xdr:colOff>
      <xdr:row>40</xdr:row>
      <xdr:rowOff>57575</xdr:rowOff>
    </xdr:to>
    <xdr:cxnSp macro="">
      <xdr:nvCxnSpPr>
        <xdr:cNvPr id="119" name="直線コネクタ 118"/>
        <xdr:cNvCxnSpPr/>
      </xdr:nvCxnSpPr>
      <xdr:spPr>
        <a:xfrm flipV="1">
          <a:off x="9639300" y="6910524"/>
          <a:ext cx="8382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0"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1"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99502</xdr:rowOff>
    </xdr:from>
    <xdr:ext cx="534377" cy="259045"/>
    <xdr:sp macro="" textlink="">
      <xdr:nvSpPr>
        <xdr:cNvPr id="122" name="n_1mainValue【道路】&#10;一人当たり延長"/>
        <xdr:cNvSpPr txBox="1"/>
      </xdr:nvSpPr>
      <xdr:spPr>
        <a:xfrm>
          <a:off x="9359411" y="695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macro="" textlink="">
      <xdr:nvSpPr>
        <xdr:cNvPr id="153" name="【橋りょう・トンネル】&#10;有形固定資産減価償却率平均値テキスト"/>
        <xdr:cNvSpPr txBox="1"/>
      </xdr:nvSpPr>
      <xdr:spPr>
        <a:xfrm>
          <a:off x="4673600" y="10025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66766</xdr:rowOff>
    </xdr:from>
    <xdr:to>
      <xdr:col>24</xdr:col>
      <xdr:colOff>114300</xdr:colOff>
      <xdr:row>61</xdr:row>
      <xdr:rowOff>168366</xdr:rowOff>
    </xdr:to>
    <xdr:sp macro="" textlink="">
      <xdr:nvSpPr>
        <xdr:cNvPr id="162" name="楕円 161"/>
        <xdr:cNvSpPr/>
      </xdr:nvSpPr>
      <xdr:spPr>
        <a:xfrm>
          <a:off x="45847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45193</xdr:rowOff>
    </xdr:from>
    <xdr:ext cx="405111" cy="259045"/>
    <xdr:sp macro="" textlink="">
      <xdr:nvSpPr>
        <xdr:cNvPr id="163" name="【橋りょう・トンネル】&#10;有形固定資産減価償却率該当値テキスト"/>
        <xdr:cNvSpPr txBox="1"/>
      </xdr:nvSpPr>
      <xdr:spPr>
        <a:xfrm>
          <a:off x="4673600"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94524</xdr:rowOff>
    </xdr:from>
    <xdr:to>
      <xdr:col>20</xdr:col>
      <xdr:colOff>38100</xdr:colOff>
      <xdr:row>62</xdr:row>
      <xdr:rowOff>24674</xdr:rowOff>
    </xdr:to>
    <xdr:sp macro="" textlink="">
      <xdr:nvSpPr>
        <xdr:cNvPr id="164" name="楕円 163"/>
        <xdr:cNvSpPr/>
      </xdr:nvSpPr>
      <xdr:spPr>
        <a:xfrm>
          <a:off x="3746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117566</xdr:rowOff>
    </xdr:from>
    <xdr:to>
      <xdr:col>24</xdr:col>
      <xdr:colOff>63500</xdr:colOff>
      <xdr:row>61</xdr:row>
      <xdr:rowOff>145324</xdr:rowOff>
    </xdr:to>
    <xdr:cxnSp macro="">
      <xdr:nvCxnSpPr>
        <xdr:cNvPr id="165" name="直線コネクタ 164"/>
        <xdr:cNvCxnSpPr/>
      </xdr:nvCxnSpPr>
      <xdr:spPr>
        <a:xfrm flipV="1">
          <a:off x="3797300" y="105760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34670</xdr:rowOff>
    </xdr:from>
    <xdr:ext cx="405111" cy="259045"/>
    <xdr:sp macro="" textlink="">
      <xdr:nvSpPr>
        <xdr:cNvPr id="166"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67"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15801</xdr:rowOff>
    </xdr:from>
    <xdr:ext cx="405111" cy="259045"/>
    <xdr:sp macro="" textlink="">
      <xdr:nvSpPr>
        <xdr:cNvPr id="168" name="n_1mainValue【橋りょう・トンネル】&#10;有形固定資産減価償却率"/>
        <xdr:cNvSpPr txBox="1"/>
      </xdr:nvSpPr>
      <xdr:spPr>
        <a:xfrm>
          <a:off x="35820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195" name="【橋りょう・トンネル】&#10;一人当たり有形固定資産（償却資産）額平均値テキスト"/>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163613</xdr:rowOff>
    </xdr:from>
    <xdr:to>
      <xdr:col>55</xdr:col>
      <xdr:colOff>50800</xdr:colOff>
      <xdr:row>63</xdr:row>
      <xdr:rowOff>93763</xdr:rowOff>
    </xdr:to>
    <xdr:sp macro="" textlink="">
      <xdr:nvSpPr>
        <xdr:cNvPr id="204" name="楕円 203"/>
        <xdr:cNvSpPr/>
      </xdr:nvSpPr>
      <xdr:spPr>
        <a:xfrm>
          <a:off x="10426700" y="1079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142040</xdr:rowOff>
    </xdr:from>
    <xdr:ext cx="599010" cy="259045"/>
    <xdr:sp macro="" textlink="">
      <xdr:nvSpPr>
        <xdr:cNvPr id="205" name="【橋りょう・トンネル】&#10;一人当たり有形固定資産（償却資産）額該当値テキスト"/>
        <xdr:cNvSpPr txBox="1"/>
      </xdr:nvSpPr>
      <xdr:spPr>
        <a:xfrm>
          <a:off x="10515600" y="1077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165311</xdr:rowOff>
    </xdr:from>
    <xdr:to>
      <xdr:col>50</xdr:col>
      <xdr:colOff>165100</xdr:colOff>
      <xdr:row>63</xdr:row>
      <xdr:rowOff>95461</xdr:rowOff>
    </xdr:to>
    <xdr:sp macro="" textlink="">
      <xdr:nvSpPr>
        <xdr:cNvPr id="206" name="楕円 205"/>
        <xdr:cNvSpPr/>
      </xdr:nvSpPr>
      <xdr:spPr>
        <a:xfrm>
          <a:off x="9588500" y="107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42963</xdr:rowOff>
    </xdr:from>
    <xdr:to>
      <xdr:col>55</xdr:col>
      <xdr:colOff>0</xdr:colOff>
      <xdr:row>63</xdr:row>
      <xdr:rowOff>44661</xdr:rowOff>
    </xdr:to>
    <xdr:cxnSp macro="">
      <xdr:nvCxnSpPr>
        <xdr:cNvPr id="207" name="直線コネクタ 206"/>
        <xdr:cNvCxnSpPr/>
      </xdr:nvCxnSpPr>
      <xdr:spPr>
        <a:xfrm flipV="1">
          <a:off x="9639300" y="10844313"/>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8"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9"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86588</xdr:rowOff>
    </xdr:from>
    <xdr:ext cx="599010" cy="259045"/>
    <xdr:sp macro="" textlink="">
      <xdr:nvSpPr>
        <xdr:cNvPr id="210" name="n_1mainValue【橋りょう・トンネル】&#10;一人当たり有形固定資産（償却資産）額"/>
        <xdr:cNvSpPr txBox="1"/>
      </xdr:nvSpPr>
      <xdr:spPr>
        <a:xfrm>
          <a:off x="9327095" y="1088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153052</xdr:rowOff>
    </xdr:from>
    <xdr:ext cx="405111" cy="259045"/>
    <xdr:sp macro="" textlink="">
      <xdr:nvSpPr>
        <xdr:cNvPr id="240" name="【公営住宅】&#10;有形固定資産減価償却率平均値テキスト"/>
        <xdr:cNvSpPr txBox="1"/>
      </xdr:nvSpPr>
      <xdr:spPr>
        <a:xfrm>
          <a:off x="4673600" y="1386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2539</xdr:rowOff>
    </xdr:from>
    <xdr:to>
      <xdr:col>24</xdr:col>
      <xdr:colOff>114300</xdr:colOff>
      <xdr:row>82</xdr:row>
      <xdr:rowOff>104139</xdr:rowOff>
    </xdr:to>
    <xdr:sp macro="" textlink="">
      <xdr:nvSpPr>
        <xdr:cNvPr id="249" name="楕円 248"/>
        <xdr:cNvSpPr/>
      </xdr:nvSpPr>
      <xdr:spPr>
        <a:xfrm>
          <a:off x="4584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152416</xdr:rowOff>
    </xdr:from>
    <xdr:ext cx="405111" cy="259045"/>
    <xdr:sp macro="" textlink="">
      <xdr:nvSpPr>
        <xdr:cNvPr id="250" name="【公営住宅】&#10;有形固定資産減価償却率該当値テキスト"/>
        <xdr:cNvSpPr txBox="1"/>
      </xdr:nvSpPr>
      <xdr:spPr>
        <a:xfrm>
          <a:off x="4673600"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46355</xdr:rowOff>
    </xdr:from>
    <xdr:to>
      <xdr:col>20</xdr:col>
      <xdr:colOff>38100</xdr:colOff>
      <xdr:row>82</xdr:row>
      <xdr:rowOff>147955</xdr:rowOff>
    </xdr:to>
    <xdr:sp macro="" textlink="">
      <xdr:nvSpPr>
        <xdr:cNvPr id="251" name="楕円 250"/>
        <xdr:cNvSpPr/>
      </xdr:nvSpPr>
      <xdr:spPr>
        <a:xfrm>
          <a:off x="3746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53339</xdr:rowOff>
    </xdr:from>
    <xdr:to>
      <xdr:col>24</xdr:col>
      <xdr:colOff>63500</xdr:colOff>
      <xdr:row>82</xdr:row>
      <xdr:rowOff>97155</xdr:rowOff>
    </xdr:to>
    <xdr:cxnSp macro="">
      <xdr:nvCxnSpPr>
        <xdr:cNvPr id="252" name="直線コネクタ 251"/>
        <xdr:cNvCxnSpPr/>
      </xdr:nvCxnSpPr>
      <xdr:spPr>
        <a:xfrm flipV="1">
          <a:off x="3797300" y="141122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53"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54"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139082</xdr:rowOff>
    </xdr:from>
    <xdr:ext cx="405111" cy="259045"/>
    <xdr:sp macro="" textlink="">
      <xdr:nvSpPr>
        <xdr:cNvPr id="255" name="n_1mainValue【公営住宅】&#10;有形固定資産減価償却率"/>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15321</xdr:rowOff>
    </xdr:from>
    <xdr:ext cx="469744" cy="259045"/>
    <xdr:sp macro="" textlink="">
      <xdr:nvSpPr>
        <xdr:cNvPr id="284" name="【公営住宅】&#10;一人当たり面積平均値テキスト"/>
        <xdr:cNvSpPr txBox="1"/>
      </xdr:nvSpPr>
      <xdr:spPr>
        <a:xfrm>
          <a:off x="10515600" y="1424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80835</xdr:rowOff>
    </xdr:from>
    <xdr:to>
      <xdr:col>55</xdr:col>
      <xdr:colOff>50800</xdr:colOff>
      <xdr:row>86</xdr:row>
      <xdr:rowOff>10985</xdr:rowOff>
    </xdr:to>
    <xdr:sp macro="" textlink="">
      <xdr:nvSpPr>
        <xdr:cNvPr id="293" name="楕円 292"/>
        <xdr:cNvSpPr/>
      </xdr:nvSpPr>
      <xdr:spPr>
        <a:xfrm>
          <a:off x="10426700" y="1465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59262</xdr:rowOff>
    </xdr:from>
    <xdr:ext cx="469744" cy="259045"/>
    <xdr:sp macro="" textlink="">
      <xdr:nvSpPr>
        <xdr:cNvPr id="294" name="【公営住宅】&#10;一人当たり面積該当値テキスト"/>
        <xdr:cNvSpPr txBox="1"/>
      </xdr:nvSpPr>
      <xdr:spPr>
        <a:xfrm>
          <a:off x="10515600" y="146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82931</xdr:rowOff>
    </xdr:from>
    <xdr:to>
      <xdr:col>50</xdr:col>
      <xdr:colOff>165100</xdr:colOff>
      <xdr:row>86</xdr:row>
      <xdr:rowOff>13081</xdr:rowOff>
    </xdr:to>
    <xdr:sp macro="" textlink="">
      <xdr:nvSpPr>
        <xdr:cNvPr id="295" name="楕円 294"/>
        <xdr:cNvSpPr/>
      </xdr:nvSpPr>
      <xdr:spPr>
        <a:xfrm>
          <a:off x="9588500" y="146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131635</xdr:rowOff>
    </xdr:from>
    <xdr:to>
      <xdr:col>55</xdr:col>
      <xdr:colOff>0</xdr:colOff>
      <xdr:row>85</xdr:row>
      <xdr:rowOff>133731</xdr:rowOff>
    </xdr:to>
    <xdr:cxnSp macro="">
      <xdr:nvCxnSpPr>
        <xdr:cNvPr id="296" name="直線コネクタ 295"/>
        <xdr:cNvCxnSpPr/>
      </xdr:nvCxnSpPr>
      <xdr:spPr>
        <a:xfrm flipV="1">
          <a:off x="9639300" y="14704885"/>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297"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8"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4208</xdr:rowOff>
    </xdr:from>
    <xdr:ext cx="469744" cy="259045"/>
    <xdr:sp macro="" textlink="">
      <xdr:nvSpPr>
        <xdr:cNvPr id="299" name="n_1mainValue【公営住宅】&#10;一人当たり面積"/>
        <xdr:cNvSpPr txBox="1"/>
      </xdr:nvSpPr>
      <xdr:spPr>
        <a:xfrm>
          <a:off x="9391727" y="1474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0" name="テキスト ボックス 30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12" name="テキスト ボックス 31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22" name="テキスト ボックス 32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4" name="テキスト ボックス 32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109</xdr:row>
      <xdr:rowOff>38644</xdr:rowOff>
    </xdr:to>
    <xdr:cxnSp macro="">
      <xdr:nvCxnSpPr>
        <xdr:cNvPr id="326" name="直線コネクタ 325"/>
        <xdr:cNvCxnSpPr/>
      </xdr:nvCxnSpPr>
      <xdr:spPr>
        <a:xfrm flipV="1">
          <a:off x="4634865" y="173093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42471</xdr:rowOff>
    </xdr:from>
    <xdr:ext cx="405111" cy="259045"/>
    <xdr:sp macro="" textlink="">
      <xdr:nvSpPr>
        <xdr:cNvPr id="327" name="【港湾・漁港】&#10;有形固定資産減価償却率最小値テキスト"/>
        <xdr:cNvSpPr txBox="1"/>
      </xdr:nvSpPr>
      <xdr:spPr>
        <a:xfrm>
          <a:off x="4673600" y="187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38644</xdr:rowOff>
    </xdr:from>
    <xdr:to>
      <xdr:col>24</xdr:col>
      <xdr:colOff>152400</xdr:colOff>
      <xdr:row>109</xdr:row>
      <xdr:rowOff>38644</xdr:rowOff>
    </xdr:to>
    <xdr:cxnSp macro="">
      <xdr:nvCxnSpPr>
        <xdr:cNvPr id="328" name="直線コネクタ 327"/>
        <xdr:cNvCxnSpPr/>
      </xdr:nvCxnSpPr>
      <xdr:spPr>
        <a:xfrm>
          <a:off x="4546600" y="1872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29" name="【港湾・漁港】&#10;有形固定資産減価償却率最大値テキスト"/>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30" name="直線コネクタ 329"/>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41746</xdr:rowOff>
    </xdr:from>
    <xdr:ext cx="405111" cy="259045"/>
    <xdr:sp macro="" textlink="">
      <xdr:nvSpPr>
        <xdr:cNvPr id="331" name="【港湾・漁港】&#10;有形固定資産減価償却率平均値テキスト"/>
        <xdr:cNvSpPr txBox="1"/>
      </xdr:nvSpPr>
      <xdr:spPr>
        <a:xfrm>
          <a:off x="4673600" y="1770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32" name="フローチャート: 判断 331"/>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333" name="フローチャート: 判断 332"/>
        <xdr:cNvSpPr/>
      </xdr:nvSpPr>
      <xdr:spPr>
        <a:xfrm>
          <a:off x="3746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157662</xdr:rowOff>
    </xdr:from>
    <xdr:to>
      <xdr:col>15</xdr:col>
      <xdr:colOff>101600</xdr:colOff>
      <xdr:row>108</xdr:row>
      <xdr:rowOff>87812</xdr:rowOff>
    </xdr:to>
    <xdr:sp macro="" textlink="">
      <xdr:nvSpPr>
        <xdr:cNvPr id="334" name="フローチャート: 判断 333"/>
        <xdr:cNvSpPr/>
      </xdr:nvSpPr>
      <xdr:spPr>
        <a:xfrm>
          <a:off x="2857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40" name="楕円 339"/>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72407</xdr:rowOff>
    </xdr:from>
    <xdr:ext cx="405111" cy="259045"/>
    <xdr:sp macro="" textlink="">
      <xdr:nvSpPr>
        <xdr:cNvPr id="341" name="【港湾・漁港】&#10;有形固定資産減価償却率該当値テキスト"/>
        <xdr:cNvSpPr txBox="1"/>
      </xdr:nvSpPr>
      <xdr:spPr>
        <a:xfrm>
          <a:off x="4673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4173</xdr:rowOff>
    </xdr:from>
    <xdr:to>
      <xdr:col>20</xdr:col>
      <xdr:colOff>38100</xdr:colOff>
      <xdr:row>105</xdr:row>
      <xdr:rowOff>105773</xdr:rowOff>
    </xdr:to>
    <xdr:sp macro="" textlink="">
      <xdr:nvSpPr>
        <xdr:cNvPr id="342" name="楕円 341"/>
        <xdr:cNvSpPr/>
      </xdr:nvSpPr>
      <xdr:spPr>
        <a:xfrm>
          <a:off x="3746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105</xdr:row>
      <xdr:rowOff>54973</xdr:rowOff>
    </xdr:to>
    <xdr:cxnSp macro="">
      <xdr:nvCxnSpPr>
        <xdr:cNvPr id="343" name="直線コネクタ 342"/>
        <xdr:cNvCxnSpPr/>
      </xdr:nvCxnSpPr>
      <xdr:spPr>
        <a:xfrm flipV="1">
          <a:off x="3797300" y="1797558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151691</xdr:rowOff>
    </xdr:from>
    <xdr:ext cx="405111" cy="259045"/>
    <xdr:sp macro="" textlink="">
      <xdr:nvSpPr>
        <xdr:cNvPr id="344" name="n_1aveValue【港湾・漁港】&#10;有形固定資産減価償却率"/>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104339</xdr:rowOff>
    </xdr:from>
    <xdr:ext cx="405111" cy="259045"/>
    <xdr:sp macro="" textlink="">
      <xdr:nvSpPr>
        <xdr:cNvPr id="345" name="n_2aveValue【港湾・漁港】&#10;有形固定資産減価償却率"/>
        <xdr:cNvSpPr txBox="1"/>
      </xdr:nvSpPr>
      <xdr:spPr>
        <a:xfrm>
          <a:off x="2705744" y="18278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96900</xdr:rowOff>
    </xdr:from>
    <xdr:ext cx="405111" cy="259045"/>
    <xdr:sp macro="" textlink="">
      <xdr:nvSpPr>
        <xdr:cNvPr id="346" name="n_1mainValue【港湾・漁港】&#10;有形固定資産減価償却率"/>
        <xdr:cNvSpPr txBox="1"/>
      </xdr:nvSpPr>
      <xdr:spPr>
        <a:xfrm>
          <a:off x="3582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7" name="直線コネクタ 35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8" name="テキスト ボックス 35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9" name="直線コネクタ 35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60" name="テキスト ボックス 35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1" name="直線コネクタ 3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62" name="テキスト ボックス 36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3" name="直線コネクタ 36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64" name="テキスト ボックス 36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5" name="直線コネクタ 36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6" name="テキスト ボックス 365"/>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8" name="テキスト ボックス 36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55645</xdr:rowOff>
    </xdr:from>
    <xdr:to>
      <xdr:col>54</xdr:col>
      <xdr:colOff>189865</xdr:colOff>
      <xdr:row>108</xdr:row>
      <xdr:rowOff>148216</xdr:rowOff>
    </xdr:to>
    <xdr:cxnSp macro="">
      <xdr:nvCxnSpPr>
        <xdr:cNvPr id="370" name="直線コネクタ 369"/>
        <xdr:cNvCxnSpPr/>
      </xdr:nvCxnSpPr>
      <xdr:spPr>
        <a:xfrm flipV="1">
          <a:off x="10476865" y="17543545"/>
          <a:ext cx="0" cy="112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152043</xdr:rowOff>
    </xdr:from>
    <xdr:ext cx="469744" cy="259045"/>
    <xdr:sp macro="" textlink="">
      <xdr:nvSpPr>
        <xdr:cNvPr id="371" name="【港湾・漁港】&#10;一人当たり有形固定資産（償却資産）額最小値テキスト"/>
        <xdr:cNvSpPr txBox="1"/>
      </xdr:nvSpPr>
      <xdr:spPr>
        <a:xfrm>
          <a:off x="10515600" y="1866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148216</xdr:rowOff>
    </xdr:from>
    <xdr:to>
      <xdr:col>55</xdr:col>
      <xdr:colOff>88900</xdr:colOff>
      <xdr:row>108</xdr:row>
      <xdr:rowOff>148216</xdr:rowOff>
    </xdr:to>
    <xdr:cxnSp macro="">
      <xdr:nvCxnSpPr>
        <xdr:cNvPr id="372" name="直線コネクタ 371"/>
        <xdr:cNvCxnSpPr/>
      </xdr:nvCxnSpPr>
      <xdr:spPr>
        <a:xfrm>
          <a:off x="10388600" y="1866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2322</xdr:rowOff>
    </xdr:from>
    <xdr:ext cx="599010" cy="259045"/>
    <xdr:sp macro="" textlink="">
      <xdr:nvSpPr>
        <xdr:cNvPr id="373" name="【港湾・漁港】&#10;一人当たり有形固定資産（償却資産）額最大値テキスト"/>
        <xdr:cNvSpPr txBox="1"/>
      </xdr:nvSpPr>
      <xdr:spPr>
        <a:xfrm>
          <a:off x="10515600" y="1731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55645</xdr:rowOff>
    </xdr:from>
    <xdr:to>
      <xdr:col>55</xdr:col>
      <xdr:colOff>88900</xdr:colOff>
      <xdr:row>102</xdr:row>
      <xdr:rowOff>55645</xdr:rowOff>
    </xdr:to>
    <xdr:cxnSp macro="">
      <xdr:nvCxnSpPr>
        <xdr:cNvPr id="374" name="直線コネクタ 373"/>
        <xdr:cNvCxnSpPr/>
      </xdr:nvCxnSpPr>
      <xdr:spPr>
        <a:xfrm>
          <a:off x="10388600" y="1754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41180</xdr:rowOff>
    </xdr:from>
    <xdr:ext cx="599010" cy="259045"/>
    <xdr:sp macro="" textlink="">
      <xdr:nvSpPr>
        <xdr:cNvPr id="375" name="【港湾・漁港】&#10;一人当たり有形固定資産（償却資産）額平均値テキスト"/>
        <xdr:cNvSpPr txBox="1"/>
      </xdr:nvSpPr>
      <xdr:spPr>
        <a:xfrm>
          <a:off x="10515600" y="18043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18303</xdr:rowOff>
    </xdr:from>
    <xdr:to>
      <xdr:col>55</xdr:col>
      <xdr:colOff>50800</xdr:colOff>
      <xdr:row>106</xdr:row>
      <xdr:rowOff>119903</xdr:rowOff>
    </xdr:to>
    <xdr:sp macro="" textlink="">
      <xdr:nvSpPr>
        <xdr:cNvPr id="376" name="フローチャート: 判断 375"/>
        <xdr:cNvSpPr/>
      </xdr:nvSpPr>
      <xdr:spPr>
        <a:xfrm>
          <a:off x="10426700" y="1819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86843</xdr:rowOff>
    </xdr:from>
    <xdr:to>
      <xdr:col>50</xdr:col>
      <xdr:colOff>165100</xdr:colOff>
      <xdr:row>102</xdr:row>
      <xdr:rowOff>16993</xdr:rowOff>
    </xdr:to>
    <xdr:sp macro="" textlink="">
      <xdr:nvSpPr>
        <xdr:cNvPr id="377" name="フローチャート: 判断 376"/>
        <xdr:cNvSpPr/>
      </xdr:nvSpPr>
      <xdr:spPr>
        <a:xfrm>
          <a:off x="9588500" y="1740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15024</xdr:rowOff>
    </xdr:from>
    <xdr:to>
      <xdr:col>46</xdr:col>
      <xdr:colOff>38100</xdr:colOff>
      <xdr:row>99</xdr:row>
      <xdr:rowOff>116624</xdr:rowOff>
    </xdr:to>
    <xdr:sp macro="" textlink="">
      <xdr:nvSpPr>
        <xdr:cNvPr id="378" name="フローチャート: 判断 377"/>
        <xdr:cNvSpPr/>
      </xdr:nvSpPr>
      <xdr:spPr>
        <a:xfrm>
          <a:off x="8699500" y="1698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17241</xdr:rowOff>
    </xdr:from>
    <xdr:to>
      <xdr:col>55</xdr:col>
      <xdr:colOff>50800</xdr:colOff>
      <xdr:row>108</xdr:row>
      <xdr:rowOff>118841</xdr:rowOff>
    </xdr:to>
    <xdr:sp macro="" textlink="">
      <xdr:nvSpPr>
        <xdr:cNvPr id="384" name="楕円 383"/>
        <xdr:cNvSpPr/>
      </xdr:nvSpPr>
      <xdr:spPr>
        <a:xfrm>
          <a:off x="10426700" y="185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103618</xdr:rowOff>
    </xdr:from>
    <xdr:ext cx="534377" cy="259045"/>
    <xdr:sp macro="" textlink="">
      <xdr:nvSpPr>
        <xdr:cNvPr id="385" name="【港湾・漁港】&#10;一人当たり有形固定資産（償却資産）額該当値テキスト"/>
        <xdr:cNvSpPr txBox="1"/>
      </xdr:nvSpPr>
      <xdr:spPr>
        <a:xfrm>
          <a:off x="10515600" y="1844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18354</xdr:rowOff>
    </xdr:from>
    <xdr:to>
      <xdr:col>50</xdr:col>
      <xdr:colOff>165100</xdr:colOff>
      <xdr:row>108</xdr:row>
      <xdr:rowOff>119954</xdr:rowOff>
    </xdr:to>
    <xdr:sp macro="" textlink="">
      <xdr:nvSpPr>
        <xdr:cNvPr id="386" name="楕円 385"/>
        <xdr:cNvSpPr/>
      </xdr:nvSpPr>
      <xdr:spPr>
        <a:xfrm>
          <a:off x="9588500" y="185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68041</xdr:rowOff>
    </xdr:from>
    <xdr:to>
      <xdr:col>55</xdr:col>
      <xdr:colOff>0</xdr:colOff>
      <xdr:row>108</xdr:row>
      <xdr:rowOff>69154</xdr:rowOff>
    </xdr:to>
    <xdr:cxnSp macro="">
      <xdr:nvCxnSpPr>
        <xdr:cNvPr id="387" name="直線コネクタ 386"/>
        <xdr:cNvCxnSpPr/>
      </xdr:nvCxnSpPr>
      <xdr:spPr>
        <a:xfrm flipV="1">
          <a:off x="9639300" y="18584641"/>
          <a:ext cx="8382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100</xdr:row>
      <xdr:rowOff>33520</xdr:rowOff>
    </xdr:from>
    <xdr:ext cx="599010" cy="259045"/>
    <xdr:sp macro="" textlink="">
      <xdr:nvSpPr>
        <xdr:cNvPr id="388" name="n_1aveValue【港湾・漁港】&#10;一人当たり有形固定資産（償却資産）額"/>
        <xdr:cNvSpPr txBox="1"/>
      </xdr:nvSpPr>
      <xdr:spPr>
        <a:xfrm>
          <a:off x="9327095" y="1717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97</xdr:row>
      <xdr:rowOff>133151</xdr:rowOff>
    </xdr:from>
    <xdr:ext cx="690189" cy="259045"/>
    <xdr:sp macro="" textlink="">
      <xdr:nvSpPr>
        <xdr:cNvPr id="389" name="n_2aveValue【港湾・漁港】&#10;一人当たり有形固定資産（償却資産）額"/>
        <xdr:cNvSpPr txBox="1"/>
      </xdr:nvSpPr>
      <xdr:spPr>
        <a:xfrm>
          <a:off x="8405205" y="16763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111081</xdr:rowOff>
    </xdr:from>
    <xdr:ext cx="534377" cy="259045"/>
    <xdr:sp macro="" textlink="">
      <xdr:nvSpPr>
        <xdr:cNvPr id="390" name="n_1mainValue【港湾・漁港】&#10;一人当たり有形固定資産（償却資産）額"/>
        <xdr:cNvSpPr txBox="1"/>
      </xdr:nvSpPr>
      <xdr:spPr>
        <a:xfrm>
          <a:off x="9359411" y="1862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2" name="テキスト ボックス 40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2" name="テキスト ボックス 41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416" name="直線コネクタ 415"/>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417"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418" name="直線コネクタ 417"/>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9"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0" name="直線コネクタ 419"/>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421"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22" name="フローチャート: 判断 421"/>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423" name="フローチャート: 判断 422"/>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424" name="フローチャート: 判断 423"/>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43361</xdr:rowOff>
    </xdr:from>
    <xdr:to>
      <xdr:col>85</xdr:col>
      <xdr:colOff>177800</xdr:colOff>
      <xdr:row>37</xdr:row>
      <xdr:rowOff>144961</xdr:rowOff>
    </xdr:to>
    <xdr:sp macro="" textlink="">
      <xdr:nvSpPr>
        <xdr:cNvPr id="430" name="楕円 429"/>
        <xdr:cNvSpPr/>
      </xdr:nvSpPr>
      <xdr:spPr>
        <a:xfrm>
          <a:off x="16268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66238</xdr:rowOff>
    </xdr:from>
    <xdr:ext cx="405111" cy="259045"/>
    <xdr:sp macro="" textlink="">
      <xdr:nvSpPr>
        <xdr:cNvPr id="431" name="【認定こども園・幼稚園・保育所】&#10;有形固定資産減価償却率該当値テキスト"/>
        <xdr:cNvSpPr txBox="1"/>
      </xdr:nvSpPr>
      <xdr:spPr>
        <a:xfrm>
          <a:off x="16357600" y="62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432" name="楕円 431"/>
        <xdr:cNvSpPr/>
      </xdr:nvSpPr>
      <xdr:spPr>
        <a:xfrm>
          <a:off x="15430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94161</xdr:rowOff>
    </xdr:from>
    <xdr:to>
      <xdr:col>85</xdr:col>
      <xdr:colOff>127000</xdr:colOff>
      <xdr:row>37</xdr:row>
      <xdr:rowOff>130084</xdr:rowOff>
    </xdr:to>
    <xdr:cxnSp macro="">
      <xdr:nvCxnSpPr>
        <xdr:cNvPr id="433" name="直線コネクタ 432"/>
        <xdr:cNvCxnSpPr/>
      </xdr:nvCxnSpPr>
      <xdr:spPr>
        <a:xfrm flipV="1">
          <a:off x="15481300" y="643781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434"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435"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561</xdr:rowOff>
    </xdr:from>
    <xdr:ext cx="405111" cy="259045"/>
    <xdr:sp macro="" textlink="">
      <xdr:nvSpPr>
        <xdr:cNvPr id="436" name="n_1mainValue【認定こども園・幼稚園・保育所】&#10;有形固定資産減価償却率"/>
        <xdr:cNvSpPr txBox="1"/>
      </xdr:nvSpPr>
      <xdr:spPr>
        <a:xfrm>
          <a:off x="15266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7" name="直線コネクタ 4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8" name="テキスト ボックス 44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9" name="直線コネクタ 4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0" name="テキスト ボックス 44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1" name="直線コネクタ 4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2" name="テキスト ボックス 45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3" name="直線コネクタ 4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4" name="テキスト ボックス 45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5" name="直線コネクタ 4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6" name="テキスト ボックス 45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60" name="直線コネクタ 459"/>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61"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62" name="直線コネクタ 461"/>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63"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64" name="直線コネクタ 463"/>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465"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66" name="フローチャート: 判断 465"/>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67" name="フローチャート: 判断 466"/>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68" name="フローチャート: 判断 467"/>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23495</xdr:rowOff>
    </xdr:from>
    <xdr:to>
      <xdr:col>116</xdr:col>
      <xdr:colOff>114300</xdr:colOff>
      <xdr:row>37</xdr:row>
      <xdr:rowOff>125095</xdr:rowOff>
    </xdr:to>
    <xdr:sp macro="" textlink="">
      <xdr:nvSpPr>
        <xdr:cNvPr id="474" name="楕円 473"/>
        <xdr:cNvSpPr/>
      </xdr:nvSpPr>
      <xdr:spPr>
        <a:xfrm>
          <a:off x="22110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46372</xdr:rowOff>
    </xdr:from>
    <xdr:ext cx="469744" cy="259045"/>
    <xdr:sp macro="" textlink="">
      <xdr:nvSpPr>
        <xdr:cNvPr id="475" name="【認定こども園・幼稚園・保育所】&#10;一人当たり面積該当値テキスト"/>
        <xdr:cNvSpPr txBox="1"/>
      </xdr:nvSpPr>
      <xdr:spPr>
        <a:xfrm>
          <a:off x="22199600"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34925</xdr:rowOff>
    </xdr:from>
    <xdr:to>
      <xdr:col>112</xdr:col>
      <xdr:colOff>38100</xdr:colOff>
      <xdr:row>37</xdr:row>
      <xdr:rowOff>136525</xdr:rowOff>
    </xdr:to>
    <xdr:sp macro="" textlink="">
      <xdr:nvSpPr>
        <xdr:cNvPr id="476" name="楕円 475"/>
        <xdr:cNvSpPr/>
      </xdr:nvSpPr>
      <xdr:spPr>
        <a:xfrm>
          <a:off x="21272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74295</xdr:rowOff>
    </xdr:from>
    <xdr:to>
      <xdr:col>116</xdr:col>
      <xdr:colOff>63500</xdr:colOff>
      <xdr:row>37</xdr:row>
      <xdr:rowOff>85725</xdr:rowOff>
    </xdr:to>
    <xdr:cxnSp macro="">
      <xdr:nvCxnSpPr>
        <xdr:cNvPr id="477" name="直線コネクタ 476"/>
        <xdr:cNvCxnSpPr/>
      </xdr:nvCxnSpPr>
      <xdr:spPr>
        <a:xfrm flipV="1">
          <a:off x="21323300" y="64179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478"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79"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153052</xdr:rowOff>
    </xdr:from>
    <xdr:ext cx="469744" cy="259045"/>
    <xdr:sp macro="" textlink="">
      <xdr:nvSpPr>
        <xdr:cNvPr id="480" name="n_1mainValue【認定こども園・幼稚園・保育所】&#10;一人当たり面積"/>
        <xdr:cNvSpPr txBox="1"/>
      </xdr:nvSpPr>
      <xdr:spPr>
        <a:xfrm>
          <a:off x="21075727" y="61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1" name="直線コネクタ 4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2" name="テキスト ボックス 49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3" name="直線コネクタ 4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4" name="テキスト ボックス 4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5" name="直線コネクタ 4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6" name="テキスト ボックス 4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7" name="直線コネクタ 4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8" name="テキスト ボックス 4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9" name="直線コネクタ 4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0" name="テキスト ボックス 4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1" name="直線コネクタ 5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2" name="テキスト ボックス 50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4" name="テキスト ボックス 5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506" name="直線コネクタ 505"/>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507"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508" name="直線コネクタ 507"/>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509"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510" name="直線コネクタ 509"/>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11"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2" name="フローチャート: 判断 511"/>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513" name="フローチャート: 判断 512"/>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14" name="フローチャート: 判断 513"/>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20" name="楕円 519"/>
        <xdr:cNvSpPr/>
      </xdr:nvSpPr>
      <xdr:spPr>
        <a:xfrm>
          <a:off x="162687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45193</xdr:rowOff>
    </xdr:from>
    <xdr:ext cx="405111" cy="259045"/>
    <xdr:sp macro="" textlink="">
      <xdr:nvSpPr>
        <xdr:cNvPr id="521" name="【学校施設】&#10;有形固定資産減価償却率該当値テキスト"/>
        <xdr:cNvSpPr txBox="1"/>
      </xdr:nvSpPr>
      <xdr:spPr>
        <a:xfrm>
          <a:off x="16357600"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105954</xdr:rowOff>
    </xdr:from>
    <xdr:to>
      <xdr:col>81</xdr:col>
      <xdr:colOff>101600</xdr:colOff>
      <xdr:row>60</xdr:row>
      <xdr:rowOff>36104</xdr:rowOff>
    </xdr:to>
    <xdr:sp macro="" textlink="">
      <xdr:nvSpPr>
        <xdr:cNvPr id="522" name="楕円 521"/>
        <xdr:cNvSpPr/>
      </xdr:nvSpPr>
      <xdr:spPr>
        <a:xfrm>
          <a:off x="15430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117566</xdr:rowOff>
    </xdr:from>
    <xdr:to>
      <xdr:col>85</xdr:col>
      <xdr:colOff>127000</xdr:colOff>
      <xdr:row>59</xdr:row>
      <xdr:rowOff>156754</xdr:rowOff>
    </xdr:to>
    <xdr:cxnSp macro="">
      <xdr:nvCxnSpPr>
        <xdr:cNvPr id="523" name="直線コネクタ 522"/>
        <xdr:cNvCxnSpPr/>
      </xdr:nvCxnSpPr>
      <xdr:spPr>
        <a:xfrm flipV="1">
          <a:off x="15481300" y="1023311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524"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25"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27231</xdr:rowOff>
    </xdr:from>
    <xdr:ext cx="405111" cy="259045"/>
    <xdr:sp macro="" textlink="">
      <xdr:nvSpPr>
        <xdr:cNvPr id="526" name="n_1mainValue【学校施設】&#10;有形固定資産減価償却率"/>
        <xdr:cNvSpPr txBox="1"/>
      </xdr:nvSpPr>
      <xdr:spPr>
        <a:xfrm>
          <a:off x="152660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7" name="テキスト ボックス 54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49" name="直線コネクタ 548"/>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50"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51" name="直線コネクタ 550"/>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52"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53" name="直線コネクタ 552"/>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554"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55" name="フローチャート: 判断 554"/>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56" name="フローチャート: 判断 555"/>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57" name="フローチャート: 判断 556"/>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26924</xdr:rowOff>
    </xdr:from>
    <xdr:to>
      <xdr:col>116</xdr:col>
      <xdr:colOff>114300</xdr:colOff>
      <xdr:row>60</xdr:row>
      <xdr:rowOff>128524</xdr:rowOff>
    </xdr:to>
    <xdr:sp macro="" textlink="">
      <xdr:nvSpPr>
        <xdr:cNvPr id="563" name="楕円 562"/>
        <xdr:cNvSpPr/>
      </xdr:nvSpPr>
      <xdr:spPr>
        <a:xfrm>
          <a:off x="221107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49801</xdr:rowOff>
    </xdr:from>
    <xdr:ext cx="469744" cy="259045"/>
    <xdr:sp macro="" textlink="">
      <xdr:nvSpPr>
        <xdr:cNvPr id="564" name="【学校施設】&#10;一人当たり面積該当値テキスト"/>
        <xdr:cNvSpPr txBox="1"/>
      </xdr:nvSpPr>
      <xdr:spPr>
        <a:xfrm>
          <a:off x="22199600" y="1016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41097</xdr:rowOff>
    </xdr:from>
    <xdr:to>
      <xdr:col>112</xdr:col>
      <xdr:colOff>38100</xdr:colOff>
      <xdr:row>60</xdr:row>
      <xdr:rowOff>142697</xdr:rowOff>
    </xdr:to>
    <xdr:sp macro="" textlink="">
      <xdr:nvSpPr>
        <xdr:cNvPr id="565" name="楕円 564"/>
        <xdr:cNvSpPr/>
      </xdr:nvSpPr>
      <xdr:spPr>
        <a:xfrm>
          <a:off x="21272500" y="103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77724</xdr:rowOff>
    </xdr:from>
    <xdr:to>
      <xdr:col>116</xdr:col>
      <xdr:colOff>63500</xdr:colOff>
      <xdr:row>60</xdr:row>
      <xdr:rowOff>91897</xdr:rowOff>
    </xdr:to>
    <xdr:cxnSp macro="">
      <xdr:nvCxnSpPr>
        <xdr:cNvPr id="566" name="直線コネクタ 565"/>
        <xdr:cNvCxnSpPr/>
      </xdr:nvCxnSpPr>
      <xdr:spPr>
        <a:xfrm flipV="1">
          <a:off x="21323300" y="10364724"/>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141368</xdr:rowOff>
    </xdr:from>
    <xdr:ext cx="469744" cy="259045"/>
    <xdr:sp macro="" textlink="">
      <xdr:nvSpPr>
        <xdr:cNvPr id="567"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568"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159224</xdr:rowOff>
    </xdr:from>
    <xdr:ext cx="469744" cy="259045"/>
    <xdr:sp macro="" textlink="">
      <xdr:nvSpPr>
        <xdr:cNvPr id="569" name="n_1mainValue【学校施設】&#10;一人当たり面積"/>
        <xdr:cNvSpPr txBox="1"/>
      </xdr:nvSpPr>
      <xdr:spPr>
        <a:xfrm>
          <a:off x="21075727" y="1010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6" name="テキスト ボックス 59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7" name="直線コネクタ 5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8" name="テキスト ボックス 59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9" name="直線コネクタ 5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0" name="テキスト ボックス 5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1" name="直線コネクタ 6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2" name="テキスト ボックス 6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3" name="直線コネクタ 6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4" name="テキスト ボックス 6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5" name="直線コネクタ 6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6" name="テキスト ボックス 60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610" name="直線コネクタ 609"/>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611"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612" name="直線コネクタ 611"/>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3"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4" name="直線コネクタ 61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53991</xdr:rowOff>
    </xdr:from>
    <xdr:ext cx="405111" cy="259045"/>
    <xdr:sp macro="" textlink="">
      <xdr:nvSpPr>
        <xdr:cNvPr id="615" name="【公民館】&#10;有形固定資産減価償却率平均値テキスト"/>
        <xdr:cNvSpPr txBox="1"/>
      </xdr:nvSpPr>
      <xdr:spPr>
        <a:xfrm>
          <a:off x="16357600" y="17541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16" name="フローチャート: 判断 615"/>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617" name="フローチャート: 判断 616"/>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18" name="フローチャート: 判断 617"/>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624" name="楕円 623"/>
        <xdr:cNvSpPr/>
      </xdr:nvSpPr>
      <xdr:spPr>
        <a:xfrm>
          <a:off x="16268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15257</xdr:rowOff>
    </xdr:from>
    <xdr:ext cx="405111" cy="259045"/>
    <xdr:sp macro="" textlink="">
      <xdr:nvSpPr>
        <xdr:cNvPr id="625" name="【公民館】&#10;有形固定資産減価償却率該当値テキスト"/>
        <xdr:cNvSpPr txBox="1"/>
      </xdr:nvSpPr>
      <xdr:spPr>
        <a:xfrm>
          <a:off x="16357600"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76836</xdr:rowOff>
    </xdr:from>
    <xdr:to>
      <xdr:col>81</xdr:col>
      <xdr:colOff>101600</xdr:colOff>
      <xdr:row>104</xdr:row>
      <xdr:rowOff>6986</xdr:rowOff>
    </xdr:to>
    <xdr:sp macro="" textlink="">
      <xdr:nvSpPr>
        <xdr:cNvPr id="626" name="楕円 625"/>
        <xdr:cNvSpPr/>
      </xdr:nvSpPr>
      <xdr:spPr>
        <a:xfrm>
          <a:off x="15430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87630</xdr:rowOff>
    </xdr:from>
    <xdr:to>
      <xdr:col>85</xdr:col>
      <xdr:colOff>127000</xdr:colOff>
      <xdr:row>103</xdr:row>
      <xdr:rowOff>127636</xdr:rowOff>
    </xdr:to>
    <xdr:cxnSp macro="">
      <xdr:nvCxnSpPr>
        <xdr:cNvPr id="627" name="直線コネクタ 626"/>
        <xdr:cNvCxnSpPr/>
      </xdr:nvCxnSpPr>
      <xdr:spPr>
        <a:xfrm flipV="1">
          <a:off x="15481300" y="177469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147338</xdr:rowOff>
    </xdr:from>
    <xdr:ext cx="405111" cy="259045"/>
    <xdr:sp macro="" textlink="">
      <xdr:nvSpPr>
        <xdr:cNvPr id="628" name="n_1ave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629"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169563</xdr:rowOff>
    </xdr:from>
    <xdr:ext cx="405111" cy="259045"/>
    <xdr:sp macro="" textlink="">
      <xdr:nvSpPr>
        <xdr:cNvPr id="630" name="n_1mainValue【公民館】&#10;有形固定資産減価償却率"/>
        <xdr:cNvSpPr txBox="1"/>
      </xdr:nvSpPr>
      <xdr:spPr>
        <a:xfrm>
          <a:off x="152660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41" name="直線コネクタ 64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42" name="テキスト ボックス 64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3" name="直線コネクタ 6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4" name="テキスト ボックス 6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45" name="直線コネクタ 64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46" name="テキスト ボックス 64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50" name="直線コネクタ 649"/>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51"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52" name="直線コネクタ 651"/>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53"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54" name="直線コネクタ 653"/>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55"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56" name="フローチャート: 判断 655"/>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57" name="フローチャート: 判断 656"/>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58" name="フローチャート: 判断 657"/>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160846</xdr:rowOff>
    </xdr:from>
    <xdr:to>
      <xdr:col>116</xdr:col>
      <xdr:colOff>114300</xdr:colOff>
      <xdr:row>106</xdr:row>
      <xdr:rowOff>90996</xdr:rowOff>
    </xdr:to>
    <xdr:sp macro="" textlink="">
      <xdr:nvSpPr>
        <xdr:cNvPr id="664" name="楕円 663"/>
        <xdr:cNvSpPr/>
      </xdr:nvSpPr>
      <xdr:spPr>
        <a:xfrm>
          <a:off x="22110700" y="181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12273</xdr:rowOff>
    </xdr:from>
    <xdr:ext cx="469744" cy="259045"/>
    <xdr:sp macro="" textlink="">
      <xdr:nvSpPr>
        <xdr:cNvPr id="665" name="【公民館】&#10;一人当たり面積該当値テキスト"/>
        <xdr:cNvSpPr txBox="1"/>
      </xdr:nvSpPr>
      <xdr:spPr>
        <a:xfrm>
          <a:off x="22199600" y="180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164275</xdr:rowOff>
    </xdr:from>
    <xdr:to>
      <xdr:col>112</xdr:col>
      <xdr:colOff>38100</xdr:colOff>
      <xdr:row>106</xdr:row>
      <xdr:rowOff>94425</xdr:rowOff>
    </xdr:to>
    <xdr:sp macro="" textlink="">
      <xdr:nvSpPr>
        <xdr:cNvPr id="666" name="楕円 665"/>
        <xdr:cNvSpPr/>
      </xdr:nvSpPr>
      <xdr:spPr>
        <a:xfrm>
          <a:off x="21272500" y="181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40196</xdr:rowOff>
    </xdr:from>
    <xdr:to>
      <xdr:col>116</xdr:col>
      <xdr:colOff>63500</xdr:colOff>
      <xdr:row>106</xdr:row>
      <xdr:rowOff>43625</xdr:rowOff>
    </xdr:to>
    <xdr:cxnSp macro="">
      <xdr:nvCxnSpPr>
        <xdr:cNvPr id="667" name="直線コネクタ 666"/>
        <xdr:cNvCxnSpPr/>
      </xdr:nvCxnSpPr>
      <xdr:spPr>
        <a:xfrm flipV="1">
          <a:off x="21323300" y="1821389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668"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69"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85552</xdr:rowOff>
    </xdr:from>
    <xdr:ext cx="469744" cy="259045"/>
    <xdr:sp macro="" textlink="">
      <xdr:nvSpPr>
        <xdr:cNvPr id="670" name="n_1mainValue【公民館】&#10;一人当たり面積"/>
        <xdr:cNvSpPr txBox="1"/>
      </xdr:nvSpPr>
      <xdr:spPr>
        <a:xfrm>
          <a:off x="21075727" y="1825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・ほとんどの数値で類似団体内平均を下回っているが、特に有形固定資産減価償却率では、道路及び幼稚園、保育所が高くなっている。今後は、平成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年度に策定した総合施設管理計画を基に個別施設計画を策定中であることから道路修繕や更新など適正化を図りながら取り組む。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7,994
7,945
63.65
8,327,965
8,157,301
138,410
3,933,168
6,560,742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77" name="【体育館・プール】&#10;有形固定資産減価償却率平均値テキスト"/>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92075</xdr:rowOff>
    </xdr:from>
    <xdr:to>
      <xdr:col>24</xdr:col>
      <xdr:colOff>114300</xdr:colOff>
      <xdr:row>61</xdr:row>
      <xdr:rowOff>22225</xdr:rowOff>
    </xdr:to>
    <xdr:sp macro="" textlink="">
      <xdr:nvSpPr>
        <xdr:cNvPr id="88" name="楕円 87"/>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70502</xdr:rowOff>
    </xdr:from>
    <xdr:ext cx="405111" cy="259045"/>
    <xdr:sp macro="" textlink="">
      <xdr:nvSpPr>
        <xdr:cNvPr id="89" name="【体育館・プール】&#10;有形固定資産減価償却率該当値テキスト"/>
        <xdr:cNvSpPr txBox="1"/>
      </xdr:nvSpPr>
      <xdr:spPr>
        <a:xfrm>
          <a:off x="46736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153035</xdr:rowOff>
    </xdr:from>
    <xdr:to>
      <xdr:col>20</xdr:col>
      <xdr:colOff>38100</xdr:colOff>
      <xdr:row>61</xdr:row>
      <xdr:rowOff>83185</xdr:rowOff>
    </xdr:to>
    <xdr:sp macro="" textlink="">
      <xdr:nvSpPr>
        <xdr:cNvPr id="90" name="楕円 89"/>
        <xdr:cNvSpPr/>
      </xdr:nvSpPr>
      <xdr:spPr>
        <a:xfrm>
          <a:off x="3746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142875</xdr:rowOff>
    </xdr:from>
    <xdr:to>
      <xdr:col>24</xdr:col>
      <xdr:colOff>63500</xdr:colOff>
      <xdr:row>61</xdr:row>
      <xdr:rowOff>32385</xdr:rowOff>
    </xdr:to>
    <xdr:cxnSp macro="">
      <xdr:nvCxnSpPr>
        <xdr:cNvPr id="91" name="直線コネクタ 90"/>
        <xdr:cNvCxnSpPr/>
      </xdr:nvCxnSpPr>
      <xdr:spPr>
        <a:xfrm flipV="1">
          <a:off x="3797300" y="1042987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74312</xdr:rowOff>
    </xdr:from>
    <xdr:ext cx="405111" cy="259045"/>
    <xdr:sp macro="" textlink="">
      <xdr:nvSpPr>
        <xdr:cNvPr id="92" name="n_1mainValue【体育館・プール】&#10;有形固定資産減価償却率"/>
        <xdr:cNvSpPr txBox="1"/>
      </xdr:nvSpPr>
      <xdr:spPr>
        <a:xfrm>
          <a:off x="3582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6" name="直線コネクタ 115"/>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7"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8" name="直線コネクタ 117"/>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9"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0" name="直線コネクタ 119"/>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1"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2" name="フローチャート: 判断 121"/>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3" name="フローチャート: 判断 122"/>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24" name="n_1aveValue【体育館・プール】&#10;一人当たり面積"/>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5" name="フローチャート: 判断 124"/>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6"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120650</xdr:rowOff>
    </xdr:from>
    <xdr:to>
      <xdr:col>55</xdr:col>
      <xdr:colOff>50800</xdr:colOff>
      <xdr:row>60</xdr:row>
      <xdr:rowOff>50800</xdr:rowOff>
    </xdr:to>
    <xdr:sp macro="" textlink="">
      <xdr:nvSpPr>
        <xdr:cNvPr id="132" name="楕円 131"/>
        <xdr:cNvSpPr/>
      </xdr:nvSpPr>
      <xdr:spPr>
        <a:xfrm>
          <a:off x="10426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143527</xdr:rowOff>
    </xdr:from>
    <xdr:ext cx="469744" cy="259045"/>
    <xdr:sp macro="" textlink="">
      <xdr:nvSpPr>
        <xdr:cNvPr id="133" name="【体育館・プール】&#10;一人当たり面積該当値テキスト"/>
        <xdr:cNvSpPr txBox="1"/>
      </xdr:nvSpPr>
      <xdr:spPr>
        <a:xfrm>
          <a:off x="105156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130556</xdr:rowOff>
    </xdr:from>
    <xdr:to>
      <xdr:col>50</xdr:col>
      <xdr:colOff>165100</xdr:colOff>
      <xdr:row>60</xdr:row>
      <xdr:rowOff>60706</xdr:rowOff>
    </xdr:to>
    <xdr:sp macro="" textlink="">
      <xdr:nvSpPr>
        <xdr:cNvPr id="134" name="楕円 133"/>
        <xdr:cNvSpPr/>
      </xdr:nvSpPr>
      <xdr:spPr>
        <a:xfrm>
          <a:off x="9588500" y="102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0</xdr:rowOff>
    </xdr:from>
    <xdr:to>
      <xdr:col>55</xdr:col>
      <xdr:colOff>0</xdr:colOff>
      <xdr:row>60</xdr:row>
      <xdr:rowOff>9906</xdr:rowOff>
    </xdr:to>
    <xdr:cxnSp macro="">
      <xdr:nvCxnSpPr>
        <xdr:cNvPr id="135" name="直線コネクタ 134"/>
        <xdr:cNvCxnSpPr/>
      </xdr:nvCxnSpPr>
      <xdr:spPr>
        <a:xfrm flipV="1">
          <a:off x="9639300" y="1028700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77233</xdr:rowOff>
    </xdr:from>
    <xdr:ext cx="469744" cy="259045"/>
    <xdr:sp macro="" textlink="">
      <xdr:nvSpPr>
        <xdr:cNvPr id="136" name="n_1mainValue【体育館・プール】&#10;一人当たり面積"/>
        <xdr:cNvSpPr txBox="1"/>
      </xdr:nvSpPr>
      <xdr:spPr>
        <a:xfrm>
          <a:off x="9391727" y="1002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1" name="直線コネクタ 160"/>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2"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3" name="直線コネクタ 162"/>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66"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67" name="フローチャート: 判断 166"/>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68" name="フローチャート: 判断 167"/>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169"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0" name="フローチャート: 判断 169"/>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71"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153036</xdr:rowOff>
    </xdr:from>
    <xdr:to>
      <xdr:col>24</xdr:col>
      <xdr:colOff>114300</xdr:colOff>
      <xdr:row>81</xdr:row>
      <xdr:rowOff>83186</xdr:rowOff>
    </xdr:to>
    <xdr:sp macro="" textlink="">
      <xdr:nvSpPr>
        <xdr:cNvPr id="177" name="楕円 176"/>
        <xdr:cNvSpPr/>
      </xdr:nvSpPr>
      <xdr:spPr>
        <a:xfrm>
          <a:off x="45847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4463</xdr:rowOff>
    </xdr:from>
    <xdr:ext cx="405111" cy="259045"/>
    <xdr:sp macro="" textlink="">
      <xdr:nvSpPr>
        <xdr:cNvPr id="178" name="【福祉施設】&#10;有形固定資産減価償却率該当値テキスト"/>
        <xdr:cNvSpPr txBox="1"/>
      </xdr:nvSpPr>
      <xdr:spPr>
        <a:xfrm>
          <a:off x="4673600"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17780</xdr:rowOff>
    </xdr:from>
    <xdr:to>
      <xdr:col>20</xdr:col>
      <xdr:colOff>38100</xdr:colOff>
      <xdr:row>81</xdr:row>
      <xdr:rowOff>119380</xdr:rowOff>
    </xdr:to>
    <xdr:sp macro="" textlink="">
      <xdr:nvSpPr>
        <xdr:cNvPr id="179" name="楕円 178"/>
        <xdr:cNvSpPr/>
      </xdr:nvSpPr>
      <xdr:spPr>
        <a:xfrm>
          <a:off x="3746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32386</xdr:rowOff>
    </xdr:from>
    <xdr:to>
      <xdr:col>24</xdr:col>
      <xdr:colOff>63500</xdr:colOff>
      <xdr:row>81</xdr:row>
      <xdr:rowOff>68580</xdr:rowOff>
    </xdr:to>
    <xdr:cxnSp macro="">
      <xdr:nvCxnSpPr>
        <xdr:cNvPr id="180" name="直線コネクタ 179"/>
        <xdr:cNvCxnSpPr/>
      </xdr:nvCxnSpPr>
      <xdr:spPr>
        <a:xfrm flipV="1">
          <a:off x="3797300" y="139198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135907</xdr:rowOff>
    </xdr:from>
    <xdr:ext cx="405111" cy="259045"/>
    <xdr:sp macro="" textlink="">
      <xdr:nvSpPr>
        <xdr:cNvPr id="181" name="n_1mainValue【福祉施設】&#10;有形固定資産減価償却率"/>
        <xdr:cNvSpPr txBox="1"/>
      </xdr:nvSpPr>
      <xdr:spPr>
        <a:xfrm>
          <a:off x="3582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05" name="直線コネクタ 204"/>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06"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07" name="直線コネクタ 206"/>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08"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09" name="直線コネクタ 208"/>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19321</xdr:rowOff>
    </xdr:from>
    <xdr:ext cx="469744" cy="259045"/>
    <xdr:sp macro="" textlink="">
      <xdr:nvSpPr>
        <xdr:cNvPr id="210" name="【福祉施設】&#10;一人当たり面積平均値テキスト"/>
        <xdr:cNvSpPr txBox="1"/>
      </xdr:nvSpPr>
      <xdr:spPr>
        <a:xfrm>
          <a:off x="10515600" y="1442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11" name="フローチャート: 判断 210"/>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12" name="フローチャート: 判断 211"/>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13"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14" name="フローチャート: 判断 213"/>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15"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97028</xdr:rowOff>
    </xdr:from>
    <xdr:to>
      <xdr:col>55</xdr:col>
      <xdr:colOff>50800</xdr:colOff>
      <xdr:row>86</xdr:row>
      <xdr:rowOff>27178</xdr:rowOff>
    </xdr:to>
    <xdr:sp macro="" textlink="">
      <xdr:nvSpPr>
        <xdr:cNvPr id="221" name="楕円 220"/>
        <xdr:cNvSpPr/>
      </xdr:nvSpPr>
      <xdr:spPr>
        <a:xfrm>
          <a:off x="104267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75455</xdr:rowOff>
    </xdr:from>
    <xdr:ext cx="469744" cy="259045"/>
    <xdr:sp macro="" textlink="">
      <xdr:nvSpPr>
        <xdr:cNvPr id="222" name="【福祉施設】&#10;一人当たり面積該当値テキスト"/>
        <xdr:cNvSpPr txBox="1"/>
      </xdr:nvSpPr>
      <xdr:spPr>
        <a:xfrm>
          <a:off x="10515600"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98552</xdr:rowOff>
    </xdr:from>
    <xdr:to>
      <xdr:col>50</xdr:col>
      <xdr:colOff>165100</xdr:colOff>
      <xdr:row>86</xdr:row>
      <xdr:rowOff>28702</xdr:rowOff>
    </xdr:to>
    <xdr:sp macro="" textlink="">
      <xdr:nvSpPr>
        <xdr:cNvPr id="223" name="楕円 222"/>
        <xdr:cNvSpPr/>
      </xdr:nvSpPr>
      <xdr:spPr>
        <a:xfrm>
          <a:off x="9588500" y="1467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147828</xdr:rowOff>
    </xdr:from>
    <xdr:to>
      <xdr:col>55</xdr:col>
      <xdr:colOff>0</xdr:colOff>
      <xdr:row>85</xdr:row>
      <xdr:rowOff>149352</xdr:rowOff>
    </xdr:to>
    <xdr:cxnSp macro="">
      <xdr:nvCxnSpPr>
        <xdr:cNvPr id="224" name="直線コネクタ 223"/>
        <xdr:cNvCxnSpPr/>
      </xdr:nvCxnSpPr>
      <xdr:spPr>
        <a:xfrm flipV="1">
          <a:off x="9639300" y="1472107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19829</xdr:rowOff>
    </xdr:from>
    <xdr:ext cx="469744" cy="259045"/>
    <xdr:sp macro="" textlink="">
      <xdr:nvSpPr>
        <xdr:cNvPr id="225" name="n_1mainValue【福祉施設】&#10;一人当たり面積"/>
        <xdr:cNvSpPr txBox="1"/>
      </xdr:nvSpPr>
      <xdr:spPr>
        <a:xfrm>
          <a:off x="9391727" y="147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4" name="正方形/長方形 2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5" name="正方形/長方形 2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6" name="正方形/長方形 2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7" name="正方形/長方形 2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8" name="正方形/長方形 2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9" name="正方形/長方形 2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0" name="正方形/長方形 2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1" name="正方形/長方形 2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0" name="テキスト ボックス 2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1" name="直線コネクタ 2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2" name="テキスト ボックス 2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3" name="直線コネクタ 2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4" name="テキスト ボックス 2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5" name="直線コネクタ 2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6" name="テキスト ボックス 2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7" name="直線コネクタ 2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8" name="テキスト ボックス 2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9" name="直線コネクタ 2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0" name="テキスト ボックス 2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1" name="直線コネクタ 2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2" name="テキスト ボックス 2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266" name="直線コネクタ 265"/>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267"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268" name="直線コネクタ 267"/>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269"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270" name="直線コネクタ 269"/>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271"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272" name="フローチャート: 判断 271"/>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273" name="フローチャート: 判断 272"/>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148607</xdr:rowOff>
    </xdr:from>
    <xdr:ext cx="405111" cy="259045"/>
    <xdr:sp macro="" textlink="">
      <xdr:nvSpPr>
        <xdr:cNvPr id="274" name="n_1ave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275" name="フローチャート: 判断 274"/>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276"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7" name="テキスト ボックス 2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282" name="楕円 281"/>
        <xdr:cNvSpPr/>
      </xdr:nvSpPr>
      <xdr:spPr>
        <a:xfrm>
          <a:off x="16268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103522</xdr:rowOff>
    </xdr:from>
    <xdr:ext cx="405111" cy="259045"/>
    <xdr:sp macro="" textlink="">
      <xdr:nvSpPr>
        <xdr:cNvPr id="283" name="【一般廃棄物処理施設】&#10;有形固定資産減価償却率該当値テキスト"/>
        <xdr:cNvSpPr txBox="1"/>
      </xdr:nvSpPr>
      <xdr:spPr>
        <a:xfrm>
          <a:off x="16357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284" name="楕円 283"/>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131445</xdr:rowOff>
    </xdr:from>
    <xdr:to>
      <xdr:col>85</xdr:col>
      <xdr:colOff>127000</xdr:colOff>
      <xdr:row>38</xdr:row>
      <xdr:rowOff>53340</xdr:rowOff>
    </xdr:to>
    <xdr:cxnSp macro="">
      <xdr:nvCxnSpPr>
        <xdr:cNvPr id="285" name="直線コネクタ 284"/>
        <xdr:cNvCxnSpPr/>
      </xdr:nvCxnSpPr>
      <xdr:spPr>
        <a:xfrm flipV="1">
          <a:off x="15481300" y="647509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120667</xdr:rowOff>
    </xdr:from>
    <xdr:ext cx="405111" cy="259045"/>
    <xdr:sp macro="" textlink="">
      <xdr:nvSpPr>
        <xdr:cNvPr id="286" name="n_1mainValue【一般廃棄物処理施設】&#10;有形固定資産減価償却率"/>
        <xdr:cNvSpPr txBox="1"/>
      </xdr:nvSpPr>
      <xdr:spPr>
        <a:xfrm>
          <a:off x="15266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7" name="直線コネクタ 29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8" name="テキスト ボックス 29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9" name="直線コネクタ 29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00" name="テキスト ボックス 29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1" name="直線コネクタ 30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02" name="テキスト ボックス 30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3" name="直線コネクタ 30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04" name="テキスト ボックス 30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5" name="直線コネクタ 30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06" name="テキスト ボックス 30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7" name="直線コネクタ 30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08" name="テキスト ボックス 30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9" name="直線コネクタ 3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0" name="テキスト ボックス 30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12" name="直線コネクタ 311"/>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13"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14" name="直線コネクタ 313"/>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15"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16" name="直線コネクタ 315"/>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17"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18" name="フローチャート: 判断 317"/>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19" name="フローチャート: 判断 318"/>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44691</xdr:rowOff>
    </xdr:from>
    <xdr:ext cx="599010" cy="259045"/>
    <xdr:sp macro="" textlink="">
      <xdr:nvSpPr>
        <xdr:cNvPr id="320" name="n_1aveValue【一般廃棄物処理施設】&#10;一人当たり有形固定資産（償却資産）額"/>
        <xdr:cNvSpPr txBox="1"/>
      </xdr:nvSpPr>
      <xdr:spPr>
        <a:xfrm>
          <a:off x="21011095" y="70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321" name="フローチャート: 判断 320"/>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322"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3" name="テキスト ボックス 3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4" name="テキスト ボックス 3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5" name="テキスト ボックス 3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6" name="テキスト ボックス 3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7" name="テキスト ボックス 3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124831</xdr:rowOff>
    </xdr:from>
    <xdr:to>
      <xdr:col>116</xdr:col>
      <xdr:colOff>114300</xdr:colOff>
      <xdr:row>40</xdr:row>
      <xdr:rowOff>54981</xdr:rowOff>
    </xdr:to>
    <xdr:sp macro="" textlink="">
      <xdr:nvSpPr>
        <xdr:cNvPr id="328" name="楕円 327"/>
        <xdr:cNvSpPr/>
      </xdr:nvSpPr>
      <xdr:spPr>
        <a:xfrm>
          <a:off x="22110700" y="68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147708</xdr:rowOff>
    </xdr:from>
    <xdr:ext cx="599010" cy="259045"/>
    <xdr:sp macro="" textlink="">
      <xdr:nvSpPr>
        <xdr:cNvPr id="329" name="【一般廃棄物処理施設】&#10;一人当たり有形固定資産（償却資産）額該当値テキスト"/>
        <xdr:cNvSpPr txBox="1"/>
      </xdr:nvSpPr>
      <xdr:spPr>
        <a:xfrm>
          <a:off x="22199600" y="666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130528</xdr:rowOff>
    </xdr:from>
    <xdr:to>
      <xdr:col>112</xdr:col>
      <xdr:colOff>38100</xdr:colOff>
      <xdr:row>40</xdr:row>
      <xdr:rowOff>60678</xdr:rowOff>
    </xdr:to>
    <xdr:sp macro="" textlink="">
      <xdr:nvSpPr>
        <xdr:cNvPr id="330" name="楕円 329"/>
        <xdr:cNvSpPr/>
      </xdr:nvSpPr>
      <xdr:spPr>
        <a:xfrm>
          <a:off x="21272500" y="681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4181</xdr:rowOff>
    </xdr:from>
    <xdr:to>
      <xdr:col>116</xdr:col>
      <xdr:colOff>63500</xdr:colOff>
      <xdr:row>40</xdr:row>
      <xdr:rowOff>9878</xdr:rowOff>
    </xdr:to>
    <xdr:cxnSp macro="">
      <xdr:nvCxnSpPr>
        <xdr:cNvPr id="331" name="直線コネクタ 330"/>
        <xdr:cNvCxnSpPr/>
      </xdr:nvCxnSpPr>
      <xdr:spPr>
        <a:xfrm flipV="1">
          <a:off x="21323300" y="6862181"/>
          <a:ext cx="8382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77205</xdr:rowOff>
    </xdr:from>
    <xdr:ext cx="599010" cy="259045"/>
    <xdr:sp macro="" textlink="">
      <xdr:nvSpPr>
        <xdr:cNvPr id="332" name="n_1mainValue【一般廃棄物処理施設】&#10;一人当たり有形固定資産（償却資産）額"/>
        <xdr:cNvSpPr txBox="1"/>
      </xdr:nvSpPr>
      <xdr:spPr>
        <a:xfrm>
          <a:off x="21011095" y="659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3" name="正方形/長方形 3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4" name="正方形/長方形 3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5" name="正方形/長方形 3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6" name="正方形/長方形 3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7" name="正方形/長方形 3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8" name="正方形/長方形 3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9" name="正方形/長方形 3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正方形/長方形 3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1" name="テキスト ボックス 3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2" name="直線コネクタ 3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43" name="直線コネクタ 3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44" name="テキスト ボックス 34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5" name="直線コネクタ 3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6" name="テキスト ボックス 3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7" name="直線コネクタ 3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8" name="テキスト ボックス 3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9" name="直線コネクタ 3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0" name="テキスト ボックス 3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1" name="直線コネクタ 3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2" name="テキスト ボックス 35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3" name="直線コネクタ 3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4" name="テキスト ボックス 35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356" name="直線コネクタ 355"/>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357"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358" name="直線コネクタ 357"/>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359"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360" name="直線コネクタ 35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361"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362" name="フローチャート: 判断 361"/>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363" name="フローチャート: 判断 362"/>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102887</xdr:rowOff>
    </xdr:from>
    <xdr:ext cx="405111" cy="259045"/>
    <xdr:sp macro="" textlink="">
      <xdr:nvSpPr>
        <xdr:cNvPr id="364" name="n_1aveValue【保健センター・保健所】&#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365" name="フローチャート: 判断 364"/>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137812</xdr:rowOff>
    </xdr:from>
    <xdr:ext cx="405111" cy="259045"/>
    <xdr:sp macro="" textlink="">
      <xdr:nvSpPr>
        <xdr:cNvPr id="366"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7" name="テキスト ボックス 3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8" name="テキスト ボックス 3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9" name="テキスト ボックス 3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0" name="テキスト ボックス 3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1" name="テキスト ボックス 3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xdr:rowOff>
    </xdr:from>
    <xdr:to>
      <xdr:col>85</xdr:col>
      <xdr:colOff>177800</xdr:colOff>
      <xdr:row>56</xdr:row>
      <xdr:rowOff>107950</xdr:rowOff>
    </xdr:to>
    <xdr:sp macro="" textlink="">
      <xdr:nvSpPr>
        <xdr:cNvPr id="372" name="楕円 371"/>
        <xdr:cNvSpPr/>
      </xdr:nvSpPr>
      <xdr:spPr>
        <a:xfrm>
          <a:off x="16268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100347</xdr:rowOff>
    </xdr:from>
    <xdr:ext cx="405111" cy="259045"/>
    <xdr:sp macro="" textlink="">
      <xdr:nvSpPr>
        <xdr:cNvPr id="373" name="【保健センター・保健所】&#10;有形固定資産減価償却率該当値テキスト"/>
        <xdr:cNvSpPr txBox="1"/>
      </xdr:nvSpPr>
      <xdr:spPr>
        <a:xfrm>
          <a:off x="16357600" y="953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61595</xdr:rowOff>
    </xdr:from>
    <xdr:to>
      <xdr:col>81</xdr:col>
      <xdr:colOff>101600</xdr:colOff>
      <xdr:row>56</xdr:row>
      <xdr:rowOff>163195</xdr:rowOff>
    </xdr:to>
    <xdr:sp macro="" textlink="">
      <xdr:nvSpPr>
        <xdr:cNvPr id="374" name="楕円 373"/>
        <xdr:cNvSpPr/>
      </xdr:nvSpPr>
      <xdr:spPr>
        <a:xfrm>
          <a:off x="15430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57150</xdr:rowOff>
    </xdr:from>
    <xdr:to>
      <xdr:col>85</xdr:col>
      <xdr:colOff>127000</xdr:colOff>
      <xdr:row>56</xdr:row>
      <xdr:rowOff>112395</xdr:rowOff>
    </xdr:to>
    <xdr:cxnSp macro="">
      <xdr:nvCxnSpPr>
        <xdr:cNvPr id="375" name="直線コネクタ 374"/>
        <xdr:cNvCxnSpPr/>
      </xdr:nvCxnSpPr>
      <xdr:spPr>
        <a:xfrm flipV="1">
          <a:off x="15481300" y="96583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8272</xdr:rowOff>
    </xdr:from>
    <xdr:ext cx="405111" cy="259045"/>
    <xdr:sp macro="" textlink="">
      <xdr:nvSpPr>
        <xdr:cNvPr id="376" name="n_1mainValue【保健センター・保健所】&#10;有形固定資産減価償却率"/>
        <xdr:cNvSpPr txBox="1"/>
      </xdr:nvSpPr>
      <xdr:spPr>
        <a:xfrm>
          <a:off x="1526604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7" name="正方形/長方形 3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8" name="正方形/長方形 3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9" name="正方形/長方形 3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0" name="正方形/長方形 3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1" name="正方形/長方形 3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2" name="正方形/長方形 3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3" name="正方形/長方形 3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4" name="正方形/長方形 3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5" name="テキスト ボックス 3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6" name="直線コネクタ 3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7" name="直線コネクタ 3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8" name="テキスト ボックス 3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9" name="直線コネクタ 3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0" name="テキスト ボックス 3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1" name="直線コネクタ 3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2" name="テキスト ボックス 3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3" name="直線コネクタ 3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4" name="テキスト ボックス 3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5" name="直線コネクタ 3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6" name="テキスト ボックス 3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8" name="テキスト ボックス 3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400" name="直線コネクタ 399"/>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01"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02" name="直線コネクタ 401"/>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03"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04" name="直線コネクタ 403"/>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36847</xdr:rowOff>
    </xdr:from>
    <xdr:ext cx="469744" cy="259045"/>
    <xdr:sp macro="" textlink="">
      <xdr:nvSpPr>
        <xdr:cNvPr id="405" name="【保健センター・保健所】&#10;一人当たり面積平均値テキスト"/>
        <xdr:cNvSpPr txBox="1"/>
      </xdr:nvSpPr>
      <xdr:spPr>
        <a:xfrm>
          <a:off x="22199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406" name="フローチャート: 判断 405"/>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407" name="フローチャート: 判断 406"/>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408"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409" name="フローチャート: 判断 408"/>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410"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1" name="テキスト ボックス 4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2" name="テキスト ボックス 4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3" name="テキスト ボックス 4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4" name="テキスト ボックス 4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5" name="テキスト ボックス 4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416" name="楕円 415"/>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417" name="【保健センター・保健所】&#10;一人当たり面積該当値テキスト"/>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114935</xdr:rowOff>
    </xdr:from>
    <xdr:to>
      <xdr:col>112</xdr:col>
      <xdr:colOff>38100</xdr:colOff>
      <xdr:row>64</xdr:row>
      <xdr:rowOff>45085</xdr:rowOff>
    </xdr:to>
    <xdr:sp macro="" textlink="">
      <xdr:nvSpPr>
        <xdr:cNvPr id="418" name="楕円 417"/>
        <xdr:cNvSpPr/>
      </xdr:nvSpPr>
      <xdr:spPr>
        <a:xfrm>
          <a:off x="21272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165735</xdr:rowOff>
    </xdr:to>
    <xdr:cxnSp macro="">
      <xdr:nvCxnSpPr>
        <xdr:cNvPr id="419" name="直線コネクタ 418"/>
        <xdr:cNvCxnSpPr/>
      </xdr:nvCxnSpPr>
      <xdr:spPr>
        <a:xfrm flipV="1">
          <a:off x="21323300" y="109651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36212</xdr:rowOff>
    </xdr:from>
    <xdr:ext cx="469744" cy="259045"/>
    <xdr:sp macro="" textlink="">
      <xdr:nvSpPr>
        <xdr:cNvPr id="420" name="n_1mainValue【保健センター・保健所】&#10;一人当たり面積"/>
        <xdr:cNvSpPr txBox="1"/>
      </xdr:nvSpPr>
      <xdr:spPr>
        <a:xfrm>
          <a:off x="210757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1" name="直線コネクタ 4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2" name="テキスト ボックス 43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3" name="直線コネクタ 4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4" name="テキスト ボックス 4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5" name="直線コネクタ 4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6" name="テキスト ボックス 4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7" name="直線コネクタ 4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8" name="テキスト ボックス 4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9" name="直線コネクタ 4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0" name="テキスト ボックス 4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1" name="直線コネクタ 4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2" name="テキスト ボックス 44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4" name="テキスト ボックス 4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446" name="直線コネクタ 445"/>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447"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448" name="直線コネクタ 447"/>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449"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450" name="直線コネクタ 449"/>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49365</xdr:rowOff>
    </xdr:from>
    <xdr:ext cx="405111" cy="259045"/>
    <xdr:sp macro="" textlink="">
      <xdr:nvSpPr>
        <xdr:cNvPr id="451" name="【消防施設】&#10;有形固定資産減価償却率平均値テキスト"/>
        <xdr:cNvSpPr txBox="1"/>
      </xdr:nvSpPr>
      <xdr:spPr>
        <a:xfrm>
          <a:off x="16357600" y="13593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452" name="フローチャート: 判断 451"/>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53" name="フローチャート: 判断 452"/>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454"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455" name="フローチャート: 判断 454"/>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456"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7" name="テキスト ボックス 4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85271</xdr:rowOff>
    </xdr:from>
    <xdr:to>
      <xdr:col>85</xdr:col>
      <xdr:colOff>177800</xdr:colOff>
      <xdr:row>81</xdr:row>
      <xdr:rowOff>15421</xdr:rowOff>
    </xdr:to>
    <xdr:sp macro="" textlink="">
      <xdr:nvSpPr>
        <xdr:cNvPr id="462" name="楕円 461"/>
        <xdr:cNvSpPr/>
      </xdr:nvSpPr>
      <xdr:spPr>
        <a:xfrm>
          <a:off x="16268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63698</xdr:rowOff>
    </xdr:from>
    <xdr:ext cx="405111" cy="259045"/>
    <xdr:sp macro="" textlink="">
      <xdr:nvSpPr>
        <xdr:cNvPr id="463" name="【消防施設】&#10;有形固定資産減価償却率該当値テキスト"/>
        <xdr:cNvSpPr txBox="1"/>
      </xdr:nvSpPr>
      <xdr:spPr>
        <a:xfrm>
          <a:off x="16357600" y="1377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122827</xdr:rowOff>
    </xdr:from>
    <xdr:to>
      <xdr:col>81</xdr:col>
      <xdr:colOff>101600</xdr:colOff>
      <xdr:row>81</xdr:row>
      <xdr:rowOff>52977</xdr:rowOff>
    </xdr:to>
    <xdr:sp macro="" textlink="">
      <xdr:nvSpPr>
        <xdr:cNvPr id="464" name="楕円 463"/>
        <xdr:cNvSpPr/>
      </xdr:nvSpPr>
      <xdr:spPr>
        <a:xfrm>
          <a:off x="15430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136071</xdr:rowOff>
    </xdr:from>
    <xdr:to>
      <xdr:col>85</xdr:col>
      <xdr:colOff>127000</xdr:colOff>
      <xdr:row>81</xdr:row>
      <xdr:rowOff>2177</xdr:rowOff>
    </xdr:to>
    <xdr:cxnSp macro="">
      <xdr:nvCxnSpPr>
        <xdr:cNvPr id="465" name="直線コネクタ 464"/>
        <xdr:cNvCxnSpPr/>
      </xdr:nvCxnSpPr>
      <xdr:spPr>
        <a:xfrm flipV="1">
          <a:off x="15481300" y="1385207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69504</xdr:rowOff>
    </xdr:from>
    <xdr:ext cx="405111" cy="259045"/>
    <xdr:sp macro="" textlink="">
      <xdr:nvSpPr>
        <xdr:cNvPr id="466" name="n_1mainValue【消防施設】&#10;有形固定資産減価償却率"/>
        <xdr:cNvSpPr txBox="1"/>
      </xdr:nvSpPr>
      <xdr:spPr>
        <a:xfrm>
          <a:off x="152660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7" name="正方形/長方形 4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8" name="正方形/長方形 4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9" name="正方形/長方形 4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0" name="正方形/長方形 4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1" name="正方形/長方形 4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2" name="正方形/長方形 4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3" name="正方形/長方形 4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4" name="正方形/長方形 4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5" name="テキスト ボックス 4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6" name="直線コネクタ 4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7" name="直線コネクタ 47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8" name="テキスト ボックス 47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9" name="直線コネクタ 47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80" name="テキスト ボックス 47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81" name="直線コネクタ 48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82" name="テキスト ボックス 48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3" name="直線コネクタ 48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84" name="テキスト ボックス 48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85" name="直線コネクタ 48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86" name="テキスト ボックス 48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7" name="直線コネクタ 48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8" name="テキスト ボックス 48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9" name="直線コネクタ 4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0" name="テキスト ボックス 4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92" name="直線コネクタ 491"/>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93"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94" name="直線コネクタ 493"/>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95"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96" name="直線コネクタ 495"/>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62972</xdr:rowOff>
    </xdr:from>
    <xdr:ext cx="469744" cy="259045"/>
    <xdr:sp macro="" textlink="">
      <xdr:nvSpPr>
        <xdr:cNvPr id="497" name="【消防施設】&#10;一人当たり面積平均値テキスト"/>
        <xdr:cNvSpPr txBox="1"/>
      </xdr:nvSpPr>
      <xdr:spPr>
        <a:xfrm>
          <a:off x="22199600" y="1446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98" name="フローチャート: 判断 497"/>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99" name="フローチャート: 判断 498"/>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150240</xdr:rowOff>
    </xdr:from>
    <xdr:ext cx="469744" cy="259045"/>
    <xdr:sp macro="" textlink="">
      <xdr:nvSpPr>
        <xdr:cNvPr id="500" name="n_1aveValue【消防施設】&#10;一人当たり面積"/>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501" name="フローチャート: 判断 500"/>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502"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3" name="テキスト ボックス 5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4" name="テキスト ボックス 5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5" name="テキスト ボックス 5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6" name="テキスト ボックス 5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7" name="テキスト ボックス 5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47716</xdr:rowOff>
    </xdr:from>
    <xdr:to>
      <xdr:col>116</xdr:col>
      <xdr:colOff>114300</xdr:colOff>
      <xdr:row>85</xdr:row>
      <xdr:rowOff>149316</xdr:rowOff>
    </xdr:to>
    <xdr:sp macro="" textlink="">
      <xdr:nvSpPr>
        <xdr:cNvPr id="508" name="楕円 507"/>
        <xdr:cNvSpPr/>
      </xdr:nvSpPr>
      <xdr:spPr>
        <a:xfrm>
          <a:off x="221107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26143</xdr:rowOff>
    </xdr:from>
    <xdr:ext cx="469744" cy="259045"/>
    <xdr:sp macro="" textlink="">
      <xdr:nvSpPr>
        <xdr:cNvPr id="509" name="【消防施設】&#10;一人当たり面積該当値テキスト"/>
        <xdr:cNvSpPr txBox="1"/>
      </xdr:nvSpPr>
      <xdr:spPr>
        <a:xfrm>
          <a:off x="22199600"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50981</xdr:rowOff>
    </xdr:from>
    <xdr:to>
      <xdr:col>112</xdr:col>
      <xdr:colOff>38100</xdr:colOff>
      <xdr:row>85</xdr:row>
      <xdr:rowOff>152581</xdr:rowOff>
    </xdr:to>
    <xdr:sp macro="" textlink="">
      <xdr:nvSpPr>
        <xdr:cNvPr id="510" name="楕円 509"/>
        <xdr:cNvSpPr/>
      </xdr:nvSpPr>
      <xdr:spPr>
        <a:xfrm>
          <a:off x="21272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98516</xdr:rowOff>
    </xdr:from>
    <xdr:to>
      <xdr:col>116</xdr:col>
      <xdr:colOff>63500</xdr:colOff>
      <xdr:row>85</xdr:row>
      <xdr:rowOff>101781</xdr:rowOff>
    </xdr:to>
    <xdr:cxnSp macro="">
      <xdr:nvCxnSpPr>
        <xdr:cNvPr id="511" name="直線コネクタ 510"/>
        <xdr:cNvCxnSpPr/>
      </xdr:nvCxnSpPr>
      <xdr:spPr>
        <a:xfrm flipV="1">
          <a:off x="21323300" y="146717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169108</xdr:rowOff>
    </xdr:from>
    <xdr:ext cx="469744" cy="259045"/>
    <xdr:sp macro="" textlink="">
      <xdr:nvSpPr>
        <xdr:cNvPr id="512" name="n_1mainValue【消防施設】&#10;一人当たり面積"/>
        <xdr:cNvSpPr txBox="1"/>
      </xdr:nvSpPr>
      <xdr:spPr>
        <a:xfrm>
          <a:off x="21075727" y="1439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3" name="テキスト ボックス 5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4" name="直線コネクタ 5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5" name="テキスト ボックス 5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6" name="直線コネクタ 5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7" name="テキスト ボックス 5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8" name="直線コネクタ 5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9" name="テキスト ボックス 5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0" name="直線コネクタ 5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1" name="テキスト ボックス 5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2" name="直線コネクタ 5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3" name="テキスト ボックス 5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537" name="直線コネクタ 536"/>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538"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539" name="直線コネクタ 538"/>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40"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1" name="直線コネクタ 54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42"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43" name="フローチャート: 判断 542"/>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544" name="フローチャート: 判断 543"/>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545"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546" name="フローチャート: 判断 545"/>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547"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61595</xdr:rowOff>
    </xdr:from>
    <xdr:to>
      <xdr:col>85</xdr:col>
      <xdr:colOff>177800</xdr:colOff>
      <xdr:row>103</xdr:row>
      <xdr:rowOff>163195</xdr:rowOff>
    </xdr:to>
    <xdr:sp macro="" textlink="">
      <xdr:nvSpPr>
        <xdr:cNvPr id="553" name="楕円 552"/>
        <xdr:cNvSpPr/>
      </xdr:nvSpPr>
      <xdr:spPr>
        <a:xfrm>
          <a:off x="162687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84472</xdr:rowOff>
    </xdr:from>
    <xdr:ext cx="405111" cy="259045"/>
    <xdr:sp macro="" textlink="">
      <xdr:nvSpPr>
        <xdr:cNvPr id="554" name="【庁舎】&#10;有形固定資産減価償却率該当値テキスト"/>
        <xdr:cNvSpPr txBox="1"/>
      </xdr:nvSpPr>
      <xdr:spPr>
        <a:xfrm>
          <a:off x="16357600"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101600</xdr:rowOff>
    </xdr:from>
    <xdr:to>
      <xdr:col>81</xdr:col>
      <xdr:colOff>101600</xdr:colOff>
      <xdr:row>104</xdr:row>
      <xdr:rowOff>31750</xdr:rowOff>
    </xdr:to>
    <xdr:sp macro="" textlink="">
      <xdr:nvSpPr>
        <xdr:cNvPr id="555" name="楕円 554"/>
        <xdr:cNvSpPr/>
      </xdr:nvSpPr>
      <xdr:spPr>
        <a:xfrm>
          <a:off x="15430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112395</xdr:rowOff>
    </xdr:from>
    <xdr:to>
      <xdr:col>85</xdr:col>
      <xdr:colOff>127000</xdr:colOff>
      <xdr:row>103</xdr:row>
      <xdr:rowOff>152400</xdr:rowOff>
    </xdr:to>
    <xdr:cxnSp macro="">
      <xdr:nvCxnSpPr>
        <xdr:cNvPr id="556" name="直線コネクタ 555"/>
        <xdr:cNvCxnSpPr/>
      </xdr:nvCxnSpPr>
      <xdr:spPr>
        <a:xfrm flipV="1">
          <a:off x="15481300" y="177717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48277</xdr:rowOff>
    </xdr:from>
    <xdr:ext cx="405111" cy="259045"/>
    <xdr:sp macro="" textlink="">
      <xdr:nvSpPr>
        <xdr:cNvPr id="557" name="n_1mainValue【庁舎】&#10;有形固定資産減価償却率"/>
        <xdr:cNvSpPr txBox="1"/>
      </xdr:nvSpPr>
      <xdr:spPr>
        <a:xfrm>
          <a:off x="152660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8" name="直線コネクタ 5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9" name="テキスト ボックス 5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0" name="直線コネクタ 5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1" name="テキスト ボックス 5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2" name="直線コネクタ 5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3" name="テキスト ボックス 5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4" name="直線コネクタ 5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5" name="テキスト ボックス 5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6" name="直線コネクタ 5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7" name="テキスト ボックス 5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8" name="直線コネクタ 5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9" name="テキスト ボックス 5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0" name="直線コネクタ 5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1" name="テキスト ボックス 5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83" name="直線コネクタ 582"/>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84"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85" name="直線コネクタ 584"/>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86"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87" name="直線コネクタ 586"/>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130464</xdr:rowOff>
    </xdr:from>
    <xdr:ext cx="469744" cy="259045"/>
    <xdr:sp macro="" textlink="">
      <xdr:nvSpPr>
        <xdr:cNvPr id="588" name="【庁舎】&#10;一人当たり面積平均値テキスト"/>
        <xdr:cNvSpPr txBox="1"/>
      </xdr:nvSpPr>
      <xdr:spPr>
        <a:xfrm>
          <a:off x="22199600" y="1796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89" name="フローチャート: 判断 588"/>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90" name="フローチャート: 判断 589"/>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591"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92" name="フローチャート: 判断 591"/>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593"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38463</xdr:rowOff>
    </xdr:from>
    <xdr:to>
      <xdr:col>116</xdr:col>
      <xdr:colOff>114300</xdr:colOff>
      <xdr:row>106</xdr:row>
      <xdr:rowOff>140063</xdr:rowOff>
    </xdr:to>
    <xdr:sp macro="" textlink="">
      <xdr:nvSpPr>
        <xdr:cNvPr id="599" name="楕円 598"/>
        <xdr:cNvSpPr/>
      </xdr:nvSpPr>
      <xdr:spPr>
        <a:xfrm>
          <a:off x="221107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16890</xdr:rowOff>
    </xdr:from>
    <xdr:ext cx="469744" cy="259045"/>
    <xdr:sp macro="" textlink="">
      <xdr:nvSpPr>
        <xdr:cNvPr id="600" name="【庁舎】&#10;一人当たり面積該当値テキスト"/>
        <xdr:cNvSpPr txBox="1"/>
      </xdr:nvSpPr>
      <xdr:spPr>
        <a:xfrm>
          <a:off x="22199600"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43906</xdr:rowOff>
    </xdr:from>
    <xdr:to>
      <xdr:col>112</xdr:col>
      <xdr:colOff>38100</xdr:colOff>
      <xdr:row>106</xdr:row>
      <xdr:rowOff>145506</xdr:rowOff>
    </xdr:to>
    <xdr:sp macro="" textlink="">
      <xdr:nvSpPr>
        <xdr:cNvPr id="601" name="楕円 600"/>
        <xdr:cNvSpPr/>
      </xdr:nvSpPr>
      <xdr:spPr>
        <a:xfrm>
          <a:off x="21272500" y="182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89263</xdr:rowOff>
    </xdr:from>
    <xdr:to>
      <xdr:col>116</xdr:col>
      <xdr:colOff>63500</xdr:colOff>
      <xdr:row>106</xdr:row>
      <xdr:rowOff>94706</xdr:rowOff>
    </xdr:to>
    <xdr:cxnSp macro="">
      <xdr:nvCxnSpPr>
        <xdr:cNvPr id="602" name="直線コネクタ 601"/>
        <xdr:cNvCxnSpPr/>
      </xdr:nvCxnSpPr>
      <xdr:spPr>
        <a:xfrm flipV="1">
          <a:off x="21323300" y="1826296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136633</xdr:rowOff>
    </xdr:from>
    <xdr:ext cx="469744" cy="259045"/>
    <xdr:sp macro="" textlink="">
      <xdr:nvSpPr>
        <xdr:cNvPr id="603" name="n_1mainValue【庁舎】&#10;一人当たり面積"/>
        <xdr:cNvSpPr txBox="1"/>
      </xdr:nvSpPr>
      <xdr:spPr>
        <a:xfrm>
          <a:off x="21075727" y="1831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消防施設及び庁舎については、減価償却費が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を上回っているため今後、施設の更新や修繕等に係る費用の増額が見込まれる。特に庁舎においては、合併以前の２棟を活用しており、１棟の減価償却率が大きく影響しているため早期に検討が必要とな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保健センターの取り壊しを予定しており有形固定資産減価償却率が低くなる。また、一般廃棄物処理施設においては、他施設に比べ固定資産額が大きくなるため施設の新設を３年から５年後を目途に整備計画を立てている。今後も庁舎機能の効率化を進めながら維持管理費にかかる経費の増加に留意しつつ、公共施設の合理化や効率化に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7,994
7,945
63.65
8,327,965
8,157,301
138,410
3,933,168
6,560,742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個人・法人関係からの税収等は増額しているものの、当該指数が</a:t>
          </a:r>
          <a:r>
            <a:rPr kumimoji="1" lang="en-US" altLang="ja-JP" sz="1100">
              <a:solidFill>
                <a:schemeClr val="dk1"/>
              </a:solidFill>
              <a:effectLst/>
              <a:latin typeface="+mn-lt"/>
              <a:ea typeface="+mn-ea"/>
              <a:cs typeface="+mn-cs"/>
            </a:rPr>
            <a:t>0.19</a:t>
          </a:r>
          <a:r>
            <a:rPr kumimoji="1" lang="ja-JP" altLang="ja-JP" sz="1100">
              <a:solidFill>
                <a:schemeClr val="dk1"/>
              </a:solidFill>
              <a:effectLst/>
              <a:latin typeface="+mn-lt"/>
              <a:ea typeface="+mn-ea"/>
              <a:cs typeface="+mn-cs"/>
            </a:rPr>
            <a:t>と類似団体平均を大きく下回っているため、第二次久米島町</a:t>
          </a:r>
          <a:r>
            <a:rPr kumimoji="1" lang="ja-JP" altLang="en-US" sz="1100">
              <a:solidFill>
                <a:schemeClr val="dk1"/>
              </a:solidFill>
              <a:effectLst/>
              <a:latin typeface="+mn-lt"/>
              <a:ea typeface="+mn-ea"/>
              <a:cs typeface="+mn-cs"/>
            </a:rPr>
            <a:t>総合計画</a:t>
          </a:r>
          <a:r>
            <a:rPr kumimoji="1" lang="ja-JP" altLang="ja-JP" sz="1100">
              <a:solidFill>
                <a:schemeClr val="dk1"/>
              </a:solidFill>
              <a:effectLst/>
              <a:latin typeface="+mn-lt"/>
              <a:ea typeface="+mn-ea"/>
              <a:cs typeface="+mn-cs"/>
            </a:rPr>
            <a:t>に基づく、</a:t>
          </a:r>
          <a:r>
            <a:rPr kumimoji="1" lang="ja-JP" altLang="en-US" sz="1100">
              <a:solidFill>
                <a:schemeClr val="dk1"/>
              </a:solidFill>
              <a:effectLst/>
              <a:latin typeface="+mn-lt"/>
              <a:ea typeface="+mn-ea"/>
              <a:cs typeface="+mn-cs"/>
            </a:rPr>
            <a:t>基本・実施</a:t>
          </a:r>
          <a:r>
            <a:rPr kumimoji="1" lang="ja-JP" altLang="ja-JP" sz="1100">
              <a:solidFill>
                <a:schemeClr val="dk1"/>
              </a:solidFill>
              <a:effectLst/>
              <a:latin typeface="+mn-lt"/>
              <a:ea typeface="+mn-ea"/>
              <a:cs typeface="+mn-cs"/>
            </a:rPr>
            <a:t>計画により、</a:t>
          </a:r>
          <a:r>
            <a:rPr kumimoji="1" lang="ja-JP" altLang="en-US" sz="1100">
              <a:solidFill>
                <a:schemeClr val="dk1"/>
              </a:solidFill>
              <a:effectLst/>
              <a:latin typeface="+mn-lt"/>
              <a:ea typeface="+mn-ea"/>
              <a:cs typeface="+mn-cs"/>
            </a:rPr>
            <a:t>適正な予算配分や</a:t>
          </a:r>
          <a:r>
            <a:rPr kumimoji="1" lang="ja-JP" altLang="ja-JP" sz="1100">
              <a:solidFill>
                <a:schemeClr val="dk1"/>
              </a:solidFill>
              <a:effectLst/>
              <a:latin typeface="+mn-lt"/>
              <a:ea typeface="+mn-ea"/>
              <a:cs typeface="+mn-cs"/>
            </a:rPr>
            <a:t>組織の見直し（公共施設の整理統廃合及び組織機構の改編）、退職者数に対する新規採用者数の抑制、職員数の減による人件費を削減、各種事務事業の民間委託等による歳出の徹底的な見直しを図り、行政運営の効率化と財政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146957</xdr:rowOff>
    </xdr:from>
    <xdr:to>
      <xdr:col>23</xdr:col>
      <xdr:colOff>133350</xdr:colOff>
      <xdr:row>43</xdr:row>
      <xdr:rowOff>146957</xdr:rowOff>
    </xdr:to>
    <xdr:cxnSp macro="">
      <xdr:nvCxnSpPr>
        <xdr:cNvPr id="70" name="直線コネクタ 69"/>
        <xdr:cNvCxnSpPr/>
      </xdr:nvCxnSpPr>
      <xdr:spPr>
        <a:xfrm>
          <a:off x="4114800" y="751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146957</xdr:rowOff>
    </xdr:to>
    <xdr:cxnSp macro="">
      <xdr:nvCxnSpPr>
        <xdr:cNvPr id="73" name="直線コネクタ 72"/>
        <xdr:cNvCxnSpPr/>
      </xdr:nvCxnSpPr>
      <xdr:spPr>
        <a:xfrm>
          <a:off x="3225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164193</xdr:rowOff>
    </xdr:to>
    <xdr:cxnSp macro="">
      <xdr:nvCxnSpPr>
        <xdr:cNvPr id="76" name="直線コネクタ 75"/>
        <xdr:cNvCxnSpPr/>
      </xdr:nvCxnSpPr>
      <xdr:spPr>
        <a:xfrm flipV="1">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89" name="楕円 88"/>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163484</xdr:rowOff>
    </xdr:from>
    <xdr:ext cx="762000" cy="259045"/>
    <xdr:sp macro="" textlink="">
      <xdr:nvSpPr>
        <xdr:cNvPr id="90" name="財政力該当値テキスト"/>
        <xdr:cNvSpPr txBox="1"/>
      </xdr:nvSpPr>
      <xdr:spPr>
        <a:xfrm>
          <a:off x="5041900" y="73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1" name="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2" name="テキスト ボックス 91"/>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3" name="楕円 92"/>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4" name="テキスト ボックス 93"/>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経常経費に充当された一般財源のうち人件費では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865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、物件費で</a:t>
          </a:r>
          <a:r>
            <a:rPr kumimoji="1" lang="en-US" altLang="ja-JP" sz="1100">
              <a:solidFill>
                <a:schemeClr val="dk1"/>
              </a:solidFill>
              <a:effectLst/>
              <a:latin typeface="+mn-lt"/>
              <a:ea typeface="+mn-ea"/>
              <a:cs typeface="+mn-cs"/>
            </a:rPr>
            <a:t>27,807</a:t>
          </a:r>
          <a:r>
            <a:rPr kumimoji="1" lang="ja-JP" altLang="ja-JP" sz="1100">
              <a:solidFill>
                <a:schemeClr val="dk1"/>
              </a:solidFill>
              <a:effectLst/>
              <a:latin typeface="+mn-lt"/>
              <a:ea typeface="+mn-ea"/>
              <a:cs typeface="+mn-cs"/>
            </a:rPr>
            <a:t>千円の増</a:t>
          </a:r>
          <a:r>
            <a:rPr kumimoji="1" lang="ja-JP" altLang="en-US" sz="1100">
              <a:solidFill>
                <a:schemeClr val="dk1"/>
              </a:solidFill>
              <a:effectLst/>
              <a:latin typeface="+mn-lt"/>
              <a:ea typeface="+mn-ea"/>
              <a:cs typeface="+mn-cs"/>
            </a:rPr>
            <a:t>、国民健康保険特別会計の繰出金が療養給付費等で大幅な増</a:t>
          </a:r>
          <a:r>
            <a:rPr kumimoji="1" lang="ja-JP" altLang="ja-JP" sz="1100">
              <a:solidFill>
                <a:schemeClr val="dk1"/>
              </a:solidFill>
              <a:effectLst/>
              <a:latin typeface="+mn-lt"/>
              <a:ea typeface="+mn-ea"/>
              <a:cs typeface="+mn-cs"/>
            </a:rPr>
            <a:t>額、経常一般財源等は地方交付税で</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121,373</a:t>
          </a:r>
          <a:r>
            <a:rPr kumimoji="1" lang="ja-JP" altLang="ja-JP" sz="1100">
              <a:solidFill>
                <a:schemeClr val="dk1"/>
              </a:solidFill>
              <a:effectLst/>
              <a:latin typeface="+mn-lt"/>
              <a:ea typeface="+mn-ea"/>
              <a:cs typeface="+mn-cs"/>
            </a:rPr>
            <a:t>千円と大きく減少したことが大きな要因となった。前年度と比較すると、</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ポイント増加し、類似団体平均との比較では</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ポイント上回っているため、</a:t>
          </a:r>
          <a:r>
            <a:rPr kumimoji="1" lang="ja-JP" altLang="en-US" sz="1100">
              <a:solidFill>
                <a:schemeClr val="dk1"/>
              </a:solidFill>
              <a:effectLst/>
              <a:latin typeface="+mn-lt"/>
              <a:ea typeface="+mn-ea"/>
              <a:cs typeface="+mn-cs"/>
            </a:rPr>
            <a:t>総合計画に基づいた実施計画で事業及び予算の配分精査しながら</a:t>
          </a:r>
          <a:r>
            <a:rPr kumimoji="1" lang="ja-JP" altLang="ja-JP" sz="1100">
              <a:solidFill>
                <a:schemeClr val="dk1"/>
              </a:solidFill>
              <a:effectLst/>
              <a:latin typeface="+mn-lt"/>
              <a:ea typeface="+mn-ea"/>
              <a:cs typeface="+mn-cs"/>
            </a:rPr>
            <a:t>経常経費の抑制に努めるとともに、地方税の収納対策を強化することにより、財源の確保に努め、数値改善を目指す。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66</xdr:row>
      <xdr:rowOff>19812</xdr:rowOff>
    </xdr:to>
    <xdr:cxnSp macro="">
      <xdr:nvCxnSpPr>
        <xdr:cNvPr id="131" name="直線コネクタ 130"/>
        <xdr:cNvCxnSpPr/>
      </xdr:nvCxnSpPr>
      <xdr:spPr>
        <a:xfrm>
          <a:off x="4114800" y="11007344"/>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64</xdr:row>
      <xdr:rowOff>34544</xdr:rowOff>
    </xdr:to>
    <xdr:cxnSp macro="">
      <xdr:nvCxnSpPr>
        <xdr:cNvPr id="134" name="直線コネクタ 133"/>
        <xdr:cNvCxnSpPr/>
      </xdr:nvCxnSpPr>
      <xdr:spPr>
        <a:xfrm>
          <a:off x="3225800" y="1077569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63</xdr:row>
      <xdr:rowOff>133604</xdr:rowOff>
    </xdr:to>
    <xdr:cxnSp macro="">
      <xdr:nvCxnSpPr>
        <xdr:cNvPr id="137" name="直線コネクタ 136"/>
        <xdr:cNvCxnSpPr/>
      </xdr:nvCxnSpPr>
      <xdr:spPr>
        <a:xfrm flipV="1">
          <a:off x="2336800" y="1077569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119126</xdr:rowOff>
    </xdr:from>
    <xdr:to>
      <xdr:col>11</xdr:col>
      <xdr:colOff>31750</xdr:colOff>
      <xdr:row>63</xdr:row>
      <xdr:rowOff>133604</xdr:rowOff>
    </xdr:to>
    <xdr:cxnSp macro="">
      <xdr:nvCxnSpPr>
        <xdr:cNvPr id="140" name="直線コネクタ 139"/>
        <xdr:cNvCxnSpPr/>
      </xdr:nvCxnSpPr>
      <xdr:spPr>
        <a:xfrm>
          <a:off x="1447800" y="1092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140462</xdr:rowOff>
    </xdr:from>
    <xdr:to>
      <xdr:col>23</xdr:col>
      <xdr:colOff>184150</xdr:colOff>
      <xdr:row>66</xdr:row>
      <xdr:rowOff>70612</xdr:rowOff>
    </xdr:to>
    <xdr:sp macro="" textlink="">
      <xdr:nvSpPr>
        <xdr:cNvPr id="150" name="楕円 149"/>
        <xdr:cNvSpPr/>
      </xdr:nvSpPr>
      <xdr:spPr>
        <a:xfrm>
          <a:off x="49022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36339</xdr:rowOff>
    </xdr:from>
    <xdr:ext cx="762000" cy="259045"/>
    <xdr:sp macro="" textlink="">
      <xdr:nvSpPr>
        <xdr:cNvPr id="151" name="財政構造の弾力性該当値テキスト"/>
        <xdr:cNvSpPr txBox="1"/>
      </xdr:nvSpPr>
      <xdr:spPr>
        <a:xfrm>
          <a:off x="5041900" y="1118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2" name="楕円 151"/>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70121</xdr:rowOff>
    </xdr:from>
    <xdr:ext cx="736600" cy="259045"/>
    <xdr:sp macro="" textlink="">
      <xdr:nvSpPr>
        <xdr:cNvPr id="153" name="テキスト ボックス 152"/>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4" name="楕円 153"/>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55" name="テキスト ボックス 154"/>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6" name="楕円 155"/>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57" name="テキスト ボックス 156"/>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8" name="楕円 157"/>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59" name="テキスト ボックス 158"/>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[400,618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当該数値は対前年度比</a:t>
          </a:r>
          <a:r>
            <a:rPr kumimoji="1" lang="en-US" altLang="ja-JP" sz="1100">
              <a:solidFill>
                <a:schemeClr val="dk1"/>
              </a:solidFill>
              <a:effectLst/>
              <a:latin typeface="+mn-lt"/>
              <a:ea typeface="+mn-ea"/>
              <a:cs typeface="+mn-cs"/>
            </a:rPr>
            <a:t>37,895</a:t>
          </a:r>
          <a:r>
            <a:rPr kumimoji="1" lang="ja-JP" altLang="ja-JP" sz="1100">
              <a:solidFill>
                <a:schemeClr val="dk1"/>
              </a:solidFill>
              <a:effectLst/>
              <a:latin typeface="+mn-lt"/>
              <a:ea typeface="+mn-ea"/>
              <a:cs typeface="+mn-cs"/>
            </a:rPr>
            <a:t>円増加している。増加した要因は公共施設の老朽化に伴う修繕等により、物件費、維持補修費共に増加したことが要因である。また、類似団体平均と比較しても</a:t>
          </a:r>
          <a:r>
            <a:rPr kumimoji="1" lang="en-US" altLang="ja-JP" sz="1100">
              <a:solidFill>
                <a:schemeClr val="dk1"/>
              </a:solidFill>
              <a:effectLst/>
              <a:latin typeface="+mn-lt"/>
              <a:ea typeface="+mn-ea"/>
              <a:cs typeface="+mn-cs"/>
            </a:rPr>
            <a:t>120,414</a:t>
          </a:r>
          <a:r>
            <a:rPr kumimoji="1" lang="ja-JP" altLang="ja-JP" sz="1100">
              <a:solidFill>
                <a:schemeClr val="dk1"/>
              </a:solidFill>
              <a:effectLst/>
              <a:latin typeface="+mn-lt"/>
              <a:ea typeface="+mn-ea"/>
              <a:cs typeface="+mn-cs"/>
            </a:rPr>
            <a:t>円と大きく上回っている。これは、ごみ処理施設、保育所、消防、上下水道及び空港等の施設運営を直営で行っていることから人件費の割合が高い水準であることが要因となっている。今後は公共施設総合管理計画に基づき、施設管理の合理化、効率化を進め物件費、維持補修費の低減を図るとともに、民間で実施可能な分野については指定管理者制度等を活用し、民営化や民間委託を推進し、人件費のコスト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75608</xdr:rowOff>
    </xdr:from>
    <xdr:to>
      <xdr:col>23</xdr:col>
      <xdr:colOff>133350</xdr:colOff>
      <xdr:row>86</xdr:row>
      <xdr:rowOff>34787</xdr:rowOff>
    </xdr:to>
    <xdr:cxnSp macro="">
      <xdr:nvCxnSpPr>
        <xdr:cNvPr id="196" name="直線コネクタ 195"/>
        <xdr:cNvCxnSpPr/>
      </xdr:nvCxnSpPr>
      <xdr:spPr>
        <a:xfrm>
          <a:off x="4114800" y="1464885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168725</xdr:rowOff>
    </xdr:from>
    <xdr:to>
      <xdr:col>19</xdr:col>
      <xdr:colOff>133350</xdr:colOff>
      <xdr:row>85</xdr:row>
      <xdr:rowOff>75608</xdr:rowOff>
    </xdr:to>
    <xdr:cxnSp macro="">
      <xdr:nvCxnSpPr>
        <xdr:cNvPr id="199" name="直線コネクタ 198"/>
        <xdr:cNvCxnSpPr/>
      </xdr:nvCxnSpPr>
      <xdr:spPr>
        <a:xfrm>
          <a:off x="3225800" y="14570525"/>
          <a:ext cx="8890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133950</xdr:rowOff>
    </xdr:from>
    <xdr:to>
      <xdr:col>15</xdr:col>
      <xdr:colOff>82550</xdr:colOff>
      <xdr:row>84</xdr:row>
      <xdr:rowOff>168725</xdr:rowOff>
    </xdr:to>
    <xdr:cxnSp macro="">
      <xdr:nvCxnSpPr>
        <xdr:cNvPr id="202" name="直線コネクタ 201"/>
        <xdr:cNvCxnSpPr/>
      </xdr:nvCxnSpPr>
      <xdr:spPr>
        <a:xfrm>
          <a:off x="2336800" y="14535750"/>
          <a:ext cx="889000" cy="3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103125</xdr:rowOff>
    </xdr:from>
    <xdr:to>
      <xdr:col>11</xdr:col>
      <xdr:colOff>31750</xdr:colOff>
      <xdr:row>84</xdr:row>
      <xdr:rowOff>133950</xdr:rowOff>
    </xdr:to>
    <xdr:cxnSp macro="">
      <xdr:nvCxnSpPr>
        <xdr:cNvPr id="205" name="直線コネクタ 204"/>
        <xdr:cNvCxnSpPr/>
      </xdr:nvCxnSpPr>
      <xdr:spPr>
        <a:xfrm>
          <a:off x="1447800" y="14504925"/>
          <a:ext cx="889000" cy="3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155437</xdr:rowOff>
    </xdr:from>
    <xdr:to>
      <xdr:col>23</xdr:col>
      <xdr:colOff>184150</xdr:colOff>
      <xdr:row>86</xdr:row>
      <xdr:rowOff>85587</xdr:rowOff>
    </xdr:to>
    <xdr:sp macro="" textlink="">
      <xdr:nvSpPr>
        <xdr:cNvPr id="215" name="楕円 214"/>
        <xdr:cNvSpPr/>
      </xdr:nvSpPr>
      <xdr:spPr>
        <a:xfrm>
          <a:off x="4902200" y="147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127514</xdr:rowOff>
    </xdr:from>
    <xdr:ext cx="762000" cy="259045"/>
    <xdr:sp macro="" textlink="">
      <xdr:nvSpPr>
        <xdr:cNvPr id="216" name="人件費・物件費等の状況該当値テキスト"/>
        <xdr:cNvSpPr txBox="1"/>
      </xdr:nvSpPr>
      <xdr:spPr>
        <a:xfrm>
          <a:off x="5041900" y="1470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24808</xdr:rowOff>
    </xdr:from>
    <xdr:to>
      <xdr:col>19</xdr:col>
      <xdr:colOff>184150</xdr:colOff>
      <xdr:row>85</xdr:row>
      <xdr:rowOff>126408</xdr:rowOff>
    </xdr:to>
    <xdr:sp macro="" textlink="">
      <xdr:nvSpPr>
        <xdr:cNvPr id="217" name="楕円 216"/>
        <xdr:cNvSpPr/>
      </xdr:nvSpPr>
      <xdr:spPr>
        <a:xfrm>
          <a:off x="4064000" y="145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111185</xdr:rowOff>
    </xdr:from>
    <xdr:ext cx="736600" cy="259045"/>
    <xdr:sp macro="" textlink="">
      <xdr:nvSpPr>
        <xdr:cNvPr id="218" name="テキスト ボックス 217"/>
        <xdr:cNvSpPr txBox="1"/>
      </xdr:nvSpPr>
      <xdr:spPr>
        <a:xfrm>
          <a:off x="3733800" y="14684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117925</xdr:rowOff>
    </xdr:from>
    <xdr:to>
      <xdr:col>15</xdr:col>
      <xdr:colOff>133350</xdr:colOff>
      <xdr:row>85</xdr:row>
      <xdr:rowOff>48075</xdr:rowOff>
    </xdr:to>
    <xdr:sp macro="" textlink="">
      <xdr:nvSpPr>
        <xdr:cNvPr id="219" name="楕円 218"/>
        <xdr:cNvSpPr/>
      </xdr:nvSpPr>
      <xdr:spPr>
        <a:xfrm>
          <a:off x="3175000" y="145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32852</xdr:rowOff>
    </xdr:from>
    <xdr:ext cx="762000" cy="259045"/>
    <xdr:sp macro="" textlink="">
      <xdr:nvSpPr>
        <xdr:cNvPr id="220" name="テキスト ボックス 219"/>
        <xdr:cNvSpPr txBox="1"/>
      </xdr:nvSpPr>
      <xdr:spPr>
        <a:xfrm>
          <a:off x="2844800" y="1460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83150</xdr:rowOff>
    </xdr:from>
    <xdr:to>
      <xdr:col>11</xdr:col>
      <xdr:colOff>82550</xdr:colOff>
      <xdr:row>85</xdr:row>
      <xdr:rowOff>13300</xdr:rowOff>
    </xdr:to>
    <xdr:sp macro="" textlink="">
      <xdr:nvSpPr>
        <xdr:cNvPr id="221" name="楕円 220"/>
        <xdr:cNvSpPr/>
      </xdr:nvSpPr>
      <xdr:spPr>
        <a:xfrm>
          <a:off x="2286000" y="144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169527</xdr:rowOff>
    </xdr:from>
    <xdr:ext cx="762000" cy="259045"/>
    <xdr:sp macro="" textlink="">
      <xdr:nvSpPr>
        <xdr:cNvPr id="222" name="テキスト ボックス 221"/>
        <xdr:cNvSpPr txBox="1"/>
      </xdr:nvSpPr>
      <xdr:spPr>
        <a:xfrm>
          <a:off x="1955800" y="1457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52325</xdr:rowOff>
    </xdr:from>
    <xdr:to>
      <xdr:col>7</xdr:col>
      <xdr:colOff>31750</xdr:colOff>
      <xdr:row>84</xdr:row>
      <xdr:rowOff>153925</xdr:rowOff>
    </xdr:to>
    <xdr:sp macro="" textlink="">
      <xdr:nvSpPr>
        <xdr:cNvPr id="223" name="楕円 222"/>
        <xdr:cNvSpPr/>
      </xdr:nvSpPr>
      <xdr:spPr>
        <a:xfrm>
          <a:off x="1397000" y="144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138702</xdr:rowOff>
    </xdr:from>
    <xdr:ext cx="762000" cy="259045"/>
    <xdr:sp macro="" textlink="">
      <xdr:nvSpPr>
        <xdr:cNvPr id="224" name="テキスト ボックス 223"/>
        <xdr:cNvSpPr txBox="1"/>
      </xdr:nvSpPr>
      <xdr:spPr>
        <a:xfrm>
          <a:off x="1066800" y="1454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ラスパイレス指数は、</a:t>
          </a:r>
          <a:r>
            <a:rPr kumimoji="1" lang="en-US" altLang="ja-JP" sz="1100">
              <a:latin typeface="ＭＳ Ｐゴシック" panose="020B0600070205080204" pitchFamily="50" charset="-128"/>
              <a:ea typeface="ＭＳ Ｐゴシック" panose="020B0600070205080204" pitchFamily="50" charset="-128"/>
            </a:rPr>
            <a:t>94.7</a:t>
          </a:r>
          <a:r>
            <a:rPr kumimoji="1" lang="ja-JP" altLang="en-US" sz="1100">
              <a:latin typeface="ＭＳ Ｐゴシック" panose="020B0600070205080204" pitchFamily="50" charset="-128"/>
              <a:ea typeface="ＭＳ Ｐゴシック" panose="020B0600070205080204" pitchFamily="50" charset="-128"/>
            </a:rPr>
            <a:t>ポイントと同数となった。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年度においては対前年度比同指数、類似団体との比較でも</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ラスパイレス指数は例年</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月頃に公表されるが、今年度は総務省の公表が遅れており、財政状況資料集に記載されている平成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年度の数値に前年度（平成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年度）の数値を引用している。</a:t>
          </a:r>
          <a:r>
            <a:rPr kumimoji="1" lang="ja-JP" altLang="ja-JP" sz="1100">
              <a:solidFill>
                <a:schemeClr val="dk1"/>
              </a:solidFill>
              <a:effectLst/>
              <a:latin typeface="+mn-lt"/>
              <a:ea typeface="+mn-ea"/>
              <a:cs typeface="+mn-cs"/>
            </a:rPr>
            <a:t>今後も各種手当等の総点検を行うなど人件費の縮減に努め、引き続き、給与の適正化に努める。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7620</xdr:rowOff>
    </xdr:to>
    <xdr:cxnSp macro="">
      <xdr:nvCxnSpPr>
        <xdr:cNvPr id="258" name="直線コネクタ 257"/>
        <xdr:cNvCxnSpPr/>
      </xdr:nvCxnSpPr>
      <xdr:spPr>
        <a:xfrm>
          <a:off x="16179800" y="1458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7620</xdr:rowOff>
    </xdr:to>
    <xdr:cxnSp macro="">
      <xdr:nvCxnSpPr>
        <xdr:cNvPr id="261" name="直線コネクタ 260"/>
        <xdr:cNvCxnSpPr/>
      </xdr:nvCxnSpPr>
      <xdr:spPr>
        <a:xfrm>
          <a:off x="15290800" y="1458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7620</xdr:rowOff>
    </xdr:from>
    <xdr:to>
      <xdr:col>72</xdr:col>
      <xdr:colOff>203200</xdr:colOff>
      <xdr:row>85</xdr:row>
      <xdr:rowOff>71966</xdr:rowOff>
    </xdr:to>
    <xdr:cxnSp macro="">
      <xdr:nvCxnSpPr>
        <xdr:cNvPr id="264" name="直線コネクタ 263"/>
        <xdr:cNvCxnSpPr/>
      </xdr:nvCxnSpPr>
      <xdr:spPr>
        <a:xfrm flipV="1">
          <a:off x="14401800" y="1458087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152400</xdr:rowOff>
    </xdr:to>
    <xdr:cxnSp macro="">
      <xdr:nvCxnSpPr>
        <xdr:cNvPr id="267" name="直線コネクタ 266"/>
        <xdr:cNvCxnSpPr/>
      </xdr:nvCxnSpPr>
      <xdr:spPr>
        <a:xfrm flipV="1">
          <a:off x="13512800" y="146452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77" name="楕円 276"/>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144797</xdr:rowOff>
    </xdr:from>
    <xdr:ext cx="762000" cy="259045"/>
    <xdr:sp macro="" textlink="">
      <xdr:nvSpPr>
        <xdr:cNvPr id="278" name="給与水準   （国との比較）該当値テキスト"/>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9" name="楕円 278"/>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80" name="テキスト ボックス 279"/>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81" name="楕円 280"/>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82" name="テキスト ボックス 281"/>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3" name="楕円 282"/>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4" name="テキスト ボックス 283"/>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5" name="楕円 284"/>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6" name="テキスト ボックス 285"/>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本町は僻地離島であることから、他の自治体では広域等で対応している消防、ごみ焼却施設、学校給食センター、上下水道事業及び空港等を町単独で管理運営していることから、類似団体平均を大きく上回っている。今後は事務事業の効率化を図るとともに、可能な限り業務の民間委託や民営化を進め、住民サービスのの低下を招くことなく、職員定数の適正化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67850</xdr:rowOff>
    </xdr:from>
    <xdr:to>
      <xdr:col>81</xdr:col>
      <xdr:colOff>44450</xdr:colOff>
      <xdr:row>63</xdr:row>
      <xdr:rowOff>85344</xdr:rowOff>
    </xdr:to>
    <xdr:cxnSp macro="">
      <xdr:nvCxnSpPr>
        <xdr:cNvPr id="317" name="直線コネクタ 316"/>
        <xdr:cNvCxnSpPr/>
      </xdr:nvCxnSpPr>
      <xdr:spPr>
        <a:xfrm>
          <a:off x="16179800" y="10869200"/>
          <a:ext cx="8382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54578</xdr:rowOff>
    </xdr:from>
    <xdr:to>
      <xdr:col>77</xdr:col>
      <xdr:colOff>44450</xdr:colOff>
      <xdr:row>63</xdr:row>
      <xdr:rowOff>67850</xdr:rowOff>
    </xdr:to>
    <xdr:cxnSp macro="">
      <xdr:nvCxnSpPr>
        <xdr:cNvPr id="320" name="直線コネクタ 319"/>
        <xdr:cNvCxnSpPr/>
      </xdr:nvCxnSpPr>
      <xdr:spPr>
        <a:xfrm>
          <a:off x="15290800" y="10855928"/>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44926</xdr:rowOff>
    </xdr:from>
    <xdr:to>
      <xdr:col>72</xdr:col>
      <xdr:colOff>203200</xdr:colOff>
      <xdr:row>63</xdr:row>
      <xdr:rowOff>54578</xdr:rowOff>
    </xdr:to>
    <xdr:cxnSp macro="">
      <xdr:nvCxnSpPr>
        <xdr:cNvPr id="323" name="直線コネクタ 322"/>
        <xdr:cNvCxnSpPr/>
      </xdr:nvCxnSpPr>
      <xdr:spPr>
        <a:xfrm>
          <a:off x="14401800" y="108462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44926</xdr:rowOff>
    </xdr:from>
    <xdr:to>
      <xdr:col>68</xdr:col>
      <xdr:colOff>152400</xdr:colOff>
      <xdr:row>63</xdr:row>
      <xdr:rowOff>66040</xdr:rowOff>
    </xdr:to>
    <xdr:cxnSp macro="">
      <xdr:nvCxnSpPr>
        <xdr:cNvPr id="326" name="直線コネクタ 325"/>
        <xdr:cNvCxnSpPr/>
      </xdr:nvCxnSpPr>
      <xdr:spPr>
        <a:xfrm flipV="1">
          <a:off x="13512800" y="10846276"/>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34544</xdr:rowOff>
    </xdr:from>
    <xdr:to>
      <xdr:col>81</xdr:col>
      <xdr:colOff>95250</xdr:colOff>
      <xdr:row>63</xdr:row>
      <xdr:rowOff>136144</xdr:rowOff>
    </xdr:to>
    <xdr:sp macro="" textlink="">
      <xdr:nvSpPr>
        <xdr:cNvPr id="336" name="楕円 335"/>
        <xdr:cNvSpPr/>
      </xdr:nvSpPr>
      <xdr:spPr>
        <a:xfrm>
          <a:off x="16967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6621</xdr:rowOff>
    </xdr:from>
    <xdr:ext cx="762000" cy="259045"/>
    <xdr:sp macro="" textlink="">
      <xdr:nvSpPr>
        <xdr:cNvPr id="337" name="定員管理の状況該当値テキスト"/>
        <xdr:cNvSpPr txBox="1"/>
      </xdr:nvSpPr>
      <xdr:spPr>
        <a:xfrm>
          <a:off x="17106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17050</xdr:rowOff>
    </xdr:from>
    <xdr:to>
      <xdr:col>77</xdr:col>
      <xdr:colOff>95250</xdr:colOff>
      <xdr:row>63</xdr:row>
      <xdr:rowOff>118650</xdr:rowOff>
    </xdr:to>
    <xdr:sp macro="" textlink="">
      <xdr:nvSpPr>
        <xdr:cNvPr id="338" name="楕円 337"/>
        <xdr:cNvSpPr/>
      </xdr:nvSpPr>
      <xdr:spPr>
        <a:xfrm>
          <a:off x="16129000" y="108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103427</xdr:rowOff>
    </xdr:from>
    <xdr:ext cx="736600" cy="259045"/>
    <xdr:sp macro="" textlink="">
      <xdr:nvSpPr>
        <xdr:cNvPr id="339" name="テキスト ボックス 338"/>
        <xdr:cNvSpPr txBox="1"/>
      </xdr:nvSpPr>
      <xdr:spPr>
        <a:xfrm>
          <a:off x="15798800" y="1090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3778</xdr:rowOff>
    </xdr:from>
    <xdr:to>
      <xdr:col>73</xdr:col>
      <xdr:colOff>44450</xdr:colOff>
      <xdr:row>63</xdr:row>
      <xdr:rowOff>105378</xdr:rowOff>
    </xdr:to>
    <xdr:sp macro="" textlink="">
      <xdr:nvSpPr>
        <xdr:cNvPr id="340" name="楕円 339"/>
        <xdr:cNvSpPr/>
      </xdr:nvSpPr>
      <xdr:spPr>
        <a:xfrm>
          <a:off x="15240000" y="108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90155</xdr:rowOff>
    </xdr:from>
    <xdr:ext cx="762000" cy="259045"/>
    <xdr:sp macro="" textlink="">
      <xdr:nvSpPr>
        <xdr:cNvPr id="341" name="テキスト ボックス 340"/>
        <xdr:cNvSpPr txBox="1"/>
      </xdr:nvSpPr>
      <xdr:spPr>
        <a:xfrm>
          <a:off x="14909800" y="1089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165576</xdr:rowOff>
    </xdr:from>
    <xdr:to>
      <xdr:col>68</xdr:col>
      <xdr:colOff>203200</xdr:colOff>
      <xdr:row>63</xdr:row>
      <xdr:rowOff>95726</xdr:rowOff>
    </xdr:to>
    <xdr:sp macro="" textlink="">
      <xdr:nvSpPr>
        <xdr:cNvPr id="342" name="楕円 341"/>
        <xdr:cNvSpPr/>
      </xdr:nvSpPr>
      <xdr:spPr>
        <a:xfrm>
          <a:off x="14351000" y="1079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80503</xdr:rowOff>
    </xdr:from>
    <xdr:ext cx="762000" cy="259045"/>
    <xdr:sp macro="" textlink="">
      <xdr:nvSpPr>
        <xdr:cNvPr id="343" name="テキスト ボックス 342"/>
        <xdr:cNvSpPr txBox="1"/>
      </xdr:nvSpPr>
      <xdr:spPr>
        <a:xfrm>
          <a:off x="14020800" y="1088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15240</xdr:rowOff>
    </xdr:from>
    <xdr:to>
      <xdr:col>64</xdr:col>
      <xdr:colOff>152400</xdr:colOff>
      <xdr:row>63</xdr:row>
      <xdr:rowOff>116840</xdr:rowOff>
    </xdr:to>
    <xdr:sp macro="" textlink="">
      <xdr:nvSpPr>
        <xdr:cNvPr id="344" name="楕円 343"/>
        <xdr:cNvSpPr/>
      </xdr:nvSpPr>
      <xdr:spPr>
        <a:xfrm>
          <a:off x="13462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101617</xdr:rowOff>
    </xdr:from>
    <xdr:ext cx="762000" cy="259045"/>
    <xdr:sp macro="" textlink="">
      <xdr:nvSpPr>
        <xdr:cNvPr id="345" name="テキスト ボックス 344"/>
        <xdr:cNvSpPr txBox="1"/>
      </xdr:nvSpPr>
      <xdr:spPr>
        <a:xfrm>
          <a:off x="13131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繰上償還の実施、起債抑制により平成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年度以降、毎年改善傾向にあり、対前年度比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ポイント改善されたが、県平均と比較しても</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今後は公共施設の老朽化に伴う普通建設事業の実施やソフト事業への起債充当等、公債費が増加することが見込まれることから、今後も計画的は起債発行と可能な限りの繰上償還を実施、当該比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66548</xdr:rowOff>
    </xdr:from>
    <xdr:to>
      <xdr:col>81</xdr:col>
      <xdr:colOff>44450</xdr:colOff>
      <xdr:row>41</xdr:row>
      <xdr:rowOff>95504</xdr:rowOff>
    </xdr:to>
    <xdr:cxnSp macro="">
      <xdr:nvCxnSpPr>
        <xdr:cNvPr id="376" name="直線コネクタ 375"/>
        <xdr:cNvCxnSpPr/>
      </xdr:nvCxnSpPr>
      <xdr:spPr>
        <a:xfrm flipV="1">
          <a:off x="16179800" y="709599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95504</xdr:rowOff>
    </xdr:from>
    <xdr:to>
      <xdr:col>77</xdr:col>
      <xdr:colOff>44450</xdr:colOff>
      <xdr:row>41</xdr:row>
      <xdr:rowOff>114808</xdr:rowOff>
    </xdr:to>
    <xdr:cxnSp macro="">
      <xdr:nvCxnSpPr>
        <xdr:cNvPr id="379" name="直線コネクタ 378"/>
        <xdr:cNvCxnSpPr/>
      </xdr:nvCxnSpPr>
      <xdr:spPr>
        <a:xfrm flipV="1">
          <a:off x="15290800" y="71249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114808</xdr:rowOff>
    </xdr:from>
    <xdr:to>
      <xdr:col>72</xdr:col>
      <xdr:colOff>203200</xdr:colOff>
      <xdr:row>41</xdr:row>
      <xdr:rowOff>148590</xdr:rowOff>
    </xdr:to>
    <xdr:cxnSp macro="">
      <xdr:nvCxnSpPr>
        <xdr:cNvPr id="382" name="直線コネクタ 381"/>
        <xdr:cNvCxnSpPr/>
      </xdr:nvCxnSpPr>
      <xdr:spPr>
        <a:xfrm flipV="1">
          <a:off x="14401800" y="71442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20574</xdr:rowOff>
    </xdr:to>
    <xdr:cxnSp macro="">
      <xdr:nvCxnSpPr>
        <xdr:cNvPr id="385" name="直線コネクタ 384"/>
        <xdr:cNvCxnSpPr/>
      </xdr:nvCxnSpPr>
      <xdr:spPr>
        <a:xfrm flipV="1">
          <a:off x="13512800" y="71780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95" name="楕円 394"/>
        <xdr:cNvSpPr/>
      </xdr:nvSpPr>
      <xdr:spPr>
        <a:xfrm>
          <a:off x="169672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32275</xdr:rowOff>
    </xdr:from>
    <xdr:ext cx="762000" cy="259045"/>
    <xdr:sp macro="" textlink="">
      <xdr:nvSpPr>
        <xdr:cNvPr id="396" name="公債費負担の状況該当値テキスト"/>
        <xdr:cNvSpPr txBox="1"/>
      </xdr:nvSpPr>
      <xdr:spPr>
        <a:xfrm>
          <a:off x="17106900" y="6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44704</xdr:rowOff>
    </xdr:from>
    <xdr:to>
      <xdr:col>77</xdr:col>
      <xdr:colOff>95250</xdr:colOff>
      <xdr:row>41</xdr:row>
      <xdr:rowOff>146304</xdr:rowOff>
    </xdr:to>
    <xdr:sp macro="" textlink="">
      <xdr:nvSpPr>
        <xdr:cNvPr id="397" name="楕円 396"/>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8" name="テキスト ボックス 397"/>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64008</xdr:rowOff>
    </xdr:from>
    <xdr:to>
      <xdr:col>73</xdr:col>
      <xdr:colOff>44450</xdr:colOff>
      <xdr:row>41</xdr:row>
      <xdr:rowOff>165608</xdr:rowOff>
    </xdr:to>
    <xdr:sp macro="" textlink="">
      <xdr:nvSpPr>
        <xdr:cNvPr id="399" name="楕円 398"/>
        <xdr:cNvSpPr/>
      </xdr:nvSpPr>
      <xdr:spPr>
        <a:xfrm>
          <a:off x="15240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4335</xdr:rowOff>
    </xdr:from>
    <xdr:ext cx="762000" cy="259045"/>
    <xdr:sp macro="" textlink="">
      <xdr:nvSpPr>
        <xdr:cNvPr id="400" name="テキスト ボックス 399"/>
        <xdr:cNvSpPr txBox="1"/>
      </xdr:nvSpPr>
      <xdr:spPr>
        <a:xfrm>
          <a:off x="14909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1" name="楕円 400"/>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141224</xdr:rowOff>
    </xdr:from>
    <xdr:to>
      <xdr:col>64</xdr:col>
      <xdr:colOff>152400</xdr:colOff>
      <xdr:row>42</xdr:row>
      <xdr:rowOff>71374</xdr:rowOff>
    </xdr:to>
    <xdr:sp macro="" textlink="">
      <xdr:nvSpPr>
        <xdr:cNvPr id="403" name="楕円 402"/>
        <xdr:cNvSpPr/>
      </xdr:nvSpPr>
      <xdr:spPr>
        <a:xfrm>
          <a:off x="13462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56151</xdr:rowOff>
    </xdr:from>
    <xdr:ext cx="762000" cy="259045"/>
    <xdr:sp macro="" textlink="">
      <xdr:nvSpPr>
        <xdr:cNvPr id="404" name="テキスト ボックス 403"/>
        <xdr:cNvSpPr txBox="1"/>
      </xdr:nvSpPr>
      <xdr:spPr>
        <a:xfrm>
          <a:off x="13131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これまでの起債抑制と繰上償還の実施により、対前年度比</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ポイントと大きく改善されたが、今後も公共施設の老朽化などに伴う建て替えや修繕等に多額の費用を見込んでおり、また、基金の取り崩しも想定されることから、当該数値の増加が予想される。また類似団体平均と比較しても</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ポイント上回っていることから、今後は新規事業の導入にあたっては、</a:t>
          </a:r>
          <a:r>
            <a:rPr kumimoji="1" lang="ja-JP" altLang="en-US" sz="1100">
              <a:solidFill>
                <a:schemeClr val="dk1"/>
              </a:solidFill>
              <a:effectLst/>
              <a:latin typeface="+mn-lt"/>
              <a:ea typeface="+mn-ea"/>
              <a:cs typeface="+mn-cs"/>
            </a:rPr>
            <a:t>総合計画及び実施計画に基づいた事業</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展開し</a:t>
          </a:r>
          <a:r>
            <a:rPr kumimoji="1" lang="ja-JP" altLang="ja-JP" sz="1100">
              <a:solidFill>
                <a:schemeClr val="dk1"/>
              </a:solidFill>
              <a:effectLst/>
              <a:latin typeface="+mn-lt"/>
              <a:ea typeface="+mn-ea"/>
              <a:cs typeface="+mn-cs"/>
            </a:rPr>
            <a:t>、優先順位をつけて実施することにより次世代への負担額軽減に努める。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65278</xdr:rowOff>
    </xdr:from>
    <xdr:to>
      <xdr:col>81</xdr:col>
      <xdr:colOff>44450</xdr:colOff>
      <xdr:row>15</xdr:row>
      <xdr:rowOff>20913</xdr:rowOff>
    </xdr:to>
    <xdr:cxnSp macro="">
      <xdr:nvCxnSpPr>
        <xdr:cNvPr id="438" name="直線コネクタ 437"/>
        <xdr:cNvCxnSpPr/>
      </xdr:nvCxnSpPr>
      <xdr:spPr>
        <a:xfrm flipV="1">
          <a:off x="16179800" y="2465578"/>
          <a:ext cx="8382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20913</xdr:rowOff>
    </xdr:from>
    <xdr:to>
      <xdr:col>77</xdr:col>
      <xdr:colOff>44450</xdr:colOff>
      <xdr:row>15</xdr:row>
      <xdr:rowOff>126280</xdr:rowOff>
    </xdr:to>
    <xdr:cxnSp macro="">
      <xdr:nvCxnSpPr>
        <xdr:cNvPr id="441" name="直線コネクタ 440"/>
        <xdr:cNvCxnSpPr/>
      </xdr:nvCxnSpPr>
      <xdr:spPr>
        <a:xfrm flipV="1">
          <a:off x="15290800" y="2592663"/>
          <a:ext cx="889000" cy="1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126280</xdr:rowOff>
    </xdr:from>
    <xdr:to>
      <xdr:col>72</xdr:col>
      <xdr:colOff>203200</xdr:colOff>
      <xdr:row>16</xdr:row>
      <xdr:rowOff>33655</xdr:rowOff>
    </xdr:to>
    <xdr:cxnSp macro="">
      <xdr:nvCxnSpPr>
        <xdr:cNvPr id="444" name="直線コネクタ 443"/>
        <xdr:cNvCxnSpPr/>
      </xdr:nvCxnSpPr>
      <xdr:spPr>
        <a:xfrm flipV="1">
          <a:off x="14401800" y="2698030"/>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33655</xdr:rowOff>
    </xdr:from>
    <xdr:to>
      <xdr:col>68</xdr:col>
      <xdr:colOff>152400</xdr:colOff>
      <xdr:row>17</xdr:row>
      <xdr:rowOff>550</xdr:rowOff>
    </xdr:to>
    <xdr:cxnSp macro="">
      <xdr:nvCxnSpPr>
        <xdr:cNvPr id="447" name="直線コネクタ 446"/>
        <xdr:cNvCxnSpPr/>
      </xdr:nvCxnSpPr>
      <xdr:spPr>
        <a:xfrm flipV="1">
          <a:off x="13512800" y="2776855"/>
          <a:ext cx="889000" cy="1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57" name="楕円 456"/>
        <xdr:cNvSpPr/>
      </xdr:nvSpPr>
      <xdr:spPr>
        <a:xfrm>
          <a:off x="169672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158005</xdr:rowOff>
    </xdr:from>
    <xdr:ext cx="762000" cy="259045"/>
    <xdr:sp macro="" textlink="">
      <xdr:nvSpPr>
        <xdr:cNvPr id="458" name="将来負担の状況該当値テキスト"/>
        <xdr:cNvSpPr txBox="1"/>
      </xdr:nvSpPr>
      <xdr:spPr>
        <a:xfrm>
          <a:off x="17106900" y="23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141563</xdr:rowOff>
    </xdr:from>
    <xdr:to>
      <xdr:col>77</xdr:col>
      <xdr:colOff>95250</xdr:colOff>
      <xdr:row>15</xdr:row>
      <xdr:rowOff>71713</xdr:rowOff>
    </xdr:to>
    <xdr:sp macro="" textlink="">
      <xdr:nvSpPr>
        <xdr:cNvPr id="459" name="楕円 458"/>
        <xdr:cNvSpPr/>
      </xdr:nvSpPr>
      <xdr:spPr>
        <a:xfrm>
          <a:off x="16129000" y="25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56490</xdr:rowOff>
    </xdr:from>
    <xdr:ext cx="736600" cy="259045"/>
    <xdr:sp macro="" textlink="">
      <xdr:nvSpPr>
        <xdr:cNvPr id="460" name="テキスト ボックス 459"/>
        <xdr:cNvSpPr txBox="1"/>
      </xdr:nvSpPr>
      <xdr:spPr>
        <a:xfrm>
          <a:off x="15798800" y="262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75480</xdr:rowOff>
    </xdr:from>
    <xdr:to>
      <xdr:col>73</xdr:col>
      <xdr:colOff>44450</xdr:colOff>
      <xdr:row>16</xdr:row>
      <xdr:rowOff>5630</xdr:rowOff>
    </xdr:to>
    <xdr:sp macro="" textlink="">
      <xdr:nvSpPr>
        <xdr:cNvPr id="461" name="楕円 460"/>
        <xdr:cNvSpPr/>
      </xdr:nvSpPr>
      <xdr:spPr>
        <a:xfrm>
          <a:off x="15240000" y="26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161857</xdr:rowOff>
    </xdr:from>
    <xdr:ext cx="762000" cy="259045"/>
    <xdr:sp macro="" textlink="">
      <xdr:nvSpPr>
        <xdr:cNvPr id="462" name="テキスト ボックス 461"/>
        <xdr:cNvSpPr txBox="1"/>
      </xdr:nvSpPr>
      <xdr:spPr>
        <a:xfrm>
          <a:off x="14909800" y="27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154305</xdr:rowOff>
    </xdr:from>
    <xdr:to>
      <xdr:col>68</xdr:col>
      <xdr:colOff>203200</xdr:colOff>
      <xdr:row>16</xdr:row>
      <xdr:rowOff>84455</xdr:rowOff>
    </xdr:to>
    <xdr:sp macro="" textlink="">
      <xdr:nvSpPr>
        <xdr:cNvPr id="463" name="楕円 462"/>
        <xdr:cNvSpPr/>
      </xdr:nvSpPr>
      <xdr:spPr>
        <a:xfrm>
          <a:off x="14351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69232</xdr:rowOff>
    </xdr:from>
    <xdr:ext cx="762000" cy="259045"/>
    <xdr:sp macro="" textlink="">
      <xdr:nvSpPr>
        <xdr:cNvPr id="464" name="テキスト ボックス 463"/>
        <xdr:cNvSpPr txBox="1"/>
      </xdr:nvSpPr>
      <xdr:spPr>
        <a:xfrm>
          <a:off x="14020800" y="28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121200</xdr:rowOff>
    </xdr:from>
    <xdr:to>
      <xdr:col>64</xdr:col>
      <xdr:colOff>152400</xdr:colOff>
      <xdr:row>17</xdr:row>
      <xdr:rowOff>51350</xdr:rowOff>
    </xdr:to>
    <xdr:sp macro="" textlink="">
      <xdr:nvSpPr>
        <xdr:cNvPr id="465" name="楕円 464"/>
        <xdr:cNvSpPr/>
      </xdr:nvSpPr>
      <xdr:spPr>
        <a:xfrm>
          <a:off x="13462000" y="28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36127</xdr:rowOff>
    </xdr:from>
    <xdr:ext cx="762000" cy="259045"/>
    <xdr:sp macro="" textlink="">
      <xdr:nvSpPr>
        <xdr:cNvPr id="466" name="テキスト ボックス 465"/>
        <xdr:cNvSpPr txBox="1"/>
      </xdr:nvSpPr>
      <xdr:spPr>
        <a:xfrm>
          <a:off x="13131800" y="295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7,994
7,945
63.65
8,327,965
8,157,301
138,410
3,933,168
6,560,742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人件費については、対前年度比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増加し、全国市町村平均、沖縄県市町村平均を大幅に上回っており、類似団体順位でも最も高い数値となっている。主な要因としては、消防本部、保育所、給食センター、ごみ処理施設、空港管理、上下水道事業を単独直営で行っていることが影響している。</a:t>
          </a:r>
          <a:r>
            <a:rPr kumimoji="1" lang="ja-JP" altLang="en-US" sz="1100">
              <a:solidFill>
                <a:schemeClr val="dk1"/>
              </a:solidFill>
              <a:effectLst/>
              <a:latin typeface="+mn-lt"/>
              <a:ea typeface="+mn-ea"/>
              <a:cs typeface="+mn-cs"/>
            </a:rPr>
            <a:t>総合計画に基づいた事業の執行や定員適正化計画のスクラップアンドビルドを実施し、</a:t>
          </a:r>
          <a:r>
            <a:rPr kumimoji="1" lang="ja-JP" altLang="ja-JP" sz="1100">
              <a:solidFill>
                <a:schemeClr val="dk1"/>
              </a:solidFill>
              <a:effectLst/>
              <a:latin typeface="+mn-lt"/>
              <a:ea typeface="+mn-ea"/>
              <a:cs typeface="+mn-cs"/>
            </a:rPr>
            <a:t>今後は民間への業務委託や指定管理者制度の活用により人件費の抑制を図っていく。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131572</xdr:rowOff>
    </xdr:from>
    <xdr:to>
      <xdr:col>24</xdr:col>
      <xdr:colOff>25400</xdr:colOff>
      <xdr:row>41</xdr:row>
      <xdr:rowOff>19558</xdr:rowOff>
    </xdr:to>
    <xdr:cxnSp macro="">
      <xdr:nvCxnSpPr>
        <xdr:cNvPr id="64" name="直線コネクタ 63"/>
        <xdr:cNvCxnSpPr/>
      </xdr:nvCxnSpPr>
      <xdr:spPr>
        <a:xfrm>
          <a:off x="3987800" y="69895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58420</xdr:rowOff>
    </xdr:from>
    <xdr:to>
      <xdr:col>19</xdr:col>
      <xdr:colOff>187325</xdr:colOff>
      <xdr:row>40</xdr:row>
      <xdr:rowOff>131572</xdr:rowOff>
    </xdr:to>
    <xdr:cxnSp macro="">
      <xdr:nvCxnSpPr>
        <xdr:cNvPr id="67" name="直線コネクタ 66"/>
        <xdr:cNvCxnSpPr/>
      </xdr:nvCxnSpPr>
      <xdr:spPr>
        <a:xfrm>
          <a:off x="3098800" y="69164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58420</xdr:rowOff>
    </xdr:from>
    <xdr:to>
      <xdr:col>15</xdr:col>
      <xdr:colOff>98425</xdr:colOff>
      <xdr:row>40</xdr:row>
      <xdr:rowOff>163576</xdr:rowOff>
    </xdr:to>
    <xdr:cxnSp macro="">
      <xdr:nvCxnSpPr>
        <xdr:cNvPr id="70" name="直線コネクタ 69"/>
        <xdr:cNvCxnSpPr/>
      </xdr:nvCxnSpPr>
      <xdr:spPr>
        <a:xfrm flipV="1">
          <a:off x="2209800" y="69164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136144</xdr:rowOff>
    </xdr:from>
    <xdr:to>
      <xdr:col>11</xdr:col>
      <xdr:colOff>9525</xdr:colOff>
      <xdr:row>40</xdr:row>
      <xdr:rowOff>163576</xdr:rowOff>
    </xdr:to>
    <xdr:cxnSp macro="">
      <xdr:nvCxnSpPr>
        <xdr:cNvPr id="73" name="直線コネクタ 72"/>
        <xdr:cNvCxnSpPr/>
      </xdr:nvCxnSpPr>
      <xdr:spPr>
        <a:xfrm>
          <a:off x="1320800" y="69941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140208</xdr:rowOff>
    </xdr:from>
    <xdr:to>
      <xdr:col>24</xdr:col>
      <xdr:colOff>76200</xdr:colOff>
      <xdr:row>41</xdr:row>
      <xdr:rowOff>70358</xdr:rowOff>
    </xdr:to>
    <xdr:sp macro="" textlink="">
      <xdr:nvSpPr>
        <xdr:cNvPr id="83" name="楕円 82"/>
        <xdr:cNvSpPr/>
      </xdr:nvSpPr>
      <xdr:spPr>
        <a:xfrm>
          <a:off x="4775200" y="69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48785</xdr:rowOff>
    </xdr:from>
    <xdr:ext cx="762000" cy="259045"/>
    <xdr:sp macro="" textlink="">
      <xdr:nvSpPr>
        <xdr:cNvPr id="84" name="人件費該当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80772</xdr:rowOff>
    </xdr:from>
    <xdr:to>
      <xdr:col>20</xdr:col>
      <xdr:colOff>38100</xdr:colOff>
      <xdr:row>41</xdr:row>
      <xdr:rowOff>10922</xdr:rowOff>
    </xdr:to>
    <xdr:sp macro="" textlink="">
      <xdr:nvSpPr>
        <xdr:cNvPr id="85" name="楕円 84"/>
        <xdr:cNvSpPr/>
      </xdr:nvSpPr>
      <xdr:spPr>
        <a:xfrm>
          <a:off x="3937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167149</xdr:rowOff>
    </xdr:from>
    <xdr:ext cx="736600" cy="259045"/>
    <xdr:sp macro="" textlink="">
      <xdr:nvSpPr>
        <xdr:cNvPr id="86" name="テキスト ボックス 85"/>
        <xdr:cNvSpPr txBox="1"/>
      </xdr:nvSpPr>
      <xdr:spPr>
        <a:xfrm>
          <a:off x="3606800" y="70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xdr:rowOff>
    </xdr:from>
    <xdr:to>
      <xdr:col>15</xdr:col>
      <xdr:colOff>149225</xdr:colOff>
      <xdr:row>40</xdr:row>
      <xdr:rowOff>109220</xdr:rowOff>
    </xdr:to>
    <xdr:sp macro="" textlink="">
      <xdr:nvSpPr>
        <xdr:cNvPr id="87" name="楕円 86"/>
        <xdr:cNvSpPr/>
      </xdr:nvSpPr>
      <xdr:spPr>
        <a:xfrm>
          <a:off x="3048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93997</xdr:rowOff>
    </xdr:from>
    <xdr:ext cx="762000" cy="259045"/>
    <xdr:sp macro="" textlink="">
      <xdr:nvSpPr>
        <xdr:cNvPr id="88" name="テキスト ボックス 87"/>
        <xdr:cNvSpPr txBox="1"/>
      </xdr:nvSpPr>
      <xdr:spPr>
        <a:xfrm>
          <a:off x="2717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112776</xdr:rowOff>
    </xdr:from>
    <xdr:to>
      <xdr:col>11</xdr:col>
      <xdr:colOff>60325</xdr:colOff>
      <xdr:row>41</xdr:row>
      <xdr:rowOff>42926</xdr:rowOff>
    </xdr:to>
    <xdr:sp macro="" textlink="">
      <xdr:nvSpPr>
        <xdr:cNvPr id="89" name="楕円 88"/>
        <xdr:cNvSpPr/>
      </xdr:nvSpPr>
      <xdr:spPr>
        <a:xfrm>
          <a:off x="2159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27703</xdr:rowOff>
    </xdr:from>
    <xdr:ext cx="762000" cy="259045"/>
    <xdr:sp macro="" textlink="">
      <xdr:nvSpPr>
        <xdr:cNvPr id="90" name="テキスト ボックス 89"/>
        <xdr:cNvSpPr txBox="1"/>
      </xdr:nvSpPr>
      <xdr:spPr>
        <a:xfrm>
          <a:off x="1828800" y="70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85344</xdr:rowOff>
    </xdr:from>
    <xdr:to>
      <xdr:col>6</xdr:col>
      <xdr:colOff>171450</xdr:colOff>
      <xdr:row>41</xdr:row>
      <xdr:rowOff>15494</xdr:rowOff>
    </xdr:to>
    <xdr:sp macro="" textlink="">
      <xdr:nvSpPr>
        <xdr:cNvPr id="91" name="楕円 90"/>
        <xdr:cNvSpPr/>
      </xdr:nvSpPr>
      <xdr:spPr>
        <a:xfrm>
          <a:off x="1270000" y="69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271</xdr:rowOff>
    </xdr:from>
    <xdr:ext cx="762000" cy="259045"/>
    <xdr:sp macro="" textlink="">
      <xdr:nvSpPr>
        <xdr:cNvPr id="92" name="テキスト ボックス 91"/>
        <xdr:cNvSpPr txBox="1"/>
      </xdr:nvSpPr>
      <xdr:spPr>
        <a:xfrm>
          <a:off x="939800" y="702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物件費については、全国平均値を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ポイント、県市町村平均を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ポイント上回っており、対前年比では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ポイント増加となっている。今後は公共施設の管理業務委託や保育所等の民営化などに伴う物件費の増加が見込まれるが、引き続き、</a:t>
          </a:r>
          <a:r>
            <a:rPr kumimoji="1" lang="ja-JP" altLang="en-US" sz="1100">
              <a:solidFill>
                <a:schemeClr val="dk1"/>
              </a:solidFill>
              <a:effectLst/>
              <a:latin typeface="+mn-lt"/>
              <a:ea typeface="+mn-ea"/>
              <a:cs typeface="+mn-cs"/>
            </a:rPr>
            <a:t>職員へのコスト意識を持たせ</a:t>
          </a:r>
          <a:r>
            <a:rPr kumimoji="1" lang="ja-JP" altLang="ja-JP" sz="1100">
              <a:solidFill>
                <a:schemeClr val="dk1"/>
              </a:solidFill>
              <a:effectLst/>
              <a:latin typeface="+mn-lt"/>
              <a:ea typeface="+mn-ea"/>
              <a:cs typeface="+mn-cs"/>
            </a:rPr>
            <a:t>物件費の適正な支出に努める。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85852</xdr:rowOff>
    </xdr:from>
    <xdr:to>
      <xdr:col>82</xdr:col>
      <xdr:colOff>107950</xdr:colOff>
      <xdr:row>14</xdr:row>
      <xdr:rowOff>140716</xdr:rowOff>
    </xdr:to>
    <xdr:cxnSp macro="">
      <xdr:nvCxnSpPr>
        <xdr:cNvPr id="123" name="直線コネクタ 122"/>
        <xdr:cNvCxnSpPr/>
      </xdr:nvCxnSpPr>
      <xdr:spPr>
        <a:xfrm>
          <a:off x="15671800" y="24861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xdr:rowOff>
    </xdr:from>
    <xdr:to>
      <xdr:col>78</xdr:col>
      <xdr:colOff>69850</xdr:colOff>
      <xdr:row>14</xdr:row>
      <xdr:rowOff>85852</xdr:rowOff>
    </xdr:to>
    <xdr:cxnSp macro="">
      <xdr:nvCxnSpPr>
        <xdr:cNvPr id="126" name="直線コネクタ 125"/>
        <xdr:cNvCxnSpPr/>
      </xdr:nvCxnSpPr>
      <xdr:spPr>
        <a:xfrm>
          <a:off x="14782800" y="24084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xdr:rowOff>
    </xdr:from>
    <xdr:to>
      <xdr:col>73</xdr:col>
      <xdr:colOff>180975</xdr:colOff>
      <xdr:row>14</xdr:row>
      <xdr:rowOff>8128</xdr:rowOff>
    </xdr:to>
    <xdr:cxnSp macro="">
      <xdr:nvCxnSpPr>
        <xdr:cNvPr id="129" name="直線コネクタ 128"/>
        <xdr:cNvCxnSpPr/>
      </xdr:nvCxnSpPr>
      <xdr:spPr>
        <a:xfrm>
          <a:off x="13893800" y="2408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152146</xdr:rowOff>
    </xdr:from>
    <xdr:to>
      <xdr:col>69</xdr:col>
      <xdr:colOff>92075</xdr:colOff>
      <xdr:row>14</xdr:row>
      <xdr:rowOff>8128</xdr:rowOff>
    </xdr:to>
    <xdr:cxnSp macro="">
      <xdr:nvCxnSpPr>
        <xdr:cNvPr id="132" name="直線コネクタ 131"/>
        <xdr:cNvCxnSpPr/>
      </xdr:nvCxnSpPr>
      <xdr:spPr>
        <a:xfrm>
          <a:off x="13004800" y="2380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89916</xdr:rowOff>
    </xdr:from>
    <xdr:to>
      <xdr:col>82</xdr:col>
      <xdr:colOff>158750</xdr:colOff>
      <xdr:row>15</xdr:row>
      <xdr:rowOff>20066</xdr:rowOff>
    </xdr:to>
    <xdr:sp macro="" textlink="">
      <xdr:nvSpPr>
        <xdr:cNvPr id="142" name="楕円 141"/>
        <xdr:cNvSpPr/>
      </xdr:nvSpPr>
      <xdr:spPr>
        <a:xfrm>
          <a:off x="16459200" y="24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61993</xdr:rowOff>
    </xdr:from>
    <xdr:ext cx="762000" cy="259045"/>
    <xdr:sp macro="" textlink="">
      <xdr:nvSpPr>
        <xdr:cNvPr id="143" name="物件費該当値テキスト"/>
        <xdr:cNvSpPr txBox="1"/>
      </xdr:nvSpPr>
      <xdr:spPr>
        <a:xfrm>
          <a:off x="165989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35052</xdr:rowOff>
    </xdr:from>
    <xdr:to>
      <xdr:col>78</xdr:col>
      <xdr:colOff>120650</xdr:colOff>
      <xdr:row>14</xdr:row>
      <xdr:rowOff>136652</xdr:rowOff>
    </xdr:to>
    <xdr:sp macro="" textlink="">
      <xdr:nvSpPr>
        <xdr:cNvPr id="144" name="楕円 143"/>
        <xdr:cNvSpPr/>
      </xdr:nvSpPr>
      <xdr:spPr>
        <a:xfrm>
          <a:off x="156210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121429</xdr:rowOff>
    </xdr:from>
    <xdr:ext cx="736600" cy="259045"/>
    <xdr:sp macro="" textlink="">
      <xdr:nvSpPr>
        <xdr:cNvPr id="145" name="テキスト ボックス 144"/>
        <xdr:cNvSpPr txBox="1"/>
      </xdr:nvSpPr>
      <xdr:spPr>
        <a:xfrm>
          <a:off x="15290800" y="2521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128778</xdr:rowOff>
    </xdr:from>
    <xdr:to>
      <xdr:col>74</xdr:col>
      <xdr:colOff>31750</xdr:colOff>
      <xdr:row>14</xdr:row>
      <xdr:rowOff>58928</xdr:rowOff>
    </xdr:to>
    <xdr:sp macro="" textlink="">
      <xdr:nvSpPr>
        <xdr:cNvPr id="146" name="楕円 145"/>
        <xdr:cNvSpPr/>
      </xdr:nvSpPr>
      <xdr:spPr>
        <a:xfrm>
          <a:off x="14732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69105</xdr:rowOff>
    </xdr:from>
    <xdr:ext cx="762000" cy="259045"/>
    <xdr:sp macro="" textlink="">
      <xdr:nvSpPr>
        <xdr:cNvPr id="147" name="テキスト ボックス 146"/>
        <xdr:cNvSpPr txBox="1"/>
      </xdr:nvSpPr>
      <xdr:spPr>
        <a:xfrm>
          <a:off x="14401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128778</xdr:rowOff>
    </xdr:from>
    <xdr:to>
      <xdr:col>69</xdr:col>
      <xdr:colOff>142875</xdr:colOff>
      <xdr:row>14</xdr:row>
      <xdr:rowOff>58928</xdr:rowOff>
    </xdr:to>
    <xdr:sp macro="" textlink="">
      <xdr:nvSpPr>
        <xdr:cNvPr id="148" name="楕円 147"/>
        <xdr:cNvSpPr/>
      </xdr:nvSpPr>
      <xdr:spPr>
        <a:xfrm>
          <a:off x="13843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69105</xdr:rowOff>
    </xdr:from>
    <xdr:ext cx="762000" cy="259045"/>
    <xdr:sp macro="" textlink="">
      <xdr:nvSpPr>
        <xdr:cNvPr id="149" name="テキスト ボックス 148"/>
        <xdr:cNvSpPr txBox="1"/>
      </xdr:nvSpPr>
      <xdr:spPr>
        <a:xfrm>
          <a:off x="13512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101346</xdr:rowOff>
    </xdr:from>
    <xdr:to>
      <xdr:col>65</xdr:col>
      <xdr:colOff>53975</xdr:colOff>
      <xdr:row>14</xdr:row>
      <xdr:rowOff>31496</xdr:rowOff>
    </xdr:to>
    <xdr:sp macro="" textlink="">
      <xdr:nvSpPr>
        <xdr:cNvPr id="150" name="楕円 149"/>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41673</xdr:rowOff>
    </xdr:from>
    <xdr:ext cx="762000" cy="259045"/>
    <xdr:sp macro="" textlink="">
      <xdr:nvSpPr>
        <xdr:cNvPr id="151" name="テキスト ボックス 150"/>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扶助費については沖縄県平均を大きく下回っており、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においては類似団体平均を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ポイント下回る状況となっているが、今後、高齢化の進展等に伴い、各種扶助費が増大することが予想される。今後も資格審査等の適格化に努め、財政への圧迫とならないよう適正な扶助費の支出に努める。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165100</xdr:rowOff>
    </xdr:to>
    <xdr:cxnSp macro="">
      <xdr:nvCxnSpPr>
        <xdr:cNvPr id="184" name="直線コネクタ 183"/>
        <xdr:cNvCxnSpPr/>
      </xdr:nvCxnSpPr>
      <xdr:spPr>
        <a:xfrm>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127000</xdr:rowOff>
    </xdr:to>
    <xdr:cxnSp macro="">
      <xdr:nvCxnSpPr>
        <xdr:cNvPr id="187" name="直線コネクタ 186"/>
        <xdr:cNvCxnSpPr/>
      </xdr:nvCxnSpPr>
      <xdr:spPr>
        <a:xfrm>
          <a:off x="3098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55</xdr:row>
      <xdr:rowOff>69850</xdr:rowOff>
    </xdr:to>
    <xdr:cxnSp macro="">
      <xdr:nvCxnSpPr>
        <xdr:cNvPr id="190" name="直線コネクタ 189"/>
        <xdr:cNvCxnSpPr/>
      </xdr:nvCxnSpPr>
      <xdr:spPr>
        <a:xfrm flipV="1">
          <a:off x="2209800" y="9366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69850</xdr:rowOff>
    </xdr:to>
    <xdr:cxnSp macro="">
      <xdr:nvCxnSpPr>
        <xdr:cNvPr id="193" name="直線コネクタ 192"/>
        <xdr:cNvCxnSpPr/>
      </xdr:nvCxnSpPr>
      <xdr:spPr>
        <a:xfrm>
          <a:off x="1320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3" name="楕円 202"/>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4"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7" name="楕円 206"/>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8" name="テキスト ボックス 20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0" name="テキスト ボックス 209"/>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1" name="楕円 210"/>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86377</xdr:rowOff>
    </xdr:from>
    <xdr:ext cx="762000" cy="259045"/>
    <xdr:sp macro="" textlink="">
      <xdr:nvSpPr>
        <xdr:cNvPr id="212" name="テキスト ボックス 211"/>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その他に係る経常収支比率については、全国平均を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ポイント、県平均を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ポイント、類似団体平均を</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対前年度数値と比較すると</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今後は経費節減や企業会計の独立採算の原則に立ち返った料金の見直しなどを通して普通会計の負担額の抑制を図る。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147574</xdr:rowOff>
    </xdr:from>
    <xdr:to>
      <xdr:col>82</xdr:col>
      <xdr:colOff>107950</xdr:colOff>
      <xdr:row>57</xdr:row>
      <xdr:rowOff>42418</xdr:rowOff>
    </xdr:to>
    <xdr:cxnSp macro="">
      <xdr:nvCxnSpPr>
        <xdr:cNvPr id="242" name="直線コネクタ 241"/>
        <xdr:cNvCxnSpPr/>
      </xdr:nvCxnSpPr>
      <xdr:spPr>
        <a:xfrm>
          <a:off x="15671800" y="9577324"/>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120142</xdr:rowOff>
    </xdr:from>
    <xdr:to>
      <xdr:col>78</xdr:col>
      <xdr:colOff>69850</xdr:colOff>
      <xdr:row>55</xdr:row>
      <xdr:rowOff>147574</xdr:rowOff>
    </xdr:to>
    <xdr:cxnSp macro="">
      <xdr:nvCxnSpPr>
        <xdr:cNvPr id="245" name="直線コネクタ 244"/>
        <xdr:cNvCxnSpPr/>
      </xdr:nvCxnSpPr>
      <xdr:spPr>
        <a:xfrm>
          <a:off x="14782800" y="9549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51562</xdr:rowOff>
    </xdr:from>
    <xdr:to>
      <xdr:col>73</xdr:col>
      <xdr:colOff>180975</xdr:colOff>
      <xdr:row>55</xdr:row>
      <xdr:rowOff>120142</xdr:rowOff>
    </xdr:to>
    <xdr:cxnSp macro="">
      <xdr:nvCxnSpPr>
        <xdr:cNvPr id="248" name="直線コネクタ 247"/>
        <xdr:cNvCxnSpPr/>
      </xdr:nvCxnSpPr>
      <xdr:spPr>
        <a:xfrm>
          <a:off x="13893800" y="94813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42418</xdr:rowOff>
    </xdr:from>
    <xdr:to>
      <xdr:col>69</xdr:col>
      <xdr:colOff>92075</xdr:colOff>
      <xdr:row>55</xdr:row>
      <xdr:rowOff>51562</xdr:rowOff>
    </xdr:to>
    <xdr:cxnSp macro="">
      <xdr:nvCxnSpPr>
        <xdr:cNvPr id="251" name="直線コネクタ 250"/>
        <xdr:cNvCxnSpPr/>
      </xdr:nvCxnSpPr>
      <xdr:spPr>
        <a:xfrm>
          <a:off x="13004800" y="9472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163068</xdr:rowOff>
    </xdr:from>
    <xdr:to>
      <xdr:col>82</xdr:col>
      <xdr:colOff>158750</xdr:colOff>
      <xdr:row>57</xdr:row>
      <xdr:rowOff>93218</xdr:rowOff>
    </xdr:to>
    <xdr:sp macro="" textlink="">
      <xdr:nvSpPr>
        <xdr:cNvPr id="261" name="楕円 260"/>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135145</xdr:rowOff>
    </xdr:from>
    <xdr:ext cx="762000" cy="259045"/>
    <xdr:sp macro="" textlink="">
      <xdr:nvSpPr>
        <xdr:cNvPr id="262" name="その他該当値テキスト"/>
        <xdr:cNvSpPr txBox="1"/>
      </xdr:nvSpPr>
      <xdr:spPr>
        <a:xfrm>
          <a:off x="16598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96774</xdr:rowOff>
    </xdr:from>
    <xdr:to>
      <xdr:col>78</xdr:col>
      <xdr:colOff>120650</xdr:colOff>
      <xdr:row>56</xdr:row>
      <xdr:rowOff>26924</xdr:rowOff>
    </xdr:to>
    <xdr:sp macro="" textlink="">
      <xdr:nvSpPr>
        <xdr:cNvPr id="263" name="楕円 262"/>
        <xdr:cNvSpPr/>
      </xdr:nvSpPr>
      <xdr:spPr>
        <a:xfrm>
          <a:off x="15621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37101</xdr:rowOff>
    </xdr:from>
    <xdr:ext cx="736600" cy="259045"/>
    <xdr:sp macro="" textlink="">
      <xdr:nvSpPr>
        <xdr:cNvPr id="264" name="テキスト ボックス 263"/>
        <xdr:cNvSpPr txBox="1"/>
      </xdr:nvSpPr>
      <xdr:spPr>
        <a:xfrm>
          <a:off x="15290800" y="929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69342</xdr:rowOff>
    </xdr:from>
    <xdr:to>
      <xdr:col>74</xdr:col>
      <xdr:colOff>31750</xdr:colOff>
      <xdr:row>55</xdr:row>
      <xdr:rowOff>170942</xdr:rowOff>
    </xdr:to>
    <xdr:sp macro="" textlink="">
      <xdr:nvSpPr>
        <xdr:cNvPr id="265" name="楕円 264"/>
        <xdr:cNvSpPr/>
      </xdr:nvSpPr>
      <xdr:spPr>
        <a:xfrm>
          <a:off x="14732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9669</xdr:rowOff>
    </xdr:from>
    <xdr:ext cx="762000" cy="259045"/>
    <xdr:sp macro="" textlink="">
      <xdr:nvSpPr>
        <xdr:cNvPr id="266" name="テキスト ボックス 265"/>
        <xdr:cNvSpPr txBox="1"/>
      </xdr:nvSpPr>
      <xdr:spPr>
        <a:xfrm>
          <a:off x="14401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xdr:rowOff>
    </xdr:from>
    <xdr:to>
      <xdr:col>69</xdr:col>
      <xdr:colOff>142875</xdr:colOff>
      <xdr:row>55</xdr:row>
      <xdr:rowOff>102362</xdr:rowOff>
    </xdr:to>
    <xdr:sp macro="" textlink="">
      <xdr:nvSpPr>
        <xdr:cNvPr id="267" name="楕円 266"/>
        <xdr:cNvSpPr/>
      </xdr:nvSpPr>
      <xdr:spPr>
        <a:xfrm>
          <a:off x="13843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112539</xdr:rowOff>
    </xdr:from>
    <xdr:ext cx="762000" cy="259045"/>
    <xdr:sp macro="" textlink="">
      <xdr:nvSpPr>
        <xdr:cNvPr id="268" name="テキスト ボックス 267"/>
        <xdr:cNvSpPr txBox="1"/>
      </xdr:nvSpPr>
      <xdr:spPr>
        <a:xfrm>
          <a:off x="13512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163068</xdr:rowOff>
    </xdr:from>
    <xdr:to>
      <xdr:col>65</xdr:col>
      <xdr:colOff>53975</xdr:colOff>
      <xdr:row>55</xdr:row>
      <xdr:rowOff>93218</xdr:rowOff>
    </xdr:to>
    <xdr:sp macro="" textlink="">
      <xdr:nvSpPr>
        <xdr:cNvPr id="269" name="楕円 268"/>
        <xdr:cNvSpPr/>
      </xdr:nvSpPr>
      <xdr:spPr>
        <a:xfrm>
          <a:off x="12954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103395</xdr:rowOff>
    </xdr:from>
    <xdr:ext cx="762000" cy="259045"/>
    <xdr:sp macro="" textlink="">
      <xdr:nvSpPr>
        <xdr:cNvPr id="270" name="テキスト ボックス 269"/>
        <xdr:cNvSpPr txBox="1"/>
      </xdr:nvSpPr>
      <xdr:spPr>
        <a:xfrm>
          <a:off x="12623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補助費等は全国平均を</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ポイント、県平均を</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ポイント下回っているが、対前年度比較でも</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ポイント増加している。今後は高齢化の進展に伴い、介護給付負担金などの社会保障関連経費の増加により同数値の上昇が見込まれることから、介護予防の推進などにより経費の縮減に努めていく。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26416</xdr:rowOff>
    </xdr:from>
    <xdr:to>
      <xdr:col>82</xdr:col>
      <xdr:colOff>107950</xdr:colOff>
      <xdr:row>34</xdr:row>
      <xdr:rowOff>35560</xdr:rowOff>
    </xdr:to>
    <xdr:cxnSp macro="">
      <xdr:nvCxnSpPr>
        <xdr:cNvPr id="300" name="直線コネクタ 299"/>
        <xdr:cNvCxnSpPr/>
      </xdr:nvCxnSpPr>
      <xdr:spPr>
        <a:xfrm>
          <a:off x="15671800" y="58557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17272</xdr:rowOff>
    </xdr:from>
    <xdr:to>
      <xdr:col>78</xdr:col>
      <xdr:colOff>69850</xdr:colOff>
      <xdr:row>34</xdr:row>
      <xdr:rowOff>26416</xdr:rowOff>
    </xdr:to>
    <xdr:cxnSp macro="">
      <xdr:nvCxnSpPr>
        <xdr:cNvPr id="303" name="直線コネクタ 302"/>
        <xdr:cNvCxnSpPr/>
      </xdr:nvCxnSpPr>
      <xdr:spPr>
        <a:xfrm>
          <a:off x="14782800" y="5846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17272</xdr:rowOff>
    </xdr:from>
    <xdr:to>
      <xdr:col>73</xdr:col>
      <xdr:colOff>180975</xdr:colOff>
      <xdr:row>34</xdr:row>
      <xdr:rowOff>49276</xdr:rowOff>
    </xdr:to>
    <xdr:cxnSp macro="">
      <xdr:nvCxnSpPr>
        <xdr:cNvPr id="306" name="直線コネクタ 305"/>
        <xdr:cNvCxnSpPr/>
      </xdr:nvCxnSpPr>
      <xdr:spPr>
        <a:xfrm flipV="1">
          <a:off x="13893800" y="58465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17272</xdr:rowOff>
    </xdr:from>
    <xdr:to>
      <xdr:col>69</xdr:col>
      <xdr:colOff>92075</xdr:colOff>
      <xdr:row>34</xdr:row>
      <xdr:rowOff>49276</xdr:rowOff>
    </xdr:to>
    <xdr:cxnSp macro="">
      <xdr:nvCxnSpPr>
        <xdr:cNvPr id="309" name="直線コネクタ 308"/>
        <xdr:cNvCxnSpPr/>
      </xdr:nvCxnSpPr>
      <xdr:spPr>
        <a:xfrm>
          <a:off x="13004800" y="58465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156210</xdr:rowOff>
    </xdr:from>
    <xdr:to>
      <xdr:col>82</xdr:col>
      <xdr:colOff>158750</xdr:colOff>
      <xdr:row>34</xdr:row>
      <xdr:rowOff>86360</xdr:rowOff>
    </xdr:to>
    <xdr:sp macro="" textlink="">
      <xdr:nvSpPr>
        <xdr:cNvPr id="319" name="楕円 318"/>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64787</xdr:rowOff>
    </xdr:from>
    <xdr:ext cx="762000" cy="259045"/>
    <xdr:sp macro="" textlink="">
      <xdr:nvSpPr>
        <xdr:cNvPr id="320" name="補助費等該当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147066</xdr:rowOff>
    </xdr:from>
    <xdr:to>
      <xdr:col>78</xdr:col>
      <xdr:colOff>120650</xdr:colOff>
      <xdr:row>34</xdr:row>
      <xdr:rowOff>77216</xdr:rowOff>
    </xdr:to>
    <xdr:sp macro="" textlink="">
      <xdr:nvSpPr>
        <xdr:cNvPr id="321" name="楕円 320"/>
        <xdr:cNvSpPr/>
      </xdr:nvSpPr>
      <xdr:spPr>
        <a:xfrm>
          <a:off x="15621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87393</xdr:rowOff>
    </xdr:from>
    <xdr:ext cx="736600" cy="259045"/>
    <xdr:sp macro="" textlink="">
      <xdr:nvSpPr>
        <xdr:cNvPr id="322" name="テキスト ボックス 321"/>
        <xdr:cNvSpPr txBox="1"/>
      </xdr:nvSpPr>
      <xdr:spPr>
        <a:xfrm>
          <a:off x="15290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137922</xdr:rowOff>
    </xdr:from>
    <xdr:to>
      <xdr:col>74</xdr:col>
      <xdr:colOff>31750</xdr:colOff>
      <xdr:row>34</xdr:row>
      <xdr:rowOff>68072</xdr:rowOff>
    </xdr:to>
    <xdr:sp macro="" textlink="">
      <xdr:nvSpPr>
        <xdr:cNvPr id="323" name="楕円 322"/>
        <xdr:cNvSpPr/>
      </xdr:nvSpPr>
      <xdr:spPr>
        <a:xfrm>
          <a:off x="14732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78249</xdr:rowOff>
    </xdr:from>
    <xdr:ext cx="762000" cy="259045"/>
    <xdr:sp macro="" textlink="">
      <xdr:nvSpPr>
        <xdr:cNvPr id="324" name="テキスト ボックス 323"/>
        <xdr:cNvSpPr txBox="1"/>
      </xdr:nvSpPr>
      <xdr:spPr>
        <a:xfrm>
          <a:off x="14401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169926</xdr:rowOff>
    </xdr:from>
    <xdr:to>
      <xdr:col>69</xdr:col>
      <xdr:colOff>142875</xdr:colOff>
      <xdr:row>34</xdr:row>
      <xdr:rowOff>100076</xdr:rowOff>
    </xdr:to>
    <xdr:sp macro="" textlink="">
      <xdr:nvSpPr>
        <xdr:cNvPr id="325" name="楕円 324"/>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110253</xdr:rowOff>
    </xdr:from>
    <xdr:ext cx="762000" cy="259045"/>
    <xdr:sp macro="" textlink="">
      <xdr:nvSpPr>
        <xdr:cNvPr id="326" name="テキスト ボックス 325"/>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137922</xdr:rowOff>
    </xdr:from>
    <xdr:to>
      <xdr:col>65</xdr:col>
      <xdr:colOff>53975</xdr:colOff>
      <xdr:row>34</xdr:row>
      <xdr:rowOff>68072</xdr:rowOff>
    </xdr:to>
    <xdr:sp macro="" textlink="">
      <xdr:nvSpPr>
        <xdr:cNvPr id="327" name="楕円 326"/>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78249</xdr:rowOff>
    </xdr:from>
    <xdr:ext cx="762000" cy="259045"/>
    <xdr:sp macro="" textlink="">
      <xdr:nvSpPr>
        <xdr:cNvPr id="328" name="テキスト ボックス 327"/>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公債費については、沖縄県市町村平均を</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ポイント上回っている状況である。これは平成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年度の市町村合併後に大型の整備事業が集中したことに加え、合併団体の地方債を引き継いだことにより、地方債残高が高い水準にあることが影響している。平成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年度に繰上償還を実施しているが、対前年度比では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している。当面は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当該年度の起債発行額が償還元金を上回らないよう、起債発行額を抑制することにより当該数値の抑制を図る。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163576</xdr:rowOff>
    </xdr:from>
    <xdr:to>
      <xdr:col>24</xdr:col>
      <xdr:colOff>25400</xdr:colOff>
      <xdr:row>79</xdr:row>
      <xdr:rowOff>51563</xdr:rowOff>
    </xdr:to>
    <xdr:cxnSp macro="">
      <xdr:nvCxnSpPr>
        <xdr:cNvPr id="358" name="直線コネクタ 357"/>
        <xdr:cNvCxnSpPr/>
      </xdr:nvCxnSpPr>
      <xdr:spPr>
        <a:xfrm flipV="1">
          <a:off x="3987800" y="135366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51563</xdr:rowOff>
    </xdr:to>
    <xdr:cxnSp macro="">
      <xdr:nvCxnSpPr>
        <xdr:cNvPr id="361" name="直線コネクタ 360"/>
        <xdr:cNvCxnSpPr/>
      </xdr:nvCxnSpPr>
      <xdr:spPr>
        <a:xfrm>
          <a:off x="3098800" y="135686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74422</xdr:rowOff>
    </xdr:to>
    <xdr:cxnSp macro="">
      <xdr:nvCxnSpPr>
        <xdr:cNvPr id="364" name="直線コネクタ 363"/>
        <xdr:cNvCxnSpPr/>
      </xdr:nvCxnSpPr>
      <xdr:spPr>
        <a:xfrm flipV="1">
          <a:off x="2209800" y="13568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74422</xdr:rowOff>
    </xdr:from>
    <xdr:to>
      <xdr:col>11</xdr:col>
      <xdr:colOff>9525</xdr:colOff>
      <xdr:row>79</xdr:row>
      <xdr:rowOff>161289</xdr:rowOff>
    </xdr:to>
    <xdr:cxnSp macro="">
      <xdr:nvCxnSpPr>
        <xdr:cNvPr id="367" name="直線コネクタ 366"/>
        <xdr:cNvCxnSpPr/>
      </xdr:nvCxnSpPr>
      <xdr:spPr>
        <a:xfrm flipV="1">
          <a:off x="1320800" y="136189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77" name="楕円 376"/>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78" name="公債費該当値テキスト"/>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763</xdr:rowOff>
    </xdr:from>
    <xdr:to>
      <xdr:col>20</xdr:col>
      <xdr:colOff>38100</xdr:colOff>
      <xdr:row>79</xdr:row>
      <xdr:rowOff>102363</xdr:rowOff>
    </xdr:to>
    <xdr:sp macro="" textlink="">
      <xdr:nvSpPr>
        <xdr:cNvPr id="379" name="楕円 378"/>
        <xdr:cNvSpPr/>
      </xdr:nvSpPr>
      <xdr:spPr>
        <a:xfrm>
          <a:off x="3937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87140</xdr:rowOff>
    </xdr:from>
    <xdr:ext cx="736600" cy="259045"/>
    <xdr:sp macro="" textlink="">
      <xdr:nvSpPr>
        <xdr:cNvPr id="380" name="テキスト ボックス 379"/>
        <xdr:cNvSpPr txBox="1"/>
      </xdr:nvSpPr>
      <xdr:spPr>
        <a:xfrm>
          <a:off x="3606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81" name="楕円 380"/>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82" name="テキスト ボックス 381"/>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23622</xdr:rowOff>
    </xdr:from>
    <xdr:to>
      <xdr:col>11</xdr:col>
      <xdr:colOff>60325</xdr:colOff>
      <xdr:row>79</xdr:row>
      <xdr:rowOff>125222</xdr:rowOff>
    </xdr:to>
    <xdr:sp macro="" textlink="">
      <xdr:nvSpPr>
        <xdr:cNvPr id="383" name="楕円 382"/>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109999</xdr:rowOff>
    </xdr:from>
    <xdr:ext cx="762000" cy="259045"/>
    <xdr:sp macro="" textlink="">
      <xdr:nvSpPr>
        <xdr:cNvPr id="384" name="テキスト ボックス 383"/>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385" name="楕円 384"/>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386" name="テキスト ボックス 385"/>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全国平均を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下回っているが</a:t>
          </a:r>
          <a:r>
            <a:rPr kumimoji="1" lang="ja-JP" altLang="ja-JP" sz="1100">
              <a:solidFill>
                <a:schemeClr val="dk1"/>
              </a:solidFill>
              <a:effectLst/>
              <a:latin typeface="+mn-lt"/>
              <a:ea typeface="+mn-ea"/>
              <a:cs typeface="+mn-cs"/>
            </a:rPr>
            <a:t>、県平均を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ポイント上回っており、対前年度比でも</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ポイント増加している。今後は公共施設の老朽化に伴う建て替えなどが控えていることから、普通建設事業費については増加が予測される。今後もより計画的・効率的な建設事業の実施を推進し、バランスの取れた経費投入ができ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77</xdr:row>
      <xdr:rowOff>82913</xdr:rowOff>
    </xdr:to>
    <xdr:cxnSp macro="">
      <xdr:nvCxnSpPr>
        <xdr:cNvPr id="421" name="直線コネクタ 420"/>
        <xdr:cNvCxnSpPr/>
      </xdr:nvCxnSpPr>
      <xdr:spPr>
        <a:xfrm>
          <a:off x="15671800" y="13020039"/>
          <a:ext cx="838200" cy="2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75</xdr:row>
      <xdr:rowOff>161289</xdr:rowOff>
    </xdr:to>
    <xdr:cxnSp macro="">
      <xdr:nvCxnSpPr>
        <xdr:cNvPr id="424" name="直線コネクタ 423"/>
        <xdr:cNvCxnSpPr/>
      </xdr:nvCxnSpPr>
      <xdr:spPr>
        <a:xfrm>
          <a:off x="14782800" y="128828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75</xdr:row>
      <xdr:rowOff>95976</xdr:rowOff>
    </xdr:to>
    <xdr:cxnSp macro="">
      <xdr:nvCxnSpPr>
        <xdr:cNvPr id="427" name="直線コネクタ 426"/>
        <xdr:cNvCxnSpPr/>
      </xdr:nvCxnSpPr>
      <xdr:spPr>
        <a:xfrm flipV="1">
          <a:off x="13893800" y="1288288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95976</xdr:rowOff>
    </xdr:to>
    <xdr:cxnSp macro="">
      <xdr:nvCxnSpPr>
        <xdr:cNvPr id="430" name="直線コネクタ 429"/>
        <xdr:cNvCxnSpPr/>
      </xdr:nvCxnSpPr>
      <xdr:spPr>
        <a:xfrm>
          <a:off x="13004800" y="1288288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32113</xdr:rowOff>
    </xdr:from>
    <xdr:to>
      <xdr:col>82</xdr:col>
      <xdr:colOff>158750</xdr:colOff>
      <xdr:row>77</xdr:row>
      <xdr:rowOff>133713</xdr:rowOff>
    </xdr:to>
    <xdr:sp macro="" textlink="">
      <xdr:nvSpPr>
        <xdr:cNvPr id="440" name="楕円 439"/>
        <xdr:cNvSpPr/>
      </xdr:nvSpPr>
      <xdr:spPr>
        <a:xfrm>
          <a:off x="164592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4190</xdr:rowOff>
    </xdr:from>
    <xdr:ext cx="762000" cy="259045"/>
    <xdr:sp macro="" textlink="">
      <xdr:nvSpPr>
        <xdr:cNvPr id="441" name="公債費以外該当値テキスト"/>
        <xdr:cNvSpPr txBox="1"/>
      </xdr:nvSpPr>
      <xdr:spPr>
        <a:xfrm>
          <a:off x="165989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42" name="楕円 441"/>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25416</xdr:rowOff>
    </xdr:from>
    <xdr:ext cx="736600" cy="259045"/>
    <xdr:sp macro="" textlink="">
      <xdr:nvSpPr>
        <xdr:cNvPr id="443" name="テキスト ボックス 442"/>
        <xdr:cNvSpPr txBox="1"/>
      </xdr:nvSpPr>
      <xdr:spPr>
        <a:xfrm>
          <a:off x="15290800" y="130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144780</xdr:rowOff>
    </xdr:from>
    <xdr:to>
      <xdr:col>74</xdr:col>
      <xdr:colOff>31750</xdr:colOff>
      <xdr:row>75</xdr:row>
      <xdr:rowOff>74930</xdr:rowOff>
    </xdr:to>
    <xdr:sp macro="" textlink="">
      <xdr:nvSpPr>
        <xdr:cNvPr id="444" name="楕円 443"/>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45" name="テキスト ボックス 444"/>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45176</xdr:rowOff>
    </xdr:from>
    <xdr:to>
      <xdr:col>69</xdr:col>
      <xdr:colOff>142875</xdr:colOff>
      <xdr:row>75</xdr:row>
      <xdr:rowOff>146776</xdr:rowOff>
    </xdr:to>
    <xdr:sp macro="" textlink="">
      <xdr:nvSpPr>
        <xdr:cNvPr id="446" name="楕円 445"/>
        <xdr:cNvSpPr/>
      </xdr:nvSpPr>
      <xdr:spPr>
        <a:xfrm>
          <a:off x="13843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47" name="テキスト ボックス 446"/>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8" name="楕円 447"/>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9" name="テキスト ボックス 448"/>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123813</xdr:rowOff>
    </xdr:from>
    <xdr:to>
      <xdr:col>29</xdr:col>
      <xdr:colOff>127000</xdr:colOff>
      <xdr:row>15</xdr:row>
      <xdr:rowOff>134563</xdr:rowOff>
    </xdr:to>
    <xdr:cxnSp macro="">
      <xdr:nvCxnSpPr>
        <xdr:cNvPr id="46" name="直線コネクタ 45"/>
        <xdr:cNvCxnSpPr/>
      </xdr:nvCxnSpPr>
      <xdr:spPr bwMode="auto">
        <a:xfrm flipV="1">
          <a:off x="5003800" y="2743188"/>
          <a:ext cx="647700" cy="10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134563</xdr:rowOff>
    </xdr:from>
    <xdr:to>
      <xdr:col>26</xdr:col>
      <xdr:colOff>50800</xdr:colOff>
      <xdr:row>15</xdr:row>
      <xdr:rowOff>162904</xdr:rowOff>
    </xdr:to>
    <xdr:cxnSp macro="">
      <xdr:nvCxnSpPr>
        <xdr:cNvPr id="49" name="直線コネクタ 48"/>
        <xdr:cNvCxnSpPr/>
      </xdr:nvCxnSpPr>
      <xdr:spPr bwMode="auto">
        <a:xfrm flipV="1">
          <a:off x="4305300" y="2753938"/>
          <a:ext cx="698500" cy="28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162904</xdr:rowOff>
    </xdr:from>
    <xdr:to>
      <xdr:col>22</xdr:col>
      <xdr:colOff>114300</xdr:colOff>
      <xdr:row>15</xdr:row>
      <xdr:rowOff>169110</xdr:rowOff>
    </xdr:to>
    <xdr:cxnSp macro="">
      <xdr:nvCxnSpPr>
        <xdr:cNvPr id="52" name="直線コネクタ 51"/>
        <xdr:cNvCxnSpPr/>
      </xdr:nvCxnSpPr>
      <xdr:spPr bwMode="auto">
        <a:xfrm flipV="1">
          <a:off x="3606800" y="2782279"/>
          <a:ext cx="698500" cy="6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169110</xdr:rowOff>
    </xdr:from>
    <xdr:to>
      <xdr:col>18</xdr:col>
      <xdr:colOff>177800</xdr:colOff>
      <xdr:row>16</xdr:row>
      <xdr:rowOff>50398</xdr:rowOff>
    </xdr:to>
    <xdr:cxnSp macro="">
      <xdr:nvCxnSpPr>
        <xdr:cNvPr id="55" name="直線コネクタ 54"/>
        <xdr:cNvCxnSpPr/>
      </xdr:nvCxnSpPr>
      <xdr:spPr bwMode="auto">
        <a:xfrm flipV="1">
          <a:off x="2908300" y="2788485"/>
          <a:ext cx="698500" cy="5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73013</xdr:rowOff>
    </xdr:from>
    <xdr:to>
      <xdr:col>29</xdr:col>
      <xdr:colOff>177800</xdr:colOff>
      <xdr:row>16</xdr:row>
      <xdr:rowOff>3163</xdr:rowOff>
    </xdr:to>
    <xdr:sp macro="" textlink="">
      <xdr:nvSpPr>
        <xdr:cNvPr id="65" name="楕円 64"/>
        <xdr:cNvSpPr/>
      </xdr:nvSpPr>
      <xdr:spPr bwMode="auto">
        <a:xfrm>
          <a:off x="5600700" y="269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89540</xdr:rowOff>
    </xdr:from>
    <xdr:ext cx="762000" cy="259045"/>
    <xdr:sp macro="" textlink="">
      <xdr:nvSpPr>
        <xdr:cNvPr id="66" name="人口1人当たり決算額の推移該当値テキスト130"/>
        <xdr:cNvSpPr txBox="1"/>
      </xdr:nvSpPr>
      <xdr:spPr>
        <a:xfrm>
          <a:off x="5740400" y="253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83763</xdr:rowOff>
    </xdr:from>
    <xdr:to>
      <xdr:col>26</xdr:col>
      <xdr:colOff>101600</xdr:colOff>
      <xdr:row>16</xdr:row>
      <xdr:rowOff>13913</xdr:rowOff>
    </xdr:to>
    <xdr:sp macro="" textlink="">
      <xdr:nvSpPr>
        <xdr:cNvPr id="67" name="楕円 66"/>
        <xdr:cNvSpPr/>
      </xdr:nvSpPr>
      <xdr:spPr bwMode="auto">
        <a:xfrm>
          <a:off x="4953000" y="270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24090</xdr:rowOff>
    </xdr:from>
    <xdr:ext cx="736600" cy="259045"/>
    <xdr:sp macro="" textlink="">
      <xdr:nvSpPr>
        <xdr:cNvPr id="68" name="テキスト ボックス 67"/>
        <xdr:cNvSpPr txBox="1"/>
      </xdr:nvSpPr>
      <xdr:spPr>
        <a:xfrm>
          <a:off x="4622800" y="247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112104</xdr:rowOff>
    </xdr:from>
    <xdr:to>
      <xdr:col>22</xdr:col>
      <xdr:colOff>165100</xdr:colOff>
      <xdr:row>16</xdr:row>
      <xdr:rowOff>42254</xdr:rowOff>
    </xdr:to>
    <xdr:sp macro="" textlink="">
      <xdr:nvSpPr>
        <xdr:cNvPr id="69" name="楕円 68"/>
        <xdr:cNvSpPr/>
      </xdr:nvSpPr>
      <xdr:spPr bwMode="auto">
        <a:xfrm>
          <a:off x="4254500" y="273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52431</xdr:rowOff>
    </xdr:from>
    <xdr:ext cx="762000" cy="259045"/>
    <xdr:sp macro="" textlink="">
      <xdr:nvSpPr>
        <xdr:cNvPr id="70" name="テキスト ボックス 69"/>
        <xdr:cNvSpPr txBox="1"/>
      </xdr:nvSpPr>
      <xdr:spPr>
        <a:xfrm>
          <a:off x="3924300" y="250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118310</xdr:rowOff>
    </xdr:from>
    <xdr:to>
      <xdr:col>19</xdr:col>
      <xdr:colOff>38100</xdr:colOff>
      <xdr:row>16</xdr:row>
      <xdr:rowOff>48460</xdr:rowOff>
    </xdr:to>
    <xdr:sp macro="" textlink="">
      <xdr:nvSpPr>
        <xdr:cNvPr id="71" name="楕円 70"/>
        <xdr:cNvSpPr/>
      </xdr:nvSpPr>
      <xdr:spPr bwMode="auto">
        <a:xfrm>
          <a:off x="3556000" y="273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58637</xdr:rowOff>
    </xdr:from>
    <xdr:ext cx="762000" cy="259045"/>
    <xdr:sp macro="" textlink="">
      <xdr:nvSpPr>
        <xdr:cNvPr id="72" name="テキスト ボックス 71"/>
        <xdr:cNvSpPr txBox="1"/>
      </xdr:nvSpPr>
      <xdr:spPr>
        <a:xfrm>
          <a:off x="3225800" y="250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171048</xdr:rowOff>
    </xdr:from>
    <xdr:to>
      <xdr:col>15</xdr:col>
      <xdr:colOff>101600</xdr:colOff>
      <xdr:row>16</xdr:row>
      <xdr:rowOff>101198</xdr:rowOff>
    </xdr:to>
    <xdr:sp macro="" textlink="">
      <xdr:nvSpPr>
        <xdr:cNvPr id="73" name="楕円 72"/>
        <xdr:cNvSpPr/>
      </xdr:nvSpPr>
      <xdr:spPr bwMode="auto">
        <a:xfrm>
          <a:off x="2857500" y="279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111375</xdr:rowOff>
    </xdr:from>
    <xdr:ext cx="762000" cy="259045"/>
    <xdr:sp macro="" textlink="">
      <xdr:nvSpPr>
        <xdr:cNvPr id="74" name="テキスト ボックス 73"/>
        <xdr:cNvSpPr txBox="1"/>
      </xdr:nvSpPr>
      <xdr:spPr>
        <a:xfrm>
          <a:off x="2527300" y="2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340948</xdr:rowOff>
    </xdr:from>
    <xdr:to>
      <xdr:col>29</xdr:col>
      <xdr:colOff>127000</xdr:colOff>
      <xdr:row>35</xdr:row>
      <xdr:rowOff>71189</xdr:rowOff>
    </xdr:to>
    <xdr:cxnSp macro="">
      <xdr:nvCxnSpPr>
        <xdr:cNvPr id="108" name="直線コネクタ 107"/>
        <xdr:cNvCxnSpPr/>
      </xdr:nvCxnSpPr>
      <xdr:spPr bwMode="auto">
        <a:xfrm>
          <a:off x="5003800" y="6608398"/>
          <a:ext cx="647700" cy="73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340948</xdr:rowOff>
    </xdr:from>
    <xdr:to>
      <xdr:col>26</xdr:col>
      <xdr:colOff>50800</xdr:colOff>
      <xdr:row>34</xdr:row>
      <xdr:rowOff>341873</xdr:rowOff>
    </xdr:to>
    <xdr:cxnSp macro="">
      <xdr:nvCxnSpPr>
        <xdr:cNvPr id="111" name="直線コネクタ 110"/>
        <xdr:cNvCxnSpPr/>
      </xdr:nvCxnSpPr>
      <xdr:spPr bwMode="auto">
        <a:xfrm flipV="1">
          <a:off x="4305300" y="6608398"/>
          <a:ext cx="698500" cy="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338945</xdr:rowOff>
    </xdr:from>
    <xdr:to>
      <xdr:col>22</xdr:col>
      <xdr:colOff>114300</xdr:colOff>
      <xdr:row>34</xdr:row>
      <xdr:rowOff>341873</xdr:rowOff>
    </xdr:to>
    <xdr:cxnSp macro="">
      <xdr:nvCxnSpPr>
        <xdr:cNvPr id="114" name="直線コネクタ 113"/>
        <xdr:cNvCxnSpPr/>
      </xdr:nvCxnSpPr>
      <xdr:spPr bwMode="auto">
        <a:xfrm>
          <a:off x="3606800" y="6606395"/>
          <a:ext cx="698500" cy="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292322</xdr:rowOff>
    </xdr:from>
    <xdr:to>
      <xdr:col>18</xdr:col>
      <xdr:colOff>177800</xdr:colOff>
      <xdr:row>34</xdr:row>
      <xdr:rowOff>338945</xdr:rowOff>
    </xdr:to>
    <xdr:cxnSp macro="">
      <xdr:nvCxnSpPr>
        <xdr:cNvPr id="117" name="直線コネクタ 116"/>
        <xdr:cNvCxnSpPr/>
      </xdr:nvCxnSpPr>
      <xdr:spPr bwMode="auto">
        <a:xfrm>
          <a:off x="2908300" y="6559772"/>
          <a:ext cx="698500" cy="46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20389</xdr:rowOff>
    </xdr:from>
    <xdr:to>
      <xdr:col>29</xdr:col>
      <xdr:colOff>177800</xdr:colOff>
      <xdr:row>35</xdr:row>
      <xdr:rowOff>121989</xdr:rowOff>
    </xdr:to>
    <xdr:sp macro="" textlink="">
      <xdr:nvSpPr>
        <xdr:cNvPr id="127" name="楕円 126"/>
        <xdr:cNvSpPr/>
      </xdr:nvSpPr>
      <xdr:spPr bwMode="auto">
        <a:xfrm>
          <a:off x="5600700" y="6630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335366</xdr:rowOff>
    </xdr:from>
    <xdr:ext cx="762000" cy="259045"/>
    <xdr:sp macro="" textlink="">
      <xdr:nvSpPr>
        <xdr:cNvPr id="128" name="人口1人当たり決算額の推移該当値テキスト445"/>
        <xdr:cNvSpPr txBox="1"/>
      </xdr:nvSpPr>
      <xdr:spPr>
        <a:xfrm>
          <a:off x="5740400" y="660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290148</xdr:rowOff>
    </xdr:from>
    <xdr:to>
      <xdr:col>26</xdr:col>
      <xdr:colOff>101600</xdr:colOff>
      <xdr:row>35</xdr:row>
      <xdr:rowOff>48848</xdr:rowOff>
    </xdr:to>
    <xdr:sp macro="" textlink="">
      <xdr:nvSpPr>
        <xdr:cNvPr id="129" name="楕円 128"/>
        <xdr:cNvSpPr/>
      </xdr:nvSpPr>
      <xdr:spPr bwMode="auto">
        <a:xfrm>
          <a:off x="4953000" y="6557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33625</xdr:rowOff>
    </xdr:from>
    <xdr:ext cx="736600" cy="259045"/>
    <xdr:sp macro="" textlink="">
      <xdr:nvSpPr>
        <xdr:cNvPr id="130" name="テキスト ボックス 129"/>
        <xdr:cNvSpPr txBox="1"/>
      </xdr:nvSpPr>
      <xdr:spPr>
        <a:xfrm>
          <a:off x="4622800" y="6643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291073</xdr:rowOff>
    </xdr:from>
    <xdr:to>
      <xdr:col>22</xdr:col>
      <xdr:colOff>165100</xdr:colOff>
      <xdr:row>35</xdr:row>
      <xdr:rowOff>49773</xdr:rowOff>
    </xdr:to>
    <xdr:sp macro="" textlink="">
      <xdr:nvSpPr>
        <xdr:cNvPr id="131" name="楕円 130"/>
        <xdr:cNvSpPr/>
      </xdr:nvSpPr>
      <xdr:spPr bwMode="auto">
        <a:xfrm>
          <a:off x="4254500" y="655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34550</xdr:rowOff>
    </xdr:from>
    <xdr:ext cx="762000" cy="259045"/>
    <xdr:sp macro="" textlink="">
      <xdr:nvSpPr>
        <xdr:cNvPr id="132" name="テキスト ボックス 131"/>
        <xdr:cNvSpPr txBox="1"/>
      </xdr:nvSpPr>
      <xdr:spPr>
        <a:xfrm>
          <a:off x="3924300" y="664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288145</xdr:rowOff>
    </xdr:from>
    <xdr:to>
      <xdr:col>19</xdr:col>
      <xdr:colOff>38100</xdr:colOff>
      <xdr:row>35</xdr:row>
      <xdr:rowOff>46845</xdr:rowOff>
    </xdr:to>
    <xdr:sp macro="" textlink="">
      <xdr:nvSpPr>
        <xdr:cNvPr id="133" name="楕円 132"/>
        <xdr:cNvSpPr/>
      </xdr:nvSpPr>
      <xdr:spPr bwMode="auto">
        <a:xfrm>
          <a:off x="3556000" y="655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31622</xdr:rowOff>
    </xdr:from>
    <xdr:ext cx="762000" cy="259045"/>
    <xdr:sp macro="" textlink="">
      <xdr:nvSpPr>
        <xdr:cNvPr id="134" name="テキスト ボックス 133"/>
        <xdr:cNvSpPr txBox="1"/>
      </xdr:nvSpPr>
      <xdr:spPr>
        <a:xfrm>
          <a:off x="3225800" y="664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241522</xdr:rowOff>
    </xdr:from>
    <xdr:to>
      <xdr:col>15</xdr:col>
      <xdr:colOff>101600</xdr:colOff>
      <xdr:row>35</xdr:row>
      <xdr:rowOff>222</xdr:rowOff>
    </xdr:to>
    <xdr:sp macro="" textlink="">
      <xdr:nvSpPr>
        <xdr:cNvPr id="135" name="楕円 134"/>
        <xdr:cNvSpPr/>
      </xdr:nvSpPr>
      <xdr:spPr bwMode="auto">
        <a:xfrm>
          <a:off x="2857500" y="650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327899</xdr:rowOff>
    </xdr:from>
    <xdr:ext cx="762000" cy="259045"/>
    <xdr:sp macro="" textlink="">
      <xdr:nvSpPr>
        <xdr:cNvPr id="136" name="テキスト ボックス 135"/>
        <xdr:cNvSpPr txBox="1"/>
      </xdr:nvSpPr>
      <xdr:spPr>
        <a:xfrm>
          <a:off x="2527300" y="65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7,994
7,945
63.65
8,327,965
8,157,301
138,410
3,933,168
6,560,742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170675</xdr:rowOff>
    </xdr:from>
    <xdr:to>
      <xdr:col>24</xdr:col>
      <xdr:colOff>63500</xdr:colOff>
      <xdr:row>32</xdr:row>
      <xdr:rowOff>37729</xdr:rowOff>
    </xdr:to>
    <xdr:cxnSp macro="">
      <xdr:nvCxnSpPr>
        <xdr:cNvPr id="61" name="直線コネクタ 60"/>
        <xdr:cNvCxnSpPr/>
      </xdr:nvCxnSpPr>
      <xdr:spPr>
        <a:xfrm flipV="1">
          <a:off x="3797300" y="5485625"/>
          <a:ext cx="838200" cy="3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37729</xdr:rowOff>
    </xdr:from>
    <xdr:to>
      <xdr:col>19</xdr:col>
      <xdr:colOff>177800</xdr:colOff>
      <xdr:row>32</xdr:row>
      <xdr:rowOff>73277</xdr:rowOff>
    </xdr:to>
    <xdr:cxnSp macro="">
      <xdr:nvCxnSpPr>
        <xdr:cNvPr id="64" name="直線コネクタ 63"/>
        <xdr:cNvCxnSpPr/>
      </xdr:nvCxnSpPr>
      <xdr:spPr>
        <a:xfrm flipV="1">
          <a:off x="2908300" y="5524129"/>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27541</xdr:rowOff>
    </xdr:from>
    <xdr:to>
      <xdr:col>15</xdr:col>
      <xdr:colOff>50800</xdr:colOff>
      <xdr:row>32</xdr:row>
      <xdr:rowOff>73277</xdr:rowOff>
    </xdr:to>
    <xdr:cxnSp macro="">
      <xdr:nvCxnSpPr>
        <xdr:cNvPr id="67" name="直線コネクタ 66"/>
        <xdr:cNvCxnSpPr/>
      </xdr:nvCxnSpPr>
      <xdr:spPr>
        <a:xfrm>
          <a:off x="2019300" y="5513941"/>
          <a:ext cx="889000" cy="4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27541</xdr:rowOff>
    </xdr:from>
    <xdr:to>
      <xdr:col>10</xdr:col>
      <xdr:colOff>114300</xdr:colOff>
      <xdr:row>32</xdr:row>
      <xdr:rowOff>48931</xdr:rowOff>
    </xdr:to>
    <xdr:cxnSp macro="">
      <xdr:nvCxnSpPr>
        <xdr:cNvPr id="70" name="直線コネクタ 69"/>
        <xdr:cNvCxnSpPr/>
      </xdr:nvCxnSpPr>
      <xdr:spPr>
        <a:xfrm flipV="1">
          <a:off x="1130300" y="5513941"/>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119875</xdr:rowOff>
    </xdr:from>
    <xdr:to>
      <xdr:col>24</xdr:col>
      <xdr:colOff>114300</xdr:colOff>
      <xdr:row>32</xdr:row>
      <xdr:rowOff>50025</xdr:rowOff>
    </xdr:to>
    <xdr:sp macro="" textlink="">
      <xdr:nvSpPr>
        <xdr:cNvPr id="80" name="楕円 79"/>
        <xdr:cNvSpPr/>
      </xdr:nvSpPr>
      <xdr:spPr>
        <a:xfrm>
          <a:off x="4584700" y="543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142752</xdr:rowOff>
    </xdr:from>
    <xdr:ext cx="599010" cy="259045"/>
    <xdr:sp macro="" textlink="">
      <xdr:nvSpPr>
        <xdr:cNvPr id="81" name="人件費該当値テキスト"/>
        <xdr:cNvSpPr txBox="1"/>
      </xdr:nvSpPr>
      <xdr:spPr>
        <a:xfrm>
          <a:off x="4686300" y="528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158379</xdr:rowOff>
    </xdr:from>
    <xdr:to>
      <xdr:col>20</xdr:col>
      <xdr:colOff>38100</xdr:colOff>
      <xdr:row>32</xdr:row>
      <xdr:rowOff>88529</xdr:rowOff>
    </xdr:to>
    <xdr:sp macro="" textlink="">
      <xdr:nvSpPr>
        <xdr:cNvPr id="82" name="楕円 81"/>
        <xdr:cNvSpPr/>
      </xdr:nvSpPr>
      <xdr:spPr>
        <a:xfrm>
          <a:off x="3746500" y="54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105056</xdr:rowOff>
    </xdr:from>
    <xdr:ext cx="599010" cy="259045"/>
    <xdr:sp macro="" textlink="">
      <xdr:nvSpPr>
        <xdr:cNvPr id="83" name="テキスト ボックス 82"/>
        <xdr:cNvSpPr txBox="1"/>
      </xdr:nvSpPr>
      <xdr:spPr>
        <a:xfrm>
          <a:off x="3497795" y="524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22477</xdr:rowOff>
    </xdr:from>
    <xdr:to>
      <xdr:col>15</xdr:col>
      <xdr:colOff>101600</xdr:colOff>
      <xdr:row>32</xdr:row>
      <xdr:rowOff>124077</xdr:rowOff>
    </xdr:to>
    <xdr:sp macro="" textlink="">
      <xdr:nvSpPr>
        <xdr:cNvPr id="84" name="楕円 83"/>
        <xdr:cNvSpPr/>
      </xdr:nvSpPr>
      <xdr:spPr>
        <a:xfrm>
          <a:off x="2857500" y="55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140604</xdr:rowOff>
    </xdr:from>
    <xdr:ext cx="599010" cy="259045"/>
    <xdr:sp macro="" textlink="">
      <xdr:nvSpPr>
        <xdr:cNvPr id="85" name="テキスト ボックス 84"/>
        <xdr:cNvSpPr txBox="1"/>
      </xdr:nvSpPr>
      <xdr:spPr>
        <a:xfrm>
          <a:off x="2608795" y="528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148191</xdr:rowOff>
    </xdr:from>
    <xdr:to>
      <xdr:col>10</xdr:col>
      <xdr:colOff>165100</xdr:colOff>
      <xdr:row>32</xdr:row>
      <xdr:rowOff>78341</xdr:rowOff>
    </xdr:to>
    <xdr:sp macro="" textlink="">
      <xdr:nvSpPr>
        <xdr:cNvPr id="86" name="楕円 85"/>
        <xdr:cNvSpPr/>
      </xdr:nvSpPr>
      <xdr:spPr>
        <a:xfrm>
          <a:off x="1968500" y="54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94868</xdr:rowOff>
    </xdr:from>
    <xdr:ext cx="599010" cy="259045"/>
    <xdr:sp macro="" textlink="">
      <xdr:nvSpPr>
        <xdr:cNvPr id="87" name="テキスト ボックス 86"/>
        <xdr:cNvSpPr txBox="1"/>
      </xdr:nvSpPr>
      <xdr:spPr>
        <a:xfrm>
          <a:off x="1719795" y="523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169581</xdr:rowOff>
    </xdr:from>
    <xdr:to>
      <xdr:col>6</xdr:col>
      <xdr:colOff>38100</xdr:colOff>
      <xdr:row>32</xdr:row>
      <xdr:rowOff>99731</xdr:rowOff>
    </xdr:to>
    <xdr:sp macro="" textlink="">
      <xdr:nvSpPr>
        <xdr:cNvPr id="88" name="楕円 87"/>
        <xdr:cNvSpPr/>
      </xdr:nvSpPr>
      <xdr:spPr>
        <a:xfrm>
          <a:off x="1079500" y="54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116258</xdr:rowOff>
    </xdr:from>
    <xdr:ext cx="599010" cy="259045"/>
    <xdr:sp macro="" textlink="">
      <xdr:nvSpPr>
        <xdr:cNvPr id="89" name="テキスト ボックス 88"/>
        <xdr:cNvSpPr txBox="1"/>
      </xdr:nvSpPr>
      <xdr:spPr>
        <a:xfrm>
          <a:off x="830795" y="525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128457</xdr:rowOff>
    </xdr:from>
    <xdr:to>
      <xdr:col>24</xdr:col>
      <xdr:colOff>63500</xdr:colOff>
      <xdr:row>55</xdr:row>
      <xdr:rowOff>87758</xdr:rowOff>
    </xdr:to>
    <xdr:cxnSp macro="">
      <xdr:nvCxnSpPr>
        <xdr:cNvPr id="118" name="直線コネクタ 117"/>
        <xdr:cNvCxnSpPr/>
      </xdr:nvCxnSpPr>
      <xdr:spPr>
        <a:xfrm flipV="1">
          <a:off x="3797300" y="9386757"/>
          <a:ext cx="838200" cy="13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87758</xdr:rowOff>
    </xdr:from>
    <xdr:to>
      <xdr:col>19</xdr:col>
      <xdr:colOff>177800</xdr:colOff>
      <xdr:row>55</xdr:row>
      <xdr:rowOff>153184</xdr:rowOff>
    </xdr:to>
    <xdr:cxnSp macro="">
      <xdr:nvCxnSpPr>
        <xdr:cNvPr id="121" name="直線コネクタ 120"/>
        <xdr:cNvCxnSpPr/>
      </xdr:nvCxnSpPr>
      <xdr:spPr>
        <a:xfrm flipV="1">
          <a:off x="2908300" y="9517508"/>
          <a:ext cx="889000" cy="6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153184</xdr:rowOff>
    </xdr:from>
    <xdr:to>
      <xdr:col>15</xdr:col>
      <xdr:colOff>50800</xdr:colOff>
      <xdr:row>56</xdr:row>
      <xdr:rowOff>9010</xdr:rowOff>
    </xdr:to>
    <xdr:cxnSp macro="">
      <xdr:nvCxnSpPr>
        <xdr:cNvPr id="124" name="直線コネクタ 123"/>
        <xdr:cNvCxnSpPr/>
      </xdr:nvCxnSpPr>
      <xdr:spPr>
        <a:xfrm flipV="1">
          <a:off x="2019300" y="9582934"/>
          <a:ext cx="889000" cy="2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9010</xdr:rowOff>
    </xdr:from>
    <xdr:to>
      <xdr:col>10</xdr:col>
      <xdr:colOff>114300</xdr:colOff>
      <xdr:row>56</xdr:row>
      <xdr:rowOff>21087</xdr:rowOff>
    </xdr:to>
    <xdr:cxnSp macro="">
      <xdr:nvCxnSpPr>
        <xdr:cNvPr id="127" name="直線コネクタ 126"/>
        <xdr:cNvCxnSpPr/>
      </xdr:nvCxnSpPr>
      <xdr:spPr>
        <a:xfrm flipV="1">
          <a:off x="1130300" y="9610210"/>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77657</xdr:rowOff>
    </xdr:from>
    <xdr:to>
      <xdr:col>24</xdr:col>
      <xdr:colOff>114300</xdr:colOff>
      <xdr:row>55</xdr:row>
      <xdr:rowOff>7807</xdr:rowOff>
    </xdr:to>
    <xdr:sp macro="" textlink="">
      <xdr:nvSpPr>
        <xdr:cNvPr id="137" name="楕円 136"/>
        <xdr:cNvSpPr/>
      </xdr:nvSpPr>
      <xdr:spPr>
        <a:xfrm>
          <a:off x="4584700" y="93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100534</xdr:rowOff>
    </xdr:from>
    <xdr:ext cx="599010" cy="259045"/>
    <xdr:sp macro="" textlink="">
      <xdr:nvSpPr>
        <xdr:cNvPr id="138" name="物件費該当値テキスト"/>
        <xdr:cNvSpPr txBox="1"/>
      </xdr:nvSpPr>
      <xdr:spPr>
        <a:xfrm>
          <a:off x="4686300" y="918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36958</xdr:rowOff>
    </xdr:from>
    <xdr:to>
      <xdr:col>20</xdr:col>
      <xdr:colOff>38100</xdr:colOff>
      <xdr:row>55</xdr:row>
      <xdr:rowOff>138558</xdr:rowOff>
    </xdr:to>
    <xdr:sp macro="" textlink="">
      <xdr:nvSpPr>
        <xdr:cNvPr id="139" name="楕円 138"/>
        <xdr:cNvSpPr/>
      </xdr:nvSpPr>
      <xdr:spPr>
        <a:xfrm>
          <a:off x="3746500" y="946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155085</xdr:rowOff>
    </xdr:from>
    <xdr:ext cx="599010" cy="259045"/>
    <xdr:sp macro="" textlink="">
      <xdr:nvSpPr>
        <xdr:cNvPr id="140" name="テキスト ボックス 139"/>
        <xdr:cNvSpPr txBox="1"/>
      </xdr:nvSpPr>
      <xdr:spPr>
        <a:xfrm>
          <a:off x="3497795" y="924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102384</xdr:rowOff>
    </xdr:from>
    <xdr:to>
      <xdr:col>15</xdr:col>
      <xdr:colOff>101600</xdr:colOff>
      <xdr:row>56</xdr:row>
      <xdr:rowOff>32534</xdr:rowOff>
    </xdr:to>
    <xdr:sp macro="" textlink="">
      <xdr:nvSpPr>
        <xdr:cNvPr id="141" name="楕円 140"/>
        <xdr:cNvSpPr/>
      </xdr:nvSpPr>
      <xdr:spPr>
        <a:xfrm>
          <a:off x="2857500" y="953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49061</xdr:rowOff>
    </xdr:from>
    <xdr:ext cx="599010" cy="259045"/>
    <xdr:sp macro="" textlink="">
      <xdr:nvSpPr>
        <xdr:cNvPr id="142" name="テキスト ボックス 141"/>
        <xdr:cNvSpPr txBox="1"/>
      </xdr:nvSpPr>
      <xdr:spPr>
        <a:xfrm>
          <a:off x="2608795" y="930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129660</xdr:rowOff>
    </xdr:from>
    <xdr:to>
      <xdr:col>10</xdr:col>
      <xdr:colOff>165100</xdr:colOff>
      <xdr:row>56</xdr:row>
      <xdr:rowOff>59810</xdr:rowOff>
    </xdr:to>
    <xdr:sp macro="" textlink="">
      <xdr:nvSpPr>
        <xdr:cNvPr id="143" name="楕円 142"/>
        <xdr:cNvSpPr/>
      </xdr:nvSpPr>
      <xdr:spPr>
        <a:xfrm>
          <a:off x="1968500" y="95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76337</xdr:rowOff>
    </xdr:from>
    <xdr:ext cx="599010" cy="259045"/>
    <xdr:sp macro="" textlink="">
      <xdr:nvSpPr>
        <xdr:cNvPr id="144" name="テキスト ボックス 143"/>
        <xdr:cNvSpPr txBox="1"/>
      </xdr:nvSpPr>
      <xdr:spPr>
        <a:xfrm>
          <a:off x="1719795" y="93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141737</xdr:rowOff>
    </xdr:from>
    <xdr:to>
      <xdr:col>6</xdr:col>
      <xdr:colOff>38100</xdr:colOff>
      <xdr:row>56</xdr:row>
      <xdr:rowOff>71887</xdr:rowOff>
    </xdr:to>
    <xdr:sp macro="" textlink="">
      <xdr:nvSpPr>
        <xdr:cNvPr id="145" name="楕円 144"/>
        <xdr:cNvSpPr/>
      </xdr:nvSpPr>
      <xdr:spPr>
        <a:xfrm>
          <a:off x="1079500" y="957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88414</xdr:rowOff>
    </xdr:from>
    <xdr:ext cx="599010" cy="259045"/>
    <xdr:sp macro="" textlink="">
      <xdr:nvSpPr>
        <xdr:cNvPr id="146" name="テキスト ボックス 145"/>
        <xdr:cNvSpPr txBox="1"/>
      </xdr:nvSpPr>
      <xdr:spPr>
        <a:xfrm>
          <a:off x="830795" y="934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127944</xdr:rowOff>
    </xdr:from>
    <xdr:to>
      <xdr:col>24</xdr:col>
      <xdr:colOff>63500</xdr:colOff>
      <xdr:row>77</xdr:row>
      <xdr:rowOff>148289</xdr:rowOff>
    </xdr:to>
    <xdr:cxnSp macro="">
      <xdr:nvCxnSpPr>
        <xdr:cNvPr id="177" name="直線コネクタ 176"/>
        <xdr:cNvCxnSpPr/>
      </xdr:nvCxnSpPr>
      <xdr:spPr>
        <a:xfrm flipV="1">
          <a:off x="3797300" y="13329594"/>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148289</xdr:rowOff>
    </xdr:from>
    <xdr:to>
      <xdr:col>19</xdr:col>
      <xdr:colOff>177800</xdr:colOff>
      <xdr:row>77</xdr:row>
      <xdr:rowOff>167948</xdr:rowOff>
    </xdr:to>
    <xdr:cxnSp macro="">
      <xdr:nvCxnSpPr>
        <xdr:cNvPr id="180" name="直線コネクタ 179"/>
        <xdr:cNvCxnSpPr/>
      </xdr:nvCxnSpPr>
      <xdr:spPr>
        <a:xfrm flipV="1">
          <a:off x="2908300" y="1334993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167948</xdr:rowOff>
    </xdr:from>
    <xdr:to>
      <xdr:col>15</xdr:col>
      <xdr:colOff>50800</xdr:colOff>
      <xdr:row>78</xdr:row>
      <xdr:rowOff>9528</xdr:rowOff>
    </xdr:to>
    <xdr:cxnSp macro="">
      <xdr:nvCxnSpPr>
        <xdr:cNvPr id="183" name="直線コネクタ 182"/>
        <xdr:cNvCxnSpPr/>
      </xdr:nvCxnSpPr>
      <xdr:spPr>
        <a:xfrm flipV="1">
          <a:off x="2019300" y="1336959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9528</xdr:rowOff>
    </xdr:from>
    <xdr:to>
      <xdr:col>10</xdr:col>
      <xdr:colOff>114300</xdr:colOff>
      <xdr:row>78</xdr:row>
      <xdr:rowOff>53680</xdr:rowOff>
    </xdr:to>
    <xdr:cxnSp macro="">
      <xdr:nvCxnSpPr>
        <xdr:cNvPr id="186" name="直線コネクタ 185"/>
        <xdr:cNvCxnSpPr/>
      </xdr:nvCxnSpPr>
      <xdr:spPr>
        <a:xfrm flipV="1">
          <a:off x="1130300" y="13382628"/>
          <a:ext cx="8890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77144</xdr:rowOff>
    </xdr:from>
    <xdr:to>
      <xdr:col>24</xdr:col>
      <xdr:colOff>114300</xdr:colOff>
      <xdr:row>78</xdr:row>
      <xdr:rowOff>7294</xdr:rowOff>
    </xdr:to>
    <xdr:sp macro="" textlink="">
      <xdr:nvSpPr>
        <xdr:cNvPr id="196" name="楕円 195"/>
        <xdr:cNvSpPr/>
      </xdr:nvSpPr>
      <xdr:spPr>
        <a:xfrm>
          <a:off x="4584700" y="132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55571</xdr:rowOff>
    </xdr:from>
    <xdr:ext cx="469744" cy="259045"/>
    <xdr:sp macro="" textlink="">
      <xdr:nvSpPr>
        <xdr:cNvPr id="197" name="維持補修費該当値テキスト"/>
        <xdr:cNvSpPr txBox="1"/>
      </xdr:nvSpPr>
      <xdr:spPr>
        <a:xfrm>
          <a:off x="4686300" y="1325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97489</xdr:rowOff>
    </xdr:from>
    <xdr:to>
      <xdr:col>20</xdr:col>
      <xdr:colOff>38100</xdr:colOff>
      <xdr:row>78</xdr:row>
      <xdr:rowOff>27639</xdr:rowOff>
    </xdr:to>
    <xdr:sp macro="" textlink="">
      <xdr:nvSpPr>
        <xdr:cNvPr id="198" name="楕円 197"/>
        <xdr:cNvSpPr/>
      </xdr:nvSpPr>
      <xdr:spPr>
        <a:xfrm>
          <a:off x="3746500" y="1329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18766</xdr:rowOff>
    </xdr:from>
    <xdr:ext cx="469744" cy="259045"/>
    <xdr:sp macro="" textlink="">
      <xdr:nvSpPr>
        <xdr:cNvPr id="199" name="テキスト ボックス 198"/>
        <xdr:cNvSpPr txBox="1"/>
      </xdr:nvSpPr>
      <xdr:spPr>
        <a:xfrm>
          <a:off x="3562428" y="1339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117148</xdr:rowOff>
    </xdr:from>
    <xdr:to>
      <xdr:col>15</xdr:col>
      <xdr:colOff>101600</xdr:colOff>
      <xdr:row>78</xdr:row>
      <xdr:rowOff>47298</xdr:rowOff>
    </xdr:to>
    <xdr:sp macro="" textlink="">
      <xdr:nvSpPr>
        <xdr:cNvPr id="200" name="楕円 199"/>
        <xdr:cNvSpPr/>
      </xdr:nvSpPr>
      <xdr:spPr>
        <a:xfrm>
          <a:off x="2857500" y="133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38425</xdr:rowOff>
    </xdr:from>
    <xdr:ext cx="469744" cy="259045"/>
    <xdr:sp macro="" textlink="">
      <xdr:nvSpPr>
        <xdr:cNvPr id="201" name="テキスト ボックス 200"/>
        <xdr:cNvSpPr txBox="1"/>
      </xdr:nvSpPr>
      <xdr:spPr>
        <a:xfrm>
          <a:off x="2673428" y="1341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130178</xdr:rowOff>
    </xdr:from>
    <xdr:to>
      <xdr:col>10</xdr:col>
      <xdr:colOff>165100</xdr:colOff>
      <xdr:row>78</xdr:row>
      <xdr:rowOff>60328</xdr:rowOff>
    </xdr:to>
    <xdr:sp macro="" textlink="">
      <xdr:nvSpPr>
        <xdr:cNvPr id="202" name="楕円 201"/>
        <xdr:cNvSpPr/>
      </xdr:nvSpPr>
      <xdr:spPr>
        <a:xfrm>
          <a:off x="1968500" y="133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51455</xdr:rowOff>
    </xdr:from>
    <xdr:ext cx="469744" cy="259045"/>
    <xdr:sp macro="" textlink="">
      <xdr:nvSpPr>
        <xdr:cNvPr id="203" name="テキスト ボックス 202"/>
        <xdr:cNvSpPr txBox="1"/>
      </xdr:nvSpPr>
      <xdr:spPr>
        <a:xfrm>
          <a:off x="1784428" y="1342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2880</xdr:rowOff>
    </xdr:from>
    <xdr:to>
      <xdr:col>6</xdr:col>
      <xdr:colOff>38100</xdr:colOff>
      <xdr:row>78</xdr:row>
      <xdr:rowOff>104480</xdr:rowOff>
    </xdr:to>
    <xdr:sp macro="" textlink="">
      <xdr:nvSpPr>
        <xdr:cNvPr id="204" name="楕円 203"/>
        <xdr:cNvSpPr/>
      </xdr:nvSpPr>
      <xdr:spPr>
        <a:xfrm>
          <a:off x="1079500" y="133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95607</xdr:rowOff>
    </xdr:from>
    <xdr:ext cx="469744" cy="259045"/>
    <xdr:sp macro="" textlink="">
      <xdr:nvSpPr>
        <xdr:cNvPr id="205" name="テキスト ボックス 204"/>
        <xdr:cNvSpPr txBox="1"/>
      </xdr:nvSpPr>
      <xdr:spPr>
        <a:xfrm>
          <a:off x="895428" y="1346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130262</xdr:rowOff>
    </xdr:from>
    <xdr:to>
      <xdr:col>24</xdr:col>
      <xdr:colOff>63500</xdr:colOff>
      <xdr:row>95</xdr:row>
      <xdr:rowOff>110652</xdr:rowOff>
    </xdr:to>
    <xdr:cxnSp macro="">
      <xdr:nvCxnSpPr>
        <xdr:cNvPr id="237" name="直線コネクタ 236"/>
        <xdr:cNvCxnSpPr/>
      </xdr:nvCxnSpPr>
      <xdr:spPr>
        <a:xfrm>
          <a:off x="3797300" y="16246562"/>
          <a:ext cx="838200" cy="15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130262</xdr:rowOff>
    </xdr:from>
    <xdr:to>
      <xdr:col>19</xdr:col>
      <xdr:colOff>177800</xdr:colOff>
      <xdr:row>95</xdr:row>
      <xdr:rowOff>90976</xdr:rowOff>
    </xdr:to>
    <xdr:cxnSp macro="">
      <xdr:nvCxnSpPr>
        <xdr:cNvPr id="240" name="直線コネクタ 239"/>
        <xdr:cNvCxnSpPr/>
      </xdr:nvCxnSpPr>
      <xdr:spPr>
        <a:xfrm flipV="1">
          <a:off x="2908300" y="16246562"/>
          <a:ext cx="889000" cy="1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58677</xdr:rowOff>
    </xdr:from>
    <xdr:to>
      <xdr:col>15</xdr:col>
      <xdr:colOff>50800</xdr:colOff>
      <xdr:row>95</xdr:row>
      <xdr:rowOff>90976</xdr:rowOff>
    </xdr:to>
    <xdr:cxnSp macro="">
      <xdr:nvCxnSpPr>
        <xdr:cNvPr id="243" name="直線コネクタ 242"/>
        <xdr:cNvCxnSpPr/>
      </xdr:nvCxnSpPr>
      <xdr:spPr>
        <a:xfrm>
          <a:off x="2019300" y="16346427"/>
          <a:ext cx="889000" cy="3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58677</xdr:rowOff>
    </xdr:from>
    <xdr:to>
      <xdr:col>10</xdr:col>
      <xdr:colOff>114300</xdr:colOff>
      <xdr:row>96</xdr:row>
      <xdr:rowOff>44979</xdr:rowOff>
    </xdr:to>
    <xdr:cxnSp macro="">
      <xdr:nvCxnSpPr>
        <xdr:cNvPr id="246" name="直線コネクタ 245"/>
        <xdr:cNvCxnSpPr/>
      </xdr:nvCxnSpPr>
      <xdr:spPr>
        <a:xfrm flipV="1">
          <a:off x="1130300" y="16346427"/>
          <a:ext cx="889000" cy="15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59852</xdr:rowOff>
    </xdr:from>
    <xdr:to>
      <xdr:col>24</xdr:col>
      <xdr:colOff>114300</xdr:colOff>
      <xdr:row>95</xdr:row>
      <xdr:rowOff>161452</xdr:rowOff>
    </xdr:to>
    <xdr:sp macro="" textlink="">
      <xdr:nvSpPr>
        <xdr:cNvPr id="256" name="楕円 255"/>
        <xdr:cNvSpPr/>
      </xdr:nvSpPr>
      <xdr:spPr>
        <a:xfrm>
          <a:off x="4584700" y="163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82729</xdr:rowOff>
    </xdr:from>
    <xdr:ext cx="534377" cy="259045"/>
    <xdr:sp macro="" textlink="">
      <xdr:nvSpPr>
        <xdr:cNvPr id="257" name="扶助費該当値テキスト"/>
        <xdr:cNvSpPr txBox="1"/>
      </xdr:nvSpPr>
      <xdr:spPr>
        <a:xfrm>
          <a:off x="4686300" y="161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79462</xdr:rowOff>
    </xdr:from>
    <xdr:to>
      <xdr:col>20</xdr:col>
      <xdr:colOff>38100</xdr:colOff>
      <xdr:row>95</xdr:row>
      <xdr:rowOff>9612</xdr:rowOff>
    </xdr:to>
    <xdr:sp macro="" textlink="">
      <xdr:nvSpPr>
        <xdr:cNvPr id="258" name="楕円 257"/>
        <xdr:cNvSpPr/>
      </xdr:nvSpPr>
      <xdr:spPr>
        <a:xfrm>
          <a:off x="3746500" y="161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26139</xdr:rowOff>
    </xdr:from>
    <xdr:ext cx="534377" cy="259045"/>
    <xdr:sp macro="" textlink="">
      <xdr:nvSpPr>
        <xdr:cNvPr id="259" name="テキスト ボックス 258"/>
        <xdr:cNvSpPr txBox="1"/>
      </xdr:nvSpPr>
      <xdr:spPr>
        <a:xfrm>
          <a:off x="3530111" y="159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40176</xdr:rowOff>
    </xdr:from>
    <xdr:to>
      <xdr:col>15</xdr:col>
      <xdr:colOff>101600</xdr:colOff>
      <xdr:row>95</xdr:row>
      <xdr:rowOff>141776</xdr:rowOff>
    </xdr:to>
    <xdr:sp macro="" textlink="">
      <xdr:nvSpPr>
        <xdr:cNvPr id="260" name="楕円 259"/>
        <xdr:cNvSpPr/>
      </xdr:nvSpPr>
      <xdr:spPr>
        <a:xfrm>
          <a:off x="2857500" y="163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158303</xdr:rowOff>
    </xdr:from>
    <xdr:ext cx="534377" cy="259045"/>
    <xdr:sp macro="" textlink="">
      <xdr:nvSpPr>
        <xdr:cNvPr id="261" name="テキスト ボックス 260"/>
        <xdr:cNvSpPr txBox="1"/>
      </xdr:nvSpPr>
      <xdr:spPr>
        <a:xfrm>
          <a:off x="2641111" y="16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7877</xdr:rowOff>
    </xdr:from>
    <xdr:to>
      <xdr:col>10</xdr:col>
      <xdr:colOff>165100</xdr:colOff>
      <xdr:row>95</xdr:row>
      <xdr:rowOff>109477</xdr:rowOff>
    </xdr:to>
    <xdr:sp macro="" textlink="">
      <xdr:nvSpPr>
        <xdr:cNvPr id="262" name="楕円 261"/>
        <xdr:cNvSpPr/>
      </xdr:nvSpPr>
      <xdr:spPr>
        <a:xfrm>
          <a:off x="1968500" y="162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126004</xdr:rowOff>
    </xdr:from>
    <xdr:ext cx="534377" cy="259045"/>
    <xdr:sp macro="" textlink="">
      <xdr:nvSpPr>
        <xdr:cNvPr id="263" name="テキスト ボックス 262"/>
        <xdr:cNvSpPr txBox="1"/>
      </xdr:nvSpPr>
      <xdr:spPr>
        <a:xfrm>
          <a:off x="1752111" y="1607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165629</xdr:rowOff>
    </xdr:from>
    <xdr:to>
      <xdr:col>6</xdr:col>
      <xdr:colOff>38100</xdr:colOff>
      <xdr:row>96</xdr:row>
      <xdr:rowOff>95779</xdr:rowOff>
    </xdr:to>
    <xdr:sp macro="" textlink="">
      <xdr:nvSpPr>
        <xdr:cNvPr id="264" name="楕円 263"/>
        <xdr:cNvSpPr/>
      </xdr:nvSpPr>
      <xdr:spPr>
        <a:xfrm>
          <a:off x="1079500" y="164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112306</xdr:rowOff>
    </xdr:from>
    <xdr:ext cx="534377" cy="259045"/>
    <xdr:sp macro="" textlink="">
      <xdr:nvSpPr>
        <xdr:cNvPr id="265" name="テキスト ボックス 264"/>
        <xdr:cNvSpPr txBox="1"/>
      </xdr:nvSpPr>
      <xdr:spPr>
        <a:xfrm>
          <a:off x="863111" y="1622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129028</xdr:rowOff>
    </xdr:from>
    <xdr:to>
      <xdr:col>55</xdr:col>
      <xdr:colOff>0</xdr:colOff>
      <xdr:row>37</xdr:row>
      <xdr:rowOff>160171</xdr:rowOff>
    </xdr:to>
    <xdr:cxnSp macro="">
      <xdr:nvCxnSpPr>
        <xdr:cNvPr id="294" name="直線コネクタ 293"/>
        <xdr:cNvCxnSpPr/>
      </xdr:nvCxnSpPr>
      <xdr:spPr>
        <a:xfrm flipV="1">
          <a:off x="9639300" y="6472678"/>
          <a:ext cx="838200" cy="3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94978</xdr:rowOff>
    </xdr:from>
    <xdr:to>
      <xdr:col>50</xdr:col>
      <xdr:colOff>114300</xdr:colOff>
      <xdr:row>37</xdr:row>
      <xdr:rowOff>160171</xdr:rowOff>
    </xdr:to>
    <xdr:cxnSp macro="">
      <xdr:nvCxnSpPr>
        <xdr:cNvPr id="297" name="直線コネクタ 296"/>
        <xdr:cNvCxnSpPr/>
      </xdr:nvCxnSpPr>
      <xdr:spPr>
        <a:xfrm>
          <a:off x="8750300" y="6438628"/>
          <a:ext cx="889000" cy="6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94978</xdr:rowOff>
    </xdr:from>
    <xdr:to>
      <xdr:col>45</xdr:col>
      <xdr:colOff>177800</xdr:colOff>
      <xdr:row>37</xdr:row>
      <xdr:rowOff>96994</xdr:rowOff>
    </xdr:to>
    <xdr:cxnSp macro="">
      <xdr:nvCxnSpPr>
        <xdr:cNvPr id="300" name="直線コネクタ 299"/>
        <xdr:cNvCxnSpPr/>
      </xdr:nvCxnSpPr>
      <xdr:spPr>
        <a:xfrm flipV="1">
          <a:off x="7861300" y="6438628"/>
          <a:ext cx="8890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96994</xdr:rowOff>
    </xdr:from>
    <xdr:to>
      <xdr:col>41</xdr:col>
      <xdr:colOff>50800</xdr:colOff>
      <xdr:row>38</xdr:row>
      <xdr:rowOff>33207</xdr:rowOff>
    </xdr:to>
    <xdr:cxnSp macro="">
      <xdr:nvCxnSpPr>
        <xdr:cNvPr id="303" name="直線コネクタ 302"/>
        <xdr:cNvCxnSpPr/>
      </xdr:nvCxnSpPr>
      <xdr:spPr>
        <a:xfrm flipV="1">
          <a:off x="6972300" y="6440644"/>
          <a:ext cx="889000" cy="10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78228</xdr:rowOff>
    </xdr:from>
    <xdr:to>
      <xdr:col>55</xdr:col>
      <xdr:colOff>50800</xdr:colOff>
      <xdr:row>38</xdr:row>
      <xdr:rowOff>8378</xdr:rowOff>
    </xdr:to>
    <xdr:sp macro="" textlink="">
      <xdr:nvSpPr>
        <xdr:cNvPr id="313" name="楕円 312"/>
        <xdr:cNvSpPr/>
      </xdr:nvSpPr>
      <xdr:spPr>
        <a:xfrm>
          <a:off x="10426700" y="64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164605</xdr:rowOff>
    </xdr:from>
    <xdr:ext cx="534377" cy="259045"/>
    <xdr:sp macro="" textlink="">
      <xdr:nvSpPr>
        <xdr:cNvPr id="314" name="補助費等該当値テキスト"/>
        <xdr:cNvSpPr txBox="1"/>
      </xdr:nvSpPr>
      <xdr:spPr>
        <a:xfrm>
          <a:off x="10528300" y="633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109371</xdr:rowOff>
    </xdr:from>
    <xdr:to>
      <xdr:col>50</xdr:col>
      <xdr:colOff>165100</xdr:colOff>
      <xdr:row>38</xdr:row>
      <xdr:rowOff>39522</xdr:rowOff>
    </xdr:to>
    <xdr:sp macro="" textlink="">
      <xdr:nvSpPr>
        <xdr:cNvPr id="315" name="楕円 314"/>
        <xdr:cNvSpPr/>
      </xdr:nvSpPr>
      <xdr:spPr>
        <a:xfrm>
          <a:off x="9588500" y="64530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30648</xdr:rowOff>
    </xdr:from>
    <xdr:ext cx="534377" cy="259045"/>
    <xdr:sp macro="" textlink="">
      <xdr:nvSpPr>
        <xdr:cNvPr id="316" name="テキスト ボックス 315"/>
        <xdr:cNvSpPr txBox="1"/>
      </xdr:nvSpPr>
      <xdr:spPr>
        <a:xfrm>
          <a:off x="9372111" y="65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44178</xdr:rowOff>
    </xdr:from>
    <xdr:to>
      <xdr:col>46</xdr:col>
      <xdr:colOff>38100</xdr:colOff>
      <xdr:row>37</xdr:row>
      <xdr:rowOff>145778</xdr:rowOff>
    </xdr:to>
    <xdr:sp macro="" textlink="">
      <xdr:nvSpPr>
        <xdr:cNvPr id="317" name="楕円 316"/>
        <xdr:cNvSpPr/>
      </xdr:nvSpPr>
      <xdr:spPr>
        <a:xfrm>
          <a:off x="8699500" y="63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136905</xdr:rowOff>
    </xdr:from>
    <xdr:ext cx="534377" cy="259045"/>
    <xdr:sp macro="" textlink="">
      <xdr:nvSpPr>
        <xdr:cNvPr id="318" name="テキスト ボックス 317"/>
        <xdr:cNvSpPr txBox="1"/>
      </xdr:nvSpPr>
      <xdr:spPr>
        <a:xfrm>
          <a:off x="8483111" y="64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46194</xdr:rowOff>
    </xdr:from>
    <xdr:to>
      <xdr:col>41</xdr:col>
      <xdr:colOff>101600</xdr:colOff>
      <xdr:row>37</xdr:row>
      <xdr:rowOff>147794</xdr:rowOff>
    </xdr:to>
    <xdr:sp macro="" textlink="">
      <xdr:nvSpPr>
        <xdr:cNvPr id="319" name="楕円 318"/>
        <xdr:cNvSpPr/>
      </xdr:nvSpPr>
      <xdr:spPr>
        <a:xfrm>
          <a:off x="7810500" y="6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138921</xdr:rowOff>
    </xdr:from>
    <xdr:ext cx="534377" cy="259045"/>
    <xdr:sp macro="" textlink="">
      <xdr:nvSpPr>
        <xdr:cNvPr id="320" name="テキスト ボックス 319"/>
        <xdr:cNvSpPr txBox="1"/>
      </xdr:nvSpPr>
      <xdr:spPr>
        <a:xfrm>
          <a:off x="7594111" y="648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153857</xdr:rowOff>
    </xdr:from>
    <xdr:to>
      <xdr:col>36</xdr:col>
      <xdr:colOff>165100</xdr:colOff>
      <xdr:row>38</xdr:row>
      <xdr:rowOff>84007</xdr:rowOff>
    </xdr:to>
    <xdr:sp macro="" textlink="">
      <xdr:nvSpPr>
        <xdr:cNvPr id="321" name="楕円 320"/>
        <xdr:cNvSpPr/>
      </xdr:nvSpPr>
      <xdr:spPr>
        <a:xfrm>
          <a:off x="6921500" y="64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75134</xdr:rowOff>
    </xdr:from>
    <xdr:ext cx="534377" cy="259045"/>
    <xdr:sp macro="" textlink="">
      <xdr:nvSpPr>
        <xdr:cNvPr id="322" name="テキスト ボックス 321"/>
        <xdr:cNvSpPr txBox="1"/>
      </xdr:nvSpPr>
      <xdr:spPr>
        <a:xfrm>
          <a:off x="6705111" y="659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30935</xdr:rowOff>
    </xdr:from>
    <xdr:to>
      <xdr:col>55</xdr:col>
      <xdr:colOff>0</xdr:colOff>
      <xdr:row>58</xdr:row>
      <xdr:rowOff>83374</xdr:rowOff>
    </xdr:to>
    <xdr:cxnSp macro="">
      <xdr:nvCxnSpPr>
        <xdr:cNvPr id="353" name="直線コネクタ 352"/>
        <xdr:cNvCxnSpPr/>
      </xdr:nvCxnSpPr>
      <xdr:spPr>
        <a:xfrm flipV="1">
          <a:off x="9639300" y="9975035"/>
          <a:ext cx="838200" cy="5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35305</xdr:rowOff>
    </xdr:from>
    <xdr:to>
      <xdr:col>50</xdr:col>
      <xdr:colOff>114300</xdr:colOff>
      <xdr:row>58</xdr:row>
      <xdr:rowOff>83374</xdr:rowOff>
    </xdr:to>
    <xdr:cxnSp macro="">
      <xdr:nvCxnSpPr>
        <xdr:cNvPr id="356" name="直線コネクタ 355"/>
        <xdr:cNvCxnSpPr/>
      </xdr:nvCxnSpPr>
      <xdr:spPr>
        <a:xfrm>
          <a:off x="8750300" y="9979405"/>
          <a:ext cx="889000" cy="4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13776</xdr:rowOff>
    </xdr:from>
    <xdr:to>
      <xdr:col>45</xdr:col>
      <xdr:colOff>177800</xdr:colOff>
      <xdr:row>58</xdr:row>
      <xdr:rowOff>35305</xdr:rowOff>
    </xdr:to>
    <xdr:cxnSp macro="">
      <xdr:nvCxnSpPr>
        <xdr:cNvPr id="359" name="直線コネクタ 358"/>
        <xdr:cNvCxnSpPr/>
      </xdr:nvCxnSpPr>
      <xdr:spPr>
        <a:xfrm>
          <a:off x="7861300" y="9957876"/>
          <a:ext cx="889000" cy="2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13776</xdr:rowOff>
    </xdr:from>
    <xdr:to>
      <xdr:col>41</xdr:col>
      <xdr:colOff>50800</xdr:colOff>
      <xdr:row>58</xdr:row>
      <xdr:rowOff>20342</xdr:rowOff>
    </xdr:to>
    <xdr:cxnSp macro="">
      <xdr:nvCxnSpPr>
        <xdr:cNvPr id="362" name="直線コネクタ 361"/>
        <xdr:cNvCxnSpPr/>
      </xdr:nvCxnSpPr>
      <xdr:spPr>
        <a:xfrm flipV="1">
          <a:off x="6972300" y="9957876"/>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151585</xdr:rowOff>
    </xdr:from>
    <xdr:to>
      <xdr:col>55</xdr:col>
      <xdr:colOff>50800</xdr:colOff>
      <xdr:row>58</xdr:row>
      <xdr:rowOff>81735</xdr:rowOff>
    </xdr:to>
    <xdr:sp macro="" textlink="">
      <xdr:nvSpPr>
        <xdr:cNvPr id="372" name="楕円 371"/>
        <xdr:cNvSpPr/>
      </xdr:nvSpPr>
      <xdr:spPr>
        <a:xfrm>
          <a:off x="10426700" y="99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3012</xdr:rowOff>
    </xdr:from>
    <xdr:ext cx="599010" cy="259045"/>
    <xdr:sp macro="" textlink="">
      <xdr:nvSpPr>
        <xdr:cNvPr id="373" name="普通建設事業費該当値テキスト"/>
        <xdr:cNvSpPr txBox="1"/>
      </xdr:nvSpPr>
      <xdr:spPr>
        <a:xfrm>
          <a:off x="10528300" y="977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32574</xdr:rowOff>
    </xdr:from>
    <xdr:to>
      <xdr:col>50</xdr:col>
      <xdr:colOff>165100</xdr:colOff>
      <xdr:row>58</xdr:row>
      <xdr:rowOff>134174</xdr:rowOff>
    </xdr:to>
    <xdr:sp macro="" textlink="">
      <xdr:nvSpPr>
        <xdr:cNvPr id="374" name="楕円 373"/>
        <xdr:cNvSpPr/>
      </xdr:nvSpPr>
      <xdr:spPr>
        <a:xfrm>
          <a:off x="9588500" y="997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150701</xdr:rowOff>
    </xdr:from>
    <xdr:ext cx="599010" cy="259045"/>
    <xdr:sp macro="" textlink="">
      <xdr:nvSpPr>
        <xdr:cNvPr id="375" name="テキスト ボックス 374"/>
        <xdr:cNvSpPr txBox="1"/>
      </xdr:nvSpPr>
      <xdr:spPr>
        <a:xfrm>
          <a:off x="9339795" y="975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155955</xdr:rowOff>
    </xdr:from>
    <xdr:to>
      <xdr:col>46</xdr:col>
      <xdr:colOff>38100</xdr:colOff>
      <xdr:row>58</xdr:row>
      <xdr:rowOff>86105</xdr:rowOff>
    </xdr:to>
    <xdr:sp macro="" textlink="">
      <xdr:nvSpPr>
        <xdr:cNvPr id="376" name="楕円 375"/>
        <xdr:cNvSpPr/>
      </xdr:nvSpPr>
      <xdr:spPr>
        <a:xfrm>
          <a:off x="8699500" y="99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102632</xdr:rowOff>
    </xdr:from>
    <xdr:ext cx="599010" cy="259045"/>
    <xdr:sp macro="" textlink="">
      <xdr:nvSpPr>
        <xdr:cNvPr id="377" name="テキスト ボックス 376"/>
        <xdr:cNvSpPr txBox="1"/>
      </xdr:nvSpPr>
      <xdr:spPr>
        <a:xfrm>
          <a:off x="8450795" y="970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134426</xdr:rowOff>
    </xdr:from>
    <xdr:to>
      <xdr:col>41</xdr:col>
      <xdr:colOff>101600</xdr:colOff>
      <xdr:row>58</xdr:row>
      <xdr:rowOff>64576</xdr:rowOff>
    </xdr:to>
    <xdr:sp macro="" textlink="">
      <xdr:nvSpPr>
        <xdr:cNvPr id="378" name="楕円 377"/>
        <xdr:cNvSpPr/>
      </xdr:nvSpPr>
      <xdr:spPr>
        <a:xfrm>
          <a:off x="7810500" y="99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81103</xdr:rowOff>
    </xdr:from>
    <xdr:ext cx="599010" cy="259045"/>
    <xdr:sp macro="" textlink="">
      <xdr:nvSpPr>
        <xdr:cNvPr id="379" name="テキスト ボックス 378"/>
        <xdr:cNvSpPr txBox="1"/>
      </xdr:nvSpPr>
      <xdr:spPr>
        <a:xfrm>
          <a:off x="7561795" y="968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140992</xdr:rowOff>
    </xdr:from>
    <xdr:to>
      <xdr:col>36</xdr:col>
      <xdr:colOff>165100</xdr:colOff>
      <xdr:row>58</xdr:row>
      <xdr:rowOff>71142</xdr:rowOff>
    </xdr:to>
    <xdr:sp macro="" textlink="">
      <xdr:nvSpPr>
        <xdr:cNvPr id="380" name="楕円 379"/>
        <xdr:cNvSpPr/>
      </xdr:nvSpPr>
      <xdr:spPr>
        <a:xfrm>
          <a:off x="6921500" y="991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87669</xdr:rowOff>
    </xdr:from>
    <xdr:ext cx="599010" cy="259045"/>
    <xdr:sp macro="" textlink="">
      <xdr:nvSpPr>
        <xdr:cNvPr id="381" name="テキスト ボックス 380"/>
        <xdr:cNvSpPr txBox="1"/>
      </xdr:nvSpPr>
      <xdr:spPr>
        <a:xfrm>
          <a:off x="6672795" y="968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144205</xdr:rowOff>
    </xdr:from>
    <xdr:to>
      <xdr:col>55</xdr:col>
      <xdr:colOff>0</xdr:colOff>
      <xdr:row>79</xdr:row>
      <xdr:rowOff>5969</xdr:rowOff>
    </xdr:to>
    <xdr:cxnSp macro="">
      <xdr:nvCxnSpPr>
        <xdr:cNvPr id="410" name="直線コネクタ 409"/>
        <xdr:cNvCxnSpPr/>
      </xdr:nvCxnSpPr>
      <xdr:spPr>
        <a:xfrm flipV="1">
          <a:off x="9639300" y="13517305"/>
          <a:ext cx="838200" cy="3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86241</xdr:rowOff>
    </xdr:from>
    <xdr:to>
      <xdr:col>50</xdr:col>
      <xdr:colOff>114300</xdr:colOff>
      <xdr:row>79</xdr:row>
      <xdr:rowOff>5969</xdr:rowOff>
    </xdr:to>
    <xdr:cxnSp macro="">
      <xdr:nvCxnSpPr>
        <xdr:cNvPr id="413" name="直線コネクタ 412"/>
        <xdr:cNvCxnSpPr/>
      </xdr:nvCxnSpPr>
      <xdr:spPr>
        <a:xfrm>
          <a:off x="8750300" y="13459341"/>
          <a:ext cx="889000" cy="9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86241</xdr:rowOff>
    </xdr:from>
    <xdr:to>
      <xdr:col>45</xdr:col>
      <xdr:colOff>177800</xdr:colOff>
      <xdr:row>78</xdr:row>
      <xdr:rowOff>145514</xdr:rowOff>
    </xdr:to>
    <xdr:cxnSp macro="">
      <xdr:nvCxnSpPr>
        <xdr:cNvPr id="416" name="直線コネクタ 415"/>
        <xdr:cNvCxnSpPr/>
      </xdr:nvCxnSpPr>
      <xdr:spPr>
        <a:xfrm flipV="1">
          <a:off x="7861300" y="13459341"/>
          <a:ext cx="889000" cy="5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93405</xdr:rowOff>
    </xdr:from>
    <xdr:to>
      <xdr:col>55</xdr:col>
      <xdr:colOff>50800</xdr:colOff>
      <xdr:row>79</xdr:row>
      <xdr:rowOff>23555</xdr:rowOff>
    </xdr:to>
    <xdr:sp macro="" textlink="">
      <xdr:nvSpPr>
        <xdr:cNvPr id="426" name="楕円 425"/>
        <xdr:cNvSpPr/>
      </xdr:nvSpPr>
      <xdr:spPr>
        <a:xfrm>
          <a:off x="10426700" y="134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56382</xdr:rowOff>
    </xdr:from>
    <xdr:ext cx="534377" cy="259045"/>
    <xdr:sp macro="" textlink="">
      <xdr:nvSpPr>
        <xdr:cNvPr id="427" name="普通建設事業費 （ うち新規整備　）該当値テキスト"/>
        <xdr:cNvSpPr txBox="1"/>
      </xdr:nvSpPr>
      <xdr:spPr>
        <a:xfrm>
          <a:off x="10528300" y="134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126619</xdr:rowOff>
    </xdr:from>
    <xdr:to>
      <xdr:col>50</xdr:col>
      <xdr:colOff>165100</xdr:colOff>
      <xdr:row>79</xdr:row>
      <xdr:rowOff>56769</xdr:rowOff>
    </xdr:to>
    <xdr:sp macro="" textlink="">
      <xdr:nvSpPr>
        <xdr:cNvPr id="428" name="楕円 427"/>
        <xdr:cNvSpPr/>
      </xdr:nvSpPr>
      <xdr:spPr>
        <a:xfrm>
          <a:off x="9588500" y="134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47896</xdr:rowOff>
    </xdr:from>
    <xdr:ext cx="534377" cy="259045"/>
    <xdr:sp macro="" textlink="">
      <xdr:nvSpPr>
        <xdr:cNvPr id="429" name="テキスト ボックス 428"/>
        <xdr:cNvSpPr txBox="1"/>
      </xdr:nvSpPr>
      <xdr:spPr>
        <a:xfrm>
          <a:off x="9372111" y="1359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35441</xdr:rowOff>
    </xdr:from>
    <xdr:to>
      <xdr:col>46</xdr:col>
      <xdr:colOff>38100</xdr:colOff>
      <xdr:row>78</xdr:row>
      <xdr:rowOff>137041</xdr:rowOff>
    </xdr:to>
    <xdr:sp macro="" textlink="">
      <xdr:nvSpPr>
        <xdr:cNvPr id="430" name="楕円 429"/>
        <xdr:cNvSpPr/>
      </xdr:nvSpPr>
      <xdr:spPr>
        <a:xfrm>
          <a:off x="8699500" y="134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153568</xdr:rowOff>
    </xdr:from>
    <xdr:ext cx="599010" cy="259045"/>
    <xdr:sp macro="" textlink="">
      <xdr:nvSpPr>
        <xdr:cNvPr id="431" name="テキスト ボックス 430"/>
        <xdr:cNvSpPr txBox="1"/>
      </xdr:nvSpPr>
      <xdr:spPr>
        <a:xfrm>
          <a:off x="8450795" y="1318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94714</xdr:rowOff>
    </xdr:from>
    <xdr:to>
      <xdr:col>41</xdr:col>
      <xdr:colOff>101600</xdr:colOff>
      <xdr:row>79</xdr:row>
      <xdr:rowOff>24864</xdr:rowOff>
    </xdr:to>
    <xdr:sp macro="" textlink="">
      <xdr:nvSpPr>
        <xdr:cNvPr id="432" name="楕円 431"/>
        <xdr:cNvSpPr/>
      </xdr:nvSpPr>
      <xdr:spPr>
        <a:xfrm>
          <a:off x="7810500" y="1346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15991</xdr:rowOff>
    </xdr:from>
    <xdr:ext cx="534377" cy="259045"/>
    <xdr:sp macro="" textlink="">
      <xdr:nvSpPr>
        <xdr:cNvPr id="433" name="テキスト ボックス 432"/>
        <xdr:cNvSpPr txBox="1"/>
      </xdr:nvSpPr>
      <xdr:spPr>
        <a:xfrm>
          <a:off x="7594111" y="1356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87733</xdr:rowOff>
    </xdr:from>
    <xdr:to>
      <xdr:col>55</xdr:col>
      <xdr:colOff>0</xdr:colOff>
      <xdr:row>96</xdr:row>
      <xdr:rowOff>164607</xdr:rowOff>
    </xdr:to>
    <xdr:cxnSp macro="">
      <xdr:nvCxnSpPr>
        <xdr:cNvPr id="464" name="直線コネクタ 463"/>
        <xdr:cNvCxnSpPr/>
      </xdr:nvCxnSpPr>
      <xdr:spPr>
        <a:xfrm flipV="1">
          <a:off x="9639300" y="16546933"/>
          <a:ext cx="838200" cy="7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164607</xdr:rowOff>
    </xdr:from>
    <xdr:to>
      <xdr:col>50</xdr:col>
      <xdr:colOff>114300</xdr:colOff>
      <xdr:row>97</xdr:row>
      <xdr:rowOff>102664</xdr:rowOff>
    </xdr:to>
    <xdr:cxnSp macro="">
      <xdr:nvCxnSpPr>
        <xdr:cNvPr id="467" name="直線コネクタ 466"/>
        <xdr:cNvCxnSpPr/>
      </xdr:nvCxnSpPr>
      <xdr:spPr>
        <a:xfrm flipV="1">
          <a:off x="8750300" y="16623807"/>
          <a:ext cx="889000" cy="10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35691</xdr:rowOff>
    </xdr:from>
    <xdr:to>
      <xdr:col>45</xdr:col>
      <xdr:colOff>177800</xdr:colOff>
      <xdr:row>97</xdr:row>
      <xdr:rowOff>102664</xdr:rowOff>
    </xdr:to>
    <xdr:cxnSp macro="">
      <xdr:nvCxnSpPr>
        <xdr:cNvPr id="470" name="直線コネクタ 469"/>
        <xdr:cNvCxnSpPr/>
      </xdr:nvCxnSpPr>
      <xdr:spPr>
        <a:xfrm>
          <a:off x="7861300" y="16494891"/>
          <a:ext cx="889000" cy="23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4" name="テキスト ボックス 473"/>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36933</xdr:rowOff>
    </xdr:from>
    <xdr:to>
      <xdr:col>55</xdr:col>
      <xdr:colOff>50800</xdr:colOff>
      <xdr:row>96</xdr:row>
      <xdr:rowOff>138533</xdr:rowOff>
    </xdr:to>
    <xdr:sp macro="" textlink="">
      <xdr:nvSpPr>
        <xdr:cNvPr id="480" name="楕円 479"/>
        <xdr:cNvSpPr/>
      </xdr:nvSpPr>
      <xdr:spPr>
        <a:xfrm>
          <a:off x="10426700" y="1649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59810</xdr:rowOff>
    </xdr:from>
    <xdr:ext cx="599010" cy="259045"/>
    <xdr:sp macro="" textlink="">
      <xdr:nvSpPr>
        <xdr:cNvPr id="481" name="普通建設事業費 （ うち更新整備　）該当値テキスト"/>
        <xdr:cNvSpPr txBox="1"/>
      </xdr:nvSpPr>
      <xdr:spPr>
        <a:xfrm>
          <a:off x="10528300" y="1634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113807</xdr:rowOff>
    </xdr:from>
    <xdr:to>
      <xdr:col>50</xdr:col>
      <xdr:colOff>165100</xdr:colOff>
      <xdr:row>97</xdr:row>
      <xdr:rowOff>43957</xdr:rowOff>
    </xdr:to>
    <xdr:sp macro="" textlink="">
      <xdr:nvSpPr>
        <xdr:cNvPr id="482" name="楕円 481"/>
        <xdr:cNvSpPr/>
      </xdr:nvSpPr>
      <xdr:spPr>
        <a:xfrm>
          <a:off x="9588500" y="1657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60484</xdr:rowOff>
    </xdr:from>
    <xdr:ext cx="599010" cy="259045"/>
    <xdr:sp macro="" textlink="">
      <xdr:nvSpPr>
        <xdr:cNvPr id="483" name="テキスト ボックス 482"/>
        <xdr:cNvSpPr txBox="1"/>
      </xdr:nvSpPr>
      <xdr:spPr>
        <a:xfrm>
          <a:off x="9339795" y="1634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51864</xdr:rowOff>
    </xdr:from>
    <xdr:to>
      <xdr:col>46</xdr:col>
      <xdr:colOff>38100</xdr:colOff>
      <xdr:row>97</xdr:row>
      <xdr:rowOff>153464</xdr:rowOff>
    </xdr:to>
    <xdr:sp macro="" textlink="">
      <xdr:nvSpPr>
        <xdr:cNvPr id="484" name="楕円 483"/>
        <xdr:cNvSpPr/>
      </xdr:nvSpPr>
      <xdr:spPr>
        <a:xfrm>
          <a:off x="8699500" y="166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169991</xdr:rowOff>
    </xdr:from>
    <xdr:ext cx="599010" cy="259045"/>
    <xdr:sp macro="" textlink="">
      <xdr:nvSpPr>
        <xdr:cNvPr id="485" name="テキスト ボックス 484"/>
        <xdr:cNvSpPr txBox="1"/>
      </xdr:nvSpPr>
      <xdr:spPr>
        <a:xfrm>
          <a:off x="8450795" y="1645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156341</xdr:rowOff>
    </xdr:from>
    <xdr:to>
      <xdr:col>41</xdr:col>
      <xdr:colOff>101600</xdr:colOff>
      <xdr:row>96</xdr:row>
      <xdr:rowOff>86491</xdr:rowOff>
    </xdr:to>
    <xdr:sp macro="" textlink="">
      <xdr:nvSpPr>
        <xdr:cNvPr id="486" name="楕円 485"/>
        <xdr:cNvSpPr/>
      </xdr:nvSpPr>
      <xdr:spPr>
        <a:xfrm>
          <a:off x="7810500" y="164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103018</xdr:rowOff>
    </xdr:from>
    <xdr:ext cx="599010" cy="259045"/>
    <xdr:sp macro="" textlink="">
      <xdr:nvSpPr>
        <xdr:cNvPr id="487" name="テキスト ボックス 486"/>
        <xdr:cNvSpPr txBox="1"/>
      </xdr:nvSpPr>
      <xdr:spPr>
        <a:xfrm>
          <a:off x="7561795" y="1621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124539</xdr:rowOff>
    </xdr:from>
    <xdr:to>
      <xdr:col>85</xdr:col>
      <xdr:colOff>127000</xdr:colOff>
      <xdr:row>38</xdr:row>
      <xdr:rowOff>125709</xdr:rowOff>
    </xdr:to>
    <xdr:cxnSp macro="">
      <xdr:nvCxnSpPr>
        <xdr:cNvPr id="514" name="直線コネクタ 513"/>
        <xdr:cNvCxnSpPr/>
      </xdr:nvCxnSpPr>
      <xdr:spPr>
        <a:xfrm flipV="1">
          <a:off x="15481300" y="6639639"/>
          <a:ext cx="8382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104745</xdr:rowOff>
    </xdr:from>
    <xdr:to>
      <xdr:col>81</xdr:col>
      <xdr:colOff>50800</xdr:colOff>
      <xdr:row>38</xdr:row>
      <xdr:rowOff>125709</xdr:rowOff>
    </xdr:to>
    <xdr:cxnSp macro="">
      <xdr:nvCxnSpPr>
        <xdr:cNvPr id="517" name="直線コネクタ 516"/>
        <xdr:cNvCxnSpPr/>
      </xdr:nvCxnSpPr>
      <xdr:spPr>
        <a:xfrm>
          <a:off x="14592300" y="6619845"/>
          <a:ext cx="889000" cy="2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104745</xdr:rowOff>
    </xdr:from>
    <xdr:to>
      <xdr:col>76</xdr:col>
      <xdr:colOff>114300</xdr:colOff>
      <xdr:row>38</xdr:row>
      <xdr:rowOff>136511</xdr:rowOff>
    </xdr:to>
    <xdr:cxnSp macro="">
      <xdr:nvCxnSpPr>
        <xdr:cNvPr id="520" name="直線コネクタ 519"/>
        <xdr:cNvCxnSpPr/>
      </xdr:nvCxnSpPr>
      <xdr:spPr>
        <a:xfrm flipV="1">
          <a:off x="13703300" y="6619845"/>
          <a:ext cx="889000" cy="3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156833</xdr:rowOff>
    </xdr:from>
    <xdr:ext cx="534377" cy="259045"/>
    <xdr:sp macro="" textlink="">
      <xdr:nvSpPr>
        <xdr:cNvPr id="522" name="テキスト ボックス 521"/>
        <xdr:cNvSpPr txBox="1"/>
      </xdr:nvSpPr>
      <xdr:spPr>
        <a:xfrm>
          <a:off x="14325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136511</xdr:rowOff>
    </xdr:from>
    <xdr:to>
      <xdr:col>71</xdr:col>
      <xdr:colOff>177800</xdr:colOff>
      <xdr:row>38</xdr:row>
      <xdr:rowOff>137508</xdr:rowOff>
    </xdr:to>
    <xdr:cxnSp macro="">
      <xdr:nvCxnSpPr>
        <xdr:cNvPr id="523" name="直線コネクタ 522"/>
        <xdr:cNvCxnSpPr/>
      </xdr:nvCxnSpPr>
      <xdr:spPr>
        <a:xfrm flipV="1">
          <a:off x="12814300" y="6651611"/>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73739</xdr:rowOff>
    </xdr:from>
    <xdr:to>
      <xdr:col>85</xdr:col>
      <xdr:colOff>177800</xdr:colOff>
      <xdr:row>39</xdr:row>
      <xdr:rowOff>3889</xdr:rowOff>
    </xdr:to>
    <xdr:sp macro="" textlink="">
      <xdr:nvSpPr>
        <xdr:cNvPr id="533" name="楕円 532"/>
        <xdr:cNvSpPr/>
      </xdr:nvSpPr>
      <xdr:spPr>
        <a:xfrm>
          <a:off x="16268700" y="658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74909</xdr:rowOff>
    </xdr:from>
    <xdr:to>
      <xdr:col>81</xdr:col>
      <xdr:colOff>101600</xdr:colOff>
      <xdr:row>39</xdr:row>
      <xdr:rowOff>5059</xdr:rowOff>
    </xdr:to>
    <xdr:sp macro="" textlink="">
      <xdr:nvSpPr>
        <xdr:cNvPr id="535" name="楕円 534"/>
        <xdr:cNvSpPr/>
      </xdr:nvSpPr>
      <xdr:spPr>
        <a:xfrm>
          <a:off x="15430500" y="65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167636</xdr:rowOff>
    </xdr:from>
    <xdr:ext cx="469744" cy="259045"/>
    <xdr:sp macro="" textlink="">
      <xdr:nvSpPr>
        <xdr:cNvPr id="536" name="テキスト ボックス 535"/>
        <xdr:cNvSpPr txBox="1"/>
      </xdr:nvSpPr>
      <xdr:spPr>
        <a:xfrm>
          <a:off x="15246428" y="668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53945</xdr:rowOff>
    </xdr:from>
    <xdr:to>
      <xdr:col>76</xdr:col>
      <xdr:colOff>165100</xdr:colOff>
      <xdr:row>38</xdr:row>
      <xdr:rowOff>155545</xdr:rowOff>
    </xdr:to>
    <xdr:sp macro="" textlink="">
      <xdr:nvSpPr>
        <xdr:cNvPr id="537" name="楕円 536"/>
        <xdr:cNvSpPr/>
      </xdr:nvSpPr>
      <xdr:spPr>
        <a:xfrm>
          <a:off x="14541500" y="656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622</xdr:rowOff>
    </xdr:from>
    <xdr:ext cx="534377" cy="259045"/>
    <xdr:sp macro="" textlink="">
      <xdr:nvSpPr>
        <xdr:cNvPr id="538" name="テキスト ボックス 537"/>
        <xdr:cNvSpPr txBox="1"/>
      </xdr:nvSpPr>
      <xdr:spPr>
        <a:xfrm>
          <a:off x="14325111" y="634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85711</xdr:rowOff>
    </xdr:from>
    <xdr:to>
      <xdr:col>72</xdr:col>
      <xdr:colOff>38100</xdr:colOff>
      <xdr:row>39</xdr:row>
      <xdr:rowOff>15861</xdr:rowOff>
    </xdr:to>
    <xdr:sp macro="" textlink="">
      <xdr:nvSpPr>
        <xdr:cNvPr id="539" name="楕円 538"/>
        <xdr:cNvSpPr/>
      </xdr:nvSpPr>
      <xdr:spPr>
        <a:xfrm>
          <a:off x="13652500" y="660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6988</xdr:rowOff>
    </xdr:from>
    <xdr:ext cx="469744" cy="259045"/>
    <xdr:sp macro="" textlink="">
      <xdr:nvSpPr>
        <xdr:cNvPr id="540" name="テキスト ボックス 539"/>
        <xdr:cNvSpPr txBox="1"/>
      </xdr:nvSpPr>
      <xdr:spPr>
        <a:xfrm>
          <a:off x="13468428" y="669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86708</xdr:rowOff>
    </xdr:from>
    <xdr:to>
      <xdr:col>67</xdr:col>
      <xdr:colOff>101600</xdr:colOff>
      <xdr:row>39</xdr:row>
      <xdr:rowOff>16858</xdr:rowOff>
    </xdr:to>
    <xdr:sp macro="" textlink="">
      <xdr:nvSpPr>
        <xdr:cNvPr id="541" name="楕円 540"/>
        <xdr:cNvSpPr/>
      </xdr:nvSpPr>
      <xdr:spPr>
        <a:xfrm>
          <a:off x="12763500" y="66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7985</xdr:rowOff>
    </xdr:from>
    <xdr:ext cx="378565" cy="259045"/>
    <xdr:sp macro="" textlink="">
      <xdr:nvSpPr>
        <xdr:cNvPr id="542" name="テキスト ボックス 541"/>
        <xdr:cNvSpPr txBox="1"/>
      </xdr:nvSpPr>
      <xdr:spPr>
        <a:xfrm>
          <a:off x="12625017" y="6694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145305</xdr:rowOff>
    </xdr:from>
    <xdr:to>
      <xdr:col>85</xdr:col>
      <xdr:colOff>127000</xdr:colOff>
      <xdr:row>76</xdr:row>
      <xdr:rowOff>11743</xdr:rowOff>
    </xdr:to>
    <xdr:cxnSp macro="">
      <xdr:nvCxnSpPr>
        <xdr:cNvPr id="622" name="直線コネクタ 621"/>
        <xdr:cNvCxnSpPr/>
      </xdr:nvCxnSpPr>
      <xdr:spPr>
        <a:xfrm>
          <a:off x="15481300" y="13004055"/>
          <a:ext cx="838200" cy="3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145305</xdr:rowOff>
    </xdr:from>
    <xdr:to>
      <xdr:col>81</xdr:col>
      <xdr:colOff>50800</xdr:colOff>
      <xdr:row>75</xdr:row>
      <xdr:rowOff>150750</xdr:rowOff>
    </xdr:to>
    <xdr:cxnSp macro="">
      <xdr:nvCxnSpPr>
        <xdr:cNvPr id="625" name="直線コネクタ 624"/>
        <xdr:cNvCxnSpPr/>
      </xdr:nvCxnSpPr>
      <xdr:spPr>
        <a:xfrm flipV="1">
          <a:off x="14592300" y="13004055"/>
          <a:ext cx="8890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143376</xdr:rowOff>
    </xdr:from>
    <xdr:to>
      <xdr:col>76</xdr:col>
      <xdr:colOff>114300</xdr:colOff>
      <xdr:row>75</xdr:row>
      <xdr:rowOff>150750</xdr:rowOff>
    </xdr:to>
    <xdr:cxnSp macro="">
      <xdr:nvCxnSpPr>
        <xdr:cNvPr id="628" name="直線コネクタ 627"/>
        <xdr:cNvCxnSpPr/>
      </xdr:nvCxnSpPr>
      <xdr:spPr>
        <a:xfrm>
          <a:off x="13703300" y="13002126"/>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26337</xdr:rowOff>
    </xdr:from>
    <xdr:to>
      <xdr:col>71</xdr:col>
      <xdr:colOff>177800</xdr:colOff>
      <xdr:row>75</xdr:row>
      <xdr:rowOff>143376</xdr:rowOff>
    </xdr:to>
    <xdr:cxnSp macro="">
      <xdr:nvCxnSpPr>
        <xdr:cNvPr id="631" name="直線コネクタ 630"/>
        <xdr:cNvCxnSpPr/>
      </xdr:nvCxnSpPr>
      <xdr:spPr>
        <a:xfrm>
          <a:off x="12814300" y="12885087"/>
          <a:ext cx="889000" cy="1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132393</xdr:rowOff>
    </xdr:from>
    <xdr:to>
      <xdr:col>85</xdr:col>
      <xdr:colOff>177800</xdr:colOff>
      <xdr:row>76</xdr:row>
      <xdr:rowOff>62543</xdr:rowOff>
    </xdr:to>
    <xdr:sp macro="" textlink="">
      <xdr:nvSpPr>
        <xdr:cNvPr id="641" name="楕円 640"/>
        <xdr:cNvSpPr/>
      </xdr:nvSpPr>
      <xdr:spPr>
        <a:xfrm>
          <a:off x="16268700" y="129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110820</xdr:rowOff>
    </xdr:from>
    <xdr:ext cx="599010" cy="259045"/>
    <xdr:sp macro="" textlink="">
      <xdr:nvSpPr>
        <xdr:cNvPr id="642" name="公債費該当値テキスト"/>
        <xdr:cNvSpPr txBox="1"/>
      </xdr:nvSpPr>
      <xdr:spPr>
        <a:xfrm>
          <a:off x="16370300" y="1296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94505</xdr:rowOff>
    </xdr:from>
    <xdr:to>
      <xdr:col>81</xdr:col>
      <xdr:colOff>101600</xdr:colOff>
      <xdr:row>76</xdr:row>
      <xdr:rowOff>24656</xdr:rowOff>
    </xdr:to>
    <xdr:sp macro="" textlink="">
      <xdr:nvSpPr>
        <xdr:cNvPr id="643" name="楕円 642"/>
        <xdr:cNvSpPr/>
      </xdr:nvSpPr>
      <xdr:spPr>
        <a:xfrm>
          <a:off x="15430500" y="129532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41182</xdr:rowOff>
    </xdr:from>
    <xdr:ext cx="599010" cy="259045"/>
    <xdr:sp macro="" textlink="">
      <xdr:nvSpPr>
        <xdr:cNvPr id="644" name="テキスト ボックス 643"/>
        <xdr:cNvSpPr txBox="1"/>
      </xdr:nvSpPr>
      <xdr:spPr>
        <a:xfrm>
          <a:off x="15181795" y="1272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99950</xdr:rowOff>
    </xdr:from>
    <xdr:to>
      <xdr:col>76</xdr:col>
      <xdr:colOff>165100</xdr:colOff>
      <xdr:row>76</xdr:row>
      <xdr:rowOff>30100</xdr:rowOff>
    </xdr:to>
    <xdr:sp macro="" textlink="">
      <xdr:nvSpPr>
        <xdr:cNvPr id="645" name="楕円 644"/>
        <xdr:cNvSpPr/>
      </xdr:nvSpPr>
      <xdr:spPr>
        <a:xfrm>
          <a:off x="14541500" y="129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46627</xdr:rowOff>
    </xdr:from>
    <xdr:ext cx="599010" cy="259045"/>
    <xdr:sp macro="" textlink="">
      <xdr:nvSpPr>
        <xdr:cNvPr id="646" name="テキスト ボックス 645"/>
        <xdr:cNvSpPr txBox="1"/>
      </xdr:nvSpPr>
      <xdr:spPr>
        <a:xfrm>
          <a:off x="14292795" y="1273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92576</xdr:rowOff>
    </xdr:from>
    <xdr:to>
      <xdr:col>72</xdr:col>
      <xdr:colOff>38100</xdr:colOff>
      <xdr:row>76</xdr:row>
      <xdr:rowOff>22726</xdr:rowOff>
    </xdr:to>
    <xdr:sp macro="" textlink="">
      <xdr:nvSpPr>
        <xdr:cNvPr id="647" name="楕円 646"/>
        <xdr:cNvSpPr/>
      </xdr:nvSpPr>
      <xdr:spPr>
        <a:xfrm>
          <a:off x="13652500" y="129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39253</xdr:rowOff>
    </xdr:from>
    <xdr:ext cx="599010" cy="259045"/>
    <xdr:sp macro="" textlink="">
      <xdr:nvSpPr>
        <xdr:cNvPr id="648" name="テキスト ボックス 647"/>
        <xdr:cNvSpPr txBox="1"/>
      </xdr:nvSpPr>
      <xdr:spPr>
        <a:xfrm>
          <a:off x="13403795" y="1272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146987</xdr:rowOff>
    </xdr:from>
    <xdr:to>
      <xdr:col>67</xdr:col>
      <xdr:colOff>101600</xdr:colOff>
      <xdr:row>75</xdr:row>
      <xdr:rowOff>77137</xdr:rowOff>
    </xdr:to>
    <xdr:sp macro="" textlink="">
      <xdr:nvSpPr>
        <xdr:cNvPr id="649" name="楕円 648"/>
        <xdr:cNvSpPr/>
      </xdr:nvSpPr>
      <xdr:spPr>
        <a:xfrm>
          <a:off x="12763500" y="128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93664</xdr:rowOff>
    </xdr:from>
    <xdr:ext cx="599010" cy="259045"/>
    <xdr:sp macro="" textlink="">
      <xdr:nvSpPr>
        <xdr:cNvPr id="650" name="テキスト ボックス 649"/>
        <xdr:cNvSpPr txBox="1"/>
      </xdr:nvSpPr>
      <xdr:spPr>
        <a:xfrm>
          <a:off x="12514795" y="1260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124732</xdr:rowOff>
    </xdr:from>
    <xdr:to>
      <xdr:col>85</xdr:col>
      <xdr:colOff>127000</xdr:colOff>
      <xdr:row>97</xdr:row>
      <xdr:rowOff>154764</xdr:rowOff>
    </xdr:to>
    <xdr:cxnSp macro="">
      <xdr:nvCxnSpPr>
        <xdr:cNvPr id="677" name="直線コネクタ 676"/>
        <xdr:cNvCxnSpPr/>
      </xdr:nvCxnSpPr>
      <xdr:spPr>
        <a:xfrm>
          <a:off x="15481300" y="16755382"/>
          <a:ext cx="838200" cy="3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89294</xdr:rowOff>
    </xdr:from>
    <xdr:to>
      <xdr:col>81</xdr:col>
      <xdr:colOff>50800</xdr:colOff>
      <xdr:row>97</xdr:row>
      <xdr:rowOff>124732</xdr:rowOff>
    </xdr:to>
    <xdr:cxnSp macro="">
      <xdr:nvCxnSpPr>
        <xdr:cNvPr id="680" name="直線コネクタ 679"/>
        <xdr:cNvCxnSpPr/>
      </xdr:nvCxnSpPr>
      <xdr:spPr>
        <a:xfrm>
          <a:off x="14592300" y="16548494"/>
          <a:ext cx="889000" cy="20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89294</xdr:rowOff>
    </xdr:from>
    <xdr:to>
      <xdr:col>76</xdr:col>
      <xdr:colOff>114300</xdr:colOff>
      <xdr:row>97</xdr:row>
      <xdr:rowOff>148451</xdr:rowOff>
    </xdr:to>
    <xdr:cxnSp macro="">
      <xdr:nvCxnSpPr>
        <xdr:cNvPr id="683" name="直線コネクタ 682"/>
        <xdr:cNvCxnSpPr/>
      </xdr:nvCxnSpPr>
      <xdr:spPr>
        <a:xfrm flipV="1">
          <a:off x="13703300" y="16548494"/>
          <a:ext cx="889000" cy="2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148451</xdr:rowOff>
    </xdr:from>
    <xdr:to>
      <xdr:col>71</xdr:col>
      <xdr:colOff>177800</xdr:colOff>
      <xdr:row>98</xdr:row>
      <xdr:rowOff>77270</xdr:rowOff>
    </xdr:to>
    <xdr:cxnSp macro="">
      <xdr:nvCxnSpPr>
        <xdr:cNvPr id="686" name="直線コネクタ 685"/>
        <xdr:cNvCxnSpPr/>
      </xdr:nvCxnSpPr>
      <xdr:spPr>
        <a:xfrm flipV="1">
          <a:off x="12814300" y="16779101"/>
          <a:ext cx="889000" cy="10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103964</xdr:rowOff>
    </xdr:from>
    <xdr:to>
      <xdr:col>85</xdr:col>
      <xdr:colOff>177800</xdr:colOff>
      <xdr:row>98</xdr:row>
      <xdr:rowOff>34114</xdr:rowOff>
    </xdr:to>
    <xdr:sp macro="" textlink="">
      <xdr:nvSpPr>
        <xdr:cNvPr id="696" name="楕円 695"/>
        <xdr:cNvSpPr/>
      </xdr:nvSpPr>
      <xdr:spPr>
        <a:xfrm>
          <a:off x="16268700" y="167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82391</xdr:rowOff>
    </xdr:from>
    <xdr:ext cx="534377" cy="259045"/>
    <xdr:sp macro="" textlink="">
      <xdr:nvSpPr>
        <xdr:cNvPr id="697" name="積立金該当値テキスト"/>
        <xdr:cNvSpPr txBox="1"/>
      </xdr:nvSpPr>
      <xdr:spPr>
        <a:xfrm>
          <a:off x="16370300" y="167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73932</xdr:rowOff>
    </xdr:from>
    <xdr:to>
      <xdr:col>81</xdr:col>
      <xdr:colOff>101600</xdr:colOff>
      <xdr:row>98</xdr:row>
      <xdr:rowOff>4082</xdr:rowOff>
    </xdr:to>
    <xdr:sp macro="" textlink="">
      <xdr:nvSpPr>
        <xdr:cNvPr id="698" name="楕円 697"/>
        <xdr:cNvSpPr/>
      </xdr:nvSpPr>
      <xdr:spPr>
        <a:xfrm>
          <a:off x="15430500" y="1670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166659</xdr:rowOff>
    </xdr:from>
    <xdr:ext cx="534377" cy="259045"/>
    <xdr:sp macro="" textlink="">
      <xdr:nvSpPr>
        <xdr:cNvPr id="699" name="テキスト ボックス 698"/>
        <xdr:cNvSpPr txBox="1"/>
      </xdr:nvSpPr>
      <xdr:spPr>
        <a:xfrm>
          <a:off x="15214111" y="1679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38494</xdr:rowOff>
    </xdr:from>
    <xdr:to>
      <xdr:col>76</xdr:col>
      <xdr:colOff>165100</xdr:colOff>
      <xdr:row>96</xdr:row>
      <xdr:rowOff>140094</xdr:rowOff>
    </xdr:to>
    <xdr:sp macro="" textlink="">
      <xdr:nvSpPr>
        <xdr:cNvPr id="700" name="楕円 699"/>
        <xdr:cNvSpPr/>
      </xdr:nvSpPr>
      <xdr:spPr>
        <a:xfrm>
          <a:off x="14541500" y="164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156621</xdr:rowOff>
    </xdr:from>
    <xdr:ext cx="534377" cy="259045"/>
    <xdr:sp macro="" textlink="">
      <xdr:nvSpPr>
        <xdr:cNvPr id="701" name="テキスト ボックス 700"/>
        <xdr:cNvSpPr txBox="1"/>
      </xdr:nvSpPr>
      <xdr:spPr>
        <a:xfrm>
          <a:off x="14325111" y="1627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97651</xdr:rowOff>
    </xdr:from>
    <xdr:to>
      <xdr:col>72</xdr:col>
      <xdr:colOff>38100</xdr:colOff>
      <xdr:row>98</xdr:row>
      <xdr:rowOff>27801</xdr:rowOff>
    </xdr:to>
    <xdr:sp macro="" textlink="">
      <xdr:nvSpPr>
        <xdr:cNvPr id="702" name="楕円 701"/>
        <xdr:cNvSpPr/>
      </xdr:nvSpPr>
      <xdr:spPr>
        <a:xfrm>
          <a:off x="13652500" y="167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18928</xdr:rowOff>
    </xdr:from>
    <xdr:ext cx="534377" cy="259045"/>
    <xdr:sp macro="" textlink="">
      <xdr:nvSpPr>
        <xdr:cNvPr id="703" name="テキスト ボックス 702"/>
        <xdr:cNvSpPr txBox="1"/>
      </xdr:nvSpPr>
      <xdr:spPr>
        <a:xfrm>
          <a:off x="13436111" y="168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26470</xdr:rowOff>
    </xdr:from>
    <xdr:to>
      <xdr:col>67</xdr:col>
      <xdr:colOff>101600</xdr:colOff>
      <xdr:row>98</xdr:row>
      <xdr:rowOff>128070</xdr:rowOff>
    </xdr:to>
    <xdr:sp macro="" textlink="">
      <xdr:nvSpPr>
        <xdr:cNvPr id="704" name="楕円 703"/>
        <xdr:cNvSpPr/>
      </xdr:nvSpPr>
      <xdr:spPr>
        <a:xfrm>
          <a:off x="12763500" y="168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119197</xdr:rowOff>
    </xdr:from>
    <xdr:ext cx="534377" cy="259045"/>
    <xdr:sp macro="" textlink="">
      <xdr:nvSpPr>
        <xdr:cNvPr id="705" name="テキスト ボックス 704"/>
        <xdr:cNvSpPr txBox="1"/>
      </xdr:nvSpPr>
      <xdr:spPr>
        <a:xfrm>
          <a:off x="12547111" y="1692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122555</xdr:rowOff>
    </xdr:from>
    <xdr:to>
      <xdr:col>116</xdr:col>
      <xdr:colOff>63500</xdr:colOff>
      <xdr:row>38</xdr:row>
      <xdr:rowOff>139700</xdr:rowOff>
    </xdr:to>
    <xdr:cxnSp macro="">
      <xdr:nvCxnSpPr>
        <xdr:cNvPr id="732" name="直線コネクタ 731"/>
        <xdr:cNvCxnSpPr/>
      </xdr:nvCxnSpPr>
      <xdr:spPr>
        <a:xfrm flipV="1">
          <a:off x="21323300" y="66376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134168</xdr:rowOff>
    </xdr:from>
    <xdr:to>
      <xdr:col>111</xdr:col>
      <xdr:colOff>177800</xdr:colOff>
      <xdr:row>38</xdr:row>
      <xdr:rowOff>139700</xdr:rowOff>
    </xdr:to>
    <xdr:cxnSp macro="">
      <xdr:nvCxnSpPr>
        <xdr:cNvPr id="735" name="直線コネクタ 734"/>
        <xdr:cNvCxnSpPr/>
      </xdr:nvCxnSpPr>
      <xdr:spPr>
        <a:xfrm>
          <a:off x="20434300" y="6649268"/>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134168</xdr:rowOff>
    </xdr:from>
    <xdr:to>
      <xdr:col>107</xdr:col>
      <xdr:colOff>50800</xdr:colOff>
      <xdr:row>38</xdr:row>
      <xdr:rowOff>139700</xdr:rowOff>
    </xdr:to>
    <xdr:cxnSp macro="">
      <xdr:nvCxnSpPr>
        <xdr:cNvPr id="738" name="直線コネクタ 737"/>
        <xdr:cNvCxnSpPr/>
      </xdr:nvCxnSpPr>
      <xdr:spPr>
        <a:xfrm flipV="1">
          <a:off x="19545300" y="6649268"/>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71755</xdr:rowOff>
    </xdr:from>
    <xdr:to>
      <xdr:col>116</xdr:col>
      <xdr:colOff>114300</xdr:colOff>
      <xdr:row>39</xdr:row>
      <xdr:rowOff>1905</xdr:rowOff>
    </xdr:to>
    <xdr:sp macro="" textlink="">
      <xdr:nvSpPr>
        <xdr:cNvPr id="751" name="楕円 750"/>
        <xdr:cNvSpPr/>
      </xdr:nvSpPr>
      <xdr:spPr>
        <a:xfrm>
          <a:off x="221107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158132</xdr:rowOff>
    </xdr:from>
    <xdr:ext cx="378565" cy="259045"/>
    <xdr:sp macro="" textlink="">
      <xdr:nvSpPr>
        <xdr:cNvPr id="752" name="投資及び出資金該当値テキスト"/>
        <xdr:cNvSpPr txBox="1"/>
      </xdr:nvSpPr>
      <xdr:spPr>
        <a:xfrm>
          <a:off x="22212300" y="650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83368</xdr:rowOff>
    </xdr:from>
    <xdr:to>
      <xdr:col>107</xdr:col>
      <xdr:colOff>101600</xdr:colOff>
      <xdr:row>39</xdr:row>
      <xdr:rowOff>13518</xdr:rowOff>
    </xdr:to>
    <xdr:sp macro="" textlink="">
      <xdr:nvSpPr>
        <xdr:cNvPr id="755" name="楕円 754"/>
        <xdr:cNvSpPr/>
      </xdr:nvSpPr>
      <xdr:spPr>
        <a:xfrm>
          <a:off x="203835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4645</xdr:rowOff>
    </xdr:from>
    <xdr:ext cx="378565" cy="259045"/>
    <xdr:sp macro="" textlink="">
      <xdr:nvSpPr>
        <xdr:cNvPr id="756" name="テキスト ボックス 755"/>
        <xdr:cNvSpPr txBox="1"/>
      </xdr:nvSpPr>
      <xdr:spPr>
        <a:xfrm>
          <a:off x="20245017"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71806</xdr:rowOff>
    </xdr:from>
    <xdr:to>
      <xdr:col>116</xdr:col>
      <xdr:colOff>63500</xdr:colOff>
      <xdr:row>75</xdr:row>
      <xdr:rowOff>17073</xdr:rowOff>
    </xdr:to>
    <xdr:cxnSp macro="">
      <xdr:nvCxnSpPr>
        <xdr:cNvPr id="848" name="直線コネクタ 847"/>
        <xdr:cNvCxnSpPr/>
      </xdr:nvCxnSpPr>
      <xdr:spPr>
        <a:xfrm flipV="1">
          <a:off x="21323300" y="12759106"/>
          <a:ext cx="838200" cy="1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152458</xdr:rowOff>
    </xdr:from>
    <xdr:to>
      <xdr:col>111</xdr:col>
      <xdr:colOff>177800</xdr:colOff>
      <xdr:row>75</xdr:row>
      <xdr:rowOff>17073</xdr:rowOff>
    </xdr:to>
    <xdr:cxnSp macro="">
      <xdr:nvCxnSpPr>
        <xdr:cNvPr id="851" name="直線コネクタ 850"/>
        <xdr:cNvCxnSpPr/>
      </xdr:nvCxnSpPr>
      <xdr:spPr>
        <a:xfrm>
          <a:off x="20434300" y="12668308"/>
          <a:ext cx="889000" cy="20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152458</xdr:rowOff>
    </xdr:from>
    <xdr:to>
      <xdr:col>107</xdr:col>
      <xdr:colOff>50800</xdr:colOff>
      <xdr:row>74</xdr:row>
      <xdr:rowOff>950</xdr:rowOff>
    </xdr:to>
    <xdr:cxnSp macro="">
      <xdr:nvCxnSpPr>
        <xdr:cNvPr id="854" name="直線コネクタ 853"/>
        <xdr:cNvCxnSpPr/>
      </xdr:nvCxnSpPr>
      <xdr:spPr>
        <a:xfrm flipV="1">
          <a:off x="19545300" y="12668308"/>
          <a:ext cx="889000" cy="1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950</xdr:rowOff>
    </xdr:from>
    <xdr:to>
      <xdr:col>102</xdr:col>
      <xdr:colOff>114300</xdr:colOff>
      <xdr:row>74</xdr:row>
      <xdr:rowOff>66994</xdr:rowOff>
    </xdr:to>
    <xdr:cxnSp macro="">
      <xdr:nvCxnSpPr>
        <xdr:cNvPr id="857" name="直線コネクタ 856"/>
        <xdr:cNvCxnSpPr/>
      </xdr:nvCxnSpPr>
      <xdr:spPr>
        <a:xfrm flipV="1">
          <a:off x="18656300" y="12688250"/>
          <a:ext cx="889000" cy="6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21006</xdr:rowOff>
    </xdr:from>
    <xdr:to>
      <xdr:col>116</xdr:col>
      <xdr:colOff>114300</xdr:colOff>
      <xdr:row>74</xdr:row>
      <xdr:rowOff>122606</xdr:rowOff>
    </xdr:to>
    <xdr:sp macro="" textlink="">
      <xdr:nvSpPr>
        <xdr:cNvPr id="867" name="楕円 866"/>
        <xdr:cNvSpPr/>
      </xdr:nvSpPr>
      <xdr:spPr>
        <a:xfrm>
          <a:off x="22110700" y="1270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43883</xdr:rowOff>
    </xdr:from>
    <xdr:ext cx="534377" cy="259045"/>
    <xdr:sp macro="" textlink="">
      <xdr:nvSpPr>
        <xdr:cNvPr id="868" name="繰出金該当値テキスト"/>
        <xdr:cNvSpPr txBox="1"/>
      </xdr:nvSpPr>
      <xdr:spPr>
        <a:xfrm>
          <a:off x="22212300" y="1255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137723</xdr:rowOff>
    </xdr:from>
    <xdr:to>
      <xdr:col>112</xdr:col>
      <xdr:colOff>38100</xdr:colOff>
      <xdr:row>75</xdr:row>
      <xdr:rowOff>67873</xdr:rowOff>
    </xdr:to>
    <xdr:sp macro="" textlink="">
      <xdr:nvSpPr>
        <xdr:cNvPr id="869" name="楕円 868"/>
        <xdr:cNvSpPr/>
      </xdr:nvSpPr>
      <xdr:spPr>
        <a:xfrm>
          <a:off x="21272500" y="128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59000</xdr:rowOff>
    </xdr:from>
    <xdr:ext cx="534377" cy="259045"/>
    <xdr:sp macro="" textlink="">
      <xdr:nvSpPr>
        <xdr:cNvPr id="870" name="テキスト ボックス 869"/>
        <xdr:cNvSpPr txBox="1"/>
      </xdr:nvSpPr>
      <xdr:spPr>
        <a:xfrm>
          <a:off x="21056111" y="1291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101658</xdr:rowOff>
    </xdr:from>
    <xdr:to>
      <xdr:col>107</xdr:col>
      <xdr:colOff>101600</xdr:colOff>
      <xdr:row>74</xdr:row>
      <xdr:rowOff>31808</xdr:rowOff>
    </xdr:to>
    <xdr:sp macro="" textlink="">
      <xdr:nvSpPr>
        <xdr:cNvPr id="871" name="楕円 870"/>
        <xdr:cNvSpPr/>
      </xdr:nvSpPr>
      <xdr:spPr>
        <a:xfrm>
          <a:off x="20383500" y="126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48335</xdr:rowOff>
    </xdr:from>
    <xdr:ext cx="534377" cy="259045"/>
    <xdr:sp macro="" textlink="">
      <xdr:nvSpPr>
        <xdr:cNvPr id="872" name="テキスト ボックス 871"/>
        <xdr:cNvSpPr txBox="1"/>
      </xdr:nvSpPr>
      <xdr:spPr>
        <a:xfrm>
          <a:off x="20167111" y="123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121600</xdr:rowOff>
    </xdr:from>
    <xdr:to>
      <xdr:col>102</xdr:col>
      <xdr:colOff>165100</xdr:colOff>
      <xdr:row>74</xdr:row>
      <xdr:rowOff>51750</xdr:rowOff>
    </xdr:to>
    <xdr:sp macro="" textlink="">
      <xdr:nvSpPr>
        <xdr:cNvPr id="873" name="楕円 872"/>
        <xdr:cNvSpPr/>
      </xdr:nvSpPr>
      <xdr:spPr>
        <a:xfrm>
          <a:off x="19494500" y="126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68277</xdr:rowOff>
    </xdr:from>
    <xdr:ext cx="534377" cy="259045"/>
    <xdr:sp macro="" textlink="">
      <xdr:nvSpPr>
        <xdr:cNvPr id="874" name="テキスト ボックス 873"/>
        <xdr:cNvSpPr txBox="1"/>
      </xdr:nvSpPr>
      <xdr:spPr>
        <a:xfrm>
          <a:off x="19278111" y="124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16194</xdr:rowOff>
    </xdr:from>
    <xdr:to>
      <xdr:col>98</xdr:col>
      <xdr:colOff>38100</xdr:colOff>
      <xdr:row>74</xdr:row>
      <xdr:rowOff>117794</xdr:rowOff>
    </xdr:to>
    <xdr:sp macro="" textlink="">
      <xdr:nvSpPr>
        <xdr:cNvPr id="875" name="楕円 874"/>
        <xdr:cNvSpPr/>
      </xdr:nvSpPr>
      <xdr:spPr>
        <a:xfrm>
          <a:off x="18605500" y="127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134321</xdr:rowOff>
    </xdr:from>
    <xdr:ext cx="534377" cy="259045"/>
    <xdr:sp macro="" textlink="">
      <xdr:nvSpPr>
        <xdr:cNvPr id="876" name="テキスト ボックス 875"/>
        <xdr:cNvSpPr txBox="1"/>
      </xdr:nvSpPr>
      <xdr:spPr>
        <a:xfrm>
          <a:off x="18389111" y="124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性質別歳出について、人件費（全国市町村平均を</a:t>
          </a:r>
          <a:r>
            <a:rPr kumimoji="1" lang="en-US" altLang="ja-JP" sz="1100">
              <a:solidFill>
                <a:schemeClr val="dk1"/>
              </a:solidFill>
              <a:effectLst/>
              <a:latin typeface="+mn-lt"/>
              <a:ea typeface="+mn-ea"/>
              <a:cs typeface="+mn-cs"/>
            </a:rPr>
            <a:t>140,462</a:t>
          </a:r>
          <a:r>
            <a:rPr kumimoji="1" lang="ja-JP" altLang="ja-JP" sz="1100">
              <a:solidFill>
                <a:schemeClr val="dk1"/>
              </a:solidFill>
              <a:effectLst/>
              <a:latin typeface="+mn-lt"/>
              <a:ea typeface="+mn-ea"/>
              <a:cs typeface="+mn-cs"/>
            </a:rPr>
            <a:t>円、県市町村平均を</a:t>
          </a:r>
          <a:r>
            <a:rPr kumimoji="1" lang="en-US" altLang="ja-JP" sz="1100">
              <a:solidFill>
                <a:schemeClr val="dk1"/>
              </a:solidFill>
              <a:effectLst/>
              <a:latin typeface="+mn-lt"/>
              <a:ea typeface="+mn-ea"/>
              <a:cs typeface="+mn-cs"/>
            </a:rPr>
            <a:t>148,582</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78,077</a:t>
          </a:r>
          <a:r>
            <a:rPr kumimoji="1" lang="ja-JP" altLang="ja-JP" sz="1100">
              <a:solidFill>
                <a:schemeClr val="dk1"/>
              </a:solidFill>
              <a:effectLst/>
              <a:latin typeface="+mn-lt"/>
              <a:ea typeface="+mn-ea"/>
              <a:cs typeface="+mn-cs"/>
            </a:rPr>
            <a:t>円）、物件費（全国市町村平均を</a:t>
          </a:r>
          <a:r>
            <a:rPr kumimoji="1" lang="en-US" altLang="ja-JP" sz="1100">
              <a:solidFill>
                <a:schemeClr val="dk1"/>
              </a:solidFill>
              <a:effectLst/>
              <a:latin typeface="+mn-lt"/>
              <a:ea typeface="+mn-ea"/>
              <a:cs typeface="+mn-cs"/>
            </a:rPr>
            <a:t>145,209</a:t>
          </a:r>
          <a:r>
            <a:rPr kumimoji="1" lang="ja-JP" altLang="ja-JP" sz="1100">
              <a:solidFill>
                <a:schemeClr val="dk1"/>
              </a:solidFill>
              <a:effectLst/>
              <a:latin typeface="+mn-lt"/>
              <a:ea typeface="+mn-ea"/>
              <a:cs typeface="+mn-cs"/>
            </a:rPr>
            <a:t>円、県市町村平均を</a:t>
          </a:r>
          <a:r>
            <a:rPr kumimoji="1" lang="en-US" altLang="ja-JP" sz="1100">
              <a:solidFill>
                <a:schemeClr val="dk1"/>
              </a:solidFill>
              <a:effectLst/>
              <a:latin typeface="+mn-lt"/>
              <a:ea typeface="+mn-ea"/>
              <a:cs typeface="+mn-cs"/>
            </a:rPr>
            <a:t>141,196</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63,267</a:t>
          </a:r>
          <a:r>
            <a:rPr kumimoji="1" lang="ja-JP" altLang="ja-JP" sz="1100">
              <a:solidFill>
                <a:schemeClr val="dk1"/>
              </a:solidFill>
              <a:effectLst/>
              <a:latin typeface="+mn-lt"/>
              <a:ea typeface="+mn-ea"/>
              <a:cs typeface="+mn-cs"/>
            </a:rPr>
            <a:t>円）、普通建設事業費（全国市町村平均を</a:t>
          </a:r>
          <a:r>
            <a:rPr kumimoji="1" lang="en-US" altLang="ja-JP" sz="1100">
              <a:solidFill>
                <a:schemeClr val="dk1"/>
              </a:solidFill>
              <a:effectLst/>
              <a:latin typeface="+mn-lt"/>
              <a:ea typeface="+mn-ea"/>
              <a:cs typeface="+mn-cs"/>
            </a:rPr>
            <a:t>160,449</a:t>
          </a:r>
          <a:r>
            <a:rPr kumimoji="1" lang="ja-JP" altLang="ja-JP" sz="1100">
              <a:solidFill>
                <a:schemeClr val="dk1"/>
              </a:solidFill>
              <a:effectLst/>
              <a:latin typeface="+mn-lt"/>
              <a:ea typeface="+mn-ea"/>
              <a:cs typeface="+mn-cs"/>
            </a:rPr>
            <a:t>円、県市町村平均を</a:t>
          </a:r>
          <a:r>
            <a:rPr kumimoji="1" lang="en-US" altLang="ja-JP" sz="1100">
              <a:solidFill>
                <a:schemeClr val="dk1"/>
              </a:solidFill>
              <a:effectLst/>
              <a:latin typeface="+mn-lt"/>
              <a:ea typeface="+mn-ea"/>
              <a:cs typeface="+mn-cs"/>
            </a:rPr>
            <a:t>121,089</a:t>
          </a:r>
          <a:r>
            <a:rPr kumimoji="1" lang="ja-JP" altLang="ja-JP" sz="1100">
              <a:solidFill>
                <a:schemeClr val="dk1"/>
              </a:solidFill>
              <a:effectLst/>
              <a:latin typeface="+mn-lt"/>
              <a:ea typeface="+mn-ea"/>
              <a:cs typeface="+mn-cs"/>
            </a:rPr>
            <a:t>円）が大きく上回っており、特に物件費においては</a:t>
          </a:r>
          <a:r>
            <a:rPr kumimoji="1" lang="ja-JP" altLang="ja-JP" sz="1100" b="0" i="0" baseline="0">
              <a:solidFill>
                <a:schemeClr val="dk1"/>
              </a:solidFill>
              <a:effectLst/>
              <a:latin typeface="+mn-lt"/>
              <a:ea typeface="+mn-ea"/>
              <a:cs typeface="+mn-cs"/>
            </a:rPr>
            <a:t>当該数値は対前年度比</a:t>
          </a:r>
          <a:r>
            <a:rPr kumimoji="1" lang="en-US" altLang="ja-JP" sz="1100" b="0" i="0" baseline="0">
              <a:solidFill>
                <a:schemeClr val="dk1"/>
              </a:solidFill>
              <a:effectLst/>
              <a:latin typeface="+mn-lt"/>
              <a:ea typeface="+mn-ea"/>
              <a:cs typeface="+mn-cs"/>
            </a:rPr>
            <a:t>34,318</a:t>
          </a:r>
          <a:r>
            <a:rPr kumimoji="1" lang="ja-JP" altLang="ja-JP" sz="1100" b="0" i="0" baseline="0">
              <a:solidFill>
                <a:schemeClr val="dk1"/>
              </a:solidFill>
              <a:effectLst/>
              <a:latin typeface="+mn-lt"/>
              <a:ea typeface="+mn-ea"/>
              <a:cs typeface="+mn-cs"/>
            </a:rPr>
            <a:t>円増加している。増加した要因は公共施設の老朽化に伴う修繕等により、物件費、維持補修費共に増加したことが要因である。ごみ処理施設、保育所、消防、上下水道及び空港等の施設運営を直営で行っていること</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人件費の割合においても高い水準であることから、今後は公共施設総合管理計画に基づき、施設管理の合理化、効率化を進め物件費、維持補修費の低減を図るとともに、民間で実施可能な分野については指定管理者制度等を活用し、民営化や民間委託を推進し、物件費及び人件費のコスト抑制に努める。また、扶助費及び補助費等については、全国市町村、県市町村、類似団体平均を下回る数値となっているが、高齢化の進展に伴う社会保障関連経費の増加が見込まれること介護予防や資格審査等の適格化に努め適正な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7,994
7,945
63.65
8,327,965
8,157,301
138,410
3,933,168
6,560,742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151384</xdr:rowOff>
    </xdr:from>
    <xdr:to>
      <xdr:col>24</xdr:col>
      <xdr:colOff>63500</xdr:colOff>
      <xdr:row>35</xdr:row>
      <xdr:rowOff>167513</xdr:rowOff>
    </xdr:to>
    <xdr:cxnSp macro="">
      <xdr:nvCxnSpPr>
        <xdr:cNvPr id="61" name="直線コネクタ 60"/>
        <xdr:cNvCxnSpPr/>
      </xdr:nvCxnSpPr>
      <xdr:spPr>
        <a:xfrm flipV="1">
          <a:off x="3797300" y="6152134"/>
          <a:ext cx="8382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101092</xdr:rowOff>
    </xdr:from>
    <xdr:to>
      <xdr:col>19</xdr:col>
      <xdr:colOff>177800</xdr:colOff>
      <xdr:row>35</xdr:row>
      <xdr:rowOff>167513</xdr:rowOff>
    </xdr:to>
    <xdr:cxnSp macro="">
      <xdr:nvCxnSpPr>
        <xdr:cNvPr id="64" name="直線コネクタ 63"/>
        <xdr:cNvCxnSpPr/>
      </xdr:nvCxnSpPr>
      <xdr:spPr>
        <a:xfrm>
          <a:off x="2908300" y="6101842"/>
          <a:ext cx="889000" cy="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101092</xdr:rowOff>
    </xdr:from>
    <xdr:to>
      <xdr:col>15</xdr:col>
      <xdr:colOff>50800</xdr:colOff>
      <xdr:row>35</xdr:row>
      <xdr:rowOff>121920</xdr:rowOff>
    </xdr:to>
    <xdr:cxnSp macro="">
      <xdr:nvCxnSpPr>
        <xdr:cNvPr id="67" name="直線コネクタ 66"/>
        <xdr:cNvCxnSpPr/>
      </xdr:nvCxnSpPr>
      <xdr:spPr>
        <a:xfrm flipV="1">
          <a:off x="2019300" y="6101842"/>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121920</xdr:rowOff>
    </xdr:from>
    <xdr:to>
      <xdr:col>10</xdr:col>
      <xdr:colOff>114300</xdr:colOff>
      <xdr:row>36</xdr:row>
      <xdr:rowOff>1397</xdr:rowOff>
    </xdr:to>
    <xdr:cxnSp macro="">
      <xdr:nvCxnSpPr>
        <xdr:cNvPr id="70" name="直線コネクタ 69"/>
        <xdr:cNvCxnSpPr/>
      </xdr:nvCxnSpPr>
      <xdr:spPr>
        <a:xfrm flipV="1">
          <a:off x="1130300" y="6122670"/>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100584</xdr:rowOff>
    </xdr:from>
    <xdr:to>
      <xdr:col>24</xdr:col>
      <xdr:colOff>114300</xdr:colOff>
      <xdr:row>36</xdr:row>
      <xdr:rowOff>30734</xdr:rowOff>
    </xdr:to>
    <xdr:sp macro="" textlink="">
      <xdr:nvSpPr>
        <xdr:cNvPr id="80" name="楕円 79"/>
        <xdr:cNvSpPr/>
      </xdr:nvSpPr>
      <xdr:spPr>
        <a:xfrm>
          <a:off x="4584700" y="61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123461</xdr:rowOff>
    </xdr:from>
    <xdr:ext cx="534377" cy="259045"/>
    <xdr:sp macro="" textlink="">
      <xdr:nvSpPr>
        <xdr:cNvPr id="81" name="議会費該当値テキスト"/>
        <xdr:cNvSpPr txBox="1"/>
      </xdr:nvSpPr>
      <xdr:spPr>
        <a:xfrm>
          <a:off x="4686300" y="59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116713</xdr:rowOff>
    </xdr:from>
    <xdr:to>
      <xdr:col>20</xdr:col>
      <xdr:colOff>38100</xdr:colOff>
      <xdr:row>36</xdr:row>
      <xdr:rowOff>46863</xdr:rowOff>
    </xdr:to>
    <xdr:sp macro="" textlink="">
      <xdr:nvSpPr>
        <xdr:cNvPr id="82" name="楕円 81"/>
        <xdr:cNvSpPr/>
      </xdr:nvSpPr>
      <xdr:spPr>
        <a:xfrm>
          <a:off x="3746500" y="61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63390</xdr:rowOff>
    </xdr:from>
    <xdr:ext cx="534377" cy="259045"/>
    <xdr:sp macro="" textlink="">
      <xdr:nvSpPr>
        <xdr:cNvPr id="83" name="テキスト ボックス 82"/>
        <xdr:cNvSpPr txBox="1"/>
      </xdr:nvSpPr>
      <xdr:spPr>
        <a:xfrm>
          <a:off x="3530111" y="589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50292</xdr:rowOff>
    </xdr:from>
    <xdr:to>
      <xdr:col>15</xdr:col>
      <xdr:colOff>101600</xdr:colOff>
      <xdr:row>35</xdr:row>
      <xdr:rowOff>151892</xdr:rowOff>
    </xdr:to>
    <xdr:sp macro="" textlink="">
      <xdr:nvSpPr>
        <xdr:cNvPr id="84" name="楕円 83"/>
        <xdr:cNvSpPr/>
      </xdr:nvSpPr>
      <xdr:spPr>
        <a:xfrm>
          <a:off x="2857500" y="60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168419</xdr:rowOff>
    </xdr:from>
    <xdr:ext cx="534377" cy="259045"/>
    <xdr:sp macro="" textlink="">
      <xdr:nvSpPr>
        <xdr:cNvPr id="85" name="テキスト ボックス 84"/>
        <xdr:cNvSpPr txBox="1"/>
      </xdr:nvSpPr>
      <xdr:spPr>
        <a:xfrm>
          <a:off x="2641111" y="58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71120</xdr:rowOff>
    </xdr:from>
    <xdr:to>
      <xdr:col>10</xdr:col>
      <xdr:colOff>165100</xdr:colOff>
      <xdr:row>36</xdr:row>
      <xdr:rowOff>1270</xdr:rowOff>
    </xdr:to>
    <xdr:sp macro="" textlink="">
      <xdr:nvSpPr>
        <xdr:cNvPr id="86" name="楕円 85"/>
        <xdr:cNvSpPr/>
      </xdr:nvSpPr>
      <xdr:spPr>
        <a:xfrm>
          <a:off x="1968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163847</xdr:rowOff>
    </xdr:from>
    <xdr:ext cx="534377" cy="259045"/>
    <xdr:sp macro="" textlink="">
      <xdr:nvSpPr>
        <xdr:cNvPr id="87" name="テキスト ボックス 86"/>
        <xdr:cNvSpPr txBox="1"/>
      </xdr:nvSpPr>
      <xdr:spPr>
        <a:xfrm>
          <a:off x="1752111" y="616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122047</xdr:rowOff>
    </xdr:from>
    <xdr:to>
      <xdr:col>6</xdr:col>
      <xdr:colOff>38100</xdr:colOff>
      <xdr:row>36</xdr:row>
      <xdr:rowOff>52197</xdr:rowOff>
    </xdr:to>
    <xdr:sp macro="" textlink="">
      <xdr:nvSpPr>
        <xdr:cNvPr id="88" name="楕円 87"/>
        <xdr:cNvSpPr/>
      </xdr:nvSpPr>
      <xdr:spPr>
        <a:xfrm>
          <a:off x="1079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43324</xdr:rowOff>
    </xdr:from>
    <xdr:ext cx="534377" cy="259045"/>
    <xdr:sp macro="" textlink="">
      <xdr:nvSpPr>
        <xdr:cNvPr id="89" name="テキスト ボックス 88"/>
        <xdr:cNvSpPr txBox="1"/>
      </xdr:nvSpPr>
      <xdr:spPr>
        <a:xfrm>
          <a:off x="863111" y="621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104201</xdr:rowOff>
    </xdr:from>
    <xdr:to>
      <xdr:col>24</xdr:col>
      <xdr:colOff>63500</xdr:colOff>
      <xdr:row>55</xdr:row>
      <xdr:rowOff>136996</xdr:rowOff>
    </xdr:to>
    <xdr:cxnSp macro="">
      <xdr:nvCxnSpPr>
        <xdr:cNvPr id="116" name="直線コネクタ 115"/>
        <xdr:cNvCxnSpPr/>
      </xdr:nvCxnSpPr>
      <xdr:spPr>
        <a:xfrm flipV="1">
          <a:off x="3797300" y="9362501"/>
          <a:ext cx="838200" cy="20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14091</xdr:rowOff>
    </xdr:from>
    <xdr:to>
      <xdr:col>19</xdr:col>
      <xdr:colOff>177800</xdr:colOff>
      <xdr:row>55</xdr:row>
      <xdr:rowOff>136996</xdr:rowOff>
    </xdr:to>
    <xdr:cxnSp macro="">
      <xdr:nvCxnSpPr>
        <xdr:cNvPr id="119" name="直線コネクタ 118"/>
        <xdr:cNvCxnSpPr/>
      </xdr:nvCxnSpPr>
      <xdr:spPr>
        <a:xfrm>
          <a:off x="2908300" y="9443841"/>
          <a:ext cx="889000" cy="1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14091</xdr:rowOff>
    </xdr:from>
    <xdr:to>
      <xdr:col>15</xdr:col>
      <xdr:colOff>50800</xdr:colOff>
      <xdr:row>56</xdr:row>
      <xdr:rowOff>22368</xdr:rowOff>
    </xdr:to>
    <xdr:cxnSp macro="">
      <xdr:nvCxnSpPr>
        <xdr:cNvPr id="122" name="直線コネクタ 121"/>
        <xdr:cNvCxnSpPr/>
      </xdr:nvCxnSpPr>
      <xdr:spPr>
        <a:xfrm flipV="1">
          <a:off x="2019300" y="9443841"/>
          <a:ext cx="889000" cy="17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22368</xdr:rowOff>
    </xdr:from>
    <xdr:to>
      <xdr:col>10</xdr:col>
      <xdr:colOff>114300</xdr:colOff>
      <xdr:row>56</xdr:row>
      <xdr:rowOff>32441</xdr:rowOff>
    </xdr:to>
    <xdr:cxnSp macro="">
      <xdr:nvCxnSpPr>
        <xdr:cNvPr id="125" name="直線コネクタ 124"/>
        <xdr:cNvCxnSpPr/>
      </xdr:nvCxnSpPr>
      <xdr:spPr>
        <a:xfrm flipV="1">
          <a:off x="1130300" y="9623568"/>
          <a:ext cx="889000" cy="1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53401</xdr:rowOff>
    </xdr:from>
    <xdr:to>
      <xdr:col>24</xdr:col>
      <xdr:colOff>114300</xdr:colOff>
      <xdr:row>54</xdr:row>
      <xdr:rowOff>155001</xdr:rowOff>
    </xdr:to>
    <xdr:sp macro="" textlink="">
      <xdr:nvSpPr>
        <xdr:cNvPr id="135" name="楕円 134"/>
        <xdr:cNvSpPr/>
      </xdr:nvSpPr>
      <xdr:spPr>
        <a:xfrm>
          <a:off x="4584700" y="93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76278</xdr:rowOff>
    </xdr:from>
    <xdr:ext cx="599010" cy="259045"/>
    <xdr:sp macro="" textlink="">
      <xdr:nvSpPr>
        <xdr:cNvPr id="136" name="総務費該当値テキスト"/>
        <xdr:cNvSpPr txBox="1"/>
      </xdr:nvSpPr>
      <xdr:spPr>
        <a:xfrm>
          <a:off x="4686300" y="916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86196</xdr:rowOff>
    </xdr:from>
    <xdr:to>
      <xdr:col>20</xdr:col>
      <xdr:colOff>38100</xdr:colOff>
      <xdr:row>56</xdr:row>
      <xdr:rowOff>16346</xdr:rowOff>
    </xdr:to>
    <xdr:sp macro="" textlink="">
      <xdr:nvSpPr>
        <xdr:cNvPr id="137" name="楕円 136"/>
        <xdr:cNvSpPr/>
      </xdr:nvSpPr>
      <xdr:spPr>
        <a:xfrm>
          <a:off x="3746500" y="9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32873</xdr:rowOff>
    </xdr:from>
    <xdr:ext cx="599010" cy="259045"/>
    <xdr:sp macro="" textlink="">
      <xdr:nvSpPr>
        <xdr:cNvPr id="138" name="テキスト ボックス 137"/>
        <xdr:cNvSpPr txBox="1"/>
      </xdr:nvSpPr>
      <xdr:spPr>
        <a:xfrm>
          <a:off x="3497795" y="929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134741</xdr:rowOff>
    </xdr:from>
    <xdr:to>
      <xdr:col>15</xdr:col>
      <xdr:colOff>101600</xdr:colOff>
      <xdr:row>55</xdr:row>
      <xdr:rowOff>64891</xdr:rowOff>
    </xdr:to>
    <xdr:sp macro="" textlink="">
      <xdr:nvSpPr>
        <xdr:cNvPr id="139" name="楕円 138"/>
        <xdr:cNvSpPr/>
      </xdr:nvSpPr>
      <xdr:spPr>
        <a:xfrm>
          <a:off x="2857500" y="939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81418</xdr:rowOff>
    </xdr:from>
    <xdr:ext cx="599010" cy="259045"/>
    <xdr:sp macro="" textlink="">
      <xdr:nvSpPr>
        <xdr:cNvPr id="140" name="テキスト ボックス 139"/>
        <xdr:cNvSpPr txBox="1"/>
      </xdr:nvSpPr>
      <xdr:spPr>
        <a:xfrm>
          <a:off x="2608795" y="916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143018</xdr:rowOff>
    </xdr:from>
    <xdr:to>
      <xdr:col>10</xdr:col>
      <xdr:colOff>165100</xdr:colOff>
      <xdr:row>56</xdr:row>
      <xdr:rowOff>73168</xdr:rowOff>
    </xdr:to>
    <xdr:sp macro="" textlink="">
      <xdr:nvSpPr>
        <xdr:cNvPr id="141" name="楕円 140"/>
        <xdr:cNvSpPr/>
      </xdr:nvSpPr>
      <xdr:spPr>
        <a:xfrm>
          <a:off x="1968500" y="957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89695</xdr:rowOff>
    </xdr:from>
    <xdr:ext cx="599010" cy="259045"/>
    <xdr:sp macro="" textlink="">
      <xdr:nvSpPr>
        <xdr:cNvPr id="142" name="テキスト ボックス 141"/>
        <xdr:cNvSpPr txBox="1"/>
      </xdr:nvSpPr>
      <xdr:spPr>
        <a:xfrm>
          <a:off x="1719795" y="934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153091</xdr:rowOff>
    </xdr:from>
    <xdr:to>
      <xdr:col>6</xdr:col>
      <xdr:colOff>38100</xdr:colOff>
      <xdr:row>56</xdr:row>
      <xdr:rowOff>83241</xdr:rowOff>
    </xdr:to>
    <xdr:sp macro="" textlink="">
      <xdr:nvSpPr>
        <xdr:cNvPr id="143" name="楕円 142"/>
        <xdr:cNvSpPr/>
      </xdr:nvSpPr>
      <xdr:spPr>
        <a:xfrm>
          <a:off x="1079500" y="95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99768</xdr:rowOff>
    </xdr:from>
    <xdr:ext cx="599010" cy="259045"/>
    <xdr:sp macro="" textlink="">
      <xdr:nvSpPr>
        <xdr:cNvPr id="144" name="テキスト ボックス 143"/>
        <xdr:cNvSpPr txBox="1"/>
      </xdr:nvSpPr>
      <xdr:spPr>
        <a:xfrm>
          <a:off x="830795" y="935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84762</xdr:rowOff>
    </xdr:from>
    <xdr:to>
      <xdr:col>24</xdr:col>
      <xdr:colOff>63500</xdr:colOff>
      <xdr:row>76</xdr:row>
      <xdr:rowOff>108761</xdr:rowOff>
    </xdr:to>
    <xdr:cxnSp macro="">
      <xdr:nvCxnSpPr>
        <xdr:cNvPr id="172" name="直線コネクタ 171"/>
        <xdr:cNvCxnSpPr/>
      </xdr:nvCxnSpPr>
      <xdr:spPr>
        <a:xfrm flipV="1">
          <a:off x="3797300" y="13114962"/>
          <a:ext cx="838200" cy="2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63032</xdr:rowOff>
    </xdr:from>
    <xdr:to>
      <xdr:col>19</xdr:col>
      <xdr:colOff>177800</xdr:colOff>
      <xdr:row>76</xdr:row>
      <xdr:rowOff>108761</xdr:rowOff>
    </xdr:to>
    <xdr:cxnSp macro="">
      <xdr:nvCxnSpPr>
        <xdr:cNvPr id="175" name="直線コネクタ 174"/>
        <xdr:cNvCxnSpPr/>
      </xdr:nvCxnSpPr>
      <xdr:spPr>
        <a:xfrm>
          <a:off x="2908300" y="13093232"/>
          <a:ext cx="889000" cy="4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63032</xdr:rowOff>
    </xdr:from>
    <xdr:to>
      <xdr:col>15</xdr:col>
      <xdr:colOff>50800</xdr:colOff>
      <xdr:row>76</xdr:row>
      <xdr:rowOff>72898</xdr:rowOff>
    </xdr:to>
    <xdr:cxnSp macro="">
      <xdr:nvCxnSpPr>
        <xdr:cNvPr id="178" name="直線コネクタ 177"/>
        <xdr:cNvCxnSpPr/>
      </xdr:nvCxnSpPr>
      <xdr:spPr>
        <a:xfrm flipV="1">
          <a:off x="2019300" y="13093232"/>
          <a:ext cx="889000" cy="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72898</xdr:rowOff>
    </xdr:from>
    <xdr:to>
      <xdr:col>10</xdr:col>
      <xdr:colOff>114300</xdr:colOff>
      <xdr:row>76</xdr:row>
      <xdr:rowOff>118889</xdr:rowOff>
    </xdr:to>
    <xdr:cxnSp macro="">
      <xdr:nvCxnSpPr>
        <xdr:cNvPr id="181" name="直線コネクタ 180"/>
        <xdr:cNvCxnSpPr/>
      </xdr:nvCxnSpPr>
      <xdr:spPr>
        <a:xfrm flipV="1">
          <a:off x="1130300" y="13103098"/>
          <a:ext cx="889000" cy="4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33962</xdr:rowOff>
    </xdr:from>
    <xdr:to>
      <xdr:col>24</xdr:col>
      <xdr:colOff>114300</xdr:colOff>
      <xdr:row>76</xdr:row>
      <xdr:rowOff>135562</xdr:rowOff>
    </xdr:to>
    <xdr:sp macro="" textlink="">
      <xdr:nvSpPr>
        <xdr:cNvPr id="191" name="楕円 190"/>
        <xdr:cNvSpPr/>
      </xdr:nvSpPr>
      <xdr:spPr>
        <a:xfrm>
          <a:off x="4584700" y="13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12389</xdr:rowOff>
    </xdr:from>
    <xdr:ext cx="599010" cy="259045"/>
    <xdr:sp macro="" textlink="">
      <xdr:nvSpPr>
        <xdr:cNvPr id="192" name="民生費該当値テキスト"/>
        <xdr:cNvSpPr txBox="1"/>
      </xdr:nvSpPr>
      <xdr:spPr>
        <a:xfrm>
          <a:off x="4686300" y="1304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57961</xdr:rowOff>
    </xdr:from>
    <xdr:to>
      <xdr:col>20</xdr:col>
      <xdr:colOff>38100</xdr:colOff>
      <xdr:row>76</xdr:row>
      <xdr:rowOff>159561</xdr:rowOff>
    </xdr:to>
    <xdr:sp macro="" textlink="">
      <xdr:nvSpPr>
        <xdr:cNvPr id="193" name="楕円 192"/>
        <xdr:cNvSpPr/>
      </xdr:nvSpPr>
      <xdr:spPr>
        <a:xfrm>
          <a:off x="3746500" y="130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150688</xdr:rowOff>
    </xdr:from>
    <xdr:ext cx="599010" cy="259045"/>
    <xdr:sp macro="" textlink="">
      <xdr:nvSpPr>
        <xdr:cNvPr id="194" name="テキスト ボックス 193"/>
        <xdr:cNvSpPr txBox="1"/>
      </xdr:nvSpPr>
      <xdr:spPr>
        <a:xfrm>
          <a:off x="3497795" y="1318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12232</xdr:rowOff>
    </xdr:from>
    <xdr:to>
      <xdr:col>15</xdr:col>
      <xdr:colOff>101600</xdr:colOff>
      <xdr:row>76</xdr:row>
      <xdr:rowOff>113832</xdr:rowOff>
    </xdr:to>
    <xdr:sp macro="" textlink="">
      <xdr:nvSpPr>
        <xdr:cNvPr id="195" name="楕円 194"/>
        <xdr:cNvSpPr/>
      </xdr:nvSpPr>
      <xdr:spPr>
        <a:xfrm>
          <a:off x="2857500" y="130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130359</xdr:rowOff>
    </xdr:from>
    <xdr:ext cx="599010" cy="259045"/>
    <xdr:sp macro="" textlink="">
      <xdr:nvSpPr>
        <xdr:cNvPr id="196" name="テキスト ボックス 195"/>
        <xdr:cNvSpPr txBox="1"/>
      </xdr:nvSpPr>
      <xdr:spPr>
        <a:xfrm>
          <a:off x="2608795" y="1281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22098</xdr:rowOff>
    </xdr:from>
    <xdr:to>
      <xdr:col>10</xdr:col>
      <xdr:colOff>165100</xdr:colOff>
      <xdr:row>76</xdr:row>
      <xdr:rowOff>123698</xdr:rowOff>
    </xdr:to>
    <xdr:sp macro="" textlink="">
      <xdr:nvSpPr>
        <xdr:cNvPr id="197" name="楕円 196"/>
        <xdr:cNvSpPr/>
      </xdr:nvSpPr>
      <xdr:spPr>
        <a:xfrm>
          <a:off x="1968500" y="130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140226</xdr:rowOff>
    </xdr:from>
    <xdr:ext cx="599010" cy="259045"/>
    <xdr:sp macro="" textlink="">
      <xdr:nvSpPr>
        <xdr:cNvPr id="198" name="テキスト ボックス 197"/>
        <xdr:cNvSpPr txBox="1"/>
      </xdr:nvSpPr>
      <xdr:spPr>
        <a:xfrm>
          <a:off x="1719795" y="1282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68089</xdr:rowOff>
    </xdr:from>
    <xdr:to>
      <xdr:col>6</xdr:col>
      <xdr:colOff>38100</xdr:colOff>
      <xdr:row>76</xdr:row>
      <xdr:rowOff>169689</xdr:rowOff>
    </xdr:to>
    <xdr:sp macro="" textlink="">
      <xdr:nvSpPr>
        <xdr:cNvPr id="199" name="楕円 198"/>
        <xdr:cNvSpPr/>
      </xdr:nvSpPr>
      <xdr:spPr>
        <a:xfrm>
          <a:off x="1079500" y="130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14765</xdr:rowOff>
    </xdr:from>
    <xdr:ext cx="599010" cy="259045"/>
    <xdr:sp macro="" textlink="">
      <xdr:nvSpPr>
        <xdr:cNvPr id="200" name="テキスト ボックス 199"/>
        <xdr:cNvSpPr txBox="1"/>
      </xdr:nvSpPr>
      <xdr:spPr>
        <a:xfrm>
          <a:off x="830795" y="12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45414</xdr:rowOff>
    </xdr:from>
    <xdr:to>
      <xdr:col>24</xdr:col>
      <xdr:colOff>63500</xdr:colOff>
      <xdr:row>98</xdr:row>
      <xdr:rowOff>55313</xdr:rowOff>
    </xdr:to>
    <xdr:cxnSp macro="">
      <xdr:nvCxnSpPr>
        <xdr:cNvPr id="229" name="直線コネクタ 228"/>
        <xdr:cNvCxnSpPr/>
      </xdr:nvCxnSpPr>
      <xdr:spPr>
        <a:xfrm flipV="1">
          <a:off x="3797300" y="16847514"/>
          <a:ext cx="8382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54197</xdr:rowOff>
    </xdr:from>
    <xdr:to>
      <xdr:col>19</xdr:col>
      <xdr:colOff>177800</xdr:colOff>
      <xdr:row>98</xdr:row>
      <xdr:rowOff>55313</xdr:rowOff>
    </xdr:to>
    <xdr:cxnSp macro="">
      <xdr:nvCxnSpPr>
        <xdr:cNvPr id="232" name="直線コネクタ 231"/>
        <xdr:cNvCxnSpPr/>
      </xdr:nvCxnSpPr>
      <xdr:spPr>
        <a:xfrm>
          <a:off x="2908300" y="16856297"/>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54197</xdr:rowOff>
    </xdr:from>
    <xdr:to>
      <xdr:col>15</xdr:col>
      <xdr:colOff>50800</xdr:colOff>
      <xdr:row>98</xdr:row>
      <xdr:rowOff>58868</xdr:rowOff>
    </xdr:to>
    <xdr:cxnSp macro="">
      <xdr:nvCxnSpPr>
        <xdr:cNvPr id="235" name="直線コネクタ 234"/>
        <xdr:cNvCxnSpPr/>
      </xdr:nvCxnSpPr>
      <xdr:spPr>
        <a:xfrm flipV="1">
          <a:off x="2019300" y="16856297"/>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56986</xdr:rowOff>
    </xdr:from>
    <xdr:to>
      <xdr:col>10</xdr:col>
      <xdr:colOff>114300</xdr:colOff>
      <xdr:row>98</xdr:row>
      <xdr:rowOff>58868</xdr:rowOff>
    </xdr:to>
    <xdr:cxnSp macro="">
      <xdr:nvCxnSpPr>
        <xdr:cNvPr id="238" name="直線コネクタ 237"/>
        <xdr:cNvCxnSpPr/>
      </xdr:nvCxnSpPr>
      <xdr:spPr>
        <a:xfrm>
          <a:off x="1130300" y="16859086"/>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166064</xdr:rowOff>
    </xdr:from>
    <xdr:to>
      <xdr:col>24</xdr:col>
      <xdr:colOff>114300</xdr:colOff>
      <xdr:row>98</xdr:row>
      <xdr:rowOff>96214</xdr:rowOff>
    </xdr:to>
    <xdr:sp macro="" textlink="">
      <xdr:nvSpPr>
        <xdr:cNvPr id="248" name="楕円 247"/>
        <xdr:cNvSpPr/>
      </xdr:nvSpPr>
      <xdr:spPr>
        <a:xfrm>
          <a:off x="4584700" y="1679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80991</xdr:rowOff>
    </xdr:from>
    <xdr:ext cx="534377" cy="259045"/>
    <xdr:sp macro="" textlink="">
      <xdr:nvSpPr>
        <xdr:cNvPr id="249" name="衛生費該当値テキスト"/>
        <xdr:cNvSpPr txBox="1"/>
      </xdr:nvSpPr>
      <xdr:spPr>
        <a:xfrm>
          <a:off x="4686300" y="1671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4513</xdr:rowOff>
    </xdr:from>
    <xdr:to>
      <xdr:col>20</xdr:col>
      <xdr:colOff>38100</xdr:colOff>
      <xdr:row>98</xdr:row>
      <xdr:rowOff>106113</xdr:rowOff>
    </xdr:to>
    <xdr:sp macro="" textlink="">
      <xdr:nvSpPr>
        <xdr:cNvPr id="250" name="楕円 249"/>
        <xdr:cNvSpPr/>
      </xdr:nvSpPr>
      <xdr:spPr>
        <a:xfrm>
          <a:off x="3746500" y="168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97240</xdr:rowOff>
    </xdr:from>
    <xdr:ext cx="534377" cy="259045"/>
    <xdr:sp macro="" textlink="">
      <xdr:nvSpPr>
        <xdr:cNvPr id="251" name="テキスト ボックス 250"/>
        <xdr:cNvSpPr txBox="1"/>
      </xdr:nvSpPr>
      <xdr:spPr>
        <a:xfrm>
          <a:off x="3530111" y="1689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3397</xdr:rowOff>
    </xdr:from>
    <xdr:to>
      <xdr:col>15</xdr:col>
      <xdr:colOff>101600</xdr:colOff>
      <xdr:row>98</xdr:row>
      <xdr:rowOff>104997</xdr:rowOff>
    </xdr:to>
    <xdr:sp macro="" textlink="">
      <xdr:nvSpPr>
        <xdr:cNvPr id="252" name="楕円 251"/>
        <xdr:cNvSpPr/>
      </xdr:nvSpPr>
      <xdr:spPr>
        <a:xfrm>
          <a:off x="2857500" y="168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96124</xdr:rowOff>
    </xdr:from>
    <xdr:ext cx="534377" cy="259045"/>
    <xdr:sp macro="" textlink="">
      <xdr:nvSpPr>
        <xdr:cNvPr id="253" name="テキスト ボックス 252"/>
        <xdr:cNvSpPr txBox="1"/>
      </xdr:nvSpPr>
      <xdr:spPr>
        <a:xfrm>
          <a:off x="2641111" y="1689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8068</xdr:rowOff>
    </xdr:from>
    <xdr:to>
      <xdr:col>10</xdr:col>
      <xdr:colOff>165100</xdr:colOff>
      <xdr:row>98</xdr:row>
      <xdr:rowOff>109668</xdr:rowOff>
    </xdr:to>
    <xdr:sp macro="" textlink="">
      <xdr:nvSpPr>
        <xdr:cNvPr id="254" name="楕円 253"/>
        <xdr:cNvSpPr/>
      </xdr:nvSpPr>
      <xdr:spPr>
        <a:xfrm>
          <a:off x="1968500" y="1681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100795</xdr:rowOff>
    </xdr:from>
    <xdr:ext cx="534377" cy="259045"/>
    <xdr:sp macro="" textlink="">
      <xdr:nvSpPr>
        <xdr:cNvPr id="255" name="テキスト ボックス 254"/>
        <xdr:cNvSpPr txBox="1"/>
      </xdr:nvSpPr>
      <xdr:spPr>
        <a:xfrm>
          <a:off x="1752111" y="1690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6186</xdr:rowOff>
    </xdr:from>
    <xdr:to>
      <xdr:col>6</xdr:col>
      <xdr:colOff>38100</xdr:colOff>
      <xdr:row>98</xdr:row>
      <xdr:rowOff>107786</xdr:rowOff>
    </xdr:to>
    <xdr:sp macro="" textlink="">
      <xdr:nvSpPr>
        <xdr:cNvPr id="256" name="楕円 255"/>
        <xdr:cNvSpPr/>
      </xdr:nvSpPr>
      <xdr:spPr>
        <a:xfrm>
          <a:off x="1079500" y="1680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98913</xdr:rowOff>
    </xdr:from>
    <xdr:ext cx="534377" cy="259045"/>
    <xdr:sp macro="" textlink="">
      <xdr:nvSpPr>
        <xdr:cNvPr id="257" name="テキスト ボックス 256"/>
        <xdr:cNvSpPr txBox="1"/>
      </xdr:nvSpPr>
      <xdr:spPr>
        <a:xfrm>
          <a:off x="863111" y="169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22479</xdr:rowOff>
    </xdr:from>
    <xdr:to>
      <xdr:col>50</xdr:col>
      <xdr:colOff>114300</xdr:colOff>
      <xdr:row>39</xdr:row>
      <xdr:rowOff>44450</xdr:rowOff>
    </xdr:to>
    <xdr:cxnSp macro="">
      <xdr:nvCxnSpPr>
        <xdr:cNvPr id="289" name="直線コネクタ 288"/>
        <xdr:cNvCxnSpPr/>
      </xdr:nvCxnSpPr>
      <xdr:spPr>
        <a:xfrm>
          <a:off x="8750300" y="6709029"/>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146177</xdr:rowOff>
    </xdr:from>
    <xdr:to>
      <xdr:col>45</xdr:col>
      <xdr:colOff>177800</xdr:colOff>
      <xdr:row>39</xdr:row>
      <xdr:rowOff>22479</xdr:rowOff>
    </xdr:to>
    <xdr:cxnSp macro="">
      <xdr:nvCxnSpPr>
        <xdr:cNvPr id="292" name="直線コネクタ 291"/>
        <xdr:cNvCxnSpPr/>
      </xdr:nvCxnSpPr>
      <xdr:spPr>
        <a:xfrm>
          <a:off x="7861300" y="6489827"/>
          <a:ext cx="889000" cy="2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100330</xdr:rowOff>
    </xdr:from>
    <xdr:to>
      <xdr:col>41</xdr:col>
      <xdr:colOff>50800</xdr:colOff>
      <xdr:row>37</xdr:row>
      <xdr:rowOff>146177</xdr:rowOff>
    </xdr:to>
    <xdr:cxnSp macro="">
      <xdr:nvCxnSpPr>
        <xdr:cNvPr id="295" name="直線コネクタ 294"/>
        <xdr:cNvCxnSpPr/>
      </xdr:nvCxnSpPr>
      <xdr:spPr>
        <a:xfrm>
          <a:off x="6972300" y="5929630"/>
          <a:ext cx="889000" cy="5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48658</xdr:rowOff>
    </xdr:from>
    <xdr:ext cx="469744" cy="259045"/>
    <xdr:sp macro="" textlink="">
      <xdr:nvSpPr>
        <xdr:cNvPr id="299" name="テキスト ボックス 298"/>
        <xdr:cNvSpPr txBox="1"/>
      </xdr:nvSpPr>
      <xdr:spPr>
        <a:xfrm>
          <a:off x="6737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143129</xdr:rowOff>
    </xdr:from>
    <xdr:to>
      <xdr:col>46</xdr:col>
      <xdr:colOff>38100</xdr:colOff>
      <xdr:row>39</xdr:row>
      <xdr:rowOff>73279</xdr:rowOff>
    </xdr:to>
    <xdr:sp macro="" textlink="">
      <xdr:nvSpPr>
        <xdr:cNvPr id="309" name="楕円 308"/>
        <xdr:cNvSpPr/>
      </xdr:nvSpPr>
      <xdr:spPr>
        <a:xfrm>
          <a:off x="8699500" y="66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64406</xdr:rowOff>
    </xdr:from>
    <xdr:ext cx="378565" cy="259045"/>
    <xdr:sp macro="" textlink="">
      <xdr:nvSpPr>
        <xdr:cNvPr id="310" name="テキスト ボックス 309"/>
        <xdr:cNvSpPr txBox="1"/>
      </xdr:nvSpPr>
      <xdr:spPr>
        <a:xfrm>
          <a:off x="8561017" y="6750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95377</xdr:rowOff>
    </xdr:from>
    <xdr:to>
      <xdr:col>41</xdr:col>
      <xdr:colOff>101600</xdr:colOff>
      <xdr:row>38</xdr:row>
      <xdr:rowOff>25527</xdr:rowOff>
    </xdr:to>
    <xdr:sp macro="" textlink="">
      <xdr:nvSpPr>
        <xdr:cNvPr id="311" name="楕円 310"/>
        <xdr:cNvSpPr/>
      </xdr:nvSpPr>
      <xdr:spPr>
        <a:xfrm>
          <a:off x="7810500" y="643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42054</xdr:rowOff>
    </xdr:from>
    <xdr:ext cx="469744" cy="259045"/>
    <xdr:sp macro="" textlink="">
      <xdr:nvSpPr>
        <xdr:cNvPr id="312" name="テキスト ボックス 311"/>
        <xdr:cNvSpPr txBox="1"/>
      </xdr:nvSpPr>
      <xdr:spPr>
        <a:xfrm>
          <a:off x="7626428" y="62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49530</xdr:rowOff>
    </xdr:from>
    <xdr:to>
      <xdr:col>36</xdr:col>
      <xdr:colOff>165100</xdr:colOff>
      <xdr:row>34</xdr:row>
      <xdr:rowOff>151130</xdr:rowOff>
    </xdr:to>
    <xdr:sp macro="" textlink="">
      <xdr:nvSpPr>
        <xdr:cNvPr id="313" name="楕円 312"/>
        <xdr:cNvSpPr/>
      </xdr:nvSpPr>
      <xdr:spPr>
        <a:xfrm>
          <a:off x="69215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167657</xdr:rowOff>
    </xdr:from>
    <xdr:ext cx="469744" cy="259045"/>
    <xdr:sp macro="" textlink="">
      <xdr:nvSpPr>
        <xdr:cNvPr id="314" name="テキスト ボックス 313"/>
        <xdr:cNvSpPr txBox="1"/>
      </xdr:nvSpPr>
      <xdr:spPr>
        <a:xfrm>
          <a:off x="6737428" y="56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53622</xdr:rowOff>
    </xdr:from>
    <xdr:to>
      <xdr:col>55</xdr:col>
      <xdr:colOff>0</xdr:colOff>
      <xdr:row>58</xdr:row>
      <xdr:rowOff>79442</xdr:rowOff>
    </xdr:to>
    <xdr:cxnSp macro="">
      <xdr:nvCxnSpPr>
        <xdr:cNvPr id="343" name="直線コネクタ 342"/>
        <xdr:cNvCxnSpPr/>
      </xdr:nvCxnSpPr>
      <xdr:spPr>
        <a:xfrm>
          <a:off x="9639300" y="9997722"/>
          <a:ext cx="8382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9151</xdr:rowOff>
    </xdr:from>
    <xdr:to>
      <xdr:col>50</xdr:col>
      <xdr:colOff>114300</xdr:colOff>
      <xdr:row>58</xdr:row>
      <xdr:rowOff>53622</xdr:rowOff>
    </xdr:to>
    <xdr:cxnSp macro="">
      <xdr:nvCxnSpPr>
        <xdr:cNvPr id="346" name="直線コネクタ 345"/>
        <xdr:cNvCxnSpPr/>
      </xdr:nvCxnSpPr>
      <xdr:spPr>
        <a:xfrm>
          <a:off x="8750300" y="9953251"/>
          <a:ext cx="889000" cy="4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9151</xdr:rowOff>
    </xdr:from>
    <xdr:to>
      <xdr:col>45</xdr:col>
      <xdr:colOff>177800</xdr:colOff>
      <xdr:row>58</xdr:row>
      <xdr:rowOff>41511</xdr:rowOff>
    </xdr:to>
    <xdr:cxnSp macro="">
      <xdr:nvCxnSpPr>
        <xdr:cNvPr id="349" name="直線コネクタ 348"/>
        <xdr:cNvCxnSpPr/>
      </xdr:nvCxnSpPr>
      <xdr:spPr>
        <a:xfrm flipV="1">
          <a:off x="7861300" y="9953251"/>
          <a:ext cx="889000" cy="3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5876</xdr:rowOff>
    </xdr:from>
    <xdr:to>
      <xdr:col>41</xdr:col>
      <xdr:colOff>50800</xdr:colOff>
      <xdr:row>58</xdr:row>
      <xdr:rowOff>41511</xdr:rowOff>
    </xdr:to>
    <xdr:cxnSp macro="">
      <xdr:nvCxnSpPr>
        <xdr:cNvPr id="352" name="直線コネクタ 351"/>
        <xdr:cNvCxnSpPr/>
      </xdr:nvCxnSpPr>
      <xdr:spPr>
        <a:xfrm>
          <a:off x="6972300" y="9949976"/>
          <a:ext cx="889000" cy="3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28642</xdr:rowOff>
    </xdr:from>
    <xdr:to>
      <xdr:col>55</xdr:col>
      <xdr:colOff>50800</xdr:colOff>
      <xdr:row>58</xdr:row>
      <xdr:rowOff>130242</xdr:rowOff>
    </xdr:to>
    <xdr:sp macro="" textlink="">
      <xdr:nvSpPr>
        <xdr:cNvPr id="362" name="楕円 361"/>
        <xdr:cNvSpPr/>
      </xdr:nvSpPr>
      <xdr:spPr>
        <a:xfrm>
          <a:off x="10426700" y="99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160322</xdr:rowOff>
    </xdr:from>
    <xdr:ext cx="599010" cy="259045"/>
    <xdr:sp macro="" textlink="">
      <xdr:nvSpPr>
        <xdr:cNvPr id="363" name="農林水産業費該当値テキスト"/>
        <xdr:cNvSpPr txBox="1"/>
      </xdr:nvSpPr>
      <xdr:spPr>
        <a:xfrm>
          <a:off x="10528300" y="993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2822</xdr:rowOff>
    </xdr:from>
    <xdr:to>
      <xdr:col>50</xdr:col>
      <xdr:colOff>165100</xdr:colOff>
      <xdr:row>58</xdr:row>
      <xdr:rowOff>104422</xdr:rowOff>
    </xdr:to>
    <xdr:sp macro="" textlink="">
      <xdr:nvSpPr>
        <xdr:cNvPr id="364" name="楕円 363"/>
        <xdr:cNvSpPr/>
      </xdr:nvSpPr>
      <xdr:spPr>
        <a:xfrm>
          <a:off x="9588500" y="994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120949</xdr:rowOff>
    </xdr:from>
    <xdr:ext cx="599010" cy="259045"/>
    <xdr:sp macro="" textlink="">
      <xdr:nvSpPr>
        <xdr:cNvPr id="365" name="テキスト ボックス 364"/>
        <xdr:cNvSpPr txBox="1"/>
      </xdr:nvSpPr>
      <xdr:spPr>
        <a:xfrm>
          <a:off x="9339795" y="972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129801</xdr:rowOff>
    </xdr:from>
    <xdr:to>
      <xdr:col>46</xdr:col>
      <xdr:colOff>38100</xdr:colOff>
      <xdr:row>58</xdr:row>
      <xdr:rowOff>59951</xdr:rowOff>
    </xdr:to>
    <xdr:sp macro="" textlink="">
      <xdr:nvSpPr>
        <xdr:cNvPr id="366" name="楕円 365"/>
        <xdr:cNvSpPr/>
      </xdr:nvSpPr>
      <xdr:spPr>
        <a:xfrm>
          <a:off x="8699500" y="99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76478</xdr:rowOff>
    </xdr:from>
    <xdr:ext cx="599010" cy="259045"/>
    <xdr:sp macro="" textlink="">
      <xdr:nvSpPr>
        <xdr:cNvPr id="367" name="テキスト ボックス 366"/>
        <xdr:cNvSpPr txBox="1"/>
      </xdr:nvSpPr>
      <xdr:spPr>
        <a:xfrm>
          <a:off x="8450795" y="967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162161</xdr:rowOff>
    </xdr:from>
    <xdr:to>
      <xdr:col>41</xdr:col>
      <xdr:colOff>101600</xdr:colOff>
      <xdr:row>58</xdr:row>
      <xdr:rowOff>92311</xdr:rowOff>
    </xdr:to>
    <xdr:sp macro="" textlink="">
      <xdr:nvSpPr>
        <xdr:cNvPr id="368" name="楕円 367"/>
        <xdr:cNvSpPr/>
      </xdr:nvSpPr>
      <xdr:spPr>
        <a:xfrm>
          <a:off x="7810500" y="99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108838</xdr:rowOff>
    </xdr:from>
    <xdr:ext cx="599010" cy="259045"/>
    <xdr:sp macro="" textlink="">
      <xdr:nvSpPr>
        <xdr:cNvPr id="369" name="テキスト ボックス 368"/>
        <xdr:cNvSpPr txBox="1"/>
      </xdr:nvSpPr>
      <xdr:spPr>
        <a:xfrm>
          <a:off x="7561795" y="971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126526</xdr:rowOff>
    </xdr:from>
    <xdr:to>
      <xdr:col>36</xdr:col>
      <xdr:colOff>165100</xdr:colOff>
      <xdr:row>58</xdr:row>
      <xdr:rowOff>56676</xdr:rowOff>
    </xdr:to>
    <xdr:sp macro="" textlink="">
      <xdr:nvSpPr>
        <xdr:cNvPr id="370" name="楕円 369"/>
        <xdr:cNvSpPr/>
      </xdr:nvSpPr>
      <xdr:spPr>
        <a:xfrm>
          <a:off x="6921500" y="98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73203</xdr:rowOff>
    </xdr:from>
    <xdr:ext cx="599010" cy="259045"/>
    <xdr:sp macro="" textlink="">
      <xdr:nvSpPr>
        <xdr:cNvPr id="371" name="テキスト ボックス 370"/>
        <xdr:cNvSpPr txBox="1"/>
      </xdr:nvSpPr>
      <xdr:spPr>
        <a:xfrm>
          <a:off x="6672795" y="967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48913</xdr:rowOff>
    </xdr:from>
    <xdr:to>
      <xdr:col>55</xdr:col>
      <xdr:colOff>0</xdr:colOff>
      <xdr:row>77</xdr:row>
      <xdr:rowOff>117771</xdr:rowOff>
    </xdr:to>
    <xdr:cxnSp macro="">
      <xdr:nvCxnSpPr>
        <xdr:cNvPr id="402" name="直線コネクタ 401"/>
        <xdr:cNvCxnSpPr/>
      </xdr:nvCxnSpPr>
      <xdr:spPr>
        <a:xfrm flipV="1">
          <a:off x="9639300" y="13250563"/>
          <a:ext cx="838200" cy="6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117184</xdr:rowOff>
    </xdr:from>
    <xdr:to>
      <xdr:col>50</xdr:col>
      <xdr:colOff>114300</xdr:colOff>
      <xdr:row>77</xdr:row>
      <xdr:rowOff>117771</xdr:rowOff>
    </xdr:to>
    <xdr:cxnSp macro="">
      <xdr:nvCxnSpPr>
        <xdr:cNvPr id="405" name="直線コネクタ 404"/>
        <xdr:cNvCxnSpPr/>
      </xdr:nvCxnSpPr>
      <xdr:spPr>
        <a:xfrm>
          <a:off x="8750300" y="13147384"/>
          <a:ext cx="889000" cy="17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143113</xdr:rowOff>
    </xdr:from>
    <xdr:to>
      <xdr:col>45</xdr:col>
      <xdr:colOff>177800</xdr:colOff>
      <xdr:row>76</xdr:row>
      <xdr:rowOff>117184</xdr:rowOff>
    </xdr:to>
    <xdr:cxnSp macro="">
      <xdr:nvCxnSpPr>
        <xdr:cNvPr id="408" name="直線コネクタ 407"/>
        <xdr:cNvCxnSpPr/>
      </xdr:nvCxnSpPr>
      <xdr:spPr>
        <a:xfrm>
          <a:off x="7861300" y="12830413"/>
          <a:ext cx="889000" cy="31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143113</xdr:rowOff>
    </xdr:from>
    <xdr:to>
      <xdr:col>41</xdr:col>
      <xdr:colOff>50800</xdr:colOff>
      <xdr:row>77</xdr:row>
      <xdr:rowOff>139667</xdr:rowOff>
    </xdr:to>
    <xdr:cxnSp macro="">
      <xdr:nvCxnSpPr>
        <xdr:cNvPr id="411" name="直線コネクタ 410"/>
        <xdr:cNvCxnSpPr/>
      </xdr:nvCxnSpPr>
      <xdr:spPr>
        <a:xfrm flipV="1">
          <a:off x="6972300" y="12830413"/>
          <a:ext cx="889000" cy="5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169563</xdr:rowOff>
    </xdr:from>
    <xdr:to>
      <xdr:col>55</xdr:col>
      <xdr:colOff>50800</xdr:colOff>
      <xdr:row>77</xdr:row>
      <xdr:rowOff>99713</xdr:rowOff>
    </xdr:to>
    <xdr:sp macro="" textlink="">
      <xdr:nvSpPr>
        <xdr:cNvPr id="421" name="楕円 420"/>
        <xdr:cNvSpPr/>
      </xdr:nvSpPr>
      <xdr:spPr>
        <a:xfrm>
          <a:off x="10426700" y="1319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147990</xdr:rowOff>
    </xdr:from>
    <xdr:ext cx="534377" cy="259045"/>
    <xdr:sp macro="" textlink="">
      <xdr:nvSpPr>
        <xdr:cNvPr id="422" name="商工費該当値テキスト"/>
        <xdr:cNvSpPr txBox="1"/>
      </xdr:nvSpPr>
      <xdr:spPr>
        <a:xfrm>
          <a:off x="10528300" y="1317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66971</xdr:rowOff>
    </xdr:from>
    <xdr:to>
      <xdr:col>50</xdr:col>
      <xdr:colOff>165100</xdr:colOff>
      <xdr:row>77</xdr:row>
      <xdr:rowOff>168571</xdr:rowOff>
    </xdr:to>
    <xdr:sp macro="" textlink="">
      <xdr:nvSpPr>
        <xdr:cNvPr id="423" name="楕円 422"/>
        <xdr:cNvSpPr/>
      </xdr:nvSpPr>
      <xdr:spPr>
        <a:xfrm>
          <a:off x="9588500" y="1326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159698</xdr:rowOff>
    </xdr:from>
    <xdr:ext cx="534377" cy="259045"/>
    <xdr:sp macro="" textlink="">
      <xdr:nvSpPr>
        <xdr:cNvPr id="424" name="テキスト ボックス 423"/>
        <xdr:cNvSpPr txBox="1"/>
      </xdr:nvSpPr>
      <xdr:spPr>
        <a:xfrm>
          <a:off x="9372111" y="1336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66384</xdr:rowOff>
    </xdr:from>
    <xdr:to>
      <xdr:col>46</xdr:col>
      <xdr:colOff>38100</xdr:colOff>
      <xdr:row>76</xdr:row>
      <xdr:rowOff>167984</xdr:rowOff>
    </xdr:to>
    <xdr:sp macro="" textlink="">
      <xdr:nvSpPr>
        <xdr:cNvPr id="425" name="楕円 424"/>
        <xdr:cNvSpPr/>
      </xdr:nvSpPr>
      <xdr:spPr>
        <a:xfrm>
          <a:off x="8699500" y="130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13060</xdr:rowOff>
    </xdr:from>
    <xdr:ext cx="534377" cy="259045"/>
    <xdr:sp macro="" textlink="">
      <xdr:nvSpPr>
        <xdr:cNvPr id="426" name="テキスト ボックス 425"/>
        <xdr:cNvSpPr txBox="1"/>
      </xdr:nvSpPr>
      <xdr:spPr>
        <a:xfrm>
          <a:off x="8483111" y="1287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92313</xdr:rowOff>
    </xdr:from>
    <xdr:to>
      <xdr:col>41</xdr:col>
      <xdr:colOff>101600</xdr:colOff>
      <xdr:row>75</xdr:row>
      <xdr:rowOff>22463</xdr:rowOff>
    </xdr:to>
    <xdr:sp macro="" textlink="">
      <xdr:nvSpPr>
        <xdr:cNvPr id="427" name="楕円 426"/>
        <xdr:cNvSpPr/>
      </xdr:nvSpPr>
      <xdr:spPr>
        <a:xfrm>
          <a:off x="7810500" y="127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38990</xdr:rowOff>
    </xdr:from>
    <xdr:ext cx="534377" cy="259045"/>
    <xdr:sp macro="" textlink="">
      <xdr:nvSpPr>
        <xdr:cNvPr id="428" name="テキスト ボックス 427"/>
        <xdr:cNvSpPr txBox="1"/>
      </xdr:nvSpPr>
      <xdr:spPr>
        <a:xfrm>
          <a:off x="7594111" y="1255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88867</xdr:rowOff>
    </xdr:from>
    <xdr:to>
      <xdr:col>36</xdr:col>
      <xdr:colOff>165100</xdr:colOff>
      <xdr:row>78</xdr:row>
      <xdr:rowOff>19017</xdr:rowOff>
    </xdr:to>
    <xdr:sp macro="" textlink="">
      <xdr:nvSpPr>
        <xdr:cNvPr id="429" name="楕円 428"/>
        <xdr:cNvSpPr/>
      </xdr:nvSpPr>
      <xdr:spPr>
        <a:xfrm>
          <a:off x="6921500" y="1329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10144</xdr:rowOff>
    </xdr:from>
    <xdr:ext cx="534377" cy="259045"/>
    <xdr:sp macro="" textlink="">
      <xdr:nvSpPr>
        <xdr:cNvPr id="430" name="テキスト ボックス 429"/>
        <xdr:cNvSpPr txBox="1"/>
      </xdr:nvSpPr>
      <xdr:spPr>
        <a:xfrm>
          <a:off x="6705111" y="1338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138206</xdr:rowOff>
    </xdr:from>
    <xdr:to>
      <xdr:col>55</xdr:col>
      <xdr:colOff>0</xdr:colOff>
      <xdr:row>96</xdr:row>
      <xdr:rowOff>43569</xdr:rowOff>
    </xdr:to>
    <xdr:cxnSp macro="">
      <xdr:nvCxnSpPr>
        <xdr:cNvPr id="457" name="直線コネクタ 456"/>
        <xdr:cNvCxnSpPr/>
      </xdr:nvCxnSpPr>
      <xdr:spPr>
        <a:xfrm flipV="1">
          <a:off x="9639300" y="16425956"/>
          <a:ext cx="838200" cy="7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43569</xdr:rowOff>
    </xdr:from>
    <xdr:to>
      <xdr:col>50</xdr:col>
      <xdr:colOff>114300</xdr:colOff>
      <xdr:row>96</xdr:row>
      <xdr:rowOff>101665</xdr:rowOff>
    </xdr:to>
    <xdr:cxnSp macro="">
      <xdr:nvCxnSpPr>
        <xdr:cNvPr id="460" name="直線コネクタ 459"/>
        <xdr:cNvCxnSpPr/>
      </xdr:nvCxnSpPr>
      <xdr:spPr>
        <a:xfrm flipV="1">
          <a:off x="8750300" y="16502769"/>
          <a:ext cx="889000" cy="5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18501</xdr:rowOff>
    </xdr:from>
    <xdr:to>
      <xdr:col>45</xdr:col>
      <xdr:colOff>177800</xdr:colOff>
      <xdr:row>96</xdr:row>
      <xdr:rowOff>101665</xdr:rowOff>
    </xdr:to>
    <xdr:cxnSp macro="">
      <xdr:nvCxnSpPr>
        <xdr:cNvPr id="463" name="直線コネクタ 462"/>
        <xdr:cNvCxnSpPr/>
      </xdr:nvCxnSpPr>
      <xdr:spPr>
        <a:xfrm>
          <a:off x="7861300" y="16477701"/>
          <a:ext cx="889000" cy="8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18501</xdr:rowOff>
    </xdr:from>
    <xdr:to>
      <xdr:col>41</xdr:col>
      <xdr:colOff>50800</xdr:colOff>
      <xdr:row>97</xdr:row>
      <xdr:rowOff>25660</xdr:rowOff>
    </xdr:to>
    <xdr:cxnSp macro="">
      <xdr:nvCxnSpPr>
        <xdr:cNvPr id="466" name="直線コネクタ 465"/>
        <xdr:cNvCxnSpPr/>
      </xdr:nvCxnSpPr>
      <xdr:spPr>
        <a:xfrm flipV="1">
          <a:off x="6972300" y="16477701"/>
          <a:ext cx="889000" cy="17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87406</xdr:rowOff>
    </xdr:from>
    <xdr:to>
      <xdr:col>55</xdr:col>
      <xdr:colOff>50800</xdr:colOff>
      <xdr:row>96</xdr:row>
      <xdr:rowOff>17556</xdr:rowOff>
    </xdr:to>
    <xdr:sp macro="" textlink="">
      <xdr:nvSpPr>
        <xdr:cNvPr id="476" name="楕円 475"/>
        <xdr:cNvSpPr/>
      </xdr:nvSpPr>
      <xdr:spPr>
        <a:xfrm>
          <a:off x="10426700" y="163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110283</xdr:rowOff>
    </xdr:from>
    <xdr:ext cx="599010" cy="259045"/>
    <xdr:sp macro="" textlink="">
      <xdr:nvSpPr>
        <xdr:cNvPr id="477" name="土木費該当値テキスト"/>
        <xdr:cNvSpPr txBox="1"/>
      </xdr:nvSpPr>
      <xdr:spPr>
        <a:xfrm>
          <a:off x="10528300" y="1622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164219</xdr:rowOff>
    </xdr:from>
    <xdr:to>
      <xdr:col>50</xdr:col>
      <xdr:colOff>165100</xdr:colOff>
      <xdr:row>96</xdr:row>
      <xdr:rowOff>94369</xdr:rowOff>
    </xdr:to>
    <xdr:sp macro="" textlink="">
      <xdr:nvSpPr>
        <xdr:cNvPr id="478" name="楕円 477"/>
        <xdr:cNvSpPr/>
      </xdr:nvSpPr>
      <xdr:spPr>
        <a:xfrm>
          <a:off x="9588500" y="164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110896</xdr:rowOff>
    </xdr:from>
    <xdr:ext cx="534377" cy="259045"/>
    <xdr:sp macro="" textlink="">
      <xdr:nvSpPr>
        <xdr:cNvPr id="479" name="テキスト ボックス 478"/>
        <xdr:cNvSpPr txBox="1"/>
      </xdr:nvSpPr>
      <xdr:spPr>
        <a:xfrm>
          <a:off x="9372111" y="162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50865</xdr:rowOff>
    </xdr:from>
    <xdr:to>
      <xdr:col>46</xdr:col>
      <xdr:colOff>38100</xdr:colOff>
      <xdr:row>96</xdr:row>
      <xdr:rowOff>152465</xdr:rowOff>
    </xdr:to>
    <xdr:sp macro="" textlink="">
      <xdr:nvSpPr>
        <xdr:cNvPr id="480" name="楕円 479"/>
        <xdr:cNvSpPr/>
      </xdr:nvSpPr>
      <xdr:spPr>
        <a:xfrm>
          <a:off x="8699500" y="165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143592</xdr:rowOff>
    </xdr:from>
    <xdr:ext cx="534377" cy="259045"/>
    <xdr:sp macro="" textlink="">
      <xdr:nvSpPr>
        <xdr:cNvPr id="481" name="テキスト ボックス 480"/>
        <xdr:cNvSpPr txBox="1"/>
      </xdr:nvSpPr>
      <xdr:spPr>
        <a:xfrm>
          <a:off x="8483111" y="166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139151</xdr:rowOff>
    </xdr:from>
    <xdr:to>
      <xdr:col>41</xdr:col>
      <xdr:colOff>101600</xdr:colOff>
      <xdr:row>96</xdr:row>
      <xdr:rowOff>69301</xdr:rowOff>
    </xdr:to>
    <xdr:sp macro="" textlink="">
      <xdr:nvSpPr>
        <xdr:cNvPr id="482" name="楕円 481"/>
        <xdr:cNvSpPr/>
      </xdr:nvSpPr>
      <xdr:spPr>
        <a:xfrm>
          <a:off x="7810500" y="164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85828</xdr:rowOff>
    </xdr:from>
    <xdr:ext cx="599010" cy="259045"/>
    <xdr:sp macro="" textlink="">
      <xdr:nvSpPr>
        <xdr:cNvPr id="483" name="テキスト ボックス 482"/>
        <xdr:cNvSpPr txBox="1"/>
      </xdr:nvSpPr>
      <xdr:spPr>
        <a:xfrm>
          <a:off x="7561795" y="1620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146310</xdr:rowOff>
    </xdr:from>
    <xdr:to>
      <xdr:col>36</xdr:col>
      <xdr:colOff>165100</xdr:colOff>
      <xdr:row>97</xdr:row>
      <xdr:rowOff>76460</xdr:rowOff>
    </xdr:to>
    <xdr:sp macro="" textlink="">
      <xdr:nvSpPr>
        <xdr:cNvPr id="484" name="楕円 483"/>
        <xdr:cNvSpPr/>
      </xdr:nvSpPr>
      <xdr:spPr>
        <a:xfrm>
          <a:off x="6921500" y="166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67587</xdr:rowOff>
    </xdr:from>
    <xdr:ext cx="534377" cy="259045"/>
    <xdr:sp macro="" textlink="">
      <xdr:nvSpPr>
        <xdr:cNvPr id="485" name="テキスト ボックス 484"/>
        <xdr:cNvSpPr txBox="1"/>
      </xdr:nvSpPr>
      <xdr:spPr>
        <a:xfrm>
          <a:off x="670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65424</xdr:rowOff>
    </xdr:from>
    <xdr:to>
      <xdr:col>85</xdr:col>
      <xdr:colOff>127000</xdr:colOff>
      <xdr:row>37</xdr:row>
      <xdr:rowOff>152902</xdr:rowOff>
    </xdr:to>
    <xdr:cxnSp macro="">
      <xdr:nvCxnSpPr>
        <xdr:cNvPr id="515" name="直線コネクタ 514"/>
        <xdr:cNvCxnSpPr/>
      </xdr:nvCxnSpPr>
      <xdr:spPr>
        <a:xfrm>
          <a:off x="15481300" y="6409074"/>
          <a:ext cx="838200" cy="8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7836</xdr:rowOff>
    </xdr:from>
    <xdr:to>
      <xdr:col>81</xdr:col>
      <xdr:colOff>50800</xdr:colOff>
      <xdr:row>37</xdr:row>
      <xdr:rowOff>65424</xdr:rowOff>
    </xdr:to>
    <xdr:cxnSp macro="">
      <xdr:nvCxnSpPr>
        <xdr:cNvPr id="518" name="直線コネクタ 517"/>
        <xdr:cNvCxnSpPr/>
      </xdr:nvCxnSpPr>
      <xdr:spPr>
        <a:xfrm>
          <a:off x="14592300" y="6351486"/>
          <a:ext cx="889000" cy="5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7836</xdr:rowOff>
    </xdr:from>
    <xdr:to>
      <xdr:col>76</xdr:col>
      <xdr:colOff>114300</xdr:colOff>
      <xdr:row>37</xdr:row>
      <xdr:rowOff>89294</xdr:rowOff>
    </xdr:to>
    <xdr:cxnSp macro="">
      <xdr:nvCxnSpPr>
        <xdr:cNvPr id="521" name="直線コネクタ 520"/>
        <xdr:cNvCxnSpPr/>
      </xdr:nvCxnSpPr>
      <xdr:spPr>
        <a:xfrm flipV="1">
          <a:off x="13703300" y="6351486"/>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89294</xdr:rowOff>
    </xdr:from>
    <xdr:to>
      <xdr:col>71</xdr:col>
      <xdr:colOff>177800</xdr:colOff>
      <xdr:row>37</xdr:row>
      <xdr:rowOff>134328</xdr:rowOff>
    </xdr:to>
    <xdr:cxnSp macro="">
      <xdr:nvCxnSpPr>
        <xdr:cNvPr id="524" name="直線コネクタ 523"/>
        <xdr:cNvCxnSpPr/>
      </xdr:nvCxnSpPr>
      <xdr:spPr>
        <a:xfrm flipV="1">
          <a:off x="12814300" y="6432944"/>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102102</xdr:rowOff>
    </xdr:from>
    <xdr:to>
      <xdr:col>85</xdr:col>
      <xdr:colOff>177800</xdr:colOff>
      <xdr:row>38</xdr:row>
      <xdr:rowOff>32252</xdr:rowOff>
    </xdr:to>
    <xdr:sp macro="" textlink="">
      <xdr:nvSpPr>
        <xdr:cNvPr id="534" name="楕円 533"/>
        <xdr:cNvSpPr/>
      </xdr:nvSpPr>
      <xdr:spPr>
        <a:xfrm>
          <a:off x="16268700" y="64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80529</xdr:rowOff>
    </xdr:from>
    <xdr:ext cx="534377" cy="259045"/>
    <xdr:sp macro="" textlink="">
      <xdr:nvSpPr>
        <xdr:cNvPr id="535" name="消防費該当値テキスト"/>
        <xdr:cNvSpPr txBox="1"/>
      </xdr:nvSpPr>
      <xdr:spPr>
        <a:xfrm>
          <a:off x="16370300" y="64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14624</xdr:rowOff>
    </xdr:from>
    <xdr:to>
      <xdr:col>81</xdr:col>
      <xdr:colOff>101600</xdr:colOff>
      <xdr:row>37</xdr:row>
      <xdr:rowOff>116224</xdr:rowOff>
    </xdr:to>
    <xdr:sp macro="" textlink="">
      <xdr:nvSpPr>
        <xdr:cNvPr id="536" name="楕円 535"/>
        <xdr:cNvSpPr/>
      </xdr:nvSpPr>
      <xdr:spPr>
        <a:xfrm>
          <a:off x="15430500" y="635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107351</xdr:rowOff>
    </xdr:from>
    <xdr:ext cx="534377" cy="259045"/>
    <xdr:sp macro="" textlink="">
      <xdr:nvSpPr>
        <xdr:cNvPr id="537" name="テキスト ボックス 536"/>
        <xdr:cNvSpPr txBox="1"/>
      </xdr:nvSpPr>
      <xdr:spPr>
        <a:xfrm>
          <a:off x="15214111" y="64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128486</xdr:rowOff>
    </xdr:from>
    <xdr:to>
      <xdr:col>76</xdr:col>
      <xdr:colOff>165100</xdr:colOff>
      <xdr:row>37</xdr:row>
      <xdr:rowOff>58636</xdr:rowOff>
    </xdr:to>
    <xdr:sp macro="" textlink="">
      <xdr:nvSpPr>
        <xdr:cNvPr id="538" name="楕円 537"/>
        <xdr:cNvSpPr/>
      </xdr:nvSpPr>
      <xdr:spPr>
        <a:xfrm>
          <a:off x="14541500" y="63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49763</xdr:rowOff>
    </xdr:from>
    <xdr:ext cx="534377" cy="259045"/>
    <xdr:sp macro="" textlink="">
      <xdr:nvSpPr>
        <xdr:cNvPr id="539" name="テキスト ボックス 538"/>
        <xdr:cNvSpPr txBox="1"/>
      </xdr:nvSpPr>
      <xdr:spPr>
        <a:xfrm>
          <a:off x="14325111" y="639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38494</xdr:rowOff>
    </xdr:from>
    <xdr:to>
      <xdr:col>72</xdr:col>
      <xdr:colOff>38100</xdr:colOff>
      <xdr:row>37</xdr:row>
      <xdr:rowOff>140094</xdr:rowOff>
    </xdr:to>
    <xdr:sp macro="" textlink="">
      <xdr:nvSpPr>
        <xdr:cNvPr id="540" name="楕円 539"/>
        <xdr:cNvSpPr/>
      </xdr:nvSpPr>
      <xdr:spPr>
        <a:xfrm>
          <a:off x="13652500" y="638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131221</xdr:rowOff>
    </xdr:from>
    <xdr:ext cx="534377" cy="259045"/>
    <xdr:sp macro="" textlink="">
      <xdr:nvSpPr>
        <xdr:cNvPr id="541" name="テキスト ボックス 540"/>
        <xdr:cNvSpPr txBox="1"/>
      </xdr:nvSpPr>
      <xdr:spPr>
        <a:xfrm>
          <a:off x="13436111" y="647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83528</xdr:rowOff>
    </xdr:from>
    <xdr:to>
      <xdr:col>67</xdr:col>
      <xdr:colOff>101600</xdr:colOff>
      <xdr:row>38</xdr:row>
      <xdr:rowOff>13678</xdr:rowOff>
    </xdr:to>
    <xdr:sp macro="" textlink="">
      <xdr:nvSpPr>
        <xdr:cNvPr id="542" name="楕円 541"/>
        <xdr:cNvSpPr/>
      </xdr:nvSpPr>
      <xdr:spPr>
        <a:xfrm>
          <a:off x="12763500" y="64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4805</xdr:rowOff>
    </xdr:from>
    <xdr:ext cx="534377" cy="259045"/>
    <xdr:sp macro="" textlink="">
      <xdr:nvSpPr>
        <xdr:cNvPr id="543" name="テキスト ボックス 542"/>
        <xdr:cNvSpPr txBox="1"/>
      </xdr:nvSpPr>
      <xdr:spPr>
        <a:xfrm>
          <a:off x="12547111" y="651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15073</xdr:rowOff>
    </xdr:from>
    <xdr:to>
      <xdr:col>85</xdr:col>
      <xdr:colOff>127000</xdr:colOff>
      <xdr:row>58</xdr:row>
      <xdr:rowOff>21096</xdr:rowOff>
    </xdr:to>
    <xdr:cxnSp macro="">
      <xdr:nvCxnSpPr>
        <xdr:cNvPr id="574" name="直線コネクタ 573"/>
        <xdr:cNvCxnSpPr/>
      </xdr:nvCxnSpPr>
      <xdr:spPr>
        <a:xfrm>
          <a:off x="15481300" y="9959173"/>
          <a:ext cx="838200" cy="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15073</xdr:rowOff>
    </xdr:from>
    <xdr:to>
      <xdr:col>81</xdr:col>
      <xdr:colOff>50800</xdr:colOff>
      <xdr:row>58</xdr:row>
      <xdr:rowOff>32876</xdr:rowOff>
    </xdr:to>
    <xdr:cxnSp macro="">
      <xdr:nvCxnSpPr>
        <xdr:cNvPr id="577" name="直線コネクタ 576"/>
        <xdr:cNvCxnSpPr/>
      </xdr:nvCxnSpPr>
      <xdr:spPr>
        <a:xfrm flipV="1">
          <a:off x="14592300" y="9959173"/>
          <a:ext cx="889000" cy="1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74105</xdr:rowOff>
    </xdr:from>
    <xdr:to>
      <xdr:col>76</xdr:col>
      <xdr:colOff>114300</xdr:colOff>
      <xdr:row>58</xdr:row>
      <xdr:rowOff>32876</xdr:rowOff>
    </xdr:to>
    <xdr:cxnSp macro="">
      <xdr:nvCxnSpPr>
        <xdr:cNvPr id="580" name="直線コネクタ 579"/>
        <xdr:cNvCxnSpPr/>
      </xdr:nvCxnSpPr>
      <xdr:spPr>
        <a:xfrm>
          <a:off x="13703300" y="9846755"/>
          <a:ext cx="889000" cy="1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74105</xdr:rowOff>
    </xdr:from>
    <xdr:to>
      <xdr:col>71</xdr:col>
      <xdr:colOff>177800</xdr:colOff>
      <xdr:row>57</xdr:row>
      <xdr:rowOff>154634</xdr:rowOff>
    </xdr:to>
    <xdr:cxnSp macro="">
      <xdr:nvCxnSpPr>
        <xdr:cNvPr id="583" name="直線コネクタ 582"/>
        <xdr:cNvCxnSpPr/>
      </xdr:nvCxnSpPr>
      <xdr:spPr>
        <a:xfrm flipV="1">
          <a:off x="12814300" y="9846755"/>
          <a:ext cx="889000" cy="8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141746</xdr:rowOff>
    </xdr:from>
    <xdr:to>
      <xdr:col>85</xdr:col>
      <xdr:colOff>177800</xdr:colOff>
      <xdr:row>58</xdr:row>
      <xdr:rowOff>71896</xdr:rowOff>
    </xdr:to>
    <xdr:sp macro="" textlink="">
      <xdr:nvSpPr>
        <xdr:cNvPr id="593" name="楕円 592"/>
        <xdr:cNvSpPr/>
      </xdr:nvSpPr>
      <xdr:spPr>
        <a:xfrm>
          <a:off x="16268700" y="99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120173</xdr:rowOff>
    </xdr:from>
    <xdr:ext cx="534377" cy="259045"/>
    <xdr:sp macro="" textlink="">
      <xdr:nvSpPr>
        <xdr:cNvPr id="594" name="教育費該当値テキスト"/>
        <xdr:cNvSpPr txBox="1"/>
      </xdr:nvSpPr>
      <xdr:spPr>
        <a:xfrm>
          <a:off x="16370300" y="989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135723</xdr:rowOff>
    </xdr:from>
    <xdr:to>
      <xdr:col>81</xdr:col>
      <xdr:colOff>101600</xdr:colOff>
      <xdr:row>58</xdr:row>
      <xdr:rowOff>65873</xdr:rowOff>
    </xdr:to>
    <xdr:sp macro="" textlink="">
      <xdr:nvSpPr>
        <xdr:cNvPr id="595" name="楕円 594"/>
        <xdr:cNvSpPr/>
      </xdr:nvSpPr>
      <xdr:spPr>
        <a:xfrm>
          <a:off x="15430500" y="990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57000</xdr:rowOff>
    </xdr:from>
    <xdr:ext cx="534377" cy="259045"/>
    <xdr:sp macro="" textlink="">
      <xdr:nvSpPr>
        <xdr:cNvPr id="596" name="テキスト ボックス 595"/>
        <xdr:cNvSpPr txBox="1"/>
      </xdr:nvSpPr>
      <xdr:spPr>
        <a:xfrm>
          <a:off x="15214111" y="1000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153526</xdr:rowOff>
    </xdr:from>
    <xdr:to>
      <xdr:col>76</xdr:col>
      <xdr:colOff>165100</xdr:colOff>
      <xdr:row>58</xdr:row>
      <xdr:rowOff>83676</xdr:rowOff>
    </xdr:to>
    <xdr:sp macro="" textlink="">
      <xdr:nvSpPr>
        <xdr:cNvPr id="597" name="楕円 596"/>
        <xdr:cNvSpPr/>
      </xdr:nvSpPr>
      <xdr:spPr>
        <a:xfrm>
          <a:off x="14541500" y="99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74803</xdr:rowOff>
    </xdr:from>
    <xdr:ext cx="534377" cy="259045"/>
    <xdr:sp macro="" textlink="">
      <xdr:nvSpPr>
        <xdr:cNvPr id="598" name="テキスト ボックス 597"/>
        <xdr:cNvSpPr txBox="1"/>
      </xdr:nvSpPr>
      <xdr:spPr>
        <a:xfrm>
          <a:off x="14325111" y="1001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23305</xdr:rowOff>
    </xdr:from>
    <xdr:to>
      <xdr:col>72</xdr:col>
      <xdr:colOff>38100</xdr:colOff>
      <xdr:row>57</xdr:row>
      <xdr:rowOff>124905</xdr:rowOff>
    </xdr:to>
    <xdr:sp macro="" textlink="">
      <xdr:nvSpPr>
        <xdr:cNvPr id="599" name="楕円 598"/>
        <xdr:cNvSpPr/>
      </xdr:nvSpPr>
      <xdr:spPr>
        <a:xfrm>
          <a:off x="13652500" y="979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141432</xdr:rowOff>
    </xdr:from>
    <xdr:ext cx="599010" cy="259045"/>
    <xdr:sp macro="" textlink="">
      <xdr:nvSpPr>
        <xdr:cNvPr id="600" name="テキスト ボックス 599"/>
        <xdr:cNvSpPr txBox="1"/>
      </xdr:nvSpPr>
      <xdr:spPr>
        <a:xfrm>
          <a:off x="13403795" y="957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103834</xdr:rowOff>
    </xdr:from>
    <xdr:to>
      <xdr:col>67</xdr:col>
      <xdr:colOff>101600</xdr:colOff>
      <xdr:row>58</xdr:row>
      <xdr:rowOff>33984</xdr:rowOff>
    </xdr:to>
    <xdr:sp macro="" textlink="">
      <xdr:nvSpPr>
        <xdr:cNvPr id="601" name="楕円 600"/>
        <xdr:cNvSpPr/>
      </xdr:nvSpPr>
      <xdr:spPr>
        <a:xfrm>
          <a:off x="12763500" y="987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25111</xdr:rowOff>
    </xdr:from>
    <xdr:ext cx="534377" cy="259045"/>
    <xdr:sp macro="" textlink="">
      <xdr:nvSpPr>
        <xdr:cNvPr id="602" name="テキスト ボックス 601"/>
        <xdr:cNvSpPr txBox="1"/>
      </xdr:nvSpPr>
      <xdr:spPr>
        <a:xfrm>
          <a:off x="12547111" y="996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124540</xdr:rowOff>
    </xdr:from>
    <xdr:to>
      <xdr:col>85</xdr:col>
      <xdr:colOff>127000</xdr:colOff>
      <xdr:row>78</xdr:row>
      <xdr:rowOff>125710</xdr:rowOff>
    </xdr:to>
    <xdr:cxnSp macro="">
      <xdr:nvCxnSpPr>
        <xdr:cNvPr id="629" name="直線コネクタ 628"/>
        <xdr:cNvCxnSpPr/>
      </xdr:nvCxnSpPr>
      <xdr:spPr>
        <a:xfrm flipV="1">
          <a:off x="15481300" y="13497640"/>
          <a:ext cx="8382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104746</xdr:rowOff>
    </xdr:from>
    <xdr:to>
      <xdr:col>81</xdr:col>
      <xdr:colOff>50800</xdr:colOff>
      <xdr:row>78</xdr:row>
      <xdr:rowOff>125710</xdr:rowOff>
    </xdr:to>
    <xdr:cxnSp macro="">
      <xdr:nvCxnSpPr>
        <xdr:cNvPr id="632" name="直線コネクタ 631"/>
        <xdr:cNvCxnSpPr/>
      </xdr:nvCxnSpPr>
      <xdr:spPr>
        <a:xfrm>
          <a:off x="14592300" y="13477846"/>
          <a:ext cx="889000" cy="2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104746</xdr:rowOff>
    </xdr:from>
    <xdr:to>
      <xdr:col>76</xdr:col>
      <xdr:colOff>114300</xdr:colOff>
      <xdr:row>78</xdr:row>
      <xdr:rowOff>136511</xdr:rowOff>
    </xdr:to>
    <xdr:cxnSp macro="">
      <xdr:nvCxnSpPr>
        <xdr:cNvPr id="635" name="直線コネクタ 634"/>
        <xdr:cNvCxnSpPr/>
      </xdr:nvCxnSpPr>
      <xdr:spPr>
        <a:xfrm flipV="1">
          <a:off x="13703300" y="13477846"/>
          <a:ext cx="889000" cy="3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156833</xdr:rowOff>
    </xdr:from>
    <xdr:ext cx="534377" cy="259045"/>
    <xdr:sp macro="" textlink="">
      <xdr:nvSpPr>
        <xdr:cNvPr id="637" name="テキスト ボックス 636"/>
        <xdr:cNvSpPr txBox="1"/>
      </xdr:nvSpPr>
      <xdr:spPr>
        <a:xfrm>
          <a:off x="14325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136511</xdr:rowOff>
    </xdr:from>
    <xdr:to>
      <xdr:col>71</xdr:col>
      <xdr:colOff>177800</xdr:colOff>
      <xdr:row>78</xdr:row>
      <xdr:rowOff>137508</xdr:rowOff>
    </xdr:to>
    <xdr:cxnSp macro="">
      <xdr:nvCxnSpPr>
        <xdr:cNvPr id="638" name="直線コネクタ 637"/>
        <xdr:cNvCxnSpPr/>
      </xdr:nvCxnSpPr>
      <xdr:spPr>
        <a:xfrm flipV="1">
          <a:off x="12814300" y="13509611"/>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73740</xdr:rowOff>
    </xdr:from>
    <xdr:to>
      <xdr:col>85</xdr:col>
      <xdr:colOff>177800</xdr:colOff>
      <xdr:row>79</xdr:row>
      <xdr:rowOff>3890</xdr:rowOff>
    </xdr:to>
    <xdr:sp macro="" textlink="">
      <xdr:nvSpPr>
        <xdr:cNvPr id="648" name="楕円 647"/>
        <xdr:cNvSpPr/>
      </xdr:nvSpPr>
      <xdr:spPr>
        <a:xfrm>
          <a:off x="16268700" y="1344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31280</xdr:rowOff>
    </xdr:from>
    <xdr:ext cx="469744" cy="259045"/>
    <xdr:sp macro="" textlink="">
      <xdr:nvSpPr>
        <xdr:cNvPr id="649" name="災害復旧費該当値テキスト"/>
        <xdr:cNvSpPr txBox="1"/>
      </xdr:nvSpPr>
      <xdr:spPr>
        <a:xfrm>
          <a:off x="16370300" y="1340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74910</xdr:rowOff>
    </xdr:from>
    <xdr:to>
      <xdr:col>81</xdr:col>
      <xdr:colOff>101600</xdr:colOff>
      <xdr:row>79</xdr:row>
      <xdr:rowOff>5060</xdr:rowOff>
    </xdr:to>
    <xdr:sp macro="" textlink="">
      <xdr:nvSpPr>
        <xdr:cNvPr id="650" name="楕円 649"/>
        <xdr:cNvSpPr/>
      </xdr:nvSpPr>
      <xdr:spPr>
        <a:xfrm>
          <a:off x="15430500" y="134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167637</xdr:rowOff>
    </xdr:from>
    <xdr:ext cx="469744" cy="259045"/>
    <xdr:sp macro="" textlink="">
      <xdr:nvSpPr>
        <xdr:cNvPr id="651" name="テキスト ボックス 650"/>
        <xdr:cNvSpPr txBox="1"/>
      </xdr:nvSpPr>
      <xdr:spPr>
        <a:xfrm>
          <a:off x="15246428" y="135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53946</xdr:rowOff>
    </xdr:from>
    <xdr:to>
      <xdr:col>76</xdr:col>
      <xdr:colOff>165100</xdr:colOff>
      <xdr:row>78</xdr:row>
      <xdr:rowOff>155546</xdr:rowOff>
    </xdr:to>
    <xdr:sp macro="" textlink="">
      <xdr:nvSpPr>
        <xdr:cNvPr id="652" name="楕円 651"/>
        <xdr:cNvSpPr/>
      </xdr:nvSpPr>
      <xdr:spPr>
        <a:xfrm>
          <a:off x="14541500" y="1342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623</xdr:rowOff>
    </xdr:from>
    <xdr:ext cx="534377" cy="259045"/>
    <xdr:sp macro="" textlink="">
      <xdr:nvSpPr>
        <xdr:cNvPr id="653" name="テキスト ボックス 652"/>
        <xdr:cNvSpPr txBox="1"/>
      </xdr:nvSpPr>
      <xdr:spPr>
        <a:xfrm>
          <a:off x="14325111" y="1320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85711</xdr:rowOff>
    </xdr:from>
    <xdr:to>
      <xdr:col>72</xdr:col>
      <xdr:colOff>38100</xdr:colOff>
      <xdr:row>79</xdr:row>
      <xdr:rowOff>15861</xdr:rowOff>
    </xdr:to>
    <xdr:sp macro="" textlink="">
      <xdr:nvSpPr>
        <xdr:cNvPr id="654" name="楕円 653"/>
        <xdr:cNvSpPr/>
      </xdr:nvSpPr>
      <xdr:spPr>
        <a:xfrm>
          <a:off x="13652500" y="1345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6988</xdr:rowOff>
    </xdr:from>
    <xdr:ext cx="469744" cy="259045"/>
    <xdr:sp macro="" textlink="">
      <xdr:nvSpPr>
        <xdr:cNvPr id="655" name="テキスト ボックス 654"/>
        <xdr:cNvSpPr txBox="1"/>
      </xdr:nvSpPr>
      <xdr:spPr>
        <a:xfrm>
          <a:off x="13468428" y="1355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86708</xdr:rowOff>
    </xdr:from>
    <xdr:to>
      <xdr:col>67</xdr:col>
      <xdr:colOff>101600</xdr:colOff>
      <xdr:row>79</xdr:row>
      <xdr:rowOff>16858</xdr:rowOff>
    </xdr:to>
    <xdr:sp macro="" textlink="">
      <xdr:nvSpPr>
        <xdr:cNvPr id="656" name="楕円 655"/>
        <xdr:cNvSpPr/>
      </xdr:nvSpPr>
      <xdr:spPr>
        <a:xfrm>
          <a:off x="12763500" y="134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7985</xdr:rowOff>
    </xdr:from>
    <xdr:ext cx="378565" cy="259045"/>
    <xdr:sp macro="" textlink="">
      <xdr:nvSpPr>
        <xdr:cNvPr id="657" name="テキスト ボックス 656"/>
        <xdr:cNvSpPr txBox="1"/>
      </xdr:nvSpPr>
      <xdr:spPr>
        <a:xfrm>
          <a:off x="12625017" y="13552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145306</xdr:rowOff>
    </xdr:from>
    <xdr:to>
      <xdr:col>85</xdr:col>
      <xdr:colOff>127000</xdr:colOff>
      <xdr:row>96</xdr:row>
      <xdr:rowOff>11743</xdr:rowOff>
    </xdr:to>
    <xdr:cxnSp macro="">
      <xdr:nvCxnSpPr>
        <xdr:cNvPr id="684" name="直線コネクタ 683"/>
        <xdr:cNvCxnSpPr/>
      </xdr:nvCxnSpPr>
      <xdr:spPr>
        <a:xfrm>
          <a:off x="15481300" y="16433056"/>
          <a:ext cx="838200" cy="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145306</xdr:rowOff>
    </xdr:from>
    <xdr:to>
      <xdr:col>81</xdr:col>
      <xdr:colOff>50800</xdr:colOff>
      <xdr:row>95</xdr:row>
      <xdr:rowOff>150750</xdr:rowOff>
    </xdr:to>
    <xdr:cxnSp macro="">
      <xdr:nvCxnSpPr>
        <xdr:cNvPr id="687" name="直線コネクタ 686"/>
        <xdr:cNvCxnSpPr/>
      </xdr:nvCxnSpPr>
      <xdr:spPr>
        <a:xfrm flipV="1">
          <a:off x="14592300" y="16433056"/>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143376</xdr:rowOff>
    </xdr:from>
    <xdr:to>
      <xdr:col>76</xdr:col>
      <xdr:colOff>114300</xdr:colOff>
      <xdr:row>95</xdr:row>
      <xdr:rowOff>150750</xdr:rowOff>
    </xdr:to>
    <xdr:cxnSp macro="">
      <xdr:nvCxnSpPr>
        <xdr:cNvPr id="690" name="直線コネクタ 689"/>
        <xdr:cNvCxnSpPr/>
      </xdr:nvCxnSpPr>
      <xdr:spPr>
        <a:xfrm>
          <a:off x="13703300" y="16431126"/>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26338</xdr:rowOff>
    </xdr:from>
    <xdr:to>
      <xdr:col>71</xdr:col>
      <xdr:colOff>177800</xdr:colOff>
      <xdr:row>95</xdr:row>
      <xdr:rowOff>143376</xdr:rowOff>
    </xdr:to>
    <xdr:cxnSp macro="">
      <xdr:nvCxnSpPr>
        <xdr:cNvPr id="693" name="直線コネクタ 692"/>
        <xdr:cNvCxnSpPr/>
      </xdr:nvCxnSpPr>
      <xdr:spPr>
        <a:xfrm>
          <a:off x="12814300" y="16314088"/>
          <a:ext cx="889000" cy="1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132393</xdr:rowOff>
    </xdr:from>
    <xdr:to>
      <xdr:col>85</xdr:col>
      <xdr:colOff>177800</xdr:colOff>
      <xdr:row>96</xdr:row>
      <xdr:rowOff>62543</xdr:rowOff>
    </xdr:to>
    <xdr:sp macro="" textlink="">
      <xdr:nvSpPr>
        <xdr:cNvPr id="703" name="楕円 702"/>
        <xdr:cNvSpPr/>
      </xdr:nvSpPr>
      <xdr:spPr>
        <a:xfrm>
          <a:off x="16268700" y="1642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110820</xdr:rowOff>
    </xdr:from>
    <xdr:ext cx="599010" cy="259045"/>
    <xdr:sp macro="" textlink="">
      <xdr:nvSpPr>
        <xdr:cNvPr id="704" name="公債費該当値テキスト"/>
        <xdr:cNvSpPr txBox="1"/>
      </xdr:nvSpPr>
      <xdr:spPr>
        <a:xfrm>
          <a:off x="16370300" y="1639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94506</xdr:rowOff>
    </xdr:from>
    <xdr:to>
      <xdr:col>81</xdr:col>
      <xdr:colOff>101600</xdr:colOff>
      <xdr:row>96</xdr:row>
      <xdr:rowOff>24656</xdr:rowOff>
    </xdr:to>
    <xdr:sp macro="" textlink="">
      <xdr:nvSpPr>
        <xdr:cNvPr id="705" name="楕円 704"/>
        <xdr:cNvSpPr/>
      </xdr:nvSpPr>
      <xdr:spPr>
        <a:xfrm>
          <a:off x="15430500" y="163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41183</xdr:rowOff>
    </xdr:from>
    <xdr:ext cx="599010" cy="259045"/>
    <xdr:sp macro="" textlink="">
      <xdr:nvSpPr>
        <xdr:cNvPr id="706" name="テキスト ボックス 705"/>
        <xdr:cNvSpPr txBox="1"/>
      </xdr:nvSpPr>
      <xdr:spPr>
        <a:xfrm>
          <a:off x="15181795" y="1615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99950</xdr:rowOff>
    </xdr:from>
    <xdr:to>
      <xdr:col>76</xdr:col>
      <xdr:colOff>165100</xdr:colOff>
      <xdr:row>96</xdr:row>
      <xdr:rowOff>30100</xdr:rowOff>
    </xdr:to>
    <xdr:sp macro="" textlink="">
      <xdr:nvSpPr>
        <xdr:cNvPr id="707" name="楕円 706"/>
        <xdr:cNvSpPr/>
      </xdr:nvSpPr>
      <xdr:spPr>
        <a:xfrm>
          <a:off x="14541500" y="163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46627</xdr:rowOff>
    </xdr:from>
    <xdr:ext cx="599010" cy="259045"/>
    <xdr:sp macro="" textlink="">
      <xdr:nvSpPr>
        <xdr:cNvPr id="708" name="テキスト ボックス 707"/>
        <xdr:cNvSpPr txBox="1"/>
      </xdr:nvSpPr>
      <xdr:spPr>
        <a:xfrm>
          <a:off x="14292795" y="1616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92576</xdr:rowOff>
    </xdr:from>
    <xdr:to>
      <xdr:col>72</xdr:col>
      <xdr:colOff>38100</xdr:colOff>
      <xdr:row>96</xdr:row>
      <xdr:rowOff>22726</xdr:rowOff>
    </xdr:to>
    <xdr:sp macro="" textlink="">
      <xdr:nvSpPr>
        <xdr:cNvPr id="709" name="楕円 708"/>
        <xdr:cNvSpPr/>
      </xdr:nvSpPr>
      <xdr:spPr>
        <a:xfrm>
          <a:off x="13652500" y="163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39253</xdr:rowOff>
    </xdr:from>
    <xdr:ext cx="599010" cy="259045"/>
    <xdr:sp macro="" textlink="">
      <xdr:nvSpPr>
        <xdr:cNvPr id="710" name="テキスト ボックス 709"/>
        <xdr:cNvSpPr txBox="1"/>
      </xdr:nvSpPr>
      <xdr:spPr>
        <a:xfrm>
          <a:off x="13403795" y="1615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146988</xdr:rowOff>
    </xdr:from>
    <xdr:to>
      <xdr:col>67</xdr:col>
      <xdr:colOff>101600</xdr:colOff>
      <xdr:row>95</xdr:row>
      <xdr:rowOff>77138</xdr:rowOff>
    </xdr:to>
    <xdr:sp macro="" textlink="">
      <xdr:nvSpPr>
        <xdr:cNvPr id="711" name="楕円 710"/>
        <xdr:cNvSpPr/>
      </xdr:nvSpPr>
      <xdr:spPr>
        <a:xfrm>
          <a:off x="12763500" y="1626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93665</xdr:rowOff>
    </xdr:from>
    <xdr:ext cx="599010" cy="259045"/>
    <xdr:sp macro="" textlink="">
      <xdr:nvSpPr>
        <xdr:cNvPr id="712" name="テキスト ボックス 711"/>
        <xdr:cNvSpPr txBox="1"/>
      </xdr:nvSpPr>
      <xdr:spPr>
        <a:xfrm>
          <a:off x="12514795" y="1603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目的別歳出について、総務費が対前年度比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89,346</a:t>
          </a:r>
          <a:r>
            <a:rPr kumimoji="1" lang="ja-JP" altLang="ja-JP" sz="1100">
              <a:solidFill>
                <a:schemeClr val="dk1"/>
              </a:solidFill>
              <a:effectLst/>
              <a:latin typeface="+mn-lt"/>
              <a:ea typeface="+mn-ea"/>
              <a:cs typeface="+mn-cs"/>
            </a:rPr>
            <a:t>円、全国市町村平均を</a:t>
          </a:r>
          <a:r>
            <a:rPr kumimoji="1" lang="en-US" altLang="ja-JP" sz="1100">
              <a:solidFill>
                <a:schemeClr val="dk1"/>
              </a:solidFill>
              <a:effectLst/>
              <a:latin typeface="+mn-lt"/>
              <a:ea typeface="+mn-ea"/>
              <a:cs typeface="+mn-cs"/>
            </a:rPr>
            <a:t>264,010</a:t>
          </a:r>
          <a:r>
            <a:rPr kumimoji="1" lang="ja-JP" altLang="ja-JP" sz="1100">
              <a:solidFill>
                <a:schemeClr val="dk1"/>
              </a:solidFill>
              <a:effectLst/>
              <a:latin typeface="+mn-lt"/>
              <a:ea typeface="+mn-ea"/>
              <a:cs typeface="+mn-cs"/>
            </a:rPr>
            <a:t>円、県市町村平均を</a:t>
          </a:r>
          <a:r>
            <a:rPr kumimoji="1" lang="en-US" altLang="ja-JP" sz="1100">
              <a:solidFill>
                <a:schemeClr val="dk1"/>
              </a:solidFill>
              <a:effectLst/>
              <a:latin typeface="+mn-lt"/>
              <a:ea typeface="+mn-ea"/>
              <a:cs typeface="+mn-cs"/>
            </a:rPr>
            <a:t>241,114</a:t>
          </a:r>
          <a:r>
            <a:rPr kumimoji="1" lang="ja-JP" altLang="ja-JP" sz="1100">
              <a:solidFill>
                <a:schemeClr val="dk1"/>
              </a:solidFill>
              <a:effectLst/>
              <a:latin typeface="+mn-lt"/>
              <a:ea typeface="+mn-ea"/>
              <a:cs typeface="+mn-cs"/>
            </a:rPr>
            <a:t>円、類似団体平均を</a:t>
          </a:r>
          <a:r>
            <a:rPr kumimoji="1" lang="en-US" altLang="ja-JP" sz="1100">
              <a:solidFill>
                <a:schemeClr val="dk1"/>
              </a:solidFill>
              <a:effectLst/>
              <a:latin typeface="+mn-lt"/>
              <a:ea typeface="+mn-ea"/>
              <a:cs typeface="+mn-cs"/>
            </a:rPr>
            <a:t>137,837</a:t>
          </a:r>
          <a:r>
            <a:rPr kumimoji="1" lang="ja-JP" altLang="ja-JP" sz="1100">
              <a:solidFill>
                <a:schemeClr val="dk1"/>
              </a:solidFill>
              <a:effectLst/>
              <a:latin typeface="+mn-lt"/>
              <a:ea typeface="+mn-ea"/>
              <a:cs typeface="+mn-cs"/>
            </a:rPr>
            <a:t>円と大きく上回っており、沖縄振興特別推進交付金事業や各基金への積立金等が影響しているものと思われる。また、</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費においても対前年度比</a:t>
          </a:r>
          <a:r>
            <a:rPr kumimoji="1" lang="en-US" altLang="ja-JP" sz="1100">
              <a:solidFill>
                <a:schemeClr val="dk1"/>
              </a:solidFill>
              <a:effectLst/>
              <a:latin typeface="+mn-lt"/>
              <a:ea typeface="+mn-ea"/>
              <a:cs typeface="+mn-cs"/>
            </a:rPr>
            <a:t>16,801</a:t>
          </a:r>
          <a:r>
            <a:rPr kumimoji="1" lang="ja-JP" altLang="ja-JP" sz="1100">
              <a:solidFill>
                <a:schemeClr val="dk1"/>
              </a:solidFill>
              <a:effectLst/>
              <a:latin typeface="+mn-lt"/>
              <a:ea typeface="+mn-ea"/>
              <a:cs typeface="+mn-cs"/>
            </a:rPr>
            <a:t>円、全国市町村平均を</a:t>
          </a:r>
          <a:r>
            <a:rPr kumimoji="1" lang="en-US" altLang="ja-JP" sz="1100">
              <a:solidFill>
                <a:schemeClr val="dk1"/>
              </a:solidFill>
              <a:effectLst/>
              <a:latin typeface="+mn-lt"/>
              <a:ea typeface="+mn-ea"/>
              <a:cs typeface="+mn-cs"/>
            </a:rPr>
            <a:t>61,076</a:t>
          </a:r>
          <a:r>
            <a:rPr kumimoji="1" lang="ja-JP" altLang="ja-JP" sz="1100">
              <a:solidFill>
                <a:schemeClr val="dk1"/>
              </a:solidFill>
              <a:effectLst/>
              <a:latin typeface="+mn-lt"/>
              <a:ea typeface="+mn-ea"/>
              <a:cs typeface="+mn-cs"/>
            </a:rPr>
            <a:t>円、県市町村平均を</a:t>
          </a:r>
          <a:r>
            <a:rPr kumimoji="1" lang="en-US" altLang="ja-JP" sz="1100">
              <a:solidFill>
                <a:schemeClr val="dk1"/>
              </a:solidFill>
              <a:effectLst/>
              <a:latin typeface="+mn-lt"/>
              <a:ea typeface="+mn-ea"/>
              <a:cs typeface="+mn-cs"/>
            </a:rPr>
            <a:t>59,979</a:t>
          </a:r>
          <a:r>
            <a:rPr kumimoji="1" lang="ja-JP" altLang="ja-JP" sz="1100">
              <a:solidFill>
                <a:schemeClr val="dk1"/>
              </a:solidFill>
              <a:effectLst/>
              <a:latin typeface="+mn-lt"/>
              <a:ea typeface="+mn-ea"/>
              <a:cs typeface="+mn-cs"/>
            </a:rPr>
            <a:t>円、類似団体平均を</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15,800</a:t>
          </a:r>
          <a:r>
            <a:rPr kumimoji="1" lang="ja-JP" altLang="ja-JP" sz="1100">
              <a:solidFill>
                <a:schemeClr val="dk1"/>
              </a:solidFill>
              <a:effectLst/>
              <a:latin typeface="+mn-lt"/>
              <a:ea typeface="+mn-ea"/>
              <a:cs typeface="+mn-cs"/>
            </a:rPr>
            <a:t>円と大きく上回っている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新規事業が多数控えており各事業の精査や廃止を行いながらさらに、</a:t>
          </a:r>
          <a:r>
            <a:rPr kumimoji="1" lang="ja-JP" altLang="ja-JP" sz="1100">
              <a:solidFill>
                <a:schemeClr val="dk1"/>
              </a:solidFill>
              <a:effectLst/>
              <a:latin typeface="+mn-lt"/>
              <a:ea typeface="+mn-ea"/>
              <a:cs typeface="+mn-cs"/>
            </a:rPr>
            <a:t>高齢化社会の進展や各</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の老朽化に伴う更新整備等により民生費、土木費の増大が見込まれることから適正な支出に努める。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実質収支比率等に係る経年分析について、財政調整基金残高は、標財比</a:t>
          </a:r>
          <a:r>
            <a:rPr kumimoji="1" lang="en-US" altLang="ja-JP" sz="1100">
              <a:solidFill>
                <a:schemeClr val="dk1"/>
              </a:solidFill>
              <a:effectLst/>
              <a:latin typeface="+mn-lt"/>
              <a:ea typeface="+mn-ea"/>
              <a:cs typeface="+mn-cs"/>
            </a:rPr>
            <a:t>47.59</a:t>
          </a:r>
          <a:r>
            <a:rPr kumimoji="1" lang="ja-JP" altLang="ja-JP" sz="1100">
              <a:solidFill>
                <a:schemeClr val="dk1"/>
              </a:solidFill>
              <a:effectLst/>
              <a:latin typeface="+mn-lt"/>
              <a:ea typeface="+mn-ea"/>
              <a:cs typeface="+mn-cs"/>
            </a:rPr>
            <a:t>となっており、前年度と比較すると</a:t>
          </a:r>
          <a:r>
            <a:rPr kumimoji="1" lang="en-US" altLang="ja-JP" sz="1100">
              <a:solidFill>
                <a:schemeClr val="dk1"/>
              </a:solidFill>
              <a:effectLst/>
              <a:latin typeface="+mn-lt"/>
              <a:ea typeface="+mn-ea"/>
              <a:cs typeface="+mn-cs"/>
            </a:rPr>
            <a:t>6.31</a:t>
          </a:r>
          <a:r>
            <a:rPr kumimoji="1" lang="ja-JP" altLang="ja-JP" sz="1100">
              <a:solidFill>
                <a:schemeClr val="dk1"/>
              </a:solidFill>
              <a:effectLst/>
              <a:latin typeface="+mn-lt"/>
              <a:ea typeface="+mn-ea"/>
              <a:cs typeface="+mn-cs"/>
            </a:rPr>
            <a:t>ポイント上昇し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。実質収支額は</a:t>
          </a:r>
          <a:r>
            <a:rPr kumimoji="1" lang="en-US" altLang="ja-JP" sz="1100">
              <a:solidFill>
                <a:schemeClr val="dk1"/>
              </a:solidFill>
              <a:effectLst/>
              <a:latin typeface="+mn-lt"/>
              <a:ea typeface="+mn-ea"/>
              <a:cs typeface="+mn-cs"/>
            </a:rPr>
            <a:t>4.69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財政調整基金については、毎年繰越金額の</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以上を積み立てており標準財政規模比が増えている状況である。</a:t>
          </a:r>
          <a:r>
            <a:rPr kumimoji="1" lang="ja-JP" altLang="ja-JP" sz="1100">
              <a:solidFill>
                <a:schemeClr val="dk1"/>
              </a:solidFill>
              <a:effectLst/>
              <a:latin typeface="+mn-lt"/>
              <a:ea typeface="+mn-ea"/>
              <a:cs typeface="+mn-cs"/>
            </a:rPr>
            <a:t>今後も事務事業の見直しや定員管理の適正化を図ることで、人件費の縮減を行うとともに、可能な限り地方債の繰上償還の実施や基金への積立を行う。</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連結実質赤字比率に係る赤字・黒字の構成分析は本町では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会計のうち主な会計で水道事業会計では</a:t>
          </a:r>
          <a:r>
            <a:rPr kumimoji="1" lang="ja-JP" altLang="en-US" sz="1100">
              <a:solidFill>
                <a:schemeClr val="dk1"/>
              </a:solidFill>
              <a:effectLst/>
              <a:latin typeface="+mn-lt"/>
              <a:ea typeface="+mn-ea"/>
              <a:cs typeface="+mn-cs"/>
            </a:rPr>
            <a:t>標準財政規模比</a:t>
          </a:r>
          <a:r>
            <a:rPr kumimoji="1" lang="en-US" altLang="ja-JP" sz="1100">
              <a:solidFill>
                <a:schemeClr val="dk1"/>
              </a:solidFill>
              <a:effectLst/>
              <a:latin typeface="+mn-lt"/>
              <a:ea typeface="+mn-ea"/>
              <a:cs typeface="+mn-cs"/>
            </a:rPr>
            <a:t>8.21</a:t>
          </a:r>
          <a:r>
            <a:rPr kumimoji="1" lang="ja-JP" altLang="ja-JP" sz="1100">
              <a:solidFill>
                <a:schemeClr val="dk1"/>
              </a:solidFill>
              <a:effectLst/>
              <a:latin typeface="+mn-lt"/>
              <a:ea typeface="+mn-ea"/>
              <a:cs typeface="+mn-cs"/>
            </a:rPr>
            <a:t>％、一般会計が</a:t>
          </a:r>
          <a:r>
            <a:rPr kumimoji="1" lang="ja-JP" altLang="en-US" sz="1100">
              <a:solidFill>
                <a:schemeClr val="dk1"/>
              </a:solidFill>
              <a:effectLst/>
              <a:latin typeface="+mn-lt"/>
              <a:ea typeface="+mn-ea"/>
              <a:cs typeface="+mn-cs"/>
            </a:rPr>
            <a:t>標準財政規模</a:t>
          </a:r>
          <a:r>
            <a:rPr kumimoji="1" lang="ja-JP" altLang="ja-JP"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3.51</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すべての会計で黒字となったが、下水道事業会計においては一般会計からの繰入によるものであるめ、今後、公営企業会計の独立採算の観点から、出来るだけ繰入を行わず、料金収入を基にした会計運営への意向を目指す。</a:t>
          </a:r>
          <a:endParaRPr lang="ja-JP" altLang="ja-JP" sz="1400">
            <a:effectLst/>
          </a:endParaRPr>
        </a:p>
        <a:p>
          <a:r>
            <a:rPr kumimoji="1" lang="ja-JP" altLang="ja-JP" sz="1100">
              <a:solidFill>
                <a:schemeClr val="dk1"/>
              </a:solidFill>
              <a:effectLst/>
              <a:latin typeface="+mn-lt"/>
              <a:ea typeface="+mn-ea"/>
              <a:cs typeface="+mn-cs"/>
            </a:rPr>
            <a:t>　そのため、上下水道の料金の見直しや収納対策の構築、コスト軽減、接続率の向上に向けた取組を強化し、経営健全化に努める。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8327965</v>
      </c>
      <c r="BO4" s="372"/>
      <c r="BP4" s="372"/>
      <c r="BQ4" s="372"/>
      <c r="BR4" s="372"/>
      <c r="BS4" s="372"/>
      <c r="BT4" s="372"/>
      <c r="BU4" s="373"/>
      <c r="BV4" s="371">
        <v>7947440</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3.5</v>
      </c>
      <c r="CU4" s="378"/>
      <c r="CV4" s="378"/>
      <c r="CW4" s="378"/>
      <c r="CX4" s="378"/>
      <c r="CY4" s="378"/>
      <c r="CZ4" s="378"/>
      <c r="DA4" s="379"/>
      <c r="DB4" s="377">
        <v>8.1999999999999993</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8157301</v>
      </c>
      <c r="BO5" s="409"/>
      <c r="BP5" s="409"/>
      <c r="BQ5" s="409"/>
      <c r="BR5" s="409"/>
      <c r="BS5" s="409"/>
      <c r="BT5" s="409"/>
      <c r="BU5" s="410"/>
      <c r="BV5" s="408">
        <v>7587667</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96.2</v>
      </c>
      <c r="CU5" s="406"/>
      <c r="CV5" s="406"/>
      <c r="CW5" s="406"/>
      <c r="CX5" s="406"/>
      <c r="CY5" s="406"/>
      <c r="CZ5" s="406"/>
      <c r="DA5" s="407"/>
      <c r="DB5" s="405">
        <v>89.4</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170664</v>
      </c>
      <c r="BO6" s="409"/>
      <c r="BP6" s="409"/>
      <c r="BQ6" s="409"/>
      <c r="BR6" s="409"/>
      <c r="BS6" s="409"/>
      <c r="BT6" s="409"/>
      <c r="BU6" s="410"/>
      <c r="BV6" s="408">
        <v>359773</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100</v>
      </c>
      <c r="CU6" s="446"/>
      <c r="CV6" s="446"/>
      <c r="CW6" s="446"/>
      <c r="CX6" s="446"/>
      <c r="CY6" s="446"/>
      <c r="CZ6" s="446"/>
      <c r="DA6" s="447"/>
      <c r="DB6" s="445">
        <v>92.8</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32254</v>
      </c>
      <c r="BO7" s="409"/>
      <c r="BP7" s="409"/>
      <c r="BQ7" s="409"/>
      <c r="BR7" s="409"/>
      <c r="BS7" s="409"/>
      <c r="BT7" s="409"/>
      <c r="BU7" s="410"/>
      <c r="BV7" s="408">
        <v>26913</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3933168</v>
      </c>
      <c r="CU7" s="409"/>
      <c r="CV7" s="409"/>
      <c r="CW7" s="409"/>
      <c r="CX7" s="409"/>
      <c r="CY7" s="409"/>
      <c r="CZ7" s="409"/>
      <c r="DA7" s="410"/>
      <c r="DB7" s="408">
        <v>4056764</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138410</v>
      </c>
      <c r="BO8" s="409"/>
      <c r="BP8" s="409"/>
      <c r="BQ8" s="409"/>
      <c r="BR8" s="409"/>
      <c r="BS8" s="409"/>
      <c r="BT8" s="409"/>
      <c r="BU8" s="410"/>
      <c r="BV8" s="408">
        <v>332860</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0.19</v>
      </c>
      <c r="CU8" s="449"/>
      <c r="CV8" s="449"/>
      <c r="CW8" s="449"/>
      <c r="CX8" s="449"/>
      <c r="CY8" s="449"/>
      <c r="CZ8" s="449"/>
      <c r="DA8" s="450"/>
      <c r="DB8" s="448">
        <v>0.19</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7755</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88</v>
      </c>
      <c r="AV9" s="441"/>
      <c r="AW9" s="441"/>
      <c r="AX9" s="441"/>
      <c r="AY9" s="442" t="s">
        <v>109</v>
      </c>
      <c r="AZ9" s="443"/>
      <c r="BA9" s="443"/>
      <c r="BB9" s="443"/>
      <c r="BC9" s="443"/>
      <c r="BD9" s="443"/>
      <c r="BE9" s="443"/>
      <c r="BF9" s="443"/>
      <c r="BG9" s="443"/>
      <c r="BH9" s="443"/>
      <c r="BI9" s="443"/>
      <c r="BJ9" s="443"/>
      <c r="BK9" s="443"/>
      <c r="BL9" s="443"/>
      <c r="BM9" s="444"/>
      <c r="BN9" s="408">
        <v>-194450</v>
      </c>
      <c r="BO9" s="409"/>
      <c r="BP9" s="409"/>
      <c r="BQ9" s="409"/>
      <c r="BR9" s="409"/>
      <c r="BS9" s="409"/>
      <c r="BT9" s="409"/>
      <c r="BU9" s="410"/>
      <c r="BV9" s="408">
        <v>31136</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17.100000000000001</v>
      </c>
      <c r="CU9" s="406"/>
      <c r="CV9" s="406"/>
      <c r="CW9" s="406"/>
      <c r="CX9" s="406"/>
      <c r="CY9" s="406"/>
      <c r="CZ9" s="406"/>
      <c r="DA9" s="407"/>
      <c r="DB9" s="405">
        <v>18.600000000000001</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8519</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197122</v>
      </c>
      <c r="BO10" s="409"/>
      <c r="BP10" s="409"/>
      <c r="BQ10" s="409"/>
      <c r="BR10" s="409"/>
      <c r="BS10" s="409"/>
      <c r="BT10" s="409"/>
      <c r="BU10" s="410"/>
      <c r="BV10" s="408">
        <v>186987</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7994</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133</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134</v>
      </c>
      <c r="N13" s="497"/>
      <c r="O13" s="497"/>
      <c r="P13" s="497"/>
      <c r="Q13" s="498"/>
      <c r="R13" s="489">
        <v>7945</v>
      </c>
      <c r="S13" s="490"/>
      <c r="T13" s="490"/>
      <c r="U13" s="490"/>
      <c r="V13" s="491"/>
      <c r="W13" s="424" t="s">
        <v>135</v>
      </c>
      <c r="X13" s="425"/>
      <c r="Y13" s="425"/>
      <c r="Z13" s="425"/>
      <c r="AA13" s="425"/>
      <c r="AB13" s="415"/>
      <c r="AC13" s="459">
        <v>1057</v>
      </c>
      <c r="AD13" s="460"/>
      <c r="AE13" s="460"/>
      <c r="AF13" s="460"/>
      <c r="AG13" s="499"/>
      <c r="AH13" s="459">
        <v>1114</v>
      </c>
      <c r="AI13" s="460"/>
      <c r="AJ13" s="460"/>
      <c r="AK13" s="460"/>
      <c r="AL13" s="461"/>
      <c r="AM13" s="437" t="s">
        <v>136</v>
      </c>
      <c r="AN13" s="438"/>
      <c r="AO13" s="438"/>
      <c r="AP13" s="438"/>
      <c r="AQ13" s="438"/>
      <c r="AR13" s="438"/>
      <c r="AS13" s="438"/>
      <c r="AT13" s="439"/>
      <c r="AU13" s="440" t="s">
        <v>137</v>
      </c>
      <c r="AV13" s="441"/>
      <c r="AW13" s="441"/>
      <c r="AX13" s="441"/>
      <c r="AY13" s="442" t="s">
        <v>138</v>
      </c>
      <c r="AZ13" s="443"/>
      <c r="BA13" s="443"/>
      <c r="BB13" s="443"/>
      <c r="BC13" s="443"/>
      <c r="BD13" s="443"/>
      <c r="BE13" s="443"/>
      <c r="BF13" s="443"/>
      <c r="BG13" s="443"/>
      <c r="BH13" s="443"/>
      <c r="BI13" s="443"/>
      <c r="BJ13" s="443"/>
      <c r="BK13" s="443"/>
      <c r="BL13" s="443"/>
      <c r="BM13" s="444"/>
      <c r="BN13" s="408">
        <v>2672</v>
      </c>
      <c r="BO13" s="409"/>
      <c r="BP13" s="409"/>
      <c r="BQ13" s="409"/>
      <c r="BR13" s="409"/>
      <c r="BS13" s="409"/>
      <c r="BT13" s="409"/>
      <c r="BU13" s="410"/>
      <c r="BV13" s="408">
        <v>218123</v>
      </c>
      <c r="BW13" s="409"/>
      <c r="BX13" s="409"/>
      <c r="BY13" s="409"/>
      <c r="BZ13" s="409"/>
      <c r="CA13" s="409"/>
      <c r="CB13" s="409"/>
      <c r="CC13" s="410"/>
      <c r="CD13" s="411" t="s">
        <v>139</v>
      </c>
      <c r="CE13" s="412"/>
      <c r="CF13" s="412"/>
      <c r="CG13" s="412"/>
      <c r="CH13" s="412"/>
      <c r="CI13" s="412"/>
      <c r="CJ13" s="412"/>
      <c r="CK13" s="412"/>
      <c r="CL13" s="412"/>
      <c r="CM13" s="412"/>
      <c r="CN13" s="412"/>
      <c r="CO13" s="412"/>
      <c r="CP13" s="412"/>
      <c r="CQ13" s="412"/>
      <c r="CR13" s="412"/>
      <c r="CS13" s="413"/>
      <c r="CT13" s="405">
        <v>7.3</v>
      </c>
      <c r="CU13" s="406"/>
      <c r="CV13" s="406"/>
      <c r="CW13" s="406"/>
      <c r="CX13" s="406"/>
      <c r="CY13" s="406"/>
      <c r="CZ13" s="406"/>
      <c r="DA13" s="407"/>
      <c r="DB13" s="405">
        <v>7.9</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140</v>
      </c>
      <c r="M14" s="487"/>
      <c r="N14" s="487"/>
      <c r="O14" s="487"/>
      <c r="P14" s="487"/>
      <c r="Q14" s="488"/>
      <c r="R14" s="489">
        <v>8101</v>
      </c>
      <c r="S14" s="490"/>
      <c r="T14" s="490"/>
      <c r="U14" s="490"/>
      <c r="V14" s="491"/>
      <c r="W14" s="398"/>
      <c r="X14" s="399"/>
      <c r="Y14" s="399"/>
      <c r="Z14" s="399"/>
      <c r="AA14" s="399"/>
      <c r="AB14" s="388"/>
      <c r="AC14" s="492">
        <v>27.1</v>
      </c>
      <c r="AD14" s="493"/>
      <c r="AE14" s="493"/>
      <c r="AF14" s="493"/>
      <c r="AG14" s="494"/>
      <c r="AH14" s="492">
        <v>27.8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141</v>
      </c>
      <c r="CE14" s="501"/>
      <c r="CF14" s="501"/>
      <c r="CG14" s="501"/>
      <c r="CH14" s="501"/>
      <c r="CI14" s="501"/>
      <c r="CJ14" s="501"/>
      <c r="CK14" s="501"/>
      <c r="CL14" s="501"/>
      <c r="CM14" s="501"/>
      <c r="CN14" s="501"/>
      <c r="CO14" s="501"/>
      <c r="CP14" s="501"/>
      <c r="CQ14" s="501"/>
      <c r="CR14" s="501"/>
      <c r="CS14" s="502"/>
      <c r="CT14" s="503">
        <v>11.8</v>
      </c>
      <c r="CU14" s="504"/>
      <c r="CV14" s="504"/>
      <c r="CW14" s="504"/>
      <c r="CX14" s="504"/>
      <c r="CY14" s="504"/>
      <c r="CZ14" s="504"/>
      <c r="DA14" s="505"/>
      <c r="DB14" s="503">
        <v>27.6</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142</v>
      </c>
      <c r="N15" s="497"/>
      <c r="O15" s="497"/>
      <c r="P15" s="497"/>
      <c r="Q15" s="498"/>
      <c r="R15" s="489">
        <v>8052</v>
      </c>
      <c r="S15" s="490"/>
      <c r="T15" s="490"/>
      <c r="U15" s="490"/>
      <c r="V15" s="491"/>
      <c r="W15" s="424" t="s">
        <v>143</v>
      </c>
      <c r="X15" s="425"/>
      <c r="Y15" s="425"/>
      <c r="Z15" s="425"/>
      <c r="AA15" s="425"/>
      <c r="AB15" s="415"/>
      <c r="AC15" s="459">
        <v>578</v>
      </c>
      <c r="AD15" s="460"/>
      <c r="AE15" s="460"/>
      <c r="AF15" s="460"/>
      <c r="AG15" s="499"/>
      <c r="AH15" s="459">
        <v>623</v>
      </c>
      <c r="AI15" s="460"/>
      <c r="AJ15" s="460"/>
      <c r="AK15" s="460"/>
      <c r="AL15" s="461"/>
      <c r="AM15" s="437"/>
      <c r="AN15" s="438"/>
      <c r="AO15" s="438"/>
      <c r="AP15" s="438"/>
      <c r="AQ15" s="438"/>
      <c r="AR15" s="438"/>
      <c r="AS15" s="438"/>
      <c r="AT15" s="439"/>
      <c r="AU15" s="440"/>
      <c r="AV15" s="441"/>
      <c r="AW15" s="441"/>
      <c r="AX15" s="441"/>
      <c r="AY15" s="368" t="s">
        <v>144</v>
      </c>
      <c r="AZ15" s="369"/>
      <c r="BA15" s="369"/>
      <c r="BB15" s="369"/>
      <c r="BC15" s="369"/>
      <c r="BD15" s="369"/>
      <c r="BE15" s="369"/>
      <c r="BF15" s="369"/>
      <c r="BG15" s="369"/>
      <c r="BH15" s="369"/>
      <c r="BI15" s="369"/>
      <c r="BJ15" s="369"/>
      <c r="BK15" s="369"/>
      <c r="BL15" s="369"/>
      <c r="BM15" s="370"/>
      <c r="BN15" s="371">
        <v>699830</v>
      </c>
      <c r="BO15" s="372"/>
      <c r="BP15" s="372"/>
      <c r="BQ15" s="372"/>
      <c r="BR15" s="372"/>
      <c r="BS15" s="372"/>
      <c r="BT15" s="372"/>
      <c r="BU15" s="373"/>
      <c r="BV15" s="371">
        <v>688618</v>
      </c>
      <c r="BW15" s="372"/>
      <c r="BX15" s="372"/>
      <c r="BY15" s="372"/>
      <c r="BZ15" s="372"/>
      <c r="CA15" s="372"/>
      <c r="CB15" s="372"/>
      <c r="CC15" s="373"/>
      <c r="CD15" s="506" t="s">
        <v>145</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146</v>
      </c>
      <c r="M16" s="517"/>
      <c r="N16" s="517"/>
      <c r="O16" s="517"/>
      <c r="P16" s="517"/>
      <c r="Q16" s="518"/>
      <c r="R16" s="509" t="s">
        <v>147</v>
      </c>
      <c r="S16" s="510"/>
      <c r="T16" s="510"/>
      <c r="U16" s="510"/>
      <c r="V16" s="511"/>
      <c r="W16" s="398"/>
      <c r="X16" s="399"/>
      <c r="Y16" s="399"/>
      <c r="Z16" s="399"/>
      <c r="AA16" s="399"/>
      <c r="AB16" s="388"/>
      <c r="AC16" s="492">
        <v>14.8</v>
      </c>
      <c r="AD16" s="493"/>
      <c r="AE16" s="493"/>
      <c r="AF16" s="493"/>
      <c r="AG16" s="494"/>
      <c r="AH16" s="492">
        <v>15.5</v>
      </c>
      <c r="AI16" s="493"/>
      <c r="AJ16" s="493"/>
      <c r="AK16" s="493"/>
      <c r="AL16" s="495"/>
      <c r="AM16" s="437"/>
      <c r="AN16" s="438"/>
      <c r="AO16" s="438"/>
      <c r="AP16" s="438"/>
      <c r="AQ16" s="438"/>
      <c r="AR16" s="438"/>
      <c r="AS16" s="438"/>
      <c r="AT16" s="439"/>
      <c r="AU16" s="440"/>
      <c r="AV16" s="441"/>
      <c r="AW16" s="441"/>
      <c r="AX16" s="441"/>
      <c r="AY16" s="442" t="s">
        <v>148</v>
      </c>
      <c r="AZ16" s="443"/>
      <c r="BA16" s="443"/>
      <c r="BB16" s="443"/>
      <c r="BC16" s="443"/>
      <c r="BD16" s="443"/>
      <c r="BE16" s="443"/>
      <c r="BF16" s="443"/>
      <c r="BG16" s="443"/>
      <c r="BH16" s="443"/>
      <c r="BI16" s="443"/>
      <c r="BJ16" s="443"/>
      <c r="BK16" s="443"/>
      <c r="BL16" s="443"/>
      <c r="BM16" s="444"/>
      <c r="BN16" s="408">
        <v>3549164</v>
      </c>
      <c r="BO16" s="409"/>
      <c r="BP16" s="409"/>
      <c r="BQ16" s="409"/>
      <c r="BR16" s="409"/>
      <c r="BS16" s="409"/>
      <c r="BT16" s="409"/>
      <c r="BU16" s="410"/>
      <c r="BV16" s="408">
        <v>3591639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149</v>
      </c>
      <c r="N17" s="513"/>
      <c r="O17" s="513"/>
      <c r="P17" s="513"/>
      <c r="Q17" s="514"/>
      <c r="R17" s="509" t="s">
        <v>150</v>
      </c>
      <c r="S17" s="510"/>
      <c r="T17" s="510"/>
      <c r="U17" s="510"/>
      <c r="V17" s="511"/>
      <c r="W17" s="424" t="s">
        <v>151</v>
      </c>
      <c r="X17" s="425"/>
      <c r="Y17" s="425"/>
      <c r="Z17" s="425"/>
      <c r="AA17" s="425"/>
      <c r="AB17" s="415"/>
      <c r="AC17" s="459">
        <v>2268</v>
      </c>
      <c r="AD17" s="460"/>
      <c r="AE17" s="460"/>
      <c r="AF17" s="460"/>
      <c r="AG17" s="499"/>
      <c r="AH17" s="459">
        <v>2270</v>
      </c>
      <c r="AI17" s="460"/>
      <c r="AJ17" s="460"/>
      <c r="AK17" s="460"/>
      <c r="AL17" s="461"/>
      <c r="AM17" s="437"/>
      <c r="AN17" s="438"/>
      <c r="AO17" s="438"/>
      <c r="AP17" s="438"/>
      <c r="AQ17" s="438"/>
      <c r="AR17" s="438"/>
      <c r="AS17" s="438"/>
      <c r="AT17" s="439"/>
      <c r="AU17" s="440"/>
      <c r="AV17" s="441"/>
      <c r="AW17" s="441"/>
      <c r="AX17" s="441"/>
      <c r="AY17" s="442" t="s">
        <v>152</v>
      </c>
      <c r="AZ17" s="443"/>
      <c r="BA17" s="443"/>
      <c r="BB17" s="443"/>
      <c r="BC17" s="443"/>
      <c r="BD17" s="443"/>
      <c r="BE17" s="443"/>
      <c r="BF17" s="443"/>
      <c r="BG17" s="443"/>
      <c r="BH17" s="443"/>
      <c r="BI17" s="443"/>
      <c r="BJ17" s="443"/>
      <c r="BK17" s="443"/>
      <c r="BL17" s="443"/>
      <c r="BM17" s="444"/>
      <c r="BN17" s="408">
        <v>882327</v>
      </c>
      <c r="BO17" s="409"/>
      <c r="BP17" s="409"/>
      <c r="BQ17" s="409"/>
      <c r="BR17" s="409"/>
      <c r="BS17" s="409"/>
      <c r="BT17" s="409"/>
      <c r="BU17" s="410"/>
      <c r="BV17" s="408">
        <v>865217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153</v>
      </c>
      <c r="C18" s="451"/>
      <c r="D18" s="451"/>
      <c r="E18" s="520"/>
      <c r="F18" s="520"/>
      <c r="G18" s="520"/>
      <c r="H18" s="520"/>
      <c r="I18" s="520"/>
      <c r="J18" s="520"/>
      <c r="K18" s="520"/>
      <c r="L18" s="521">
        <v>63.65</v>
      </c>
      <c r="M18" s="521"/>
      <c r="N18" s="521"/>
      <c r="O18" s="521"/>
      <c r="P18" s="521"/>
      <c r="Q18" s="521"/>
      <c r="R18" s="522"/>
      <c r="S18" s="522"/>
      <c r="T18" s="522"/>
      <c r="U18" s="522"/>
      <c r="V18" s="523"/>
      <c r="W18" s="426"/>
      <c r="X18" s="427"/>
      <c r="Y18" s="427"/>
      <c r="Z18" s="427"/>
      <c r="AA18" s="427"/>
      <c r="AB18" s="418"/>
      <c r="AC18" s="524">
        <v>58.1</v>
      </c>
      <c r="AD18" s="525"/>
      <c r="AE18" s="525"/>
      <c r="AF18" s="525"/>
      <c r="AG18" s="526"/>
      <c r="AH18" s="524">
        <v>56.7</v>
      </c>
      <c r="AI18" s="525"/>
      <c r="AJ18" s="525"/>
      <c r="AK18" s="525"/>
      <c r="AL18" s="527"/>
      <c r="AM18" s="437"/>
      <c r="AN18" s="438"/>
      <c r="AO18" s="438"/>
      <c r="AP18" s="438"/>
      <c r="AQ18" s="438"/>
      <c r="AR18" s="438"/>
      <c r="AS18" s="438"/>
      <c r="AT18" s="439"/>
      <c r="AU18" s="440"/>
      <c r="AV18" s="441"/>
      <c r="AW18" s="441"/>
      <c r="AX18" s="441"/>
      <c r="AY18" s="442" t="s">
        <v>154</v>
      </c>
      <c r="AZ18" s="443"/>
      <c r="BA18" s="443"/>
      <c r="BB18" s="443"/>
      <c r="BC18" s="443"/>
      <c r="BD18" s="443"/>
      <c r="BE18" s="443"/>
      <c r="BF18" s="443"/>
      <c r="BG18" s="443"/>
      <c r="BH18" s="443"/>
      <c r="BI18" s="443"/>
      <c r="BJ18" s="443"/>
      <c r="BK18" s="443"/>
      <c r="BL18" s="443"/>
      <c r="BM18" s="444"/>
      <c r="BN18" s="408">
        <v>3804302</v>
      </c>
      <c r="BO18" s="409"/>
      <c r="BP18" s="409"/>
      <c r="BQ18" s="409"/>
      <c r="BR18" s="409"/>
      <c r="BS18" s="409"/>
      <c r="BT18" s="409"/>
      <c r="BU18" s="410"/>
      <c r="BV18" s="408">
        <v>3653537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155</v>
      </c>
      <c r="C19" s="451"/>
      <c r="D19" s="451"/>
      <c r="E19" s="520"/>
      <c r="F19" s="520"/>
      <c r="G19" s="520"/>
      <c r="H19" s="520"/>
      <c r="I19" s="520"/>
      <c r="J19" s="520"/>
      <c r="K19" s="520"/>
      <c r="L19" s="528">
        <v>122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156</v>
      </c>
      <c r="AZ19" s="443"/>
      <c r="BA19" s="443"/>
      <c r="BB19" s="443"/>
      <c r="BC19" s="443"/>
      <c r="BD19" s="443"/>
      <c r="BE19" s="443"/>
      <c r="BF19" s="443"/>
      <c r="BG19" s="443"/>
      <c r="BH19" s="443"/>
      <c r="BI19" s="443"/>
      <c r="BJ19" s="443"/>
      <c r="BK19" s="443"/>
      <c r="BL19" s="443"/>
      <c r="BM19" s="444"/>
      <c r="BN19" s="408">
        <v>4807332</v>
      </c>
      <c r="BO19" s="409"/>
      <c r="BP19" s="409"/>
      <c r="BQ19" s="409"/>
      <c r="BR19" s="409"/>
      <c r="BS19" s="409"/>
      <c r="BT19" s="409"/>
      <c r="BU19" s="410"/>
      <c r="BV19" s="408">
        <v>4853411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157</v>
      </c>
      <c r="C20" s="451"/>
      <c r="D20" s="451"/>
      <c r="E20" s="520"/>
      <c r="F20" s="520"/>
      <c r="G20" s="520"/>
      <c r="H20" s="520"/>
      <c r="I20" s="520"/>
      <c r="J20" s="520"/>
      <c r="K20" s="520"/>
      <c r="L20" s="528">
        <v>3365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158</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159</v>
      </c>
      <c r="C22" s="543"/>
      <c r="D22" s="544"/>
      <c r="E22" s="420" t="s">
        <v>1</v>
      </c>
      <c r="F22" s="425"/>
      <c r="G22" s="425"/>
      <c r="H22" s="425"/>
      <c r="I22" s="425"/>
      <c r="J22" s="425"/>
      <c r="K22" s="415"/>
      <c r="L22" s="420" t="s">
        <v>160</v>
      </c>
      <c r="M22" s="425"/>
      <c r="N22" s="425"/>
      <c r="O22" s="425"/>
      <c r="P22" s="415"/>
      <c r="Q22" s="551" t="s">
        <v>161</v>
      </c>
      <c r="R22" s="552"/>
      <c r="S22" s="552"/>
      <c r="T22" s="552"/>
      <c r="U22" s="552"/>
      <c r="V22" s="553"/>
      <c r="W22" s="557" t="s">
        <v>162</v>
      </c>
      <c r="X22" s="543"/>
      <c r="Y22" s="544"/>
      <c r="Z22" s="420" t="s">
        <v>1</v>
      </c>
      <c r="AA22" s="425"/>
      <c r="AB22" s="425"/>
      <c r="AC22" s="425"/>
      <c r="AD22" s="425"/>
      <c r="AE22" s="425"/>
      <c r="AF22" s="425"/>
      <c r="AG22" s="415"/>
      <c r="AH22" s="570" t="s">
        <v>163</v>
      </c>
      <c r="AI22" s="425"/>
      <c r="AJ22" s="425"/>
      <c r="AK22" s="425"/>
      <c r="AL22" s="415"/>
      <c r="AM22" s="570" t="s">
        <v>164</v>
      </c>
      <c r="AN22" s="571"/>
      <c r="AO22" s="571"/>
      <c r="AP22" s="571"/>
      <c r="AQ22" s="571"/>
      <c r="AR22" s="572"/>
      <c r="AS22" s="551" t="s">
        <v>161</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165</v>
      </c>
      <c r="AZ23" s="369"/>
      <c r="BA23" s="369"/>
      <c r="BB23" s="369"/>
      <c r="BC23" s="369"/>
      <c r="BD23" s="369"/>
      <c r="BE23" s="369"/>
      <c r="BF23" s="369"/>
      <c r="BG23" s="369"/>
      <c r="BH23" s="369"/>
      <c r="BI23" s="369"/>
      <c r="BJ23" s="369"/>
      <c r="BK23" s="369"/>
      <c r="BL23" s="369"/>
      <c r="BM23" s="370"/>
      <c r="BN23" s="408">
        <v>6560742</v>
      </c>
      <c r="BO23" s="409"/>
      <c r="BP23" s="409"/>
      <c r="BQ23" s="409"/>
      <c r="BR23" s="409"/>
      <c r="BS23" s="409"/>
      <c r="BT23" s="409"/>
      <c r="BU23" s="410"/>
      <c r="BV23" s="408">
        <v>6704561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166</v>
      </c>
      <c r="F24" s="438"/>
      <c r="G24" s="438"/>
      <c r="H24" s="438"/>
      <c r="I24" s="438"/>
      <c r="J24" s="438"/>
      <c r="K24" s="439"/>
      <c r="L24" s="459">
        <v>1</v>
      </c>
      <c r="M24" s="460"/>
      <c r="N24" s="460"/>
      <c r="O24" s="460"/>
      <c r="P24" s="499"/>
      <c r="Q24" s="459">
        <v>7080</v>
      </c>
      <c r="R24" s="460"/>
      <c r="S24" s="460"/>
      <c r="T24" s="460"/>
      <c r="U24" s="460"/>
      <c r="V24" s="499"/>
      <c r="W24" s="558"/>
      <c r="X24" s="546"/>
      <c r="Y24" s="547"/>
      <c r="Z24" s="458" t="s">
        <v>167</v>
      </c>
      <c r="AA24" s="438"/>
      <c r="AB24" s="438"/>
      <c r="AC24" s="438"/>
      <c r="AD24" s="438"/>
      <c r="AE24" s="438"/>
      <c r="AF24" s="438"/>
      <c r="AG24" s="439"/>
      <c r="AH24" s="459">
        <v>166</v>
      </c>
      <c r="AI24" s="460"/>
      <c r="AJ24" s="460"/>
      <c r="AK24" s="460"/>
      <c r="AL24" s="499"/>
      <c r="AM24" s="459">
        <v>525058</v>
      </c>
      <c r="AN24" s="460"/>
      <c r="AO24" s="460"/>
      <c r="AP24" s="460"/>
      <c r="AQ24" s="460"/>
      <c r="AR24" s="499"/>
      <c r="AS24" s="459">
        <v>3163</v>
      </c>
      <c r="AT24" s="460"/>
      <c r="AU24" s="460"/>
      <c r="AV24" s="460"/>
      <c r="AW24" s="460"/>
      <c r="AX24" s="461"/>
      <c r="AY24" s="578" t="s">
        <v>168</v>
      </c>
      <c r="AZ24" s="579"/>
      <c r="BA24" s="579"/>
      <c r="BB24" s="579"/>
      <c r="BC24" s="579"/>
      <c r="BD24" s="579"/>
      <c r="BE24" s="579"/>
      <c r="BF24" s="579"/>
      <c r="BG24" s="579"/>
      <c r="BH24" s="579"/>
      <c r="BI24" s="579"/>
      <c r="BJ24" s="579"/>
      <c r="BK24" s="579"/>
      <c r="BL24" s="579"/>
      <c r="BM24" s="580"/>
      <c r="BN24" s="408">
        <v>5461272</v>
      </c>
      <c r="BO24" s="409"/>
      <c r="BP24" s="409"/>
      <c r="BQ24" s="409"/>
      <c r="BR24" s="409"/>
      <c r="BS24" s="409"/>
      <c r="BT24" s="409"/>
      <c r="BU24" s="410"/>
      <c r="BV24" s="408">
        <v>5427524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169</v>
      </c>
      <c r="F25" s="438"/>
      <c r="G25" s="438"/>
      <c r="H25" s="438"/>
      <c r="I25" s="438"/>
      <c r="J25" s="438"/>
      <c r="K25" s="439"/>
      <c r="L25" s="459">
        <v>1</v>
      </c>
      <c r="M25" s="460"/>
      <c r="N25" s="460"/>
      <c r="O25" s="460"/>
      <c r="P25" s="499"/>
      <c r="Q25" s="459">
        <v>5790</v>
      </c>
      <c r="R25" s="460"/>
      <c r="S25" s="460"/>
      <c r="T25" s="460"/>
      <c r="U25" s="460"/>
      <c r="V25" s="499"/>
      <c r="W25" s="558"/>
      <c r="X25" s="546"/>
      <c r="Y25" s="547"/>
      <c r="Z25" s="458" t="s">
        <v>170</v>
      </c>
      <c r="AA25" s="438"/>
      <c r="AB25" s="438"/>
      <c r="AC25" s="438"/>
      <c r="AD25" s="438"/>
      <c r="AE25" s="438"/>
      <c r="AF25" s="438"/>
      <c r="AG25" s="439"/>
      <c r="AH25" s="459">
        <v>30</v>
      </c>
      <c r="AI25" s="460"/>
      <c r="AJ25" s="460"/>
      <c r="AK25" s="460"/>
      <c r="AL25" s="499"/>
      <c r="AM25" s="459">
        <v>91170</v>
      </c>
      <c r="AN25" s="460"/>
      <c r="AO25" s="460"/>
      <c r="AP25" s="460"/>
      <c r="AQ25" s="460"/>
      <c r="AR25" s="499"/>
      <c r="AS25" s="459">
        <v>3039</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193748</v>
      </c>
      <c r="BO25" s="372"/>
      <c r="BP25" s="372"/>
      <c r="BQ25" s="372"/>
      <c r="BR25" s="372"/>
      <c r="BS25" s="372"/>
      <c r="BT25" s="372"/>
      <c r="BU25" s="373"/>
      <c r="BV25" s="371">
        <v>215888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172</v>
      </c>
      <c r="F26" s="438"/>
      <c r="G26" s="438"/>
      <c r="H26" s="438"/>
      <c r="I26" s="438"/>
      <c r="J26" s="438"/>
      <c r="K26" s="439"/>
      <c r="L26" s="459">
        <v>1</v>
      </c>
      <c r="M26" s="460"/>
      <c r="N26" s="460"/>
      <c r="O26" s="460"/>
      <c r="P26" s="499"/>
      <c r="Q26" s="459">
        <v>5370</v>
      </c>
      <c r="R26" s="460"/>
      <c r="S26" s="460"/>
      <c r="T26" s="460"/>
      <c r="U26" s="460"/>
      <c r="V26" s="499"/>
      <c r="W26" s="558"/>
      <c r="X26" s="546"/>
      <c r="Y26" s="547"/>
      <c r="Z26" s="458" t="s">
        <v>173</v>
      </c>
      <c r="AA26" s="568"/>
      <c r="AB26" s="568"/>
      <c r="AC26" s="568"/>
      <c r="AD26" s="568"/>
      <c r="AE26" s="568"/>
      <c r="AF26" s="568"/>
      <c r="AG26" s="569"/>
      <c r="AH26" s="459">
        <v>10</v>
      </c>
      <c r="AI26" s="460"/>
      <c r="AJ26" s="460"/>
      <c r="AK26" s="460"/>
      <c r="AL26" s="499"/>
      <c r="AM26" s="459">
        <v>30260</v>
      </c>
      <c r="AN26" s="460"/>
      <c r="AO26" s="460"/>
      <c r="AP26" s="460"/>
      <c r="AQ26" s="460"/>
      <c r="AR26" s="499"/>
      <c r="AS26" s="459">
        <v>3026</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175</v>
      </c>
      <c r="BO26" s="409"/>
      <c r="BP26" s="409"/>
      <c r="BQ26" s="409"/>
      <c r="BR26" s="409"/>
      <c r="BS26" s="409"/>
      <c r="BT26" s="409"/>
      <c r="BU26" s="410"/>
      <c r="BV26" s="408" t="s">
        <v>175</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176</v>
      </c>
      <c r="F27" s="438"/>
      <c r="G27" s="438"/>
      <c r="H27" s="438"/>
      <c r="I27" s="438"/>
      <c r="J27" s="438"/>
      <c r="K27" s="439"/>
      <c r="L27" s="459">
        <v>1</v>
      </c>
      <c r="M27" s="460"/>
      <c r="N27" s="460"/>
      <c r="O27" s="460"/>
      <c r="P27" s="499"/>
      <c r="Q27" s="459">
        <v>2640</v>
      </c>
      <c r="R27" s="460"/>
      <c r="S27" s="460"/>
      <c r="T27" s="460"/>
      <c r="U27" s="460"/>
      <c r="V27" s="499"/>
      <c r="W27" s="558"/>
      <c r="X27" s="546"/>
      <c r="Y27" s="547"/>
      <c r="Z27" s="458" t="s">
        <v>177</v>
      </c>
      <c r="AA27" s="438"/>
      <c r="AB27" s="438"/>
      <c r="AC27" s="438"/>
      <c r="AD27" s="438"/>
      <c r="AE27" s="438"/>
      <c r="AF27" s="438"/>
      <c r="AG27" s="439"/>
      <c r="AH27" s="459">
        <v>6</v>
      </c>
      <c r="AI27" s="460"/>
      <c r="AJ27" s="460"/>
      <c r="AK27" s="460"/>
      <c r="AL27" s="499"/>
      <c r="AM27" s="459">
        <v>19116</v>
      </c>
      <c r="AN27" s="460"/>
      <c r="AO27" s="460"/>
      <c r="AP27" s="460"/>
      <c r="AQ27" s="460"/>
      <c r="AR27" s="499"/>
      <c r="AS27" s="459">
        <v>3186</v>
      </c>
      <c r="AT27" s="460"/>
      <c r="AU27" s="460"/>
      <c r="AV27" s="460"/>
      <c r="AW27" s="460"/>
      <c r="AX27" s="461"/>
      <c r="AY27" s="500" t="s">
        <v>178</v>
      </c>
      <c r="AZ27" s="501"/>
      <c r="BA27" s="501"/>
      <c r="BB27" s="501"/>
      <c r="BC27" s="501"/>
      <c r="BD27" s="501"/>
      <c r="BE27" s="501"/>
      <c r="BF27" s="501"/>
      <c r="BG27" s="501"/>
      <c r="BH27" s="501"/>
      <c r="BI27" s="501"/>
      <c r="BJ27" s="501"/>
      <c r="BK27" s="501"/>
      <c r="BL27" s="501"/>
      <c r="BM27" s="502"/>
      <c r="BN27" s="581">
        <v>182498</v>
      </c>
      <c r="BO27" s="582"/>
      <c r="BP27" s="582"/>
      <c r="BQ27" s="582"/>
      <c r="BR27" s="582"/>
      <c r="BS27" s="582"/>
      <c r="BT27" s="582"/>
      <c r="BU27" s="583"/>
      <c r="BV27" s="581">
        <v>182215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179</v>
      </c>
      <c r="F28" s="438"/>
      <c r="G28" s="438"/>
      <c r="H28" s="438"/>
      <c r="I28" s="438"/>
      <c r="J28" s="438"/>
      <c r="K28" s="439"/>
      <c r="L28" s="459">
        <v>1</v>
      </c>
      <c r="M28" s="460"/>
      <c r="N28" s="460"/>
      <c r="O28" s="460"/>
      <c r="P28" s="499"/>
      <c r="Q28" s="459">
        <v>2190</v>
      </c>
      <c r="R28" s="460"/>
      <c r="S28" s="460"/>
      <c r="T28" s="460"/>
      <c r="U28" s="460"/>
      <c r="V28" s="499"/>
      <c r="W28" s="558"/>
      <c r="X28" s="546"/>
      <c r="Y28" s="547"/>
      <c r="Z28" s="458" t="s">
        <v>180</v>
      </c>
      <c r="AA28" s="438"/>
      <c r="AB28" s="438"/>
      <c r="AC28" s="438"/>
      <c r="AD28" s="438"/>
      <c r="AE28" s="438"/>
      <c r="AF28" s="438"/>
      <c r="AG28" s="439"/>
      <c r="AH28" s="459" t="s">
        <v>175</v>
      </c>
      <c r="AI28" s="460"/>
      <c r="AJ28" s="460"/>
      <c r="AK28" s="460"/>
      <c r="AL28" s="499"/>
      <c r="AM28" s="459" t="s">
        <v>175</v>
      </c>
      <c r="AN28" s="460"/>
      <c r="AO28" s="460"/>
      <c r="AP28" s="460"/>
      <c r="AQ28" s="460"/>
      <c r="AR28" s="499"/>
      <c r="AS28" s="459" t="s">
        <v>175</v>
      </c>
      <c r="AT28" s="460"/>
      <c r="AU28" s="460"/>
      <c r="AV28" s="460"/>
      <c r="AW28" s="460"/>
      <c r="AX28" s="461"/>
      <c r="AY28" s="584" t="s">
        <v>181</v>
      </c>
      <c r="AZ28" s="585"/>
      <c r="BA28" s="585"/>
      <c r="BB28" s="586"/>
      <c r="BC28" s="368" t="s">
        <v>42</v>
      </c>
      <c r="BD28" s="369"/>
      <c r="BE28" s="369"/>
      <c r="BF28" s="369"/>
      <c r="BG28" s="369"/>
      <c r="BH28" s="369"/>
      <c r="BI28" s="369"/>
      <c r="BJ28" s="369"/>
      <c r="BK28" s="369"/>
      <c r="BL28" s="369"/>
      <c r="BM28" s="370"/>
      <c r="BN28" s="371">
        <v>1871856</v>
      </c>
      <c r="BO28" s="372"/>
      <c r="BP28" s="372"/>
      <c r="BQ28" s="372"/>
      <c r="BR28" s="372"/>
      <c r="BS28" s="372"/>
      <c r="BT28" s="372"/>
      <c r="BU28" s="373"/>
      <c r="BV28" s="371">
        <v>1674734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182</v>
      </c>
      <c r="F29" s="438"/>
      <c r="G29" s="438"/>
      <c r="H29" s="438"/>
      <c r="I29" s="438"/>
      <c r="J29" s="438"/>
      <c r="K29" s="439"/>
      <c r="L29" s="459">
        <v>12</v>
      </c>
      <c r="M29" s="460"/>
      <c r="N29" s="460"/>
      <c r="O29" s="460"/>
      <c r="P29" s="499"/>
      <c r="Q29" s="459">
        <v>2030</v>
      </c>
      <c r="R29" s="460"/>
      <c r="S29" s="460"/>
      <c r="T29" s="460"/>
      <c r="U29" s="460"/>
      <c r="V29" s="499"/>
      <c r="W29" s="559"/>
      <c r="X29" s="560"/>
      <c r="Y29" s="561"/>
      <c r="Z29" s="458" t="s">
        <v>183</v>
      </c>
      <c r="AA29" s="438"/>
      <c r="AB29" s="438"/>
      <c r="AC29" s="438"/>
      <c r="AD29" s="438"/>
      <c r="AE29" s="438"/>
      <c r="AF29" s="438"/>
      <c r="AG29" s="439"/>
      <c r="AH29" s="459">
        <v>172</v>
      </c>
      <c r="AI29" s="460"/>
      <c r="AJ29" s="460"/>
      <c r="AK29" s="460"/>
      <c r="AL29" s="499"/>
      <c r="AM29" s="459">
        <v>544174</v>
      </c>
      <c r="AN29" s="460"/>
      <c r="AO29" s="460"/>
      <c r="AP29" s="460"/>
      <c r="AQ29" s="460"/>
      <c r="AR29" s="499"/>
      <c r="AS29" s="459">
        <v>3164</v>
      </c>
      <c r="AT29" s="460"/>
      <c r="AU29" s="460"/>
      <c r="AV29" s="460"/>
      <c r="AW29" s="460"/>
      <c r="AX29" s="461"/>
      <c r="AY29" s="587"/>
      <c r="AZ29" s="588"/>
      <c r="BA29" s="588"/>
      <c r="BB29" s="589"/>
      <c r="BC29" s="442" t="s">
        <v>184</v>
      </c>
      <c r="BD29" s="443"/>
      <c r="BE29" s="443"/>
      <c r="BF29" s="443"/>
      <c r="BG29" s="443"/>
      <c r="BH29" s="443"/>
      <c r="BI29" s="443"/>
      <c r="BJ29" s="443"/>
      <c r="BK29" s="443"/>
      <c r="BL29" s="443"/>
      <c r="BM29" s="444"/>
      <c r="BN29" s="408">
        <v>59546</v>
      </c>
      <c r="BO29" s="409"/>
      <c r="BP29" s="409"/>
      <c r="BQ29" s="409"/>
      <c r="BR29" s="409"/>
      <c r="BS29" s="409"/>
      <c r="BT29" s="409"/>
      <c r="BU29" s="410"/>
      <c r="BV29" s="408">
        <v>59460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185</v>
      </c>
      <c r="X30" s="566"/>
      <c r="Y30" s="566"/>
      <c r="Z30" s="566"/>
      <c r="AA30" s="566"/>
      <c r="AB30" s="566"/>
      <c r="AC30" s="566"/>
      <c r="AD30" s="566"/>
      <c r="AE30" s="566"/>
      <c r="AF30" s="566"/>
      <c r="AG30" s="567"/>
      <c r="AH30" s="524">
        <v>94.7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2069596</v>
      </c>
      <c r="BO30" s="582"/>
      <c r="BP30" s="582"/>
      <c r="BQ30" s="582"/>
      <c r="BR30" s="582"/>
      <c r="BS30" s="582"/>
      <c r="BT30" s="582"/>
      <c r="BU30" s="583"/>
      <c r="BV30" s="581">
        <v>2236345</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192</v>
      </c>
      <c r="D33" s="432"/>
      <c r="E33" s="397" t="s">
        <v>193</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192</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192</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4</v>
      </c>
      <c r="AN34" s="594"/>
      <c r="AO34" s="595" t="str">
        <f>IF('各会計、関係団体の財政状況及び健全化判断比率'!B30="","",'各会計、関係団体の財政状況及び健全化判断比率'!B30)</f>
        <v>水道事業会計</v>
      </c>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6</v>
      </c>
      <c r="BX34" s="594"/>
      <c r="BY34" s="595" t="str">
        <f>IF('各会計、関係団体の財政状況及び健全化判断比率'!B68="","",'各会計、関係団体の財政状況及び健全化判断比率'!B68)</f>
        <v>沖縄県市町村自治会館管理組合</v>
      </c>
      <c r="BZ34" s="595"/>
      <c r="CA34" s="595"/>
      <c r="CB34" s="595"/>
      <c r="CC34" s="595"/>
      <c r="CD34" s="595"/>
      <c r="CE34" s="595"/>
      <c r="CF34" s="595"/>
      <c r="CG34" s="595"/>
      <c r="CH34" s="595"/>
      <c r="CI34" s="595"/>
      <c r="CJ34" s="595"/>
      <c r="CK34" s="595"/>
      <c r="CL34" s="595"/>
      <c r="CM34" s="595"/>
      <c r="CN34" s="193"/>
      <c r="CO34" s="594">
        <f>IF(CQ34="","",MAX(C34:D43,U34:V43,AM34:AN43,BE34:BF43,BW34:BX43)+1)</f>
        <v>16</v>
      </c>
      <c r="CP34" s="594"/>
      <c r="CQ34" s="595" t="str">
        <f>IF('各会計、関係団体の財政状況及び健全化判断比率'!BS7="","",'各会計、関係団体の財政状況及び健全化判断比率'!BS7)</f>
        <v>株式会社オーランド</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7</v>
      </c>
      <c r="BX35" s="594"/>
      <c r="BY35" s="595" t="str">
        <f>IF('各会計、関係団体の財政状況及び健全化判断比率'!B69="","",'各会計、関係団体の財政状況及び健全化判断比率'!B69)</f>
        <v>沖縄県市町村総合事務組合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8</v>
      </c>
      <c r="BX36" s="594"/>
      <c r="BY36" s="595" t="str">
        <f>IF('各会計、関係団体の財政状況及び健全化判断比率'!B70="","",'各会計、関係団体の財政状況及び健全化判断比率'!B70)</f>
        <v>沖縄県町村交通災害共済組合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9</v>
      </c>
      <c r="BX37" s="594"/>
      <c r="BY37" s="595" t="str">
        <f>IF('各会計、関係団体の財政状況及び健全化判断比率'!B71="","",'各会計、関係団体の財政状況及び健全化判断比率'!B71)</f>
        <v>南部広域市町村圏事務組合（一般会計）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10</v>
      </c>
      <c r="BX38" s="594"/>
      <c r="BY38" s="595" t="str">
        <f>IF('各会計、関係団体の財政状況及び健全化判断比率'!B72="","",'各会計、関係団体の財政状況及び健全化判断比率'!B72)</f>
        <v>南部広域市町村圏事務組合（ふるさと市町村圏基金特別会計）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11</v>
      </c>
      <c r="BX39" s="594"/>
      <c r="BY39" s="595" t="str">
        <f>IF('各会計、関係団体の財政状況及び健全化判断比率'!B73="","",'各会計、関係団体の財政状況及び健全化判断比率'!B73)</f>
        <v>南部広域市町村圏事務組合（いなんせ斎苑特別会計）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12</v>
      </c>
      <c r="BX40" s="594"/>
      <c r="BY40" s="595" t="str">
        <f>IF('各会計、関係団体の財政状況及び健全化判断比率'!B74="","",'各会計、関係団体の財政状況及び健全化判断比率'!B74)</f>
        <v>南部広域市町村圏事務組合（南斎場特別会計）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13</v>
      </c>
      <c r="BX41" s="594"/>
      <c r="BY41" s="595" t="str">
        <f>IF('各会計、関係団体の財政状況及び健全化判断比率'!B75="","",'各会計、関係団体の財政状況及び健全化判断比率'!B75)</f>
        <v>沖縄県介護保険広域連合（一般会計）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14</v>
      </c>
      <c r="BX42" s="594"/>
      <c r="BY42" s="595" t="str">
        <f>IF('各会計、関係団体の財政状況及び健全化判断比率'!B76="","",'各会計、関係団体の財政状況及び健全化判断比率'!B76)</f>
        <v>沖縄県介護保険広域連合（特別会計）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15</v>
      </c>
      <c r="BX43" s="594"/>
      <c r="BY43" s="595" t="str">
        <f>IF('各会計、関係団体の財政状況及び健全化判断比率'!B77="","",'各会計、関係団体の財政状況及び健全化判断比率'!B77)</f>
        <v>沖縄県後期高齢者医療広域連合（一般会計）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ncZTpib2MYNW8HDRfnVeIt8IXM3cPNWiHc9ermlJ72C53yd0q/qxdaQdt4ZoNT1ylD7d9lfC6o0BK521o+QUA==" saltValue="7tv9Rphonc9laguUhR8C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186" t="s">
        <v>546</v>
      </c>
      <c r="D34" s="1186"/>
      <c r="E34" s="1187"/>
      <c r="F34" s="32">
        <v>6.63</v>
      </c>
      <c r="G34" s="33">
        <v>5.9</v>
      </c>
      <c r="H34" s="33">
        <v>5.55</v>
      </c>
      <c r="I34" s="33">
        <v>7.38</v>
      </c>
      <c r="J34" s="34">
        <v>8.2100000000000009</v>
      </c>
      <c r="K34" s="22"/>
      <c r="L34" s="22"/>
      <c r="M34" s="22"/>
      <c r="N34" s="22"/>
      <c r="O34" s="22"/>
      <c r="P34" s="22"/>
    </row>
    <row r="35" spans="1:16" ht="39" customHeight="1" x14ac:dyDescent="0.15">
      <c r="A35" s="22"/>
      <c r="B35" s="35"/>
      <c r="C35" s="1180" t="s">
        <v>547</v>
      </c>
      <c r="D35" s="1181"/>
      <c r="E35" s="1182"/>
      <c r="F35" s="36">
        <v>7.72</v>
      </c>
      <c r="G35" s="37">
        <v>4.22</v>
      </c>
      <c r="H35" s="37">
        <v>7.32</v>
      </c>
      <c r="I35" s="37">
        <v>8.1999999999999993</v>
      </c>
      <c r="J35" s="38">
        <v>3.51</v>
      </c>
      <c r="K35" s="22"/>
      <c r="L35" s="22"/>
      <c r="M35" s="22"/>
      <c r="N35" s="22"/>
      <c r="O35" s="22"/>
      <c r="P35" s="22"/>
    </row>
    <row r="36" spans="1:16" ht="39" customHeight="1" x14ac:dyDescent="0.15">
      <c r="A36" s="22"/>
      <c r="B36" s="35"/>
      <c r="C36" s="1180" t="s">
        <v>548</v>
      </c>
      <c r="D36" s="1181"/>
      <c r="E36" s="1182"/>
      <c r="F36" s="36">
        <v>0.64</v>
      </c>
      <c r="G36" s="37">
        <v>1.1599999999999999</v>
      </c>
      <c r="H36" s="37">
        <v>0.98</v>
      </c>
      <c r="I36" s="37">
        <v>0.45</v>
      </c>
      <c r="J36" s="38">
        <v>1.1100000000000001</v>
      </c>
      <c r="K36" s="22"/>
      <c r="L36" s="22"/>
      <c r="M36" s="22"/>
      <c r="N36" s="22"/>
      <c r="O36" s="22"/>
      <c r="P36" s="22"/>
    </row>
    <row r="37" spans="1:16" ht="39" customHeight="1" x14ac:dyDescent="0.15">
      <c r="A37" s="22"/>
      <c r="B37" s="35"/>
      <c r="C37" s="1180" t="s">
        <v>549</v>
      </c>
      <c r="D37" s="1181"/>
      <c r="E37" s="1182"/>
      <c r="F37" s="36">
        <v>0.19</v>
      </c>
      <c r="G37" s="37">
        <v>0.18</v>
      </c>
      <c r="H37" s="37">
        <v>0.64</v>
      </c>
      <c r="I37" s="37">
        <v>0.08</v>
      </c>
      <c r="J37" s="38">
        <v>0.48</v>
      </c>
      <c r="K37" s="22"/>
      <c r="L37" s="22"/>
      <c r="M37" s="22"/>
      <c r="N37" s="22"/>
      <c r="O37" s="22"/>
      <c r="P37" s="22"/>
    </row>
    <row r="38" spans="1:16" ht="39" customHeight="1" x14ac:dyDescent="0.15">
      <c r="A38" s="22"/>
      <c r="B38" s="35"/>
      <c r="C38" s="1180" t="s">
        <v>550</v>
      </c>
      <c r="D38" s="1181"/>
      <c r="E38" s="1182"/>
      <c r="F38" s="36">
        <v>0.02</v>
      </c>
      <c r="G38" s="37">
        <v>0.04</v>
      </c>
      <c r="H38" s="37">
        <v>0.05</v>
      </c>
      <c r="I38" s="37">
        <v>0.04</v>
      </c>
      <c r="J38" s="38">
        <v>0.03</v>
      </c>
      <c r="K38" s="22"/>
      <c r="L38" s="22"/>
      <c r="M38" s="22"/>
      <c r="N38" s="22"/>
      <c r="O38" s="22"/>
      <c r="P38" s="22"/>
    </row>
    <row r="39" spans="1:16" ht="39" customHeight="1" x14ac:dyDescent="0.15">
      <c r="A39" s="22"/>
      <c r="B39" s="35"/>
      <c r="C39" s="1180"/>
      <c r="D39" s="1181"/>
      <c r="E39" s="1182"/>
      <c r="F39" s="36"/>
      <c r="G39" s="37"/>
      <c r="H39" s="37"/>
      <c r="I39" s="37"/>
      <c r="J39" s="38"/>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551</v>
      </c>
      <c r="D42" s="1181"/>
      <c r="E42" s="1182"/>
      <c r="F42" s="36" t="s">
        <v>498</v>
      </c>
      <c r="G42" s="37" t="s">
        <v>498</v>
      </c>
      <c r="H42" s="37" t="s">
        <v>498</v>
      </c>
      <c r="I42" s="37" t="s">
        <v>498</v>
      </c>
      <c r="J42" s="38" t="s">
        <v>498</v>
      </c>
      <c r="K42" s="22"/>
      <c r="L42" s="22"/>
      <c r="M42" s="22"/>
      <c r="N42" s="22"/>
      <c r="O42" s="22"/>
      <c r="P42" s="22"/>
    </row>
    <row r="43" spans="1:16" ht="39" customHeight="1" thickBot="1" x14ac:dyDescent="0.2">
      <c r="A43" s="22"/>
      <c r="B43" s="40"/>
      <c r="C43" s="1183" t="s">
        <v>552</v>
      </c>
      <c r="D43" s="1184"/>
      <c r="E43" s="1185"/>
      <c r="F43" s="41" t="s">
        <v>498</v>
      </c>
      <c r="G43" s="42" t="s">
        <v>498</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qopG2VWDf1P6lyCrNJWiG3+G3FUK4AfT4OxV3upNTByvWEstAPtHNt6ZXhZ7DurkoCbfqAucv2TLwa8J5Bt+w==" saltValue="dsGNwhdHBca5f1Rf9oOw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O48" sqref="O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1053</v>
      </c>
      <c r="L45" s="60">
        <v>926</v>
      </c>
      <c r="M45" s="60">
        <v>907</v>
      </c>
      <c r="N45" s="60">
        <v>901</v>
      </c>
      <c r="O45" s="61">
        <v>823</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498</v>
      </c>
      <c r="L46" s="64" t="s">
        <v>498</v>
      </c>
      <c r="M46" s="64" t="s">
        <v>498</v>
      </c>
      <c r="N46" s="64" t="s">
        <v>498</v>
      </c>
      <c r="O46" s="65" t="s">
        <v>498</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498</v>
      </c>
      <c r="L47" s="64" t="s">
        <v>498</v>
      </c>
      <c r="M47" s="64" t="s">
        <v>498</v>
      </c>
      <c r="N47" s="64" t="s">
        <v>498</v>
      </c>
      <c r="O47" s="65" t="s">
        <v>498</v>
      </c>
      <c r="P47" s="48"/>
      <c r="Q47" s="48"/>
      <c r="R47" s="48"/>
      <c r="S47" s="48"/>
      <c r="T47" s="48"/>
      <c r="U47" s="48"/>
    </row>
    <row r="48" spans="1:21" ht="30.75" customHeight="1" x14ac:dyDescent="0.15">
      <c r="A48" s="48"/>
      <c r="B48" s="1198"/>
      <c r="C48" s="1199"/>
      <c r="D48" s="62"/>
      <c r="E48" s="1190" t="s">
        <v>15</v>
      </c>
      <c r="F48" s="1190"/>
      <c r="G48" s="1190"/>
      <c r="H48" s="1190"/>
      <c r="I48" s="1190"/>
      <c r="J48" s="1191"/>
      <c r="K48" s="63">
        <v>83</v>
      </c>
      <c r="L48" s="64">
        <v>121</v>
      </c>
      <c r="M48" s="64">
        <v>122</v>
      </c>
      <c r="N48" s="64">
        <v>123</v>
      </c>
      <c r="O48" s="65">
        <v>112</v>
      </c>
      <c r="P48" s="48"/>
      <c r="Q48" s="48"/>
      <c r="R48" s="48"/>
      <c r="S48" s="48"/>
      <c r="T48" s="48"/>
      <c r="U48" s="48"/>
    </row>
    <row r="49" spans="1:21" ht="30.75" customHeight="1" x14ac:dyDescent="0.15">
      <c r="A49" s="48"/>
      <c r="B49" s="1198"/>
      <c r="C49" s="1199"/>
      <c r="D49" s="62"/>
      <c r="E49" s="1190" t="s">
        <v>16</v>
      </c>
      <c r="F49" s="1190"/>
      <c r="G49" s="1190"/>
      <c r="H49" s="1190"/>
      <c r="I49" s="1190"/>
      <c r="J49" s="1191"/>
      <c r="K49" s="63">
        <v>9</v>
      </c>
      <c r="L49" s="64">
        <v>9</v>
      </c>
      <c r="M49" s="64">
        <v>9</v>
      </c>
      <c r="N49" s="64">
        <v>9</v>
      </c>
      <c r="O49" s="65">
        <v>0</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498</v>
      </c>
      <c r="L50" s="64" t="s">
        <v>498</v>
      </c>
      <c r="M50" s="64" t="s">
        <v>498</v>
      </c>
      <c r="N50" s="64" t="s">
        <v>498</v>
      </c>
      <c r="O50" s="65" t="s">
        <v>498</v>
      </c>
      <c r="P50" s="48"/>
      <c r="Q50" s="48"/>
      <c r="R50" s="48"/>
      <c r="S50" s="48"/>
      <c r="T50" s="48"/>
      <c r="U50" s="48"/>
    </row>
    <row r="51" spans="1:21" ht="30.75" customHeight="1" x14ac:dyDescent="0.15">
      <c r="A51" s="48"/>
      <c r="B51" s="1200"/>
      <c r="C51" s="1201"/>
      <c r="D51" s="66"/>
      <c r="E51" s="1190" t="s">
        <v>18</v>
      </c>
      <c r="F51" s="1190"/>
      <c r="G51" s="1190"/>
      <c r="H51" s="1190"/>
      <c r="I51" s="1190"/>
      <c r="J51" s="1191"/>
      <c r="K51" s="63">
        <v>1</v>
      </c>
      <c r="L51" s="64">
        <v>0</v>
      </c>
      <c r="M51" s="64">
        <v>0</v>
      </c>
      <c r="N51" s="64">
        <v>0</v>
      </c>
      <c r="O51" s="65" t="s">
        <v>498</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840</v>
      </c>
      <c r="L52" s="64">
        <v>788</v>
      </c>
      <c r="M52" s="64">
        <v>775</v>
      </c>
      <c r="N52" s="64">
        <v>774</v>
      </c>
      <c r="O52" s="65">
        <v>733</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306</v>
      </c>
      <c r="L53" s="69">
        <v>268</v>
      </c>
      <c r="M53" s="69">
        <v>263</v>
      </c>
      <c r="N53" s="69">
        <v>259</v>
      </c>
      <c r="O53" s="70">
        <v>202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sSyn8mW0zGsOxSvFUoCDXOXgVnXd8x1W/p9Tbm0d67I8B96fdeYnEJ+GRvG3IJjsqvzRgYWiPILQKMD6PyAlQ==" saltValue="X/PXgLtgA8giaWv2CLfm9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J42" sqref="J4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541</v>
      </c>
      <c r="J40" s="79" t="s">
        <v>542</v>
      </c>
      <c r="K40" s="79" t="s">
        <v>543</v>
      </c>
      <c r="L40" s="79" t="s">
        <v>544</v>
      </c>
      <c r="M40" s="80" t="s">
        <v>545</v>
      </c>
    </row>
    <row r="41" spans="2:13" ht="27.75" customHeight="1" x14ac:dyDescent="0.15">
      <c r="B41" s="1204" t="s">
        <v>24</v>
      </c>
      <c r="C41" s="1205"/>
      <c r="D41" s="81"/>
      <c r="E41" s="1210" t="s">
        <v>25</v>
      </c>
      <c r="F41" s="1210"/>
      <c r="G41" s="1210"/>
      <c r="H41" s="1211"/>
      <c r="I41" s="82">
        <v>7093</v>
      </c>
      <c r="J41" s="83">
        <v>6903</v>
      </c>
      <c r="K41" s="83">
        <v>6886</v>
      </c>
      <c r="L41" s="83">
        <v>6702</v>
      </c>
      <c r="M41" s="84">
        <v>6561</v>
      </c>
    </row>
    <row r="42" spans="2:13" ht="27.75" customHeight="1" x14ac:dyDescent="0.15">
      <c r="B42" s="1206"/>
      <c r="C42" s="1207"/>
      <c r="D42" s="85"/>
      <c r="E42" s="1212" t="s">
        <v>26</v>
      </c>
      <c r="F42" s="1212"/>
      <c r="G42" s="1212"/>
      <c r="H42" s="1213"/>
      <c r="I42" s="86" t="s">
        <v>498</v>
      </c>
      <c r="J42" s="87" t="s">
        <v>498</v>
      </c>
      <c r="K42" s="87" t="s">
        <v>498</v>
      </c>
      <c r="L42" s="87" t="s">
        <v>498</v>
      </c>
      <c r="M42" s="88" t="s">
        <v>498</v>
      </c>
    </row>
    <row r="43" spans="2:13" ht="27.75" customHeight="1" x14ac:dyDescent="0.15">
      <c r="B43" s="1206"/>
      <c r="C43" s="1207"/>
      <c r="D43" s="85"/>
      <c r="E43" s="1212" t="s">
        <v>27</v>
      </c>
      <c r="F43" s="1212"/>
      <c r="G43" s="1212"/>
      <c r="H43" s="1213"/>
      <c r="I43" s="86">
        <v>1295</v>
      </c>
      <c r="J43" s="87">
        <v>1270</v>
      </c>
      <c r="K43" s="87">
        <v>1175</v>
      </c>
      <c r="L43" s="87">
        <v>1173</v>
      </c>
      <c r="M43" s="88">
        <v>1073</v>
      </c>
    </row>
    <row r="44" spans="2:13" ht="27.75" customHeight="1" x14ac:dyDescent="0.15">
      <c r="B44" s="1206"/>
      <c r="C44" s="1207"/>
      <c r="D44" s="85"/>
      <c r="E44" s="1212" t="s">
        <v>28</v>
      </c>
      <c r="F44" s="1212"/>
      <c r="G44" s="1212"/>
      <c r="H44" s="1213"/>
      <c r="I44" s="86">
        <v>123</v>
      </c>
      <c r="J44" s="87">
        <v>115</v>
      </c>
      <c r="K44" s="87">
        <v>108</v>
      </c>
      <c r="L44" s="87">
        <v>105</v>
      </c>
      <c r="M44" s="88">
        <v>97</v>
      </c>
    </row>
    <row r="45" spans="2:13" ht="27.75" customHeight="1" x14ac:dyDescent="0.15">
      <c r="B45" s="1206"/>
      <c r="C45" s="1207"/>
      <c r="D45" s="85"/>
      <c r="E45" s="1212" t="s">
        <v>29</v>
      </c>
      <c r="F45" s="1212"/>
      <c r="G45" s="1212"/>
      <c r="H45" s="1213"/>
      <c r="I45" s="86">
        <v>1503</v>
      </c>
      <c r="J45" s="87">
        <v>1205</v>
      </c>
      <c r="K45" s="87">
        <v>1220</v>
      </c>
      <c r="L45" s="87">
        <v>1033</v>
      </c>
      <c r="M45" s="88">
        <v>854</v>
      </c>
    </row>
    <row r="46" spans="2:13" ht="27.75" customHeight="1" x14ac:dyDescent="0.15">
      <c r="B46" s="1206"/>
      <c r="C46" s="1207"/>
      <c r="D46" s="89"/>
      <c r="E46" s="1212" t="s">
        <v>30</v>
      </c>
      <c r="F46" s="1212"/>
      <c r="G46" s="1212"/>
      <c r="H46" s="1213"/>
      <c r="I46" s="86">
        <v>91</v>
      </c>
      <c r="J46" s="87">
        <v>87</v>
      </c>
      <c r="K46" s="87">
        <v>84</v>
      </c>
      <c r="L46" s="87">
        <v>81</v>
      </c>
      <c r="M46" s="88">
        <v>78</v>
      </c>
    </row>
    <row r="47" spans="2:13" ht="27.75" customHeight="1" x14ac:dyDescent="0.15">
      <c r="B47" s="1206"/>
      <c r="C47" s="1207"/>
      <c r="D47" s="90"/>
      <c r="E47" s="1214" t="s">
        <v>31</v>
      </c>
      <c r="F47" s="1215"/>
      <c r="G47" s="1215"/>
      <c r="H47" s="1216"/>
      <c r="I47" s="86" t="s">
        <v>498</v>
      </c>
      <c r="J47" s="87" t="s">
        <v>498</v>
      </c>
      <c r="K47" s="87" t="s">
        <v>498</v>
      </c>
      <c r="L47" s="87" t="s">
        <v>498</v>
      </c>
      <c r="M47" s="88" t="s">
        <v>498</v>
      </c>
    </row>
    <row r="48" spans="2:13" ht="27.75" customHeight="1" x14ac:dyDescent="0.15">
      <c r="B48" s="1206"/>
      <c r="C48" s="1207"/>
      <c r="D48" s="85"/>
      <c r="E48" s="1212" t="s">
        <v>32</v>
      </c>
      <c r="F48" s="1212"/>
      <c r="G48" s="1212"/>
      <c r="H48" s="1213"/>
      <c r="I48" s="86" t="s">
        <v>498</v>
      </c>
      <c r="J48" s="87" t="s">
        <v>498</v>
      </c>
      <c r="K48" s="87" t="s">
        <v>498</v>
      </c>
      <c r="L48" s="87" t="s">
        <v>498</v>
      </c>
      <c r="M48" s="88" t="s">
        <v>498</v>
      </c>
    </row>
    <row r="49" spans="2:13" ht="27.75" customHeight="1" x14ac:dyDescent="0.15">
      <c r="B49" s="1208"/>
      <c r="C49" s="1209"/>
      <c r="D49" s="85"/>
      <c r="E49" s="1212" t="s">
        <v>33</v>
      </c>
      <c r="F49" s="1212"/>
      <c r="G49" s="1212"/>
      <c r="H49" s="1213"/>
      <c r="I49" s="86" t="s">
        <v>498</v>
      </c>
      <c r="J49" s="87" t="s">
        <v>498</v>
      </c>
      <c r="K49" s="87" t="s">
        <v>498</v>
      </c>
      <c r="L49" s="87" t="s">
        <v>498</v>
      </c>
      <c r="M49" s="88" t="s">
        <v>498</v>
      </c>
    </row>
    <row r="50" spans="2:13" ht="27.75" customHeight="1" x14ac:dyDescent="0.15">
      <c r="B50" s="1217" t="s">
        <v>34</v>
      </c>
      <c r="C50" s="1218"/>
      <c r="D50" s="91"/>
      <c r="E50" s="1212" t="s">
        <v>35</v>
      </c>
      <c r="F50" s="1212"/>
      <c r="G50" s="1212"/>
      <c r="H50" s="1213"/>
      <c r="I50" s="86">
        <v>1788</v>
      </c>
      <c r="J50" s="87">
        <v>2027</v>
      </c>
      <c r="K50" s="87">
        <v>2371</v>
      </c>
      <c r="L50" s="87">
        <v>2546</v>
      </c>
      <c r="M50" s="88">
        <v>2776</v>
      </c>
    </row>
    <row r="51" spans="2:13" ht="27.75" customHeight="1" x14ac:dyDescent="0.15">
      <c r="B51" s="1206"/>
      <c r="C51" s="1207"/>
      <c r="D51" s="85"/>
      <c r="E51" s="1212" t="s">
        <v>36</v>
      </c>
      <c r="F51" s="1212"/>
      <c r="G51" s="1212"/>
      <c r="H51" s="1213"/>
      <c r="I51" s="86" t="s">
        <v>498</v>
      </c>
      <c r="J51" s="87" t="s">
        <v>498</v>
      </c>
      <c r="K51" s="87" t="s">
        <v>498</v>
      </c>
      <c r="L51" s="87" t="s">
        <v>498</v>
      </c>
      <c r="M51" s="88" t="s">
        <v>498</v>
      </c>
    </row>
    <row r="52" spans="2:13" ht="27.75" customHeight="1" x14ac:dyDescent="0.15">
      <c r="B52" s="1208"/>
      <c r="C52" s="1209"/>
      <c r="D52" s="85"/>
      <c r="E52" s="1212" t="s">
        <v>37</v>
      </c>
      <c r="F52" s="1212"/>
      <c r="G52" s="1212"/>
      <c r="H52" s="1213"/>
      <c r="I52" s="86">
        <v>5982</v>
      </c>
      <c r="J52" s="87">
        <v>5896</v>
      </c>
      <c r="K52" s="87">
        <v>5737</v>
      </c>
      <c r="L52" s="87">
        <v>5637</v>
      </c>
      <c r="M52" s="88">
        <v>5509</v>
      </c>
    </row>
    <row r="53" spans="2:13" ht="27.75" customHeight="1" thickBot="1" x14ac:dyDescent="0.2">
      <c r="B53" s="1219" t="s">
        <v>38</v>
      </c>
      <c r="C53" s="1220"/>
      <c r="D53" s="92"/>
      <c r="E53" s="1221" t="s">
        <v>39</v>
      </c>
      <c r="F53" s="1221"/>
      <c r="G53" s="1221"/>
      <c r="H53" s="1222"/>
      <c r="I53" s="93">
        <v>2335</v>
      </c>
      <c r="J53" s="94">
        <v>1658</v>
      </c>
      <c r="K53" s="94">
        <v>1365</v>
      </c>
      <c r="L53" s="94">
        <v>909</v>
      </c>
      <c r="M53" s="95">
        <v>378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Qdkwhe9VK3ubgvJzDt95YGwV4B8YHcH+boBGakCEsGTivtdiVdKzVHPtU4kfFksFe59qjZVpk45Uo4tXKXYXw==" saltValue="/UIwc7UlfCv1lmgjxEnY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70" zoomScaleNormal="7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31" t="s">
        <v>42</v>
      </c>
      <c r="D55" s="1231"/>
      <c r="E55" s="1232"/>
      <c r="F55" s="107">
        <v>1488</v>
      </c>
      <c r="G55" s="107">
        <v>1675</v>
      </c>
      <c r="H55" s="108">
        <v>1872</v>
      </c>
    </row>
    <row r="56" spans="2:8" ht="52.5" customHeight="1" x14ac:dyDescent="0.15">
      <c r="B56" s="109"/>
      <c r="C56" s="1233" t="s">
        <v>43</v>
      </c>
      <c r="D56" s="1233"/>
      <c r="E56" s="1234"/>
      <c r="F56" s="110">
        <v>59</v>
      </c>
      <c r="G56" s="110">
        <v>59</v>
      </c>
      <c r="H56" s="111">
        <v>60</v>
      </c>
    </row>
    <row r="57" spans="2:8" ht="53.25" customHeight="1" x14ac:dyDescent="0.15">
      <c r="B57" s="109"/>
      <c r="C57" s="1235" t="s">
        <v>44</v>
      </c>
      <c r="D57" s="1235"/>
      <c r="E57" s="1236"/>
      <c r="F57" s="112">
        <v>2240</v>
      </c>
      <c r="G57" s="112">
        <v>2236</v>
      </c>
      <c r="H57" s="113">
        <v>2070</v>
      </c>
    </row>
    <row r="58" spans="2:8" ht="45.75" customHeight="1" x14ac:dyDescent="0.15">
      <c r="B58" s="114"/>
      <c r="C58" s="1223" t="s">
        <v>571</v>
      </c>
      <c r="D58" s="1224"/>
      <c r="E58" s="1225"/>
      <c r="F58" s="115">
        <v>1052</v>
      </c>
      <c r="G58" s="115">
        <v>1054</v>
      </c>
      <c r="H58" s="116">
        <v>1057</v>
      </c>
    </row>
    <row r="59" spans="2:8" ht="45.75" customHeight="1" x14ac:dyDescent="0.15">
      <c r="B59" s="114"/>
      <c r="C59" s="1223" t="s">
        <v>572</v>
      </c>
      <c r="D59" s="1224"/>
      <c r="E59" s="1225"/>
      <c r="F59" s="115">
        <v>531</v>
      </c>
      <c r="G59" s="115">
        <v>534</v>
      </c>
      <c r="H59" s="116">
        <v>549</v>
      </c>
    </row>
    <row r="60" spans="2:8" ht="45.75" customHeight="1" x14ac:dyDescent="0.15">
      <c r="B60" s="114"/>
      <c r="C60" s="1223" t="s">
        <v>573</v>
      </c>
      <c r="D60" s="1224"/>
      <c r="E60" s="1225"/>
      <c r="F60" s="115">
        <v>187</v>
      </c>
      <c r="G60" s="115">
        <v>179</v>
      </c>
      <c r="H60" s="116">
        <v>169</v>
      </c>
    </row>
    <row r="61" spans="2:8" ht="45.75" customHeight="1" x14ac:dyDescent="0.15">
      <c r="B61" s="114"/>
      <c r="C61" s="1223" t="s">
        <v>574</v>
      </c>
      <c r="D61" s="1224"/>
      <c r="E61" s="1225"/>
      <c r="F61" s="115">
        <v>300</v>
      </c>
      <c r="G61" s="115">
        <v>285</v>
      </c>
      <c r="H61" s="116">
        <v>168</v>
      </c>
    </row>
    <row r="62" spans="2:8" ht="45.75" customHeight="1" thickBot="1" x14ac:dyDescent="0.2">
      <c r="B62" s="117"/>
      <c r="C62" s="1226" t="s">
        <v>575</v>
      </c>
      <c r="D62" s="1227"/>
      <c r="E62" s="1228"/>
      <c r="F62" s="118">
        <v>55</v>
      </c>
      <c r="G62" s="118">
        <v>55</v>
      </c>
      <c r="H62" s="119">
        <v>55</v>
      </c>
    </row>
    <row r="63" spans="2:8" ht="52.5" customHeight="1" thickBot="1" x14ac:dyDescent="0.2">
      <c r="B63" s="120"/>
      <c r="C63" s="1229" t="s">
        <v>45</v>
      </c>
      <c r="D63" s="1229"/>
      <c r="E63" s="1230"/>
      <c r="F63" s="121">
        <v>3788</v>
      </c>
      <c r="G63" s="121">
        <v>3971</v>
      </c>
      <c r="H63" s="122">
        <v>4001</v>
      </c>
    </row>
    <row r="64" spans="2:8" ht="15" customHeight="1" x14ac:dyDescent="0.15"/>
    <row r="65" ht="0" hidden="1" customHeight="1" x14ac:dyDescent="0.15"/>
    <row r="66" ht="0" hidden="1" customHeight="1" x14ac:dyDescent="0.15"/>
  </sheetData>
  <sheetProtection algorithmName="SHA-512" hashValue="fTMOoWVf3tjvCbk9YeDs4ts7y4CGzW+h9t+uPGfnkWhE+C84xabl6BVUZI4S811RihU2xftcsW/+PQJ1QtNcWQ==" saltValue="rsI37hUkoQkmVGyWGw3+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V19" zoomScaleNormal="100" zoomScaleSheetLayoutView="55" workbookViewId="0">
      <selection activeCell="BI71" sqref="BI71"/>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588</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582</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587</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580</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541</v>
      </c>
      <c r="BQ50" s="1247"/>
      <c r="BR50" s="1247"/>
      <c r="BS50" s="1247"/>
      <c r="BT50" s="1247"/>
      <c r="BU50" s="1247"/>
      <c r="BV50" s="1247"/>
      <c r="BW50" s="1247"/>
      <c r="BX50" s="1247" t="s">
        <v>542</v>
      </c>
      <c r="BY50" s="1247"/>
      <c r="BZ50" s="1247"/>
      <c r="CA50" s="1247"/>
      <c r="CB50" s="1247"/>
      <c r="CC50" s="1247"/>
      <c r="CD50" s="1247"/>
      <c r="CE50" s="1247"/>
      <c r="CF50" s="1247" t="s">
        <v>543</v>
      </c>
      <c r="CG50" s="1247"/>
      <c r="CH50" s="1247"/>
      <c r="CI50" s="1247"/>
      <c r="CJ50" s="1247"/>
      <c r="CK50" s="1247"/>
      <c r="CL50" s="1247"/>
      <c r="CM50" s="1247"/>
      <c r="CN50" s="1247" t="s">
        <v>544</v>
      </c>
      <c r="CO50" s="1247"/>
      <c r="CP50" s="1247"/>
      <c r="CQ50" s="1247"/>
      <c r="CR50" s="1247"/>
      <c r="CS50" s="1247"/>
      <c r="CT50" s="1247"/>
      <c r="CU50" s="1247"/>
      <c r="CV50" s="1247" t="s">
        <v>545</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579</v>
      </c>
      <c r="AO51" s="1246"/>
      <c r="AP51" s="1246"/>
      <c r="AQ51" s="1246"/>
      <c r="AR51" s="1246"/>
      <c r="AS51" s="1246"/>
      <c r="AT51" s="1246"/>
      <c r="AU51" s="1246"/>
      <c r="AV51" s="1246"/>
      <c r="AW51" s="1246"/>
      <c r="AX51" s="1246"/>
      <c r="AY51" s="1246"/>
      <c r="AZ51" s="1246"/>
      <c r="BA51" s="1246"/>
      <c r="BB51" s="1246" t="s">
        <v>585</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87"/>
      <c r="CG51" s="1245"/>
      <c r="CH51" s="1245"/>
      <c r="CI51" s="1245"/>
      <c r="CJ51" s="1245"/>
      <c r="CK51" s="1245"/>
      <c r="CL51" s="1245"/>
      <c r="CM51" s="1245"/>
      <c r="CN51" s="1245">
        <v>27.6</v>
      </c>
      <c r="CO51" s="1245"/>
      <c r="CP51" s="1245"/>
      <c r="CQ51" s="1245"/>
      <c r="CR51" s="1245"/>
      <c r="CS51" s="1245"/>
      <c r="CT51" s="1245"/>
      <c r="CU51" s="1245"/>
      <c r="CV51" s="1245">
        <v>11.8</v>
      </c>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584</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87"/>
      <c r="CG53" s="1245"/>
      <c r="CH53" s="1245"/>
      <c r="CI53" s="1245"/>
      <c r="CJ53" s="1245"/>
      <c r="CK53" s="1245"/>
      <c r="CL53" s="1245"/>
      <c r="CM53" s="1245"/>
      <c r="CN53" s="1245">
        <v>52.9</v>
      </c>
      <c r="CO53" s="1245"/>
      <c r="CP53" s="1245"/>
      <c r="CQ53" s="1245"/>
      <c r="CR53" s="1245"/>
      <c r="CS53" s="1245"/>
      <c r="CT53" s="1245"/>
      <c r="CU53" s="1245"/>
      <c r="CV53" s="1245">
        <v>54.2</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586</v>
      </c>
      <c r="AO55" s="1247"/>
      <c r="AP55" s="1247"/>
      <c r="AQ55" s="1247"/>
      <c r="AR55" s="1247"/>
      <c r="AS55" s="1247"/>
      <c r="AT55" s="1247"/>
      <c r="AU55" s="1247"/>
      <c r="AV55" s="1247"/>
      <c r="AW55" s="1247"/>
      <c r="AX55" s="1247"/>
      <c r="AY55" s="1247"/>
      <c r="AZ55" s="1247"/>
      <c r="BA55" s="1247"/>
      <c r="BB55" s="1246" t="s">
        <v>585</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87"/>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584</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87"/>
      <c r="CG57" s="1245"/>
      <c r="CH57" s="1245"/>
      <c r="CI57" s="1245"/>
      <c r="CJ57" s="1245"/>
      <c r="CK57" s="1245"/>
      <c r="CL57" s="1245"/>
      <c r="CM57" s="1245"/>
      <c r="CN57" s="1245">
        <v>56.3</v>
      </c>
      <c r="CO57" s="1245"/>
      <c r="CP57" s="1245"/>
      <c r="CQ57" s="1245"/>
      <c r="CR57" s="1245"/>
      <c r="CS57" s="1245"/>
      <c r="CT57" s="1245"/>
      <c r="CU57" s="1245"/>
      <c r="CV57" s="1245">
        <v>58.5</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583</v>
      </c>
    </row>
    <row r="64" spans="1:109" ht="13.5" x14ac:dyDescent="0.15">
      <c r="B64" s="1238"/>
      <c r="G64" s="1275"/>
      <c r="I64" s="1277"/>
      <c r="J64" s="1277"/>
      <c r="K64" s="1277"/>
      <c r="L64" s="1277"/>
      <c r="M64" s="1277"/>
      <c r="N64" s="1276"/>
      <c r="AM64" s="1275"/>
      <c r="AN64" s="1275" t="s">
        <v>582</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581</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580</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541</v>
      </c>
      <c r="BQ72" s="1247"/>
      <c r="BR72" s="1247"/>
      <c r="BS72" s="1247"/>
      <c r="BT72" s="1247"/>
      <c r="BU72" s="1247"/>
      <c r="BV72" s="1247"/>
      <c r="BW72" s="1247"/>
      <c r="BX72" s="1247" t="s">
        <v>542</v>
      </c>
      <c r="BY72" s="1247"/>
      <c r="BZ72" s="1247"/>
      <c r="CA72" s="1247"/>
      <c r="CB72" s="1247"/>
      <c r="CC72" s="1247"/>
      <c r="CD72" s="1247"/>
      <c r="CE72" s="1247"/>
      <c r="CF72" s="1247" t="s">
        <v>543</v>
      </c>
      <c r="CG72" s="1247"/>
      <c r="CH72" s="1247"/>
      <c r="CI72" s="1247"/>
      <c r="CJ72" s="1247"/>
      <c r="CK72" s="1247"/>
      <c r="CL72" s="1247"/>
      <c r="CM72" s="1247"/>
      <c r="CN72" s="1247" t="s">
        <v>544</v>
      </c>
      <c r="CO72" s="1247"/>
      <c r="CP72" s="1247"/>
      <c r="CQ72" s="1247"/>
      <c r="CR72" s="1247"/>
      <c r="CS72" s="1247"/>
      <c r="CT72" s="1247"/>
      <c r="CU72" s="1247"/>
      <c r="CV72" s="1247" t="s">
        <v>545</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579</v>
      </c>
      <c r="AO73" s="1246"/>
      <c r="AP73" s="1246"/>
      <c r="AQ73" s="1246"/>
      <c r="AR73" s="1246"/>
      <c r="AS73" s="1246"/>
      <c r="AT73" s="1246"/>
      <c r="AU73" s="1246"/>
      <c r="AV73" s="1246"/>
      <c r="AW73" s="1246"/>
      <c r="AX73" s="1246"/>
      <c r="AY73" s="1246"/>
      <c r="AZ73" s="1246"/>
      <c r="BA73" s="1246"/>
      <c r="BB73" s="1246" t="s">
        <v>577</v>
      </c>
      <c r="BC73" s="1246"/>
      <c r="BD73" s="1246"/>
      <c r="BE73" s="1246"/>
      <c r="BF73" s="1246"/>
      <c r="BG73" s="1246"/>
      <c r="BH73" s="1246"/>
      <c r="BI73" s="1246"/>
      <c r="BJ73" s="1246"/>
      <c r="BK73" s="1246"/>
      <c r="BL73" s="1246"/>
      <c r="BM73" s="1246"/>
      <c r="BN73" s="1246"/>
      <c r="BO73" s="1246"/>
      <c r="BP73" s="1245">
        <v>67.7</v>
      </c>
      <c r="BQ73" s="1245"/>
      <c r="BR73" s="1245"/>
      <c r="BS73" s="1245"/>
      <c r="BT73" s="1245"/>
      <c r="BU73" s="1245"/>
      <c r="BV73" s="1245"/>
      <c r="BW73" s="1245"/>
      <c r="BX73" s="1245">
        <v>50.5</v>
      </c>
      <c r="BY73" s="1245"/>
      <c r="BZ73" s="1245"/>
      <c r="CA73" s="1245"/>
      <c r="CB73" s="1245"/>
      <c r="CC73" s="1245"/>
      <c r="CD73" s="1245"/>
      <c r="CE73" s="1245"/>
      <c r="CF73" s="1245">
        <v>40.700000000000003</v>
      </c>
      <c r="CG73" s="1245"/>
      <c r="CH73" s="1245"/>
      <c r="CI73" s="1245"/>
      <c r="CJ73" s="1245"/>
      <c r="CK73" s="1245"/>
      <c r="CL73" s="1245"/>
      <c r="CM73" s="1245"/>
      <c r="CN73" s="1245">
        <v>27.6</v>
      </c>
      <c r="CO73" s="1245"/>
      <c r="CP73" s="1245"/>
      <c r="CQ73" s="1245"/>
      <c r="CR73" s="1245"/>
      <c r="CS73" s="1245"/>
      <c r="CT73" s="1245"/>
      <c r="CU73" s="1245"/>
      <c r="CV73" s="1245">
        <v>11.8</v>
      </c>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576</v>
      </c>
      <c r="BC75" s="1246"/>
      <c r="BD75" s="1246"/>
      <c r="BE75" s="1246"/>
      <c r="BF75" s="1246"/>
      <c r="BG75" s="1246"/>
      <c r="BH75" s="1246"/>
      <c r="BI75" s="1246"/>
      <c r="BJ75" s="1246"/>
      <c r="BK75" s="1246"/>
      <c r="BL75" s="1246"/>
      <c r="BM75" s="1246"/>
      <c r="BN75" s="1246"/>
      <c r="BO75" s="1246"/>
      <c r="BP75" s="1245">
        <v>9.9</v>
      </c>
      <c r="BQ75" s="1245"/>
      <c r="BR75" s="1245"/>
      <c r="BS75" s="1245"/>
      <c r="BT75" s="1245"/>
      <c r="BU75" s="1245"/>
      <c r="BV75" s="1245"/>
      <c r="BW75" s="1245"/>
      <c r="BX75" s="1245">
        <v>9</v>
      </c>
      <c r="BY75" s="1245"/>
      <c r="BZ75" s="1245"/>
      <c r="CA75" s="1245"/>
      <c r="CB75" s="1245"/>
      <c r="CC75" s="1245"/>
      <c r="CD75" s="1245"/>
      <c r="CE75" s="1245"/>
      <c r="CF75" s="1245">
        <v>8.3000000000000007</v>
      </c>
      <c r="CG75" s="1245"/>
      <c r="CH75" s="1245"/>
      <c r="CI75" s="1245"/>
      <c r="CJ75" s="1245"/>
      <c r="CK75" s="1245"/>
      <c r="CL75" s="1245"/>
      <c r="CM75" s="1245"/>
      <c r="CN75" s="1245">
        <v>7.9</v>
      </c>
      <c r="CO75" s="1245"/>
      <c r="CP75" s="1245"/>
      <c r="CQ75" s="1245"/>
      <c r="CR75" s="1245"/>
      <c r="CS75" s="1245"/>
      <c r="CT75" s="1245"/>
      <c r="CU75" s="1245"/>
      <c r="CV75" s="1245">
        <v>7.3</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578</v>
      </c>
      <c r="AO77" s="1247"/>
      <c r="AP77" s="1247"/>
      <c r="AQ77" s="1247"/>
      <c r="AR77" s="1247"/>
      <c r="AS77" s="1247"/>
      <c r="AT77" s="1247"/>
      <c r="AU77" s="1247"/>
      <c r="AV77" s="1247"/>
      <c r="AW77" s="1247"/>
      <c r="AX77" s="1247"/>
      <c r="AY77" s="1247"/>
      <c r="AZ77" s="1247"/>
      <c r="BA77" s="1247"/>
      <c r="BB77" s="1246" t="s">
        <v>577</v>
      </c>
      <c r="BC77" s="1246"/>
      <c r="BD77" s="1246"/>
      <c r="BE77" s="1246"/>
      <c r="BF77" s="1246"/>
      <c r="BG77" s="1246"/>
      <c r="BH77" s="1246"/>
      <c r="BI77" s="1246"/>
      <c r="BJ77" s="1246"/>
      <c r="BK77" s="1246"/>
      <c r="BL77" s="1246"/>
      <c r="BM77" s="1246"/>
      <c r="BN77" s="1246"/>
      <c r="BO77" s="1246"/>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576</v>
      </c>
      <c r="BC79" s="1246"/>
      <c r="BD79" s="1246"/>
      <c r="BE79" s="1246"/>
      <c r="BF79" s="1246"/>
      <c r="BG79" s="1246"/>
      <c r="BH79" s="1246"/>
      <c r="BI79" s="1246"/>
      <c r="BJ79" s="1246"/>
      <c r="BK79" s="1246"/>
      <c r="BL79" s="1246"/>
      <c r="BM79" s="1246"/>
      <c r="BN79" s="1246"/>
      <c r="BO79" s="1246"/>
      <c r="BP79" s="1245">
        <v>9.8000000000000007</v>
      </c>
      <c r="BQ79" s="1245"/>
      <c r="BR79" s="1245"/>
      <c r="BS79" s="1245"/>
      <c r="BT79" s="1245"/>
      <c r="BU79" s="1245"/>
      <c r="BV79" s="1245"/>
      <c r="BW79" s="1245"/>
      <c r="BX79" s="1245">
        <v>9.1</v>
      </c>
      <c r="BY79" s="1245"/>
      <c r="BZ79" s="1245"/>
      <c r="CA79" s="1245"/>
      <c r="CB79" s="1245"/>
      <c r="CC79" s="1245"/>
      <c r="CD79" s="1245"/>
      <c r="CE79" s="1245"/>
      <c r="CF79" s="1245">
        <v>8.6</v>
      </c>
      <c r="CG79" s="1245"/>
      <c r="CH79" s="1245"/>
      <c r="CI79" s="1245"/>
      <c r="CJ79" s="1245"/>
      <c r="CK79" s="1245"/>
      <c r="CL79" s="1245"/>
      <c r="CM79" s="1245"/>
      <c r="CN79" s="1245">
        <v>8.5</v>
      </c>
      <c r="CO79" s="1245"/>
      <c r="CP79" s="1245"/>
      <c r="CQ79" s="1245"/>
      <c r="CR79" s="1245"/>
      <c r="CS79" s="1245"/>
      <c r="CT79" s="1245"/>
      <c r="CU79" s="1245"/>
      <c r="CV79" s="1245">
        <v>8.5</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KCT5GCpTk5j1YFWqraXS2fHvudSsvxAKp1IR4Km22Hz6Z0xqgMhwQ7Qh58mu7GlGgCZ0j+/ah66552p4+siOg==" saltValue="NVl4UMQJP3c+0KFbhIgWo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1" zoomScaleNormal="100" zoomScaleSheetLayoutView="70" workbookViewId="0">
      <selection activeCell="BI71" sqref="BI7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LWP0KZPD4VpgwyViXen9qdzAVkouxgPmgwx1AwdXTu5PnaZFs5sCTaUJdInUrNNM5n+QFdO/tWoE2E5MNAEcw==" saltValue="8xq+Fz7VOmnxGgaPktzv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Normal="100" zoomScaleSheetLayoutView="55" workbookViewId="0">
      <selection activeCell="BI71" sqref="BI7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uw/206SInnNLoj8OTveerNB4SIka3PpVGlj866wGWWJ10TiEw1B6URP9eOPVGg8AWpPqABfL938ujVsp+FUjA==" saltValue="FWAzgnYwYoOdAOyS4tRF6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538</v>
      </c>
      <c r="G2" s="136"/>
      <c r="H2" s="137"/>
    </row>
    <row r="3" spans="1:8" x14ac:dyDescent="0.15">
      <c r="A3" s="133" t="s">
        <v>531</v>
      </c>
      <c r="B3" s="138"/>
      <c r="C3" s="139"/>
      <c r="D3" s="140">
        <v>229646</v>
      </c>
      <c r="E3" s="141"/>
      <c r="F3" s="142">
        <v>174587</v>
      </c>
      <c r="G3" s="143"/>
      <c r="H3" s="144"/>
    </row>
    <row r="4" spans="1:8" x14ac:dyDescent="0.15">
      <c r="A4" s="145"/>
      <c r="B4" s="146"/>
      <c r="C4" s="147"/>
      <c r="D4" s="148">
        <v>13463</v>
      </c>
      <c r="E4" s="149"/>
      <c r="F4" s="150">
        <v>79695</v>
      </c>
      <c r="G4" s="151"/>
      <c r="H4" s="152"/>
    </row>
    <row r="5" spans="1:8" x14ac:dyDescent="0.15">
      <c r="A5" s="133" t="s">
        <v>533</v>
      </c>
      <c r="B5" s="138"/>
      <c r="C5" s="139"/>
      <c r="D5" s="140">
        <v>235678</v>
      </c>
      <c r="E5" s="141"/>
      <c r="F5" s="142">
        <v>175675</v>
      </c>
      <c r="G5" s="143"/>
      <c r="H5" s="144"/>
    </row>
    <row r="6" spans="1:8" x14ac:dyDescent="0.15">
      <c r="A6" s="145"/>
      <c r="B6" s="146"/>
      <c r="C6" s="147"/>
      <c r="D6" s="148">
        <v>5257</v>
      </c>
      <c r="E6" s="149"/>
      <c r="F6" s="150">
        <v>87698</v>
      </c>
      <c r="G6" s="151"/>
      <c r="H6" s="152"/>
    </row>
    <row r="7" spans="1:8" x14ac:dyDescent="0.15">
      <c r="A7" s="133" t="s">
        <v>534</v>
      </c>
      <c r="B7" s="138"/>
      <c r="C7" s="139"/>
      <c r="D7" s="140">
        <v>215901</v>
      </c>
      <c r="E7" s="141"/>
      <c r="F7" s="142">
        <v>162193</v>
      </c>
      <c r="G7" s="143"/>
      <c r="H7" s="144"/>
    </row>
    <row r="8" spans="1:8" x14ac:dyDescent="0.15">
      <c r="A8" s="145"/>
      <c r="B8" s="146"/>
      <c r="C8" s="147"/>
      <c r="D8" s="148">
        <v>10612</v>
      </c>
      <c r="E8" s="149"/>
      <c r="F8" s="150">
        <v>79985</v>
      </c>
      <c r="G8" s="151"/>
      <c r="H8" s="152"/>
    </row>
    <row r="9" spans="1:8" x14ac:dyDescent="0.15">
      <c r="A9" s="133" t="s">
        <v>535</v>
      </c>
      <c r="B9" s="138"/>
      <c r="C9" s="139"/>
      <c r="D9" s="140">
        <v>171743</v>
      </c>
      <c r="E9" s="141"/>
      <c r="F9" s="142">
        <v>168868</v>
      </c>
      <c r="G9" s="143"/>
      <c r="H9" s="144"/>
    </row>
    <row r="10" spans="1:8" x14ac:dyDescent="0.15">
      <c r="A10" s="145"/>
      <c r="B10" s="146"/>
      <c r="C10" s="147"/>
      <c r="D10" s="148">
        <v>27972</v>
      </c>
      <c r="E10" s="149"/>
      <c r="F10" s="150">
        <v>79360</v>
      </c>
      <c r="G10" s="151"/>
      <c r="H10" s="152"/>
    </row>
    <row r="11" spans="1:8" x14ac:dyDescent="0.15">
      <c r="A11" s="133" t="s">
        <v>536</v>
      </c>
      <c r="B11" s="138"/>
      <c r="C11" s="139"/>
      <c r="D11" s="140">
        <v>219916</v>
      </c>
      <c r="E11" s="141"/>
      <c r="F11" s="142">
        <v>202870</v>
      </c>
      <c r="G11" s="143"/>
      <c r="H11" s="144"/>
    </row>
    <row r="12" spans="1:8" x14ac:dyDescent="0.15">
      <c r="A12" s="145"/>
      <c r="B12" s="146"/>
      <c r="C12" s="153"/>
      <c r="D12" s="148">
        <v>21511</v>
      </c>
      <c r="E12" s="149"/>
      <c r="F12" s="150">
        <v>79735</v>
      </c>
      <c r="G12" s="151"/>
      <c r="H12" s="152"/>
    </row>
    <row r="13" spans="1:8" x14ac:dyDescent="0.15">
      <c r="A13" s="133"/>
      <c r="B13" s="138"/>
      <c r="C13" s="154"/>
      <c r="D13" s="155">
        <v>214577</v>
      </c>
      <c r="E13" s="156"/>
      <c r="F13" s="157">
        <v>176839</v>
      </c>
      <c r="G13" s="158"/>
      <c r="H13" s="144"/>
    </row>
    <row r="14" spans="1:8" x14ac:dyDescent="0.15">
      <c r="A14" s="145"/>
      <c r="B14" s="146"/>
      <c r="C14" s="147"/>
      <c r="D14" s="148">
        <v>15763</v>
      </c>
      <c r="E14" s="149"/>
      <c r="F14" s="150">
        <v>81295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7.72</v>
      </c>
      <c r="C19" s="159">
        <f>ROUND(VALUE(SUBSTITUTE(実質収支比率等に係る経年分析!G$48,"▲","-")),2)</f>
        <v>4.2300000000000004</v>
      </c>
      <c r="D19" s="159">
        <f>ROUND(VALUE(SUBSTITUTE(実質収支比率等に係る経年分析!H$48,"▲","-")),2)</f>
        <v>7.32</v>
      </c>
      <c r="E19" s="159">
        <f>ROUND(VALUE(SUBSTITUTE(実質収支比率等に係る経年分析!I$48,"▲","-")),2)</f>
        <v>8.2100000000000009</v>
      </c>
      <c r="F19" s="159">
        <f>ROUND(VALUE(SUBSTITUTE(実質収支比率等に係る経年分析!J$48,"▲","-")),2)</f>
        <v>3.52</v>
      </c>
    </row>
    <row r="20" spans="1:11" x14ac:dyDescent="0.15">
      <c r="A20" s="159" t="s">
        <v>49</v>
      </c>
      <c r="B20" s="159">
        <f>ROUND(VALUE(SUBSTITUTE(実質収支比率等に係る経年分析!F$47,"▲","-")),2)</f>
        <v>28.18</v>
      </c>
      <c r="C20" s="159">
        <f>ROUND(VALUE(SUBSTITUTE(実質収支比率等に係る経年分析!G$47,"▲","-")),2)</f>
        <v>34.4</v>
      </c>
      <c r="D20" s="159">
        <f>ROUND(VALUE(SUBSTITUTE(実質収支比率等に係る経年分析!H$47,"▲","-")),2)</f>
        <v>36.11</v>
      </c>
      <c r="E20" s="159">
        <f>ROUND(VALUE(SUBSTITUTE(実質収支比率等に係る経年分析!I$47,"▲","-")),2)</f>
        <v>41.28</v>
      </c>
      <c r="F20" s="159">
        <f>ROUND(VALUE(SUBSTITUTE(実質収支比率等に係る経年分析!J$47,"▲","-")),2)</f>
        <v>47.59</v>
      </c>
    </row>
    <row r="21" spans="1:11" x14ac:dyDescent="0.15">
      <c r="A21" s="159" t="s">
        <v>50</v>
      </c>
      <c r="B21" s="159">
        <f>IF(ISNUMBER(VALUE(SUBSTITUTE(実質収支比率等に係る経年分析!F$49,"▲","-"))),ROUND(VALUE(SUBSTITUTE(実質収支比率等に係る経年分析!F$49,"▲","-")),2),NA())</f>
        <v>8.07</v>
      </c>
      <c r="C21" s="159">
        <f>IF(ISNUMBER(VALUE(SUBSTITUTE(実質収支比率等に係る経年分析!G$49,"▲","-"))),ROUND(VALUE(SUBSTITUTE(実質収支比率等に係る経年分析!G$49,"▲","-")),2),NA())</f>
        <v>0.8</v>
      </c>
      <c r="D21" s="159">
        <f>IF(ISNUMBER(VALUE(SUBSTITUTE(実質収支比率等に係る経年分析!H$49,"▲","-"))),ROUND(VALUE(SUBSTITUTE(実質収支比率等に係る経年分析!H$49,"▲","-")),2),NA())</f>
        <v>5.3</v>
      </c>
      <c r="E21" s="159">
        <f>IF(ISNUMBER(VALUE(SUBSTITUTE(実質収支比率等に係る経年分析!I$49,"▲","-"))),ROUND(VALUE(SUBSTITUTE(実質収支比率等に係る経年分析!I$49,"▲","-")),2),NA())</f>
        <v>5.38</v>
      </c>
      <c r="F21" s="159">
        <f>IF(ISNUMBER(VALUE(SUBSTITUTE(実質収支比率等に係る経年分析!J$49,"▲","-"))),ROUND(VALUE(SUBSTITUTE(実質収支比率等に係る経年分析!J$49,"▲","-")),2),NA())</f>
        <v>7.0000000000000007E-2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0.48</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1.1599999999999999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1.1100000000000001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7.72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7.32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8.1999999999999993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3.51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6.63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5.55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8.2100000000000009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840</v>
      </c>
      <c r="E42" s="161"/>
      <c r="F42" s="161"/>
      <c r="G42" s="161">
        <f>'実質公債費比率（分子）の構造'!L$52</f>
        <v>788</v>
      </c>
      <c r="H42" s="161"/>
      <c r="I42" s="161"/>
      <c r="J42" s="161">
        <f>'実質公債費比率（分子）の構造'!M$52</f>
        <v>775</v>
      </c>
      <c r="K42" s="161"/>
      <c r="L42" s="161"/>
      <c r="M42" s="161">
        <f>'実質公債費比率（分子）の構造'!N$52</f>
        <v>774</v>
      </c>
      <c r="N42" s="161"/>
      <c r="O42" s="161"/>
      <c r="P42" s="161">
        <f>'実質公債費比率（分子）の構造'!O$52</f>
        <v>733</v>
      </c>
    </row>
    <row r="43" spans="1:16" x14ac:dyDescent="0.15">
      <c r="A43" s="161" t="s">
        <v>58</v>
      </c>
      <c r="B43" s="161">
        <f>'実質公債費比率（分子）の構造'!K$51</f>
        <v>1</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9</v>
      </c>
      <c r="C45" s="161"/>
      <c r="D45" s="161"/>
      <c r="E45" s="161">
        <f>'実質公債費比率（分子）の構造'!L$49</f>
        <v>9</v>
      </c>
      <c r="F45" s="161"/>
      <c r="G45" s="161"/>
      <c r="H45" s="161">
        <f>'実質公債費比率（分子）の構造'!M$49</f>
        <v>9</v>
      </c>
      <c r="I45" s="161"/>
      <c r="J45" s="161"/>
      <c r="K45" s="161">
        <f>'実質公債費比率（分子）の構造'!N$49</f>
        <v>9</v>
      </c>
      <c r="L45" s="161"/>
      <c r="M45" s="161"/>
      <c r="N45" s="161">
        <f>'実質公債費比率（分子）の構造'!O$49</f>
        <v>0</v>
      </c>
      <c r="O45" s="161"/>
      <c r="P45" s="161"/>
    </row>
    <row r="46" spans="1:16" x14ac:dyDescent="0.15">
      <c r="A46" s="161" t="s">
        <v>61</v>
      </c>
      <c r="B46" s="161">
        <f>'実質公債費比率（分子）の構造'!K$48</f>
        <v>83</v>
      </c>
      <c r="C46" s="161"/>
      <c r="D46" s="161"/>
      <c r="E46" s="161">
        <f>'実質公債費比率（分子）の構造'!L$48</f>
        <v>121</v>
      </c>
      <c r="F46" s="161"/>
      <c r="G46" s="161"/>
      <c r="H46" s="161">
        <f>'実質公債費比率（分子）の構造'!M$48</f>
        <v>122</v>
      </c>
      <c r="I46" s="161"/>
      <c r="J46" s="161"/>
      <c r="K46" s="161">
        <f>'実質公債費比率（分子）の構造'!N$48</f>
        <v>123</v>
      </c>
      <c r="L46" s="161"/>
      <c r="M46" s="161"/>
      <c r="N46" s="161">
        <f>'実質公債費比率（分子）の構造'!O$48</f>
        <v>112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1053</v>
      </c>
      <c r="C49" s="161"/>
      <c r="D49" s="161"/>
      <c r="E49" s="161">
        <f>'実質公債費比率（分子）の構造'!L$45</f>
        <v>926</v>
      </c>
      <c r="F49" s="161"/>
      <c r="G49" s="161"/>
      <c r="H49" s="161">
        <f>'実質公債費比率（分子）の構造'!M$45</f>
        <v>907</v>
      </c>
      <c r="I49" s="161"/>
      <c r="J49" s="161"/>
      <c r="K49" s="161">
        <f>'実質公債費比率（分子）の構造'!N$45</f>
        <v>901</v>
      </c>
      <c r="L49" s="161"/>
      <c r="M49" s="161"/>
      <c r="N49" s="161">
        <f>'実質公債費比率（分子）の構造'!O$45</f>
        <v>823</v>
      </c>
      <c r="O49" s="161"/>
      <c r="P49" s="161"/>
    </row>
    <row r="50" spans="1:16" x14ac:dyDescent="0.15">
      <c r="A50" s="161" t="s">
        <v>65</v>
      </c>
      <c r="B50" s="161" t="e">
        <f>NA()</f>
        <v>#N/A</v>
      </c>
      <c r="C50" s="161">
        <f>IF(ISNUMBER('実質公債費比率（分子）の構造'!K$53),'実質公債費比率（分子）の構造'!K$53,NA())</f>
        <v>306</v>
      </c>
      <c r="D50" s="161" t="e">
        <f>NA()</f>
        <v>#N/A</v>
      </c>
      <c r="E50" s="161" t="e">
        <f>NA()</f>
        <v>#N/A</v>
      </c>
      <c r="F50" s="161">
        <f>IF(ISNUMBER('実質公債費比率（分子）の構造'!L$53),'実質公債費比率（分子）の構造'!L$53,NA())</f>
        <v>268</v>
      </c>
      <c r="G50" s="161" t="e">
        <f>NA()</f>
        <v>#N/A</v>
      </c>
      <c r="H50" s="161" t="e">
        <f>NA()</f>
        <v>#N/A</v>
      </c>
      <c r="I50" s="161">
        <f>IF(ISNUMBER('実質公債費比率（分子）の構造'!M$53),'実質公債費比率（分子）の構造'!M$53,NA())</f>
        <v>263</v>
      </c>
      <c r="J50" s="161" t="e">
        <f>NA()</f>
        <v>#N/A</v>
      </c>
      <c r="K50" s="161" t="e">
        <f>NA()</f>
        <v>#N/A</v>
      </c>
      <c r="L50" s="161">
        <f>IF(ISNUMBER('実質公債費比率（分子）の構造'!N$53),'実質公債費比率（分子）の構造'!N$53,NA())</f>
        <v>259</v>
      </c>
      <c r="M50" s="161" t="e">
        <f>NA()</f>
        <v>#N/A</v>
      </c>
      <c r="N50" s="161" t="e">
        <f>NA()</f>
        <v>#N/A</v>
      </c>
      <c r="O50" s="161">
        <f>IF(ISNUMBER('実質公債費比率（分子）の構造'!O$53),'実質公債費比率（分子）の構造'!O$53,NA())</f>
        <v>202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5982</v>
      </c>
      <c r="E56" s="160"/>
      <c r="F56" s="160"/>
      <c r="G56" s="160">
        <f>'将来負担比率（分子）の構造'!J$52</f>
        <v>5896</v>
      </c>
      <c r="H56" s="160"/>
      <c r="I56" s="160"/>
      <c r="J56" s="160">
        <f>'将来負担比率（分子）の構造'!K$52</f>
        <v>5737</v>
      </c>
      <c r="K56" s="160"/>
      <c r="L56" s="160"/>
      <c r="M56" s="160">
        <f>'将来負担比率（分子）の構造'!L$52</f>
        <v>5637</v>
      </c>
      <c r="N56" s="160"/>
      <c r="O56" s="160"/>
      <c r="P56" s="160">
        <f>'将来負担比率（分子）の構造'!M$52</f>
        <v>5509</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1788</v>
      </c>
      <c r="E58" s="160"/>
      <c r="F58" s="160"/>
      <c r="G58" s="160">
        <f>'将来負担比率（分子）の構造'!J$50</f>
        <v>2027</v>
      </c>
      <c r="H58" s="160"/>
      <c r="I58" s="160"/>
      <c r="J58" s="160">
        <f>'将来負担比率（分子）の構造'!K$50</f>
        <v>2371</v>
      </c>
      <c r="K58" s="160"/>
      <c r="L58" s="160"/>
      <c r="M58" s="160">
        <f>'将来負担比率（分子）の構造'!L$50</f>
        <v>2546</v>
      </c>
      <c r="N58" s="160"/>
      <c r="O58" s="160"/>
      <c r="P58" s="160">
        <f>'将来負担比率（分子）の構造'!M$50</f>
        <v>2776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91</v>
      </c>
      <c r="C61" s="160"/>
      <c r="D61" s="160"/>
      <c r="E61" s="160">
        <f>'将来負担比率（分子）の構造'!J$46</f>
        <v>87</v>
      </c>
      <c r="F61" s="160"/>
      <c r="G61" s="160"/>
      <c r="H61" s="160">
        <f>'将来負担比率（分子）の構造'!K$46</f>
        <v>84</v>
      </c>
      <c r="I61" s="160"/>
      <c r="J61" s="160"/>
      <c r="K61" s="160">
        <f>'将来負担比率（分子）の構造'!L$46</f>
        <v>81</v>
      </c>
      <c r="L61" s="160"/>
      <c r="M61" s="160"/>
      <c r="N61" s="160">
        <f>'将来負担比率（分子）の構造'!M$46</f>
        <v>78</v>
      </c>
      <c r="O61" s="160"/>
      <c r="P61" s="160"/>
    </row>
    <row r="62" spans="1:16" x14ac:dyDescent="0.15">
      <c r="A62" s="160" t="s">
        <v>29</v>
      </c>
      <c r="B62" s="160">
        <f>'将来負担比率（分子）の構造'!I$45</f>
        <v>1503</v>
      </c>
      <c r="C62" s="160"/>
      <c r="D62" s="160"/>
      <c r="E62" s="160">
        <f>'将来負担比率（分子）の構造'!J$45</f>
        <v>1205</v>
      </c>
      <c r="F62" s="160"/>
      <c r="G62" s="160"/>
      <c r="H62" s="160">
        <f>'将来負担比率（分子）の構造'!K$45</f>
        <v>1220</v>
      </c>
      <c r="I62" s="160"/>
      <c r="J62" s="160"/>
      <c r="K62" s="160">
        <f>'将来負担比率（分子）の構造'!L$45</f>
        <v>1033</v>
      </c>
      <c r="L62" s="160"/>
      <c r="M62" s="160"/>
      <c r="N62" s="160">
        <f>'将来負担比率（分子）の構造'!M$45</f>
        <v>854</v>
      </c>
      <c r="O62" s="160"/>
      <c r="P62" s="160"/>
    </row>
    <row r="63" spans="1:16" x14ac:dyDescent="0.15">
      <c r="A63" s="160" t="s">
        <v>28</v>
      </c>
      <c r="B63" s="160">
        <f>'将来負担比率（分子）の構造'!I$44</f>
        <v>123</v>
      </c>
      <c r="C63" s="160"/>
      <c r="D63" s="160"/>
      <c r="E63" s="160">
        <f>'将来負担比率（分子）の構造'!J$44</f>
        <v>115</v>
      </c>
      <c r="F63" s="160"/>
      <c r="G63" s="160"/>
      <c r="H63" s="160">
        <f>'将来負担比率（分子）の構造'!K$44</f>
        <v>108</v>
      </c>
      <c r="I63" s="160"/>
      <c r="J63" s="160"/>
      <c r="K63" s="160">
        <f>'将来負担比率（分子）の構造'!L$44</f>
        <v>105</v>
      </c>
      <c r="L63" s="160"/>
      <c r="M63" s="160"/>
      <c r="N63" s="160">
        <f>'将来負担比率（分子）の構造'!M$44</f>
        <v>97</v>
      </c>
      <c r="O63" s="160"/>
      <c r="P63" s="160"/>
    </row>
    <row r="64" spans="1:16" x14ac:dyDescent="0.15">
      <c r="A64" s="160" t="s">
        <v>27</v>
      </c>
      <c r="B64" s="160">
        <f>'将来負担比率（分子）の構造'!I$43</f>
        <v>1295</v>
      </c>
      <c r="C64" s="160"/>
      <c r="D64" s="160"/>
      <c r="E64" s="160">
        <f>'将来負担比率（分子）の構造'!J$43</f>
        <v>1270</v>
      </c>
      <c r="F64" s="160"/>
      <c r="G64" s="160"/>
      <c r="H64" s="160">
        <f>'将来負担比率（分子）の構造'!K$43</f>
        <v>1175</v>
      </c>
      <c r="I64" s="160"/>
      <c r="J64" s="160"/>
      <c r="K64" s="160">
        <f>'将来負担比率（分子）の構造'!L$43</f>
        <v>1173</v>
      </c>
      <c r="L64" s="160"/>
      <c r="M64" s="160"/>
      <c r="N64" s="160">
        <f>'将来負担比率（分子）の構造'!M$43</f>
        <v>1073</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7093</v>
      </c>
      <c r="C66" s="160"/>
      <c r="D66" s="160"/>
      <c r="E66" s="160">
        <f>'将来負担比率（分子）の構造'!J$41</f>
        <v>6903</v>
      </c>
      <c r="F66" s="160"/>
      <c r="G66" s="160"/>
      <c r="H66" s="160">
        <f>'将来負担比率（分子）の構造'!K$41</f>
        <v>6886</v>
      </c>
      <c r="I66" s="160"/>
      <c r="J66" s="160"/>
      <c r="K66" s="160">
        <f>'将来負担比率（分子）の構造'!L$41</f>
        <v>6702</v>
      </c>
      <c r="L66" s="160"/>
      <c r="M66" s="160"/>
      <c r="N66" s="160">
        <f>'将来負担比率（分子）の構造'!M$41</f>
        <v>6561</v>
      </c>
      <c r="O66" s="160"/>
      <c r="P66" s="160"/>
    </row>
    <row r="67" spans="1:16" x14ac:dyDescent="0.15">
      <c r="A67" s="160" t="s">
        <v>69</v>
      </c>
      <c r="B67" s="160" t="e">
        <f>NA()</f>
        <v>#N/A</v>
      </c>
      <c r="C67" s="160">
        <f>IF(ISNUMBER('将来負担比率（分子）の構造'!I$53), IF('将来負担比率（分子）の構造'!I$53 &lt; 0, 0, '将来負担比率（分子）の構造'!I$53), NA())</f>
        <v>2335</v>
      </c>
      <c r="D67" s="160" t="e">
        <f>NA()</f>
        <v>#N/A</v>
      </c>
      <c r="E67" s="160" t="e">
        <f>NA()</f>
        <v>#N/A</v>
      </c>
      <c r="F67" s="160">
        <f>IF(ISNUMBER('将来負担比率（分子）の構造'!J$53), IF('将来負担比率（分子）の構造'!J$53 &lt; 0, 0, '将来負担比率（分子）の構造'!J$53), NA())</f>
        <v>1658</v>
      </c>
      <c r="G67" s="160" t="e">
        <f>NA()</f>
        <v>#N/A</v>
      </c>
      <c r="H67" s="160" t="e">
        <f>NA()</f>
        <v>#N/A</v>
      </c>
      <c r="I67" s="160">
        <f>IF(ISNUMBER('将来負担比率（分子）の構造'!K$53), IF('将来負担比率（分子）の構造'!K$53 &lt; 0, 0, '将来負担比率（分子）の構造'!K$53), NA())</f>
        <v>1365</v>
      </c>
      <c r="J67" s="160" t="e">
        <f>NA()</f>
        <v>#N/A</v>
      </c>
      <c r="K67" s="160" t="e">
        <f>NA()</f>
        <v>#N/A</v>
      </c>
      <c r="L67" s="160">
        <f>IF(ISNUMBER('将来負担比率（分子）の構造'!L$53), IF('将来負担比率（分子）の構造'!L$53 &lt; 0, 0, '将来負担比率（分子）の構造'!L$53), NA())</f>
        <v>909</v>
      </c>
      <c r="M67" s="160" t="e">
        <f>NA()</f>
        <v>#N/A</v>
      </c>
      <c r="N67" s="160" t="e">
        <f>NA()</f>
        <v>#N/A</v>
      </c>
      <c r="O67" s="160">
        <f>IF(ISNUMBER('将来負担比率（分子）の構造'!M$53), IF('将来負担比率（分子）の構造'!M$53 &lt; 0, 0, '将来負担比率（分子）の構造'!M$53), NA())</f>
        <v>378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1488</v>
      </c>
      <c r="C72" s="164">
        <f>基金残高に係る経年分析!G55</f>
        <v>1675</v>
      </c>
      <c r="D72" s="164">
        <f>基金残高に係る経年分析!H55</f>
        <v>1872</v>
      </c>
    </row>
    <row r="73" spans="1:16" x14ac:dyDescent="0.15">
      <c r="A73" s="163" t="s">
        <v>72</v>
      </c>
      <c r="B73" s="164">
        <f>基金残高に係る経年分析!F56</f>
        <v>59</v>
      </c>
      <c r="C73" s="164">
        <f>基金残高に係る経年分析!G56</f>
        <v>59</v>
      </c>
      <c r="D73" s="164">
        <f>基金残高に係る経年分析!H56</f>
        <v>60</v>
      </c>
    </row>
    <row r="74" spans="1:16" x14ac:dyDescent="0.15">
      <c r="A74" s="163" t="s">
        <v>73</v>
      </c>
      <c r="B74" s="164">
        <f>基金残高に係る経年分析!F57</f>
        <v>2240</v>
      </c>
      <c r="C74" s="164">
        <f>基金残高に係る経年分析!G57</f>
        <v>2236</v>
      </c>
      <c r="D74" s="164">
        <f>基金残高に係る経年分析!H57</f>
        <v>2070</v>
      </c>
    </row>
  </sheetData>
  <sheetProtection algorithmName="SHA-512" hashValue="05zvFdpZk19QzzdACv/mOIgRcMPDPUciJ9EE8+hVQYPLI3WMxH2hwxT4JS/7uGqYDtg1DdKKzV5PNOOj4rXjJQ==" saltValue="grr7UP5BKpmjHnpfCN/j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221</v>
      </c>
      <c r="C5" s="608"/>
      <c r="D5" s="608"/>
      <c r="E5" s="608"/>
      <c r="F5" s="608"/>
      <c r="G5" s="608"/>
      <c r="H5" s="608"/>
      <c r="I5" s="608"/>
      <c r="J5" s="608"/>
      <c r="K5" s="608"/>
      <c r="L5" s="608"/>
      <c r="M5" s="608"/>
      <c r="N5" s="608"/>
      <c r="O5" s="608"/>
      <c r="P5" s="608"/>
      <c r="Q5" s="609"/>
      <c r="R5" s="610">
        <v>667912</v>
      </c>
      <c r="S5" s="611"/>
      <c r="T5" s="611"/>
      <c r="U5" s="611"/>
      <c r="V5" s="611"/>
      <c r="W5" s="611"/>
      <c r="X5" s="611"/>
      <c r="Y5" s="612"/>
      <c r="Z5" s="613">
        <v>8</v>
      </c>
      <c r="AA5" s="613"/>
      <c r="AB5" s="613"/>
      <c r="AC5" s="613"/>
      <c r="AD5" s="614">
        <v>667912</v>
      </c>
      <c r="AE5" s="614"/>
      <c r="AF5" s="614"/>
      <c r="AG5" s="614"/>
      <c r="AH5" s="614"/>
      <c r="AI5" s="614"/>
      <c r="AJ5" s="614"/>
      <c r="AK5" s="614"/>
      <c r="AL5" s="615">
        <v>17.600000000000001</v>
      </c>
      <c r="AM5" s="616"/>
      <c r="AN5" s="616"/>
      <c r="AO5" s="617"/>
      <c r="AP5" s="607" t="s">
        <v>222</v>
      </c>
      <c r="AQ5" s="608"/>
      <c r="AR5" s="608"/>
      <c r="AS5" s="608"/>
      <c r="AT5" s="608"/>
      <c r="AU5" s="608"/>
      <c r="AV5" s="608"/>
      <c r="AW5" s="608"/>
      <c r="AX5" s="608"/>
      <c r="AY5" s="608"/>
      <c r="AZ5" s="608"/>
      <c r="BA5" s="608"/>
      <c r="BB5" s="608"/>
      <c r="BC5" s="608"/>
      <c r="BD5" s="608"/>
      <c r="BE5" s="608"/>
      <c r="BF5" s="609"/>
      <c r="BG5" s="621">
        <v>667912</v>
      </c>
      <c r="BH5" s="622"/>
      <c r="BI5" s="622"/>
      <c r="BJ5" s="622"/>
      <c r="BK5" s="622"/>
      <c r="BL5" s="622"/>
      <c r="BM5" s="622"/>
      <c r="BN5" s="623"/>
      <c r="BO5" s="624">
        <v>100</v>
      </c>
      <c r="BP5" s="624"/>
      <c r="BQ5" s="624"/>
      <c r="BR5" s="624"/>
      <c r="BS5" s="625" t="s">
        <v>223</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215</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55347</v>
      </c>
      <c r="S6" s="622"/>
      <c r="T6" s="622"/>
      <c r="U6" s="622"/>
      <c r="V6" s="622"/>
      <c r="W6" s="622"/>
      <c r="X6" s="622"/>
      <c r="Y6" s="623"/>
      <c r="Z6" s="624">
        <v>0.7</v>
      </c>
      <c r="AA6" s="624"/>
      <c r="AB6" s="624"/>
      <c r="AC6" s="624"/>
      <c r="AD6" s="625">
        <v>55347</v>
      </c>
      <c r="AE6" s="625"/>
      <c r="AF6" s="625"/>
      <c r="AG6" s="625"/>
      <c r="AH6" s="625"/>
      <c r="AI6" s="625"/>
      <c r="AJ6" s="625"/>
      <c r="AK6" s="625"/>
      <c r="AL6" s="626">
        <v>1.5</v>
      </c>
      <c r="AM6" s="627"/>
      <c r="AN6" s="627"/>
      <c r="AO6" s="628"/>
      <c r="AP6" s="618" t="s">
        <v>228</v>
      </c>
      <c r="AQ6" s="619"/>
      <c r="AR6" s="619"/>
      <c r="AS6" s="619"/>
      <c r="AT6" s="619"/>
      <c r="AU6" s="619"/>
      <c r="AV6" s="619"/>
      <c r="AW6" s="619"/>
      <c r="AX6" s="619"/>
      <c r="AY6" s="619"/>
      <c r="AZ6" s="619"/>
      <c r="BA6" s="619"/>
      <c r="BB6" s="619"/>
      <c r="BC6" s="619"/>
      <c r="BD6" s="619"/>
      <c r="BE6" s="619"/>
      <c r="BF6" s="620"/>
      <c r="BG6" s="621">
        <v>667912</v>
      </c>
      <c r="BH6" s="622"/>
      <c r="BI6" s="622"/>
      <c r="BJ6" s="622"/>
      <c r="BK6" s="622"/>
      <c r="BL6" s="622"/>
      <c r="BM6" s="622"/>
      <c r="BN6" s="623"/>
      <c r="BO6" s="624">
        <v>100</v>
      </c>
      <c r="BP6" s="624"/>
      <c r="BQ6" s="624"/>
      <c r="BR6" s="624"/>
      <c r="BS6" s="625" t="s">
        <v>229</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84400</v>
      </c>
      <c r="CS6" s="622"/>
      <c r="CT6" s="622"/>
      <c r="CU6" s="622"/>
      <c r="CV6" s="622"/>
      <c r="CW6" s="622"/>
      <c r="CX6" s="622"/>
      <c r="CY6" s="623"/>
      <c r="CZ6" s="615">
        <v>1</v>
      </c>
      <c r="DA6" s="616"/>
      <c r="DB6" s="616"/>
      <c r="DC6" s="635"/>
      <c r="DD6" s="630" t="s">
        <v>229</v>
      </c>
      <c r="DE6" s="622"/>
      <c r="DF6" s="622"/>
      <c r="DG6" s="622"/>
      <c r="DH6" s="622"/>
      <c r="DI6" s="622"/>
      <c r="DJ6" s="622"/>
      <c r="DK6" s="622"/>
      <c r="DL6" s="622"/>
      <c r="DM6" s="622"/>
      <c r="DN6" s="622"/>
      <c r="DO6" s="622"/>
      <c r="DP6" s="623"/>
      <c r="DQ6" s="630">
        <v>84400</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600</v>
      </c>
      <c r="S7" s="622"/>
      <c r="T7" s="622"/>
      <c r="U7" s="622"/>
      <c r="V7" s="622"/>
      <c r="W7" s="622"/>
      <c r="X7" s="622"/>
      <c r="Y7" s="623"/>
      <c r="Z7" s="624">
        <v>0</v>
      </c>
      <c r="AA7" s="624"/>
      <c r="AB7" s="624"/>
      <c r="AC7" s="624"/>
      <c r="AD7" s="625">
        <v>600</v>
      </c>
      <c r="AE7" s="625"/>
      <c r="AF7" s="625"/>
      <c r="AG7" s="625"/>
      <c r="AH7" s="625"/>
      <c r="AI7" s="625"/>
      <c r="AJ7" s="625"/>
      <c r="AK7" s="625"/>
      <c r="AL7" s="626">
        <v>0</v>
      </c>
      <c r="AM7" s="627"/>
      <c r="AN7" s="627"/>
      <c r="AO7" s="628"/>
      <c r="AP7" s="618" t="s">
        <v>232</v>
      </c>
      <c r="AQ7" s="619"/>
      <c r="AR7" s="619"/>
      <c r="AS7" s="619"/>
      <c r="AT7" s="619"/>
      <c r="AU7" s="619"/>
      <c r="AV7" s="619"/>
      <c r="AW7" s="619"/>
      <c r="AX7" s="619"/>
      <c r="AY7" s="619"/>
      <c r="AZ7" s="619"/>
      <c r="BA7" s="619"/>
      <c r="BB7" s="619"/>
      <c r="BC7" s="619"/>
      <c r="BD7" s="619"/>
      <c r="BE7" s="619"/>
      <c r="BF7" s="620"/>
      <c r="BG7" s="621">
        <v>253538</v>
      </c>
      <c r="BH7" s="622"/>
      <c r="BI7" s="622"/>
      <c r="BJ7" s="622"/>
      <c r="BK7" s="622"/>
      <c r="BL7" s="622"/>
      <c r="BM7" s="622"/>
      <c r="BN7" s="623"/>
      <c r="BO7" s="624">
        <v>38</v>
      </c>
      <c r="BP7" s="624"/>
      <c r="BQ7" s="624"/>
      <c r="BR7" s="624"/>
      <c r="BS7" s="625" t="s">
        <v>229</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2522338</v>
      </c>
      <c r="CS7" s="622"/>
      <c r="CT7" s="622"/>
      <c r="CU7" s="622"/>
      <c r="CV7" s="622"/>
      <c r="CW7" s="622"/>
      <c r="CX7" s="622"/>
      <c r="CY7" s="623"/>
      <c r="CZ7" s="624">
        <v>30.9</v>
      </c>
      <c r="DA7" s="624"/>
      <c r="DB7" s="624"/>
      <c r="DC7" s="624"/>
      <c r="DD7" s="630">
        <v>744917</v>
      </c>
      <c r="DE7" s="622"/>
      <c r="DF7" s="622"/>
      <c r="DG7" s="622"/>
      <c r="DH7" s="622"/>
      <c r="DI7" s="622"/>
      <c r="DJ7" s="622"/>
      <c r="DK7" s="622"/>
      <c r="DL7" s="622"/>
      <c r="DM7" s="622"/>
      <c r="DN7" s="622"/>
      <c r="DO7" s="622"/>
      <c r="DP7" s="623"/>
      <c r="DQ7" s="630">
        <v>1239738</v>
      </c>
      <c r="DR7" s="622"/>
      <c r="DS7" s="622"/>
      <c r="DT7" s="622"/>
      <c r="DU7" s="622"/>
      <c r="DV7" s="622"/>
      <c r="DW7" s="622"/>
      <c r="DX7" s="622"/>
      <c r="DY7" s="622"/>
      <c r="DZ7" s="622"/>
      <c r="EA7" s="622"/>
      <c r="EB7" s="622"/>
      <c r="EC7" s="631"/>
    </row>
    <row r="8" spans="2:143" ht="11.25" customHeight="1" x14ac:dyDescent="0.15">
      <c r="B8" s="618" t="s">
        <v>234</v>
      </c>
      <c r="C8" s="619"/>
      <c r="D8" s="619"/>
      <c r="E8" s="619"/>
      <c r="F8" s="619"/>
      <c r="G8" s="619"/>
      <c r="H8" s="619"/>
      <c r="I8" s="619"/>
      <c r="J8" s="619"/>
      <c r="K8" s="619"/>
      <c r="L8" s="619"/>
      <c r="M8" s="619"/>
      <c r="N8" s="619"/>
      <c r="O8" s="619"/>
      <c r="P8" s="619"/>
      <c r="Q8" s="620"/>
      <c r="R8" s="621">
        <v>1213</v>
      </c>
      <c r="S8" s="622"/>
      <c r="T8" s="622"/>
      <c r="U8" s="622"/>
      <c r="V8" s="622"/>
      <c r="W8" s="622"/>
      <c r="X8" s="622"/>
      <c r="Y8" s="623"/>
      <c r="Z8" s="624">
        <v>0</v>
      </c>
      <c r="AA8" s="624"/>
      <c r="AB8" s="624"/>
      <c r="AC8" s="624"/>
      <c r="AD8" s="625">
        <v>1213</v>
      </c>
      <c r="AE8" s="625"/>
      <c r="AF8" s="625"/>
      <c r="AG8" s="625"/>
      <c r="AH8" s="625"/>
      <c r="AI8" s="625"/>
      <c r="AJ8" s="625"/>
      <c r="AK8" s="625"/>
      <c r="AL8" s="626">
        <v>0</v>
      </c>
      <c r="AM8" s="627"/>
      <c r="AN8" s="627"/>
      <c r="AO8" s="628"/>
      <c r="AP8" s="618" t="s">
        <v>235</v>
      </c>
      <c r="AQ8" s="619"/>
      <c r="AR8" s="619"/>
      <c r="AS8" s="619"/>
      <c r="AT8" s="619"/>
      <c r="AU8" s="619"/>
      <c r="AV8" s="619"/>
      <c r="AW8" s="619"/>
      <c r="AX8" s="619"/>
      <c r="AY8" s="619"/>
      <c r="AZ8" s="619"/>
      <c r="BA8" s="619"/>
      <c r="BB8" s="619"/>
      <c r="BC8" s="619"/>
      <c r="BD8" s="619"/>
      <c r="BE8" s="619"/>
      <c r="BF8" s="620"/>
      <c r="BG8" s="621">
        <v>9626</v>
      </c>
      <c r="BH8" s="622"/>
      <c r="BI8" s="622"/>
      <c r="BJ8" s="622"/>
      <c r="BK8" s="622"/>
      <c r="BL8" s="622"/>
      <c r="BM8" s="622"/>
      <c r="BN8" s="623"/>
      <c r="BO8" s="624">
        <v>1.4</v>
      </c>
      <c r="BP8" s="624"/>
      <c r="BQ8" s="624"/>
      <c r="BR8" s="624"/>
      <c r="BS8" s="630" t="s">
        <v>229</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1495002</v>
      </c>
      <c r="CS8" s="622"/>
      <c r="CT8" s="622"/>
      <c r="CU8" s="622"/>
      <c r="CV8" s="622"/>
      <c r="CW8" s="622"/>
      <c r="CX8" s="622"/>
      <c r="CY8" s="623"/>
      <c r="CZ8" s="624">
        <v>18.3</v>
      </c>
      <c r="DA8" s="624"/>
      <c r="DB8" s="624"/>
      <c r="DC8" s="624"/>
      <c r="DD8" s="630">
        <v>6212</v>
      </c>
      <c r="DE8" s="622"/>
      <c r="DF8" s="622"/>
      <c r="DG8" s="622"/>
      <c r="DH8" s="622"/>
      <c r="DI8" s="622"/>
      <c r="DJ8" s="622"/>
      <c r="DK8" s="622"/>
      <c r="DL8" s="622"/>
      <c r="DM8" s="622"/>
      <c r="DN8" s="622"/>
      <c r="DO8" s="622"/>
      <c r="DP8" s="623"/>
      <c r="DQ8" s="630">
        <v>877622</v>
      </c>
      <c r="DR8" s="622"/>
      <c r="DS8" s="622"/>
      <c r="DT8" s="622"/>
      <c r="DU8" s="622"/>
      <c r="DV8" s="622"/>
      <c r="DW8" s="622"/>
      <c r="DX8" s="622"/>
      <c r="DY8" s="622"/>
      <c r="DZ8" s="622"/>
      <c r="EA8" s="622"/>
      <c r="EB8" s="622"/>
      <c r="EC8" s="631"/>
    </row>
    <row r="9" spans="2:143" ht="11.25" customHeight="1" x14ac:dyDescent="0.15">
      <c r="B9" s="618" t="s">
        <v>237</v>
      </c>
      <c r="C9" s="619"/>
      <c r="D9" s="619"/>
      <c r="E9" s="619"/>
      <c r="F9" s="619"/>
      <c r="G9" s="619"/>
      <c r="H9" s="619"/>
      <c r="I9" s="619"/>
      <c r="J9" s="619"/>
      <c r="K9" s="619"/>
      <c r="L9" s="619"/>
      <c r="M9" s="619"/>
      <c r="N9" s="619"/>
      <c r="O9" s="619"/>
      <c r="P9" s="619"/>
      <c r="Q9" s="620"/>
      <c r="R9" s="621">
        <v>1346</v>
      </c>
      <c r="S9" s="622"/>
      <c r="T9" s="622"/>
      <c r="U9" s="622"/>
      <c r="V9" s="622"/>
      <c r="W9" s="622"/>
      <c r="X9" s="622"/>
      <c r="Y9" s="623"/>
      <c r="Z9" s="624">
        <v>0</v>
      </c>
      <c r="AA9" s="624"/>
      <c r="AB9" s="624"/>
      <c r="AC9" s="624"/>
      <c r="AD9" s="625">
        <v>1346</v>
      </c>
      <c r="AE9" s="625"/>
      <c r="AF9" s="625"/>
      <c r="AG9" s="625"/>
      <c r="AH9" s="625"/>
      <c r="AI9" s="625"/>
      <c r="AJ9" s="625"/>
      <c r="AK9" s="625"/>
      <c r="AL9" s="626">
        <v>0</v>
      </c>
      <c r="AM9" s="627"/>
      <c r="AN9" s="627"/>
      <c r="AO9" s="628"/>
      <c r="AP9" s="618" t="s">
        <v>238</v>
      </c>
      <c r="AQ9" s="619"/>
      <c r="AR9" s="619"/>
      <c r="AS9" s="619"/>
      <c r="AT9" s="619"/>
      <c r="AU9" s="619"/>
      <c r="AV9" s="619"/>
      <c r="AW9" s="619"/>
      <c r="AX9" s="619"/>
      <c r="AY9" s="619"/>
      <c r="AZ9" s="619"/>
      <c r="BA9" s="619"/>
      <c r="BB9" s="619"/>
      <c r="BC9" s="619"/>
      <c r="BD9" s="619"/>
      <c r="BE9" s="619"/>
      <c r="BF9" s="620"/>
      <c r="BG9" s="621">
        <v>209138</v>
      </c>
      <c r="BH9" s="622"/>
      <c r="BI9" s="622"/>
      <c r="BJ9" s="622"/>
      <c r="BK9" s="622"/>
      <c r="BL9" s="622"/>
      <c r="BM9" s="622"/>
      <c r="BN9" s="623"/>
      <c r="BO9" s="624">
        <v>31.3</v>
      </c>
      <c r="BP9" s="624"/>
      <c r="BQ9" s="624"/>
      <c r="BR9" s="624"/>
      <c r="BS9" s="630" t="s">
        <v>229</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357707</v>
      </c>
      <c r="CS9" s="622"/>
      <c r="CT9" s="622"/>
      <c r="CU9" s="622"/>
      <c r="CV9" s="622"/>
      <c r="CW9" s="622"/>
      <c r="CX9" s="622"/>
      <c r="CY9" s="623"/>
      <c r="CZ9" s="624">
        <v>4.4000000000000004</v>
      </c>
      <c r="DA9" s="624"/>
      <c r="DB9" s="624"/>
      <c r="DC9" s="624"/>
      <c r="DD9" s="630" t="s">
        <v>229</v>
      </c>
      <c r="DE9" s="622"/>
      <c r="DF9" s="622"/>
      <c r="DG9" s="622"/>
      <c r="DH9" s="622"/>
      <c r="DI9" s="622"/>
      <c r="DJ9" s="622"/>
      <c r="DK9" s="622"/>
      <c r="DL9" s="622"/>
      <c r="DM9" s="622"/>
      <c r="DN9" s="622"/>
      <c r="DO9" s="622"/>
      <c r="DP9" s="623"/>
      <c r="DQ9" s="630">
        <v>278118</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229</v>
      </c>
      <c r="S10" s="622"/>
      <c r="T10" s="622"/>
      <c r="U10" s="622"/>
      <c r="V10" s="622"/>
      <c r="W10" s="622"/>
      <c r="X10" s="622"/>
      <c r="Y10" s="623"/>
      <c r="Z10" s="624" t="s">
        <v>229</v>
      </c>
      <c r="AA10" s="624"/>
      <c r="AB10" s="624"/>
      <c r="AC10" s="624"/>
      <c r="AD10" s="625" t="s">
        <v>229</v>
      </c>
      <c r="AE10" s="625"/>
      <c r="AF10" s="625"/>
      <c r="AG10" s="625"/>
      <c r="AH10" s="625"/>
      <c r="AI10" s="625"/>
      <c r="AJ10" s="625"/>
      <c r="AK10" s="625"/>
      <c r="AL10" s="626" t="s">
        <v>229</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18634</v>
      </c>
      <c r="BH10" s="622"/>
      <c r="BI10" s="622"/>
      <c r="BJ10" s="622"/>
      <c r="BK10" s="622"/>
      <c r="BL10" s="622"/>
      <c r="BM10" s="622"/>
      <c r="BN10" s="623"/>
      <c r="BO10" s="624">
        <v>2.8</v>
      </c>
      <c r="BP10" s="624"/>
      <c r="BQ10" s="624"/>
      <c r="BR10" s="624"/>
      <c r="BS10" s="630" t="s">
        <v>229</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t="s">
        <v>229</v>
      </c>
      <c r="CS10" s="622"/>
      <c r="CT10" s="622"/>
      <c r="CU10" s="622"/>
      <c r="CV10" s="622"/>
      <c r="CW10" s="622"/>
      <c r="CX10" s="622"/>
      <c r="CY10" s="623"/>
      <c r="CZ10" s="624" t="s">
        <v>229</v>
      </c>
      <c r="DA10" s="624"/>
      <c r="DB10" s="624"/>
      <c r="DC10" s="624"/>
      <c r="DD10" s="630" t="s">
        <v>229</v>
      </c>
      <c r="DE10" s="622"/>
      <c r="DF10" s="622"/>
      <c r="DG10" s="622"/>
      <c r="DH10" s="622"/>
      <c r="DI10" s="622"/>
      <c r="DJ10" s="622"/>
      <c r="DK10" s="622"/>
      <c r="DL10" s="622"/>
      <c r="DM10" s="622"/>
      <c r="DN10" s="622"/>
      <c r="DO10" s="622"/>
      <c r="DP10" s="623"/>
      <c r="DQ10" s="630" t="s">
        <v>229</v>
      </c>
      <c r="DR10" s="622"/>
      <c r="DS10" s="622"/>
      <c r="DT10" s="622"/>
      <c r="DU10" s="622"/>
      <c r="DV10" s="622"/>
      <c r="DW10" s="622"/>
      <c r="DX10" s="622"/>
      <c r="DY10" s="622"/>
      <c r="DZ10" s="622"/>
      <c r="EA10" s="622"/>
      <c r="EB10" s="622"/>
      <c r="EC10" s="631"/>
    </row>
    <row r="11" spans="2:143" ht="11.25" customHeight="1" x14ac:dyDescent="0.15">
      <c r="B11" s="618" t="s">
        <v>243</v>
      </c>
      <c r="C11" s="619"/>
      <c r="D11" s="619"/>
      <c r="E11" s="619"/>
      <c r="F11" s="619"/>
      <c r="G11" s="619"/>
      <c r="H11" s="619"/>
      <c r="I11" s="619"/>
      <c r="J11" s="619"/>
      <c r="K11" s="619"/>
      <c r="L11" s="619"/>
      <c r="M11" s="619"/>
      <c r="N11" s="619"/>
      <c r="O11" s="619"/>
      <c r="P11" s="619"/>
      <c r="Q11" s="620"/>
      <c r="R11" s="621" t="s">
        <v>229</v>
      </c>
      <c r="S11" s="622"/>
      <c r="T11" s="622"/>
      <c r="U11" s="622"/>
      <c r="V11" s="622"/>
      <c r="W11" s="622"/>
      <c r="X11" s="622"/>
      <c r="Y11" s="623"/>
      <c r="Z11" s="624" t="s">
        <v>229</v>
      </c>
      <c r="AA11" s="624"/>
      <c r="AB11" s="624"/>
      <c r="AC11" s="624"/>
      <c r="AD11" s="625" t="s">
        <v>229</v>
      </c>
      <c r="AE11" s="625"/>
      <c r="AF11" s="625"/>
      <c r="AG11" s="625"/>
      <c r="AH11" s="625"/>
      <c r="AI11" s="625"/>
      <c r="AJ11" s="625"/>
      <c r="AK11" s="625"/>
      <c r="AL11" s="626" t="s">
        <v>229</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16140</v>
      </c>
      <c r="BH11" s="622"/>
      <c r="BI11" s="622"/>
      <c r="BJ11" s="622"/>
      <c r="BK11" s="622"/>
      <c r="BL11" s="622"/>
      <c r="BM11" s="622"/>
      <c r="BN11" s="623"/>
      <c r="BO11" s="624">
        <v>2.4</v>
      </c>
      <c r="BP11" s="624"/>
      <c r="BQ11" s="624"/>
      <c r="BR11" s="624"/>
      <c r="BS11" s="630" t="s">
        <v>229</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858932</v>
      </c>
      <c r="CS11" s="622"/>
      <c r="CT11" s="622"/>
      <c r="CU11" s="622"/>
      <c r="CV11" s="622"/>
      <c r="CW11" s="622"/>
      <c r="CX11" s="622"/>
      <c r="CY11" s="623"/>
      <c r="CZ11" s="624">
        <v>10.5</v>
      </c>
      <c r="DA11" s="624"/>
      <c r="DB11" s="624"/>
      <c r="DC11" s="624"/>
      <c r="DD11" s="630">
        <v>421881</v>
      </c>
      <c r="DE11" s="622"/>
      <c r="DF11" s="622"/>
      <c r="DG11" s="622"/>
      <c r="DH11" s="622"/>
      <c r="DI11" s="622"/>
      <c r="DJ11" s="622"/>
      <c r="DK11" s="622"/>
      <c r="DL11" s="622"/>
      <c r="DM11" s="622"/>
      <c r="DN11" s="622"/>
      <c r="DO11" s="622"/>
      <c r="DP11" s="623"/>
      <c r="DQ11" s="630">
        <v>245838</v>
      </c>
      <c r="DR11" s="622"/>
      <c r="DS11" s="622"/>
      <c r="DT11" s="622"/>
      <c r="DU11" s="622"/>
      <c r="DV11" s="622"/>
      <c r="DW11" s="622"/>
      <c r="DX11" s="622"/>
      <c r="DY11" s="622"/>
      <c r="DZ11" s="622"/>
      <c r="EA11" s="622"/>
      <c r="EB11" s="622"/>
      <c r="EC11" s="631"/>
    </row>
    <row r="12" spans="2:143" ht="11.25" customHeight="1" x14ac:dyDescent="0.15">
      <c r="B12" s="618" t="s">
        <v>246</v>
      </c>
      <c r="C12" s="619"/>
      <c r="D12" s="619"/>
      <c r="E12" s="619"/>
      <c r="F12" s="619"/>
      <c r="G12" s="619"/>
      <c r="H12" s="619"/>
      <c r="I12" s="619"/>
      <c r="J12" s="619"/>
      <c r="K12" s="619"/>
      <c r="L12" s="619"/>
      <c r="M12" s="619"/>
      <c r="N12" s="619"/>
      <c r="O12" s="619"/>
      <c r="P12" s="619"/>
      <c r="Q12" s="620"/>
      <c r="R12" s="621">
        <v>124224</v>
      </c>
      <c r="S12" s="622"/>
      <c r="T12" s="622"/>
      <c r="U12" s="622"/>
      <c r="V12" s="622"/>
      <c r="W12" s="622"/>
      <c r="X12" s="622"/>
      <c r="Y12" s="623"/>
      <c r="Z12" s="624">
        <v>1.5</v>
      </c>
      <c r="AA12" s="624"/>
      <c r="AB12" s="624"/>
      <c r="AC12" s="624"/>
      <c r="AD12" s="625">
        <v>124224</v>
      </c>
      <c r="AE12" s="625"/>
      <c r="AF12" s="625"/>
      <c r="AG12" s="625"/>
      <c r="AH12" s="625"/>
      <c r="AI12" s="625"/>
      <c r="AJ12" s="625"/>
      <c r="AK12" s="625"/>
      <c r="AL12" s="626">
        <v>3.3</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334417</v>
      </c>
      <c r="BH12" s="622"/>
      <c r="BI12" s="622"/>
      <c r="BJ12" s="622"/>
      <c r="BK12" s="622"/>
      <c r="BL12" s="622"/>
      <c r="BM12" s="622"/>
      <c r="BN12" s="623"/>
      <c r="BO12" s="624">
        <v>50.1</v>
      </c>
      <c r="BP12" s="624"/>
      <c r="BQ12" s="624"/>
      <c r="BR12" s="624"/>
      <c r="BS12" s="630" t="s">
        <v>229</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192338</v>
      </c>
      <c r="CS12" s="622"/>
      <c r="CT12" s="622"/>
      <c r="CU12" s="622"/>
      <c r="CV12" s="622"/>
      <c r="CW12" s="622"/>
      <c r="CX12" s="622"/>
      <c r="CY12" s="623"/>
      <c r="CZ12" s="624">
        <v>2.4</v>
      </c>
      <c r="DA12" s="624"/>
      <c r="DB12" s="624"/>
      <c r="DC12" s="624"/>
      <c r="DD12" s="630" t="s">
        <v>229</v>
      </c>
      <c r="DE12" s="622"/>
      <c r="DF12" s="622"/>
      <c r="DG12" s="622"/>
      <c r="DH12" s="622"/>
      <c r="DI12" s="622"/>
      <c r="DJ12" s="622"/>
      <c r="DK12" s="622"/>
      <c r="DL12" s="622"/>
      <c r="DM12" s="622"/>
      <c r="DN12" s="622"/>
      <c r="DO12" s="622"/>
      <c r="DP12" s="623"/>
      <c r="DQ12" s="630">
        <v>125053</v>
      </c>
      <c r="DR12" s="622"/>
      <c r="DS12" s="622"/>
      <c r="DT12" s="622"/>
      <c r="DU12" s="622"/>
      <c r="DV12" s="622"/>
      <c r="DW12" s="622"/>
      <c r="DX12" s="622"/>
      <c r="DY12" s="622"/>
      <c r="DZ12" s="622"/>
      <c r="EA12" s="622"/>
      <c r="EB12" s="622"/>
      <c r="EC12" s="631"/>
    </row>
    <row r="13" spans="2:143" ht="11.25" customHeight="1" x14ac:dyDescent="0.15">
      <c r="B13" s="618" t="s">
        <v>249</v>
      </c>
      <c r="C13" s="619"/>
      <c r="D13" s="619"/>
      <c r="E13" s="619"/>
      <c r="F13" s="619"/>
      <c r="G13" s="619"/>
      <c r="H13" s="619"/>
      <c r="I13" s="619"/>
      <c r="J13" s="619"/>
      <c r="K13" s="619"/>
      <c r="L13" s="619"/>
      <c r="M13" s="619"/>
      <c r="N13" s="619"/>
      <c r="O13" s="619"/>
      <c r="P13" s="619"/>
      <c r="Q13" s="620"/>
      <c r="R13" s="621" t="s">
        <v>229</v>
      </c>
      <c r="S13" s="622"/>
      <c r="T13" s="622"/>
      <c r="U13" s="622"/>
      <c r="V13" s="622"/>
      <c r="W13" s="622"/>
      <c r="X13" s="622"/>
      <c r="Y13" s="623"/>
      <c r="Z13" s="624" t="s">
        <v>229</v>
      </c>
      <c r="AA13" s="624"/>
      <c r="AB13" s="624"/>
      <c r="AC13" s="624"/>
      <c r="AD13" s="625" t="s">
        <v>229</v>
      </c>
      <c r="AE13" s="625"/>
      <c r="AF13" s="625"/>
      <c r="AG13" s="625"/>
      <c r="AH13" s="625"/>
      <c r="AI13" s="625"/>
      <c r="AJ13" s="625"/>
      <c r="AK13" s="625"/>
      <c r="AL13" s="626" t="s">
        <v>229</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308520</v>
      </c>
      <c r="BH13" s="622"/>
      <c r="BI13" s="622"/>
      <c r="BJ13" s="622"/>
      <c r="BK13" s="622"/>
      <c r="BL13" s="622"/>
      <c r="BM13" s="622"/>
      <c r="BN13" s="623"/>
      <c r="BO13" s="624">
        <v>46.2</v>
      </c>
      <c r="BP13" s="624"/>
      <c r="BQ13" s="624"/>
      <c r="BR13" s="624"/>
      <c r="BS13" s="630" t="s">
        <v>229</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901936</v>
      </c>
      <c r="CS13" s="622"/>
      <c r="CT13" s="622"/>
      <c r="CU13" s="622"/>
      <c r="CV13" s="622"/>
      <c r="CW13" s="622"/>
      <c r="CX13" s="622"/>
      <c r="CY13" s="623"/>
      <c r="CZ13" s="624">
        <v>11.1</v>
      </c>
      <c r="DA13" s="624"/>
      <c r="DB13" s="624"/>
      <c r="DC13" s="624"/>
      <c r="DD13" s="630">
        <v>573039</v>
      </c>
      <c r="DE13" s="622"/>
      <c r="DF13" s="622"/>
      <c r="DG13" s="622"/>
      <c r="DH13" s="622"/>
      <c r="DI13" s="622"/>
      <c r="DJ13" s="622"/>
      <c r="DK13" s="622"/>
      <c r="DL13" s="622"/>
      <c r="DM13" s="622"/>
      <c r="DN13" s="622"/>
      <c r="DO13" s="622"/>
      <c r="DP13" s="623"/>
      <c r="DQ13" s="630">
        <v>223644</v>
      </c>
      <c r="DR13" s="622"/>
      <c r="DS13" s="622"/>
      <c r="DT13" s="622"/>
      <c r="DU13" s="622"/>
      <c r="DV13" s="622"/>
      <c r="DW13" s="622"/>
      <c r="DX13" s="622"/>
      <c r="DY13" s="622"/>
      <c r="DZ13" s="622"/>
      <c r="EA13" s="622"/>
      <c r="EB13" s="622"/>
      <c r="EC13" s="631"/>
    </row>
    <row r="14" spans="2:143" ht="11.25" customHeight="1" x14ac:dyDescent="0.15">
      <c r="B14" s="618" t="s">
        <v>252</v>
      </c>
      <c r="C14" s="619"/>
      <c r="D14" s="619"/>
      <c r="E14" s="619"/>
      <c r="F14" s="619"/>
      <c r="G14" s="619"/>
      <c r="H14" s="619"/>
      <c r="I14" s="619"/>
      <c r="J14" s="619"/>
      <c r="K14" s="619"/>
      <c r="L14" s="619"/>
      <c r="M14" s="619"/>
      <c r="N14" s="619"/>
      <c r="O14" s="619"/>
      <c r="P14" s="619"/>
      <c r="Q14" s="620"/>
      <c r="R14" s="621" t="s">
        <v>229</v>
      </c>
      <c r="S14" s="622"/>
      <c r="T14" s="622"/>
      <c r="U14" s="622"/>
      <c r="V14" s="622"/>
      <c r="W14" s="622"/>
      <c r="X14" s="622"/>
      <c r="Y14" s="623"/>
      <c r="Z14" s="624" t="s">
        <v>229</v>
      </c>
      <c r="AA14" s="624"/>
      <c r="AB14" s="624"/>
      <c r="AC14" s="624"/>
      <c r="AD14" s="625" t="s">
        <v>229</v>
      </c>
      <c r="AE14" s="625"/>
      <c r="AF14" s="625"/>
      <c r="AG14" s="625"/>
      <c r="AH14" s="625"/>
      <c r="AI14" s="625"/>
      <c r="AJ14" s="625"/>
      <c r="AK14" s="625"/>
      <c r="AL14" s="626" t="s">
        <v>229</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33112</v>
      </c>
      <c r="BH14" s="622"/>
      <c r="BI14" s="622"/>
      <c r="BJ14" s="622"/>
      <c r="BK14" s="622"/>
      <c r="BL14" s="622"/>
      <c r="BM14" s="622"/>
      <c r="BN14" s="623"/>
      <c r="BO14" s="624">
        <v>5</v>
      </c>
      <c r="BP14" s="624"/>
      <c r="BQ14" s="624"/>
      <c r="BR14" s="624"/>
      <c r="BS14" s="630" t="s">
        <v>229</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258265</v>
      </c>
      <c r="CS14" s="622"/>
      <c r="CT14" s="622"/>
      <c r="CU14" s="622"/>
      <c r="CV14" s="622"/>
      <c r="CW14" s="622"/>
      <c r="CX14" s="622"/>
      <c r="CY14" s="623"/>
      <c r="CZ14" s="624">
        <v>3.2</v>
      </c>
      <c r="DA14" s="624"/>
      <c r="DB14" s="624"/>
      <c r="DC14" s="624"/>
      <c r="DD14" s="630" t="s">
        <v>229</v>
      </c>
      <c r="DE14" s="622"/>
      <c r="DF14" s="622"/>
      <c r="DG14" s="622"/>
      <c r="DH14" s="622"/>
      <c r="DI14" s="622"/>
      <c r="DJ14" s="622"/>
      <c r="DK14" s="622"/>
      <c r="DL14" s="622"/>
      <c r="DM14" s="622"/>
      <c r="DN14" s="622"/>
      <c r="DO14" s="622"/>
      <c r="DP14" s="623"/>
      <c r="DQ14" s="630">
        <v>224146</v>
      </c>
      <c r="DR14" s="622"/>
      <c r="DS14" s="622"/>
      <c r="DT14" s="622"/>
      <c r="DU14" s="622"/>
      <c r="DV14" s="622"/>
      <c r="DW14" s="622"/>
      <c r="DX14" s="622"/>
      <c r="DY14" s="622"/>
      <c r="DZ14" s="622"/>
      <c r="EA14" s="622"/>
      <c r="EB14" s="622"/>
      <c r="EC14" s="631"/>
    </row>
    <row r="15" spans="2:143" ht="11.25" customHeight="1" x14ac:dyDescent="0.15">
      <c r="B15" s="618" t="s">
        <v>255</v>
      </c>
      <c r="C15" s="619"/>
      <c r="D15" s="619"/>
      <c r="E15" s="619"/>
      <c r="F15" s="619"/>
      <c r="G15" s="619"/>
      <c r="H15" s="619"/>
      <c r="I15" s="619"/>
      <c r="J15" s="619"/>
      <c r="K15" s="619"/>
      <c r="L15" s="619"/>
      <c r="M15" s="619"/>
      <c r="N15" s="619"/>
      <c r="O15" s="619"/>
      <c r="P15" s="619"/>
      <c r="Q15" s="620"/>
      <c r="R15" s="621">
        <v>13477</v>
      </c>
      <c r="S15" s="622"/>
      <c r="T15" s="622"/>
      <c r="U15" s="622"/>
      <c r="V15" s="622"/>
      <c r="W15" s="622"/>
      <c r="X15" s="622"/>
      <c r="Y15" s="623"/>
      <c r="Z15" s="624">
        <v>0.2</v>
      </c>
      <c r="AA15" s="624"/>
      <c r="AB15" s="624"/>
      <c r="AC15" s="624"/>
      <c r="AD15" s="625">
        <v>13477</v>
      </c>
      <c r="AE15" s="625"/>
      <c r="AF15" s="625"/>
      <c r="AG15" s="625"/>
      <c r="AH15" s="625"/>
      <c r="AI15" s="625"/>
      <c r="AJ15" s="625"/>
      <c r="AK15" s="625"/>
      <c r="AL15" s="626">
        <v>0.4</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46641</v>
      </c>
      <c r="BH15" s="622"/>
      <c r="BI15" s="622"/>
      <c r="BJ15" s="622"/>
      <c r="BK15" s="622"/>
      <c r="BL15" s="622"/>
      <c r="BM15" s="622"/>
      <c r="BN15" s="623"/>
      <c r="BO15" s="624">
        <v>7</v>
      </c>
      <c r="BP15" s="624"/>
      <c r="BQ15" s="624"/>
      <c r="BR15" s="624"/>
      <c r="BS15" s="630" t="s">
        <v>229</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610088</v>
      </c>
      <c r="CS15" s="622"/>
      <c r="CT15" s="622"/>
      <c r="CU15" s="622"/>
      <c r="CV15" s="622"/>
      <c r="CW15" s="622"/>
      <c r="CX15" s="622"/>
      <c r="CY15" s="623"/>
      <c r="CZ15" s="624">
        <v>7.5</v>
      </c>
      <c r="DA15" s="624"/>
      <c r="DB15" s="624"/>
      <c r="DC15" s="624"/>
      <c r="DD15" s="630">
        <v>11962</v>
      </c>
      <c r="DE15" s="622"/>
      <c r="DF15" s="622"/>
      <c r="DG15" s="622"/>
      <c r="DH15" s="622"/>
      <c r="DI15" s="622"/>
      <c r="DJ15" s="622"/>
      <c r="DK15" s="622"/>
      <c r="DL15" s="622"/>
      <c r="DM15" s="622"/>
      <c r="DN15" s="622"/>
      <c r="DO15" s="622"/>
      <c r="DP15" s="623"/>
      <c r="DQ15" s="630">
        <v>490450</v>
      </c>
      <c r="DR15" s="622"/>
      <c r="DS15" s="622"/>
      <c r="DT15" s="622"/>
      <c r="DU15" s="622"/>
      <c r="DV15" s="622"/>
      <c r="DW15" s="622"/>
      <c r="DX15" s="622"/>
      <c r="DY15" s="622"/>
      <c r="DZ15" s="622"/>
      <c r="EA15" s="622"/>
      <c r="EB15" s="622"/>
      <c r="EC15" s="631"/>
    </row>
    <row r="16" spans="2:143" ht="11.25" customHeight="1" x14ac:dyDescent="0.15">
      <c r="B16" s="618" t="s">
        <v>258</v>
      </c>
      <c r="C16" s="619"/>
      <c r="D16" s="619"/>
      <c r="E16" s="619"/>
      <c r="F16" s="619"/>
      <c r="G16" s="619"/>
      <c r="H16" s="619"/>
      <c r="I16" s="619"/>
      <c r="J16" s="619"/>
      <c r="K16" s="619"/>
      <c r="L16" s="619"/>
      <c r="M16" s="619"/>
      <c r="N16" s="619"/>
      <c r="O16" s="619"/>
      <c r="P16" s="619"/>
      <c r="Q16" s="620"/>
      <c r="R16" s="621" t="s">
        <v>229</v>
      </c>
      <c r="S16" s="622"/>
      <c r="T16" s="622"/>
      <c r="U16" s="622"/>
      <c r="V16" s="622"/>
      <c r="W16" s="622"/>
      <c r="X16" s="622"/>
      <c r="Y16" s="623"/>
      <c r="Z16" s="624" t="s">
        <v>229</v>
      </c>
      <c r="AA16" s="624"/>
      <c r="AB16" s="624"/>
      <c r="AC16" s="624"/>
      <c r="AD16" s="625" t="s">
        <v>229</v>
      </c>
      <c r="AE16" s="625"/>
      <c r="AF16" s="625"/>
      <c r="AG16" s="625"/>
      <c r="AH16" s="625"/>
      <c r="AI16" s="625"/>
      <c r="AJ16" s="625"/>
      <c r="AK16" s="625"/>
      <c r="AL16" s="626" t="s">
        <v>229</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v>204</v>
      </c>
      <c r="BH16" s="622"/>
      <c r="BI16" s="622"/>
      <c r="BJ16" s="622"/>
      <c r="BK16" s="622"/>
      <c r="BL16" s="622"/>
      <c r="BM16" s="622"/>
      <c r="BN16" s="623"/>
      <c r="BO16" s="624">
        <v>0</v>
      </c>
      <c r="BP16" s="624"/>
      <c r="BQ16" s="624"/>
      <c r="BR16" s="624"/>
      <c r="BS16" s="630" t="s">
        <v>229</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53018</v>
      </c>
      <c r="CS16" s="622"/>
      <c r="CT16" s="622"/>
      <c r="CU16" s="622"/>
      <c r="CV16" s="622"/>
      <c r="CW16" s="622"/>
      <c r="CX16" s="622"/>
      <c r="CY16" s="623"/>
      <c r="CZ16" s="624">
        <v>0.6</v>
      </c>
      <c r="DA16" s="624"/>
      <c r="DB16" s="624"/>
      <c r="DC16" s="624"/>
      <c r="DD16" s="630" t="s">
        <v>229</v>
      </c>
      <c r="DE16" s="622"/>
      <c r="DF16" s="622"/>
      <c r="DG16" s="622"/>
      <c r="DH16" s="622"/>
      <c r="DI16" s="622"/>
      <c r="DJ16" s="622"/>
      <c r="DK16" s="622"/>
      <c r="DL16" s="622"/>
      <c r="DM16" s="622"/>
      <c r="DN16" s="622"/>
      <c r="DO16" s="622"/>
      <c r="DP16" s="623"/>
      <c r="DQ16" s="630">
        <v>24382</v>
      </c>
      <c r="DR16" s="622"/>
      <c r="DS16" s="622"/>
      <c r="DT16" s="622"/>
      <c r="DU16" s="622"/>
      <c r="DV16" s="622"/>
      <c r="DW16" s="622"/>
      <c r="DX16" s="622"/>
      <c r="DY16" s="622"/>
      <c r="DZ16" s="622"/>
      <c r="EA16" s="622"/>
      <c r="EB16" s="622"/>
      <c r="EC16" s="631"/>
    </row>
    <row r="17" spans="2:133" ht="11.25" customHeight="1" x14ac:dyDescent="0.15">
      <c r="B17" s="618" t="s">
        <v>261</v>
      </c>
      <c r="C17" s="619"/>
      <c r="D17" s="619"/>
      <c r="E17" s="619"/>
      <c r="F17" s="619"/>
      <c r="G17" s="619"/>
      <c r="H17" s="619"/>
      <c r="I17" s="619"/>
      <c r="J17" s="619"/>
      <c r="K17" s="619"/>
      <c r="L17" s="619"/>
      <c r="M17" s="619"/>
      <c r="N17" s="619"/>
      <c r="O17" s="619"/>
      <c r="P17" s="619"/>
      <c r="Q17" s="620"/>
      <c r="R17" s="621">
        <v>1276</v>
      </c>
      <c r="S17" s="622"/>
      <c r="T17" s="622"/>
      <c r="U17" s="622"/>
      <c r="V17" s="622"/>
      <c r="W17" s="622"/>
      <c r="X17" s="622"/>
      <c r="Y17" s="623"/>
      <c r="Z17" s="624">
        <v>0</v>
      </c>
      <c r="AA17" s="624"/>
      <c r="AB17" s="624"/>
      <c r="AC17" s="624"/>
      <c r="AD17" s="625">
        <v>1276</v>
      </c>
      <c r="AE17" s="625"/>
      <c r="AF17" s="625"/>
      <c r="AG17" s="625"/>
      <c r="AH17" s="625"/>
      <c r="AI17" s="625"/>
      <c r="AJ17" s="625"/>
      <c r="AK17" s="625"/>
      <c r="AL17" s="626">
        <v>0</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229</v>
      </c>
      <c r="BH17" s="622"/>
      <c r="BI17" s="622"/>
      <c r="BJ17" s="622"/>
      <c r="BK17" s="622"/>
      <c r="BL17" s="622"/>
      <c r="BM17" s="622"/>
      <c r="BN17" s="623"/>
      <c r="BO17" s="624" t="s">
        <v>229</v>
      </c>
      <c r="BP17" s="624"/>
      <c r="BQ17" s="624"/>
      <c r="BR17" s="624"/>
      <c r="BS17" s="630" t="s">
        <v>229</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823277</v>
      </c>
      <c r="CS17" s="622"/>
      <c r="CT17" s="622"/>
      <c r="CU17" s="622"/>
      <c r="CV17" s="622"/>
      <c r="CW17" s="622"/>
      <c r="CX17" s="622"/>
      <c r="CY17" s="623"/>
      <c r="CZ17" s="624">
        <v>10.1</v>
      </c>
      <c r="DA17" s="624"/>
      <c r="DB17" s="624"/>
      <c r="DC17" s="624"/>
      <c r="DD17" s="630" t="s">
        <v>229</v>
      </c>
      <c r="DE17" s="622"/>
      <c r="DF17" s="622"/>
      <c r="DG17" s="622"/>
      <c r="DH17" s="622"/>
      <c r="DI17" s="622"/>
      <c r="DJ17" s="622"/>
      <c r="DK17" s="622"/>
      <c r="DL17" s="622"/>
      <c r="DM17" s="622"/>
      <c r="DN17" s="622"/>
      <c r="DO17" s="622"/>
      <c r="DP17" s="623"/>
      <c r="DQ17" s="630">
        <v>823277</v>
      </c>
      <c r="DR17" s="622"/>
      <c r="DS17" s="622"/>
      <c r="DT17" s="622"/>
      <c r="DU17" s="622"/>
      <c r="DV17" s="622"/>
      <c r="DW17" s="622"/>
      <c r="DX17" s="622"/>
      <c r="DY17" s="622"/>
      <c r="DZ17" s="622"/>
      <c r="EA17" s="622"/>
      <c r="EB17" s="622"/>
      <c r="EC17" s="631"/>
    </row>
    <row r="18" spans="2:133" ht="11.25" customHeight="1" x14ac:dyDescent="0.15">
      <c r="B18" s="618" t="s">
        <v>264</v>
      </c>
      <c r="C18" s="619"/>
      <c r="D18" s="619"/>
      <c r="E18" s="619"/>
      <c r="F18" s="619"/>
      <c r="G18" s="619"/>
      <c r="H18" s="619"/>
      <c r="I18" s="619"/>
      <c r="J18" s="619"/>
      <c r="K18" s="619"/>
      <c r="L18" s="619"/>
      <c r="M18" s="619"/>
      <c r="N18" s="619"/>
      <c r="O18" s="619"/>
      <c r="P18" s="619"/>
      <c r="Q18" s="620"/>
      <c r="R18" s="621">
        <v>3297534</v>
      </c>
      <c r="S18" s="622"/>
      <c r="T18" s="622"/>
      <c r="U18" s="622"/>
      <c r="V18" s="622"/>
      <c r="W18" s="622"/>
      <c r="X18" s="622"/>
      <c r="Y18" s="623"/>
      <c r="Z18" s="624">
        <v>39.6</v>
      </c>
      <c r="AA18" s="624"/>
      <c r="AB18" s="624"/>
      <c r="AC18" s="624"/>
      <c r="AD18" s="625">
        <v>2901562</v>
      </c>
      <c r="AE18" s="625"/>
      <c r="AF18" s="625"/>
      <c r="AG18" s="625"/>
      <c r="AH18" s="625"/>
      <c r="AI18" s="625"/>
      <c r="AJ18" s="625"/>
      <c r="AK18" s="625"/>
      <c r="AL18" s="626">
        <v>76.3</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229</v>
      </c>
      <c r="BH18" s="622"/>
      <c r="BI18" s="622"/>
      <c r="BJ18" s="622"/>
      <c r="BK18" s="622"/>
      <c r="BL18" s="622"/>
      <c r="BM18" s="622"/>
      <c r="BN18" s="623"/>
      <c r="BO18" s="624" t="s">
        <v>229</v>
      </c>
      <c r="BP18" s="624"/>
      <c r="BQ18" s="624"/>
      <c r="BR18" s="624"/>
      <c r="BS18" s="630" t="s">
        <v>229</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229</v>
      </c>
      <c r="CS18" s="622"/>
      <c r="CT18" s="622"/>
      <c r="CU18" s="622"/>
      <c r="CV18" s="622"/>
      <c r="CW18" s="622"/>
      <c r="CX18" s="622"/>
      <c r="CY18" s="623"/>
      <c r="CZ18" s="624" t="s">
        <v>229</v>
      </c>
      <c r="DA18" s="624"/>
      <c r="DB18" s="624"/>
      <c r="DC18" s="624"/>
      <c r="DD18" s="630" t="s">
        <v>229</v>
      </c>
      <c r="DE18" s="622"/>
      <c r="DF18" s="622"/>
      <c r="DG18" s="622"/>
      <c r="DH18" s="622"/>
      <c r="DI18" s="622"/>
      <c r="DJ18" s="622"/>
      <c r="DK18" s="622"/>
      <c r="DL18" s="622"/>
      <c r="DM18" s="622"/>
      <c r="DN18" s="622"/>
      <c r="DO18" s="622"/>
      <c r="DP18" s="623"/>
      <c r="DQ18" s="630" t="s">
        <v>229</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v>2901562</v>
      </c>
      <c r="S19" s="622"/>
      <c r="T19" s="622"/>
      <c r="U19" s="622"/>
      <c r="V19" s="622"/>
      <c r="W19" s="622"/>
      <c r="X19" s="622"/>
      <c r="Y19" s="623"/>
      <c r="Z19" s="624">
        <v>34.799999999999997</v>
      </c>
      <c r="AA19" s="624"/>
      <c r="AB19" s="624"/>
      <c r="AC19" s="624"/>
      <c r="AD19" s="625">
        <v>2901562</v>
      </c>
      <c r="AE19" s="625"/>
      <c r="AF19" s="625"/>
      <c r="AG19" s="625"/>
      <c r="AH19" s="625"/>
      <c r="AI19" s="625"/>
      <c r="AJ19" s="625"/>
      <c r="AK19" s="625"/>
      <c r="AL19" s="626">
        <v>76.3</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t="s">
        <v>229</v>
      </c>
      <c r="BH19" s="622"/>
      <c r="BI19" s="622"/>
      <c r="BJ19" s="622"/>
      <c r="BK19" s="622"/>
      <c r="BL19" s="622"/>
      <c r="BM19" s="622"/>
      <c r="BN19" s="623"/>
      <c r="BO19" s="624" t="s">
        <v>229</v>
      </c>
      <c r="BP19" s="624"/>
      <c r="BQ19" s="624"/>
      <c r="BR19" s="624"/>
      <c r="BS19" s="630" t="s">
        <v>229</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229</v>
      </c>
      <c r="CS19" s="622"/>
      <c r="CT19" s="622"/>
      <c r="CU19" s="622"/>
      <c r="CV19" s="622"/>
      <c r="CW19" s="622"/>
      <c r="CX19" s="622"/>
      <c r="CY19" s="623"/>
      <c r="CZ19" s="624" t="s">
        <v>229</v>
      </c>
      <c r="DA19" s="624"/>
      <c r="DB19" s="624"/>
      <c r="DC19" s="624"/>
      <c r="DD19" s="630" t="s">
        <v>229</v>
      </c>
      <c r="DE19" s="622"/>
      <c r="DF19" s="622"/>
      <c r="DG19" s="622"/>
      <c r="DH19" s="622"/>
      <c r="DI19" s="622"/>
      <c r="DJ19" s="622"/>
      <c r="DK19" s="622"/>
      <c r="DL19" s="622"/>
      <c r="DM19" s="622"/>
      <c r="DN19" s="622"/>
      <c r="DO19" s="622"/>
      <c r="DP19" s="623"/>
      <c r="DQ19" s="630" t="s">
        <v>229</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v>395972</v>
      </c>
      <c r="S20" s="622"/>
      <c r="T20" s="622"/>
      <c r="U20" s="622"/>
      <c r="V20" s="622"/>
      <c r="W20" s="622"/>
      <c r="X20" s="622"/>
      <c r="Y20" s="623"/>
      <c r="Z20" s="624">
        <v>4.8</v>
      </c>
      <c r="AA20" s="624"/>
      <c r="AB20" s="624"/>
      <c r="AC20" s="624"/>
      <c r="AD20" s="625" t="s">
        <v>229</v>
      </c>
      <c r="AE20" s="625"/>
      <c r="AF20" s="625"/>
      <c r="AG20" s="625"/>
      <c r="AH20" s="625"/>
      <c r="AI20" s="625"/>
      <c r="AJ20" s="625"/>
      <c r="AK20" s="625"/>
      <c r="AL20" s="626" t="s">
        <v>229</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t="s">
        <v>229</v>
      </c>
      <c r="BH20" s="622"/>
      <c r="BI20" s="622"/>
      <c r="BJ20" s="622"/>
      <c r="BK20" s="622"/>
      <c r="BL20" s="622"/>
      <c r="BM20" s="622"/>
      <c r="BN20" s="623"/>
      <c r="BO20" s="624" t="s">
        <v>229</v>
      </c>
      <c r="BP20" s="624"/>
      <c r="BQ20" s="624"/>
      <c r="BR20" s="624"/>
      <c r="BS20" s="630" t="s">
        <v>229</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8157301</v>
      </c>
      <c r="CS20" s="622"/>
      <c r="CT20" s="622"/>
      <c r="CU20" s="622"/>
      <c r="CV20" s="622"/>
      <c r="CW20" s="622"/>
      <c r="CX20" s="622"/>
      <c r="CY20" s="623"/>
      <c r="CZ20" s="624">
        <v>100</v>
      </c>
      <c r="DA20" s="624"/>
      <c r="DB20" s="624"/>
      <c r="DC20" s="624"/>
      <c r="DD20" s="630">
        <v>1758011</v>
      </c>
      <c r="DE20" s="622"/>
      <c r="DF20" s="622"/>
      <c r="DG20" s="622"/>
      <c r="DH20" s="622"/>
      <c r="DI20" s="622"/>
      <c r="DJ20" s="622"/>
      <c r="DK20" s="622"/>
      <c r="DL20" s="622"/>
      <c r="DM20" s="622"/>
      <c r="DN20" s="622"/>
      <c r="DO20" s="622"/>
      <c r="DP20" s="623"/>
      <c r="DQ20" s="630">
        <v>4636668</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t="s">
        <v>229</v>
      </c>
      <c r="S21" s="622"/>
      <c r="T21" s="622"/>
      <c r="U21" s="622"/>
      <c r="V21" s="622"/>
      <c r="W21" s="622"/>
      <c r="X21" s="622"/>
      <c r="Y21" s="623"/>
      <c r="Z21" s="624" t="s">
        <v>229</v>
      </c>
      <c r="AA21" s="624"/>
      <c r="AB21" s="624"/>
      <c r="AC21" s="624"/>
      <c r="AD21" s="625" t="s">
        <v>229</v>
      </c>
      <c r="AE21" s="625"/>
      <c r="AF21" s="625"/>
      <c r="AG21" s="625"/>
      <c r="AH21" s="625"/>
      <c r="AI21" s="625"/>
      <c r="AJ21" s="625"/>
      <c r="AK21" s="625"/>
      <c r="AL21" s="626" t="s">
        <v>229</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t="s">
        <v>229</v>
      </c>
      <c r="BH21" s="622"/>
      <c r="BI21" s="622"/>
      <c r="BJ21" s="622"/>
      <c r="BK21" s="622"/>
      <c r="BL21" s="622"/>
      <c r="BM21" s="622"/>
      <c r="BN21" s="623"/>
      <c r="BO21" s="624" t="s">
        <v>229</v>
      </c>
      <c r="BP21" s="624"/>
      <c r="BQ21" s="624"/>
      <c r="BR21" s="624"/>
      <c r="BS21" s="630" t="s">
        <v>229</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4162929</v>
      </c>
      <c r="S22" s="622"/>
      <c r="T22" s="622"/>
      <c r="U22" s="622"/>
      <c r="V22" s="622"/>
      <c r="W22" s="622"/>
      <c r="X22" s="622"/>
      <c r="Y22" s="623"/>
      <c r="Z22" s="624">
        <v>50</v>
      </c>
      <c r="AA22" s="624"/>
      <c r="AB22" s="624"/>
      <c r="AC22" s="624"/>
      <c r="AD22" s="625">
        <v>3766957</v>
      </c>
      <c r="AE22" s="625"/>
      <c r="AF22" s="625"/>
      <c r="AG22" s="625"/>
      <c r="AH22" s="625"/>
      <c r="AI22" s="625"/>
      <c r="AJ22" s="625"/>
      <c r="AK22" s="625"/>
      <c r="AL22" s="626">
        <v>99</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229</v>
      </c>
      <c r="BH22" s="622"/>
      <c r="BI22" s="622"/>
      <c r="BJ22" s="622"/>
      <c r="BK22" s="622"/>
      <c r="BL22" s="622"/>
      <c r="BM22" s="622"/>
      <c r="BN22" s="623"/>
      <c r="BO22" s="624" t="s">
        <v>229</v>
      </c>
      <c r="BP22" s="624"/>
      <c r="BQ22" s="624"/>
      <c r="BR22" s="624"/>
      <c r="BS22" s="630" t="s">
        <v>229</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1162</v>
      </c>
      <c r="S23" s="622"/>
      <c r="T23" s="622"/>
      <c r="U23" s="622"/>
      <c r="V23" s="622"/>
      <c r="W23" s="622"/>
      <c r="X23" s="622"/>
      <c r="Y23" s="623"/>
      <c r="Z23" s="624">
        <v>0</v>
      </c>
      <c r="AA23" s="624"/>
      <c r="AB23" s="624"/>
      <c r="AC23" s="624"/>
      <c r="AD23" s="625">
        <v>1162</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229</v>
      </c>
      <c r="BH23" s="622"/>
      <c r="BI23" s="622"/>
      <c r="BJ23" s="622"/>
      <c r="BK23" s="622"/>
      <c r="BL23" s="622"/>
      <c r="BM23" s="622"/>
      <c r="BN23" s="623"/>
      <c r="BO23" s="624" t="s">
        <v>229</v>
      </c>
      <c r="BP23" s="624"/>
      <c r="BQ23" s="624"/>
      <c r="BR23" s="624"/>
      <c r="BS23" s="630" t="s">
        <v>229</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99598</v>
      </c>
      <c r="S24" s="622"/>
      <c r="T24" s="622"/>
      <c r="U24" s="622"/>
      <c r="V24" s="622"/>
      <c r="W24" s="622"/>
      <c r="X24" s="622"/>
      <c r="Y24" s="623"/>
      <c r="Z24" s="624">
        <v>1.2</v>
      </c>
      <c r="AA24" s="624"/>
      <c r="AB24" s="624"/>
      <c r="AC24" s="624"/>
      <c r="AD24" s="625" t="s">
        <v>229</v>
      </c>
      <c r="AE24" s="625"/>
      <c r="AF24" s="625"/>
      <c r="AG24" s="625"/>
      <c r="AH24" s="625"/>
      <c r="AI24" s="625"/>
      <c r="AJ24" s="625"/>
      <c r="AK24" s="625"/>
      <c r="AL24" s="626" t="s">
        <v>229</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229</v>
      </c>
      <c r="BH24" s="622"/>
      <c r="BI24" s="622"/>
      <c r="BJ24" s="622"/>
      <c r="BK24" s="622"/>
      <c r="BL24" s="622"/>
      <c r="BM24" s="622"/>
      <c r="BN24" s="623"/>
      <c r="BO24" s="624" t="s">
        <v>229</v>
      </c>
      <c r="BP24" s="624"/>
      <c r="BQ24" s="624"/>
      <c r="BR24" s="624"/>
      <c r="BS24" s="630" t="s">
        <v>229</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3179220</v>
      </c>
      <c r="CS24" s="611"/>
      <c r="CT24" s="611"/>
      <c r="CU24" s="611"/>
      <c r="CV24" s="611"/>
      <c r="CW24" s="611"/>
      <c r="CX24" s="611"/>
      <c r="CY24" s="612"/>
      <c r="CZ24" s="615">
        <v>39</v>
      </c>
      <c r="DA24" s="616"/>
      <c r="DB24" s="616"/>
      <c r="DC24" s="635"/>
      <c r="DD24" s="654">
        <v>2559974</v>
      </c>
      <c r="DE24" s="611"/>
      <c r="DF24" s="611"/>
      <c r="DG24" s="611"/>
      <c r="DH24" s="611"/>
      <c r="DI24" s="611"/>
      <c r="DJ24" s="611"/>
      <c r="DK24" s="612"/>
      <c r="DL24" s="654">
        <v>2509711</v>
      </c>
      <c r="DM24" s="611"/>
      <c r="DN24" s="611"/>
      <c r="DO24" s="611"/>
      <c r="DP24" s="611"/>
      <c r="DQ24" s="611"/>
      <c r="DR24" s="611"/>
      <c r="DS24" s="611"/>
      <c r="DT24" s="611"/>
      <c r="DU24" s="611"/>
      <c r="DV24" s="612"/>
      <c r="DW24" s="615">
        <v>63.5</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82899</v>
      </c>
      <c r="S25" s="622"/>
      <c r="T25" s="622"/>
      <c r="U25" s="622"/>
      <c r="V25" s="622"/>
      <c r="W25" s="622"/>
      <c r="X25" s="622"/>
      <c r="Y25" s="623"/>
      <c r="Z25" s="624">
        <v>1</v>
      </c>
      <c r="AA25" s="624"/>
      <c r="AB25" s="624"/>
      <c r="AC25" s="624"/>
      <c r="AD25" s="625" t="s">
        <v>229</v>
      </c>
      <c r="AE25" s="625"/>
      <c r="AF25" s="625"/>
      <c r="AG25" s="625"/>
      <c r="AH25" s="625"/>
      <c r="AI25" s="625"/>
      <c r="AJ25" s="625"/>
      <c r="AK25" s="625"/>
      <c r="AL25" s="626" t="s">
        <v>229</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229</v>
      </c>
      <c r="BH25" s="622"/>
      <c r="BI25" s="622"/>
      <c r="BJ25" s="622"/>
      <c r="BK25" s="622"/>
      <c r="BL25" s="622"/>
      <c r="BM25" s="622"/>
      <c r="BN25" s="623"/>
      <c r="BO25" s="624" t="s">
        <v>229</v>
      </c>
      <c r="BP25" s="624"/>
      <c r="BQ25" s="624"/>
      <c r="BR25" s="624"/>
      <c r="BS25" s="630" t="s">
        <v>229</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1706196</v>
      </c>
      <c r="CS25" s="657"/>
      <c r="CT25" s="657"/>
      <c r="CU25" s="657"/>
      <c r="CV25" s="657"/>
      <c r="CW25" s="657"/>
      <c r="CX25" s="657"/>
      <c r="CY25" s="658"/>
      <c r="CZ25" s="626">
        <v>20.9</v>
      </c>
      <c r="DA25" s="655"/>
      <c r="DB25" s="655"/>
      <c r="DC25" s="659"/>
      <c r="DD25" s="630">
        <v>1568554</v>
      </c>
      <c r="DE25" s="657"/>
      <c r="DF25" s="657"/>
      <c r="DG25" s="657"/>
      <c r="DH25" s="657"/>
      <c r="DI25" s="657"/>
      <c r="DJ25" s="657"/>
      <c r="DK25" s="658"/>
      <c r="DL25" s="630">
        <v>1535938</v>
      </c>
      <c r="DM25" s="657"/>
      <c r="DN25" s="657"/>
      <c r="DO25" s="657"/>
      <c r="DP25" s="657"/>
      <c r="DQ25" s="657"/>
      <c r="DR25" s="657"/>
      <c r="DS25" s="657"/>
      <c r="DT25" s="657"/>
      <c r="DU25" s="657"/>
      <c r="DV25" s="658"/>
      <c r="DW25" s="626">
        <v>38.9</v>
      </c>
      <c r="DX25" s="655"/>
      <c r="DY25" s="655"/>
      <c r="DZ25" s="655"/>
      <c r="EA25" s="655"/>
      <c r="EB25" s="655"/>
      <c r="EC25" s="656"/>
    </row>
    <row r="26" spans="2:133" ht="11.25" customHeight="1" x14ac:dyDescent="0.15">
      <c r="B26" s="618" t="s">
        <v>291</v>
      </c>
      <c r="C26" s="619"/>
      <c r="D26" s="619"/>
      <c r="E26" s="619"/>
      <c r="F26" s="619"/>
      <c r="G26" s="619"/>
      <c r="H26" s="619"/>
      <c r="I26" s="619"/>
      <c r="J26" s="619"/>
      <c r="K26" s="619"/>
      <c r="L26" s="619"/>
      <c r="M26" s="619"/>
      <c r="N26" s="619"/>
      <c r="O26" s="619"/>
      <c r="P26" s="619"/>
      <c r="Q26" s="620"/>
      <c r="R26" s="621">
        <v>11257</v>
      </c>
      <c r="S26" s="622"/>
      <c r="T26" s="622"/>
      <c r="U26" s="622"/>
      <c r="V26" s="622"/>
      <c r="W26" s="622"/>
      <c r="X26" s="622"/>
      <c r="Y26" s="623"/>
      <c r="Z26" s="624">
        <v>0.1</v>
      </c>
      <c r="AA26" s="624"/>
      <c r="AB26" s="624"/>
      <c r="AC26" s="624"/>
      <c r="AD26" s="625" t="s">
        <v>229</v>
      </c>
      <c r="AE26" s="625"/>
      <c r="AF26" s="625"/>
      <c r="AG26" s="625"/>
      <c r="AH26" s="625"/>
      <c r="AI26" s="625"/>
      <c r="AJ26" s="625"/>
      <c r="AK26" s="625"/>
      <c r="AL26" s="626" t="s">
        <v>229</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229</v>
      </c>
      <c r="BH26" s="622"/>
      <c r="BI26" s="622"/>
      <c r="BJ26" s="622"/>
      <c r="BK26" s="622"/>
      <c r="BL26" s="622"/>
      <c r="BM26" s="622"/>
      <c r="BN26" s="623"/>
      <c r="BO26" s="624" t="s">
        <v>229</v>
      </c>
      <c r="BP26" s="624"/>
      <c r="BQ26" s="624"/>
      <c r="BR26" s="624"/>
      <c r="BS26" s="630" t="s">
        <v>229</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1002195</v>
      </c>
      <c r="CS26" s="622"/>
      <c r="CT26" s="622"/>
      <c r="CU26" s="622"/>
      <c r="CV26" s="622"/>
      <c r="CW26" s="622"/>
      <c r="CX26" s="622"/>
      <c r="CY26" s="623"/>
      <c r="CZ26" s="626">
        <v>12.3</v>
      </c>
      <c r="DA26" s="655"/>
      <c r="DB26" s="655"/>
      <c r="DC26" s="659"/>
      <c r="DD26" s="630">
        <v>918617</v>
      </c>
      <c r="DE26" s="622"/>
      <c r="DF26" s="622"/>
      <c r="DG26" s="622"/>
      <c r="DH26" s="622"/>
      <c r="DI26" s="622"/>
      <c r="DJ26" s="622"/>
      <c r="DK26" s="623"/>
      <c r="DL26" s="630" t="s">
        <v>229</v>
      </c>
      <c r="DM26" s="622"/>
      <c r="DN26" s="622"/>
      <c r="DO26" s="622"/>
      <c r="DP26" s="622"/>
      <c r="DQ26" s="622"/>
      <c r="DR26" s="622"/>
      <c r="DS26" s="622"/>
      <c r="DT26" s="622"/>
      <c r="DU26" s="622"/>
      <c r="DV26" s="623"/>
      <c r="DW26" s="626" t="s">
        <v>229</v>
      </c>
      <c r="DX26" s="655"/>
      <c r="DY26" s="655"/>
      <c r="DZ26" s="655"/>
      <c r="EA26" s="655"/>
      <c r="EB26" s="655"/>
      <c r="EC26" s="656"/>
    </row>
    <row r="27" spans="2:133" ht="11.25" customHeight="1" x14ac:dyDescent="0.15">
      <c r="B27" s="618" t="s">
        <v>294</v>
      </c>
      <c r="C27" s="619"/>
      <c r="D27" s="619"/>
      <c r="E27" s="619"/>
      <c r="F27" s="619"/>
      <c r="G27" s="619"/>
      <c r="H27" s="619"/>
      <c r="I27" s="619"/>
      <c r="J27" s="619"/>
      <c r="K27" s="619"/>
      <c r="L27" s="619"/>
      <c r="M27" s="619"/>
      <c r="N27" s="619"/>
      <c r="O27" s="619"/>
      <c r="P27" s="619"/>
      <c r="Q27" s="620"/>
      <c r="R27" s="621">
        <v>768643</v>
      </c>
      <c r="S27" s="622"/>
      <c r="T27" s="622"/>
      <c r="U27" s="622"/>
      <c r="V27" s="622"/>
      <c r="W27" s="622"/>
      <c r="X27" s="622"/>
      <c r="Y27" s="623"/>
      <c r="Z27" s="624">
        <v>9.1999999999999993</v>
      </c>
      <c r="AA27" s="624"/>
      <c r="AB27" s="624"/>
      <c r="AC27" s="624"/>
      <c r="AD27" s="625" t="s">
        <v>229</v>
      </c>
      <c r="AE27" s="625"/>
      <c r="AF27" s="625"/>
      <c r="AG27" s="625"/>
      <c r="AH27" s="625"/>
      <c r="AI27" s="625"/>
      <c r="AJ27" s="625"/>
      <c r="AK27" s="625"/>
      <c r="AL27" s="626" t="s">
        <v>229</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667912</v>
      </c>
      <c r="BH27" s="622"/>
      <c r="BI27" s="622"/>
      <c r="BJ27" s="622"/>
      <c r="BK27" s="622"/>
      <c r="BL27" s="622"/>
      <c r="BM27" s="622"/>
      <c r="BN27" s="623"/>
      <c r="BO27" s="624">
        <v>100</v>
      </c>
      <c r="BP27" s="624"/>
      <c r="BQ27" s="624"/>
      <c r="BR27" s="624"/>
      <c r="BS27" s="630" t="s">
        <v>229</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649747</v>
      </c>
      <c r="CS27" s="657"/>
      <c r="CT27" s="657"/>
      <c r="CU27" s="657"/>
      <c r="CV27" s="657"/>
      <c r="CW27" s="657"/>
      <c r="CX27" s="657"/>
      <c r="CY27" s="658"/>
      <c r="CZ27" s="626">
        <v>8</v>
      </c>
      <c r="DA27" s="655"/>
      <c r="DB27" s="655"/>
      <c r="DC27" s="659"/>
      <c r="DD27" s="630">
        <v>168143</v>
      </c>
      <c r="DE27" s="657"/>
      <c r="DF27" s="657"/>
      <c r="DG27" s="657"/>
      <c r="DH27" s="657"/>
      <c r="DI27" s="657"/>
      <c r="DJ27" s="657"/>
      <c r="DK27" s="658"/>
      <c r="DL27" s="630">
        <v>150496</v>
      </c>
      <c r="DM27" s="657"/>
      <c r="DN27" s="657"/>
      <c r="DO27" s="657"/>
      <c r="DP27" s="657"/>
      <c r="DQ27" s="657"/>
      <c r="DR27" s="657"/>
      <c r="DS27" s="657"/>
      <c r="DT27" s="657"/>
      <c r="DU27" s="657"/>
      <c r="DV27" s="658"/>
      <c r="DW27" s="626">
        <v>3.8</v>
      </c>
      <c r="DX27" s="655"/>
      <c r="DY27" s="655"/>
      <c r="DZ27" s="655"/>
      <c r="EA27" s="655"/>
      <c r="EB27" s="655"/>
      <c r="EC27" s="656"/>
    </row>
    <row r="28" spans="2:133" ht="11.25" customHeight="1" x14ac:dyDescent="0.15">
      <c r="B28" s="663" t="s">
        <v>297</v>
      </c>
      <c r="C28" s="664"/>
      <c r="D28" s="664"/>
      <c r="E28" s="664"/>
      <c r="F28" s="664"/>
      <c r="G28" s="664"/>
      <c r="H28" s="664"/>
      <c r="I28" s="664"/>
      <c r="J28" s="664"/>
      <c r="K28" s="664"/>
      <c r="L28" s="664"/>
      <c r="M28" s="664"/>
      <c r="N28" s="664"/>
      <c r="O28" s="664"/>
      <c r="P28" s="664"/>
      <c r="Q28" s="665"/>
      <c r="R28" s="621">
        <v>21497</v>
      </c>
      <c r="S28" s="622"/>
      <c r="T28" s="622"/>
      <c r="U28" s="622"/>
      <c r="V28" s="622"/>
      <c r="W28" s="622"/>
      <c r="X28" s="622"/>
      <c r="Y28" s="623"/>
      <c r="Z28" s="624">
        <v>0.3</v>
      </c>
      <c r="AA28" s="624"/>
      <c r="AB28" s="624"/>
      <c r="AC28" s="624"/>
      <c r="AD28" s="625">
        <v>21497</v>
      </c>
      <c r="AE28" s="625"/>
      <c r="AF28" s="625"/>
      <c r="AG28" s="625"/>
      <c r="AH28" s="625"/>
      <c r="AI28" s="625"/>
      <c r="AJ28" s="625"/>
      <c r="AK28" s="625"/>
      <c r="AL28" s="626">
        <v>0.6</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823277</v>
      </c>
      <c r="CS28" s="622"/>
      <c r="CT28" s="622"/>
      <c r="CU28" s="622"/>
      <c r="CV28" s="622"/>
      <c r="CW28" s="622"/>
      <c r="CX28" s="622"/>
      <c r="CY28" s="623"/>
      <c r="CZ28" s="626">
        <v>10.1</v>
      </c>
      <c r="DA28" s="655"/>
      <c r="DB28" s="655"/>
      <c r="DC28" s="659"/>
      <c r="DD28" s="630">
        <v>823277</v>
      </c>
      <c r="DE28" s="622"/>
      <c r="DF28" s="622"/>
      <c r="DG28" s="622"/>
      <c r="DH28" s="622"/>
      <c r="DI28" s="622"/>
      <c r="DJ28" s="622"/>
      <c r="DK28" s="623"/>
      <c r="DL28" s="630">
        <v>823277</v>
      </c>
      <c r="DM28" s="622"/>
      <c r="DN28" s="622"/>
      <c r="DO28" s="622"/>
      <c r="DP28" s="622"/>
      <c r="DQ28" s="622"/>
      <c r="DR28" s="622"/>
      <c r="DS28" s="622"/>
      <c r="DT28" s="622"/>
      <c r="DU28" s="622"/>
      <c r="DV28" s="623"/>
      <c r="DW28" s="626">
        <v>20.8</v>
      </c>
      <c r="DX28" s="655"/>
      <c r="DY28" s="655"/>
      <c r="DZ28" s="655"/>
      <c r="EA28" s="655"/>
      <c r="EB28" s="655"/>
      <c r="EC28" s="656"/>
    </row>
    <row r="29" spans="2:133" ht="11.25" customHeight="1" x14ac:dyDescent="0.15">
      <c r="B29" s="618" t="s">
        <v>299</v>
      </c>
      <c r="C29" s="619"/>
      <c r="D29" s="619"/>
      <c r="E29" s="619"/>
      <c r="F29" s="619"/>
      <c r="G29" s="619"/>
      <c r="H29" s="619"/>
      <c r="I29" s="619"/>
      <c r="J29" s="619"/>
      <c r="K29" s="619"/>
      <c r="L29" s="619"/>
      <c r="M29" s="619"/>
      <c r="N29" s="619"/>
      <c r="O29" s="619"/>
      <c r="P29" s="619"/>
      <c r="Q29" s="620"/>
      <c r="R29" s="621">
        <v>1753224</v>
      </c>
      <c r="S29" s="622"/>
      <c r="T29" s="622"/>
      <c r="U29" s="622"/>
      <c r="V29" s="622"/>
      <c r="W29" s="622"/>
      <c r="X29" s="622"/>
      <c r="Y29" s="623"/>
      <c r="Z29" s="624">
        <v>21.1</v>
      </c>
      <c r="AA29" s="624"/>
      <c r="AB29" s="624"/>
      <c r="AC29" s="624"/>
      <c r="AD29" s="625" t="s">
        <v>229</v>
      </c>
      <c r="AE29" s="625"/>
      <c r="AF29" s="625"/>
      <c r="AG29" s="625"/>
      <c r="AH29" s="625"/>
      <c r="AI29" s="625"/>
      <c r="AJ29" s="625"/>
      <c r="AK29" s="625"/>
      <c r="AL29" s="626" t="s">
        <v>229</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64</v>
      </c>
      <c r="CG29" s="637"/>
      <c r="CH29" s="637"/>
      <c r="CI29" s="637"/>
      <c r="CJ29" s="637"/>
      <c r="CK29" s="637"/>
      <c r="CL29" s="637"/>
      <c r="CM29" s="637"/>
      <c r="CN29" s="637"/>
      <c r="CO29" s="637"/>
      <c r="CP29" s="637"/>
      <c r="CQ29" s="638"/>
      <c r="CR29" s="621">
        <v>823277</v>
      </c>
      <c r="CS29" s="657"/>
      <c r="CT29" s="657"/>
      <c r="CU29" s="657"/>
      <c r="CV29" s="657"/>
      <c r="CW29" s="657"/>
      <c r="CX29" s="657"/>
      <c r="CY29" s="658"/>
      <c r="CZ29" s="626">
        <v>10.1</v>
      </c>
      <c r="DA29" s="655"/>
      <c r="DB29" s="655"/>
      <c r="DC29" s="659"/>
      <c r="DD29" s="630">
        <v>823277</v>
      </c>
      <c r="DE29" s="657"/>
      <c r="DF29" s="657"/>
      <c r="DG29" s="657"/>
      <c r="DH29" s="657"/>
      <c r="DI29" s="657"/>
      <c r="DJ29" s="657"/>
      <c r="DK29" s="658"/>
      <c r="DL29" s="630">
        <v>823277</v>
      </c>
      <c r="DM29" s="657"/>
      <c r="DN29" s="657"/>
      <c r="DO29" s="657"/>
      <c r="DP29" s="657"/>
      <c r="DQ29" s="657"/>
      <c r="DR29" s="657"/>
      <c r="DS29" s="657"/>
      <c r="DT29" s="657"/>
      <c r="DU29" s="657"/>
      <c r="DV29" s="658"/>
      <c r="DW29" s="626">
        <v>20.8</v>
      </c>
      <c r="DX29" s="655"/>
      <c r="DY29" s="655"/>
      <c r="DZ29" s="655"/>
      <c r="EA29" s="655"/>
      <c r="EB29" s="655"/>
      <c r="EC29" s="656"/>
    </row>
    <row r="30" spans="2:133" ht="11.25" customHeight="1" x14ac:dyDescent="0.15">
      <c r="B30" s="618" t="s">
        <v>303</v>
      </c>
      <c r="C30" s="619"/>
      <c r="D30" s="619"/>
      <c r="E30" s="619"/>
      <c r="F30" s="619"/>
      <c r="G30" s="619"/>
      <c r="H30" s="619"/>
      <c r="I30" s="619"/>
      <c r="J30" s="619"/>
      <c r="K30" s="619"/>
      <c r="L30" s="619"/>
      <c r="M30" s="619"/>
      <c r="N30" s="619"/>
      <c r="O30" s="619"/>
      <c r="P30" s="619"/>
      <c r="Q30" s="620"/>
      <c r="R30" s="621">
        <v>50552</v>
      </c>
      <c r="S30" s="622"/>
      <c r="T30" s="622"/>
      <c r="U30" s="622"/>
      <c r="V30" s="622"/>
      <c r="W30" s="622"/>
      <c r="X30" s="622"/>
      <c r="Y30" s="623"/>
      <c r="Z30" s="624">
        <v>0.6</v>
      </c>
      <c r="AA30" s="624"/>
      <c r="AB30" s="624"/>
      <c r="AC30" s="624"/>
      <c r="AD30" s="625">
        <v>10040</v>
      </c>
      <c r="AE30" s="625"/>
      <c r="AF30" s="625"/>
      <c r="AG30" s="625"/>
      <c r="AH30" s="625"/>
      <c r="AI30" s="625"/>
      <c r="AJ30" s="625"/>
      <c r="AK30" s="625"/>
      <c r="AL30" s="626">
        <v>0.3</v>
      </c>
      <c r="AM30" s="627"/>
      <c r="AN30" s="627"/>
      <c r="AO30" s="628"/>
      <c r="AP30" s="669" t="s">
        <v>304</v>
      </c>
      <c r="AQ30" s="670"/>
      <c r="AR30" s="670"/>
      <c r="AS30" s="670"/>
      <c r="AT30" s="675" t="s">
        <v>305</v>
      </c>
      <c r="AU30" s="210"/>
      <c r="AV30" s="210"/>
      <c r="AW30" s="210"/>
      <c r="AX30" s="607" t="s">
        <v>183</v>
      </c>
      <c r="AY30" s="608"/>
      <c r="AZ30" s="608"/>
      <c r="BA30" s="608"/>
      <c r="BB30" s="608"/>
      <c r="BC30" s="608"/>
      <c r="BD30" s="608"/>
      <c r="BE30" s="608"/>
      <c r="BF30" s="609"/>
      <c r="BG30" s="681">
        <v>96.9</v>
      </c>
      <c r="BH30" s="682"/>
      <c r="BI30" s="682"/>
      <c r="BJ30" s="682"/>
      <c r="BK30" s="682"/>
      <c r="BL30" s="682"/>
      <c r="BM30" s="616">
        <v>92.7</v>
      </c>
      <c r="BN30" s="682"/>
      <c r="BO30" s="682"/>
      <c r="BP30" s="682"/>
      <c r="BQ30" s="683"/>
      <c r="BR30" s="681">
        <v>96.9</v>
      </c>
      <c r="BS30" s="682"/>
      <c r="BT30" s="682"/>
      <c r="BU30" s="682"/>
      <c r="BV30" s="682"/>
      <c r="BW30" s="682"/>
      <c r="BX30" s="616">
        <v>92</v>
      </c>
      <c r="BY30" s="682"/>
      <c r="BZ30" s="682"/>
      <c r="CA30" s="682"/>
      <c r="CB30" s="683"/>
      <c r="CD30" s="686"/>
      <c r="CE30" s="687"/>
      <c r="CF30" s="636" t="s">
        <v>306</v>
      </c>
      <c r="CG30" s="637"/>
      <c r="CH30" s="637"/>
      <c r="CI30" s="637"/>
      <c r="CJ30" s="637"/>
      <c r="CK30" s="637"/>
      <c r="CL30" s="637"/>
      <c r="CM30" s="637"/>
      <c r="CN30" s="637"/>
      <c r="CO30" s="637"/>
      <c r="CP30" s="637"/>
      <c r="CQ30" s="638"/>
      <c r="CR30" s="621">
        <v>757598</v>
      </c>
      <c r="CS30" s="622"/>
      <c r="CT30" s="622"/>
      <c r="CU30" s="622"/>
      <c r="CV30" s="622"/>
      <c r="CW30" s="622"/>
      <c r="CX30" s="622"/>
      <c r="CY30" s="623"/>
      <c r="CZ30" s="626">
        <v>9.3000000000000007</v>
      </c>
      <c r="DA30" s="655"/>
      <c r="DB30" s="655"/>
      <c r="DC30" s="659"/>
      <c r="DD30" s="630">
        <v>757598</v>
      </c>
      <c r="DE30" s="622"/>
      <c r="DF30" s="622"/>
      <c r="DG30" s="622"/>
      <c r="DH30" s="622"/>
      <c r="DI30" s="622"/>
      <c r="DJ30" s="622"/>
      <c r="DK30" s="623"/>
      <c r="DL30" s="630">
        <v>757598</v>
      </c>
      <c r="DM30" s="622"/>
      <c r="DN30" s="622"/>
      <c r="DO30" s="622"/>
      <c r="DP30" s="622"/>
      <c r="DQ30" s="622"/>
      <c r="DR30" s="622"/>
      <c r="DS30" s="622"/>
      <c r="DT30" s="622"/>
      <c r="DU30" s="622"/>
      <c r="DV30" s="623"/>
      <c r="DW30" s="626">
        <v>19.2</v>
      </c>
      <c r="DX30" s="655"/>
      <c r="DY30" s="655"/>
      <c r="DZ30" s="655"/>
      <c r="EA30" s="655"/>
      <c r="EB30" s="655"/>
      <c r="EC30" s="656"/>
    </row>
    <row r="31" spans="2:133" ht="11.25" customHeight="1" x14ac:dyDescent="0.15">
      <c r="B31" s="618" t="s">
        <v>307</v>
      </c>
      <c r="C31" s="619"/>
      <c r="D31" s="619"/>
      <c r="E31" s="619"/>
      <c r="F31" s="619"/>
      <c r="G31" s="619"/>
      <c r="H31" s="619"/>
      <c r="I31" s="619"/>
      <c r="J31" s="619"/>
      <c r="K31" s="619"/>
      <c r="L31" s="619"/>
      <c r="M31" s="619"/>
      <c r="N31" s="619"/>
      <c r="O31" s="619"/>
      <c r="P31" s="619"/>
      <c r="Q31" s="620"/>
      <c r="R31" s="621">
        <v>61993</v>
      </c>
      <c r="S31" s="622"/>
      <c r="T31" s="622"/>
      <c r="U31" s="622"/>
      <c r="V31" s="622"/>
      <c r="W31" s="622"/>
      <c r="X31" s="622"/>
      <c r="Y31" s="623"/>
      <c r="Z31" s="624">
        <v>0.7</v>
      </c>
      <c r="AA31" s="624"/>
      <c r="AB31" s="624"/>
      <c r="AC31" s="624"/>
      <c r="AD31" s="625" t="s">
        <v>229</v>
      </c>
      <c r="AE31" s="625"/>
      <c r="AF31" s="625"/>
      <c r="AG31" s="625"/>
      <c r="AH31" s="625"/>
      <c r="AI31" s="625"/>
      <c r="AJ31" s="625"/>
      <c r="AK31" s="625"/>
      <c r="AL31" s="626" t="s">
        <v>229</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97.7</v>
      </c>
      <c r="BH31" s="657"/>
      <c r="BI31" s="657"/>
      <c r="BJ31" s="657"/>
      <c r="BK31" s="657"/>
      <c r="BL31" s="657"/>
      <c r="BM31" s="627">
        <v>94.4</v>
      </c>
      <c r="BN31" s="679"/>
      <c r="BO31" s="679"/>
      <c r="BP31" s="679"/>
      <c r="BQ31" s="680"/>
      <c r="BR31" s="678">
        <v>97.2</v>
      </c>
      <c r="BS31" s="657"/>
      <c r="BT31" s="657"/>
      <c r="BU31" s="657"/>
      <c r="BV31" s="657"/>
      <c r="BW31" s="657"/>
      <c r="BX31" s="627">
        <v>94.2</v>
      </c>
      <c r="BY31" s="679"/>
      <c r="BZ31" s="679"/>
      <c r="CA31" s="679"/>
      <c r="CB31" s="680"/>
      <c r="CD31" s="686"/>
      <c r="CE31" s="687"/>
      <c r="CF31" s="636" t="s">
        <v>310</v>
      </c>
      <c r="CG31" s="637"/>
      <c r="CH31" s="637"/>
      <c r="CI31" s="637"/>
      <c r="CJ31" s="637"/>
      <c r="CK31" s="637"/>
      <c r="CL31" s="637"/>
      <c r="CM31" s="637"/>
      <c r="CN31" s="637"/>
      <c r="CO31" s="637"/>
      <c r="CP31" s="637"/>
      <c r="CQ31" s="638"/>
      <c r="CR31" s="621">
        <v>65679</v>
      </c>
      <c r="CS31" s="657"/>
      <c r="CT31" s="657"/>
      <c r="CU31" s="657"/>
      <c r="CV31" s="657"/>
      <c r="CW31" s="657"/>
      <c r="CX31" s="657"/>
      <c r="CY31" s="658"/>
      <c r="CZ31" s="626">
        <v>0.8</v>
      </c>
      <c r="DA31" s="655"/>
      <c r="DB31" s="655"/>
      <c r="DC31" s="659"/>
      <c r="DD31" s="630">
        <v>65679</v>
      </c>
      <c r="DE31" s="657"/>
      <c r="DF31" s="657"/>
      <c r="DG31" s="657"/>
      <c r="DH31" s="657"/>
      <c r="DI31" s="657"/>
      <c r="DJ31" s="657"/>
      <c r="DK31" s="658"/>
      <c r="DL31" s="630">
        <v>65679</v>
      </c>
      <c r="DM31" s="657"/>
      <c r="DN31" s="657"/>
      <c r="DO31" s="657"/>
      <c r="DP31" s="657"/>
      <c r="DQ31" s="657"/>
      <c r="DR31" s="657"/>
      <c r="DS31" s="657"/>
      <c r="DT31" s="657"/>
      <c r="DU31" s="657"/>
      <c r="DV31" s="658"/>
      <c r="DW31" s="626">
        <v>1.7</v>
      </c>
      <c r="DX31" s="655"/>
      <c r="DY31" s="655"/>
      <c r="DZ31" s="655"/>
      <c r="EA31" s="655"/>
      <c r="EB31" s="655"/>
      <c r="EC31" s="656"/>
    </row>
    <row r="32" spans="2:133" ht="11.25" customHeight="1" x14ac:dyDescent="0.15">
      <c r="B32" s="618" t="s">
        <v>311</v>
      </c>
      <c r="C32" s="619"/>
      <c r="D32" s="619"/>
      <c r="E32" s="619"/>
      <c r="F32" s="619"/>
      <c r="G32" s="619"/>
      <c r="H32" s="619"/>
      <c r="I32" s="619"/>
      <c r="J32" s="619"/>
      <c r="K32" s="619"/>
      <c r="L32" s="619"/>
      <c r="M32" s="619"/>
      <c r="N32" s="619"/>
      <c r="O32" s="619"/>
      <c r="P32" s="619"/>
      <c r="Q32" s="620"/>
      <c r="R32" s="621">
        <v>242973</v>
      </c>
      <c r="S32" s="622"/>
      <c r="T32" s="622"/>
      <c r="U32" s="622"/>
      <c r="V32" s="622"/>
      <c r="W32" s="622"/>
      <c r="X32" s="622"/>
      <c r="Y32" s="623"/>
      <c r="Z32" s="624">
        <v>2.9</v>
      </c>
      <c r="AA32" s="624"/>
      <c r="AB32" s="624"/>
      <c r="AC32" s="624"/>
      <c r="AD32" s="625" t="s">
        <v>229</v>
      </c>
      <c r="AE32" s="625"/>
      <c r="AF32" s="625"/>
      <c r="AG32" s="625"/>
      <c r="AH32" s="625"/>
      <c r="AI32" s="625"/>
      <c r="AJ32" s="625"/>
      <c r="AK32" s="625"/>
      <c r="AL32" s="626" t="s">
        <v>229</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95.6</v>
      </c>
      <c r="BH32" s="691"/>
      <c r="BI32" s="691"/>
      <c r="BJ32" s="691"/>
      <c r="BK32" s="691"/>
      <c r="BL32" s="691"/>
      <c r="BM32" s="692">
        <v>89.9</v>
      </c>
      <c r="BN32" s="691"/>
      <c r="BO32" s="691"/>
      <c r="BP32" s="691"/>
      <c r="BQ32" s="693"/>
      <c r="BR32" s="690">
        <v>95.9</v>
      </c>
      <c r="BS32" s="691"/>
      <c r="BT32" s="691"/>
      <c r="BU32" s="691"/>
      <c r="BV32" s="691"/>
      <c r="BW32" s="691"/>
      <c r="BX32" s="692">
        <v>88.5</v>
      </c>
      <c r="BY32" s="691"/>
      <c r="BZ32" s="691"/>
      <c r="CA32" s="691"/>
      <c r="CB32" s="693"/>
      <c r="CD32" s="688"/>
      <c r="CE32" s="689"/>
      <c r="CF32" s="636" t="s">
        <v>313</v>
      </c>
      <c r="CG32" s="637"/>
      <c r="CH32" s="637"/>
      <c r="CI32" s="637"/>
      <c r="CJ32" s="637"/>
      <c r="CK32" s="637"/>
      <c r="CL32" s="637"/>
      <c r="CM32" s="637"/>
      <c r="CN32" s="637"/>
      <c r="CO32" s="637"/>
      <c r="CP32" s="637"/>
      <c r="CQ32" s="638"/>
      <c r="CR32" s="621" t="s">
        <v>229</v>
      </c>
      <c r="CS32" s="622"/>
      <c r="CT32" s="622"/>
      <c r="CU32" s="622"/>
      <c r="CV32" s="622"/>
      <c r="CW32" s="622"/>
      <c r="CX32" s="622"/>
      <c r="CY32" s="623"/>
      <c r="CZ32" s="626" t="s">
        <v>229</v>
      </c>
      <c r="DA32" s="655"/>
      <c r="DB32" s="655"/>
      <c r="DC32" s="659"/>
      <c r="DD32" s="630" t="s">
        <v>229</v>
      </c>
      <c r="DE32" s="622"/>
      <c r="DF32" s="622"/>
      <c r="DG32" s="622"/>
      <c r="DH32" s="622"/>
      <c r="DI32" s="622"/>
      <c r="DJ32" s="622"/>
      <c r="DK32" s="623"/>
      <c r="DL32" s="630" t="s">
        <v>229</v>
      </c>
      <c r="DM32" s="622"/>
      <c r="DN32" s="622"/>
      <c r="DO32" s="622"/>
      <c r="DP32" s="622"/>
      <c r="DQ32" s="622"/>
      <c r="DR32" s="622"/>
      <c r="DS32" s="622"/>
      <c r="DT32" s="622"/>
      <c r="DU32" s="622"/>
      <c r="DV32" s="623"/>
      <c r="DW32" s="626" t="s">
        <v>229</v>
      </c>
      <c r="DX32" s="655"/>
      <c r="DY32" s="655"/>
      <c r="DZ32" s="655"/>
      <c r="EA32" s="655"/>
      <c r="EB32" s="655"/>
      <c r="EC32" s="656"/>
    </row>
    <row r="33" spans="2:133" ht="11.25" customHeight="1" x14ac:dyDescent="0.15">
      <c r="B33" s="618" t="s">
        <v>314</v>
      </c>
      <c r="C33" s="619"/>
      <c r="D33" s="619"/>
      <c r="E33" s="619"/>
      <c r="F33" s="619"/>
      <c r="G33" s="619"/>
      <c r="H33" s="619"/>
      <c r="I33" s="619"/>
      <c r="J33" s="619"/>
      <c r="K33" s="619"/>
      <c r="L33" s="619"/>
      <c r="M33" s="619"/>
      <c r="N33" s="619"/>
      <c r="O33" s="619"/>
      <c r="P33" s="619"/>
      <c r="Q33" s="620"/>
      <c r="R33" s="621">
        <v>359773</v>
      </c>
      <c r="S33" s="622"/>
      <c r="T33" s="622"/>
      <c r="U33" s="622"/>
      <c r="V33" s="622"/>
      <c r="W33" s="622"/>
      <c r="X33" s="622"/>
      <c r="Y33" s="623"/>
      <c r="Z33" s="624">
        <v>4.3</v>
      </c>
      <c r="AA33" s="624"/>
      <c r="AB33" s="624"/>
      <c r="AC33" s="624"/>
      <c r="AD33" s="625" t="s">
        <v>229</v>
      </c>
      <c r="AE33" s="625"/>
      <c r="AF33" s="625"/>
      <c r="AG33" s="625"/>
      <c r="AH33" s="625"/>
      <c r="AI33" s="625"/>
      <c r="AJ33" s="625"/>
      <c r="AK33" s="625"/>
      <c r="AL33" s="626" t="s">
        <v>229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3167052</v>
      </c>
      <c r="CS33" s="657"/>
      <c r="CT33" s="657"/>
      <c r="CU33" s="657"/>
      <c r="CV33" s="657"/>
      <c r="CW33" s="657"/>
      <c r="CX33" s="657"/>
      <c r="CY33" s="658"/>
      <c r="CZ33" s="626">
        <v>38.799999999999997</v>
      </c>
      <c r="DA33" s="655"/>
      <c r="DB33" s="655"/>
      <c r="DC33" s="659"/>
      <c r="DD33" s="630">
        <v>2001080</v>
      </c>
      <c r="DE33" s="657"/>
      <c r="DF33" s="657"/>
      <c r="DG33" s="657"/>
      <c r="DH33" s="657"/>
      <c r="DI33" s="657"/>
      <c r="DJ33" s="657"/>
      <c r="DK33" s="658"/>
      <c r="DL33" s="630">
        <v>1294591</v>
      </c>
      <c r="DM33" s="657"/>
      <c r="DN33" s="657"/>
      <c r="DO33" s="657"/>
      <c r="DP33" s="657"/>
      <c r="DQ33" s="657"/>
      <c r="DR33" s="657"/>
      <c r="DS33" s="657"/>
      <c r="DT33" s="657"/>
      <c r="DU33" s="657"/>
      <c r="DV33" s="658"/>
      <c r="DW33" s="626">
        <v>32.799999999999997</v>
      </c>
      <c r="DX33" s="655"/>
      <c r="DY33" s="655"/>
      <c r="DZ33" s="655"/>
      <c r="EA33" s="655"/>
      <c r="EB33" s="655"/>
      <c r="EC33" s="656"/>
    </row>
    <row r="34" spans="2:133" ht="11.25" customHeight="1" x14ac:dyDescent="0.15">
      <c r="B34" s="618" t="s">
        <v>316</v>
      </c>
      <c r="C34" s="619"/>
      <c r="D34" s="619"/>
      <c r="E34" s="619"/>
      <c r="F34" s="619"/>
      <c r="G34" s="619"/>
      <c r="H34" s="619"/>
      <c r="I34" s="619"/>
      <c r="J34" s="619"/>
      <c r="K34" s="619"/>
      <c r="L34" s="619"/>
      <c r="M34" s="619"/>
      <c r="N34" s="619"/>
      <c r="O34" s="619"/>
      <c r="P34" s="619"/>
      <c r="Q34" s="620"/>
      <c r="R34" s="621">
        <v>97686</v>
      </c>
      <c r="S34" s="622"/>
      <c r="T34" s="622"/>
      <c r="U34" s="622"/>
      <c r="V34" s="622"/>
      <c r="W34" s="622"/>
      <c r="X34" s="622"/>
      <c r="Y34" s="623"/>
      <c r="Z34" s="624">
        <v>1.2</v>
      </c>
      <c r="AA34" s="624"/>
      <c r="AB34" s="624"/>
      <c r="AC34" s="624"/>
      <c r="AD34" s="625">
        <v>3736</v>
      </c>
      <c r="AE34" s="625"/>
      <c r="AF34" s="625"/>
      <c r="AG34" s="625"/>
      <c r="AH34" s="625"/>
      <c r="AI34" s="625"/>
      <c r="AJ34" s="625"/>
      <c r="AK34" s="625"/>
      <c r="AL34" s="626">
        <v>0.1</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1622387</v>
      </c>
      <c r="CS34" s="622"/>
      <c r="CT34" s="622"/>
      <c r="CU34" s="622"/>
      <c r="CV34" s="622"/>
      <c r="CW34" s="622"/>
      <c r="CX34" s="622"/>
      <c r="CY34" s="623"/>
      <c r="CZ34" s="626">
        <v>19.899999999999999</v>
      </c>
      <c r="DA34" s="655"/>
      <c r="DB34" s="655"/>
      <c r="DC34" s="659"/>
      <c r="DD34" s="630">
        <v>888589</v>
      </c>
      <c r="DE34" s="622"/>
      <c r="DF34" s="622"/>
      <c r="DG34" s="622"/>
      <c r="DH34" s="622"/>
      <c r="DI34" s="622"/>
      <c r="DJ34" s="622"/>
      <c r="DK34" s="623"/>
      <c r="DL34" s="630">
        <v>605105</v>
      </c>
      <c r="DM34" s="622"/>
      <c r="DN34" s="622"/>
      <c r="DO34" s="622"/>
      <c r="DP34" s="622"/>
      <c r="DQ34" s="622"/>
      <c r="DR34" s="622"/>
      <c r="DS34" s="622"/>
      <c r="DT34" s="622"/>
      <c r="DU34" s="622"/>
      <c r="DV34" s="623"/>
      <c r="DW34" s="626">
        <v>15.3</v>
      </c>
      <c r="DX34" s="655"/>
      <c r="DY34" s="655"/>
      <c r="DZ34" s="655"/>
      <c r="EA34" s="655"/>
      <c r="EB34" s="655"/>
      <c r="EC34" s="656"/>
    </row>
    <row r="35" spans="2:133" ht="11.25" customHeight="1" x14ac:dyDescent="0.15">
      <c r="B35" s="618" t="s">
        <v>320</v>
      </c>
      <c r="C35" s="619"/>
      <c r="D35" s="619"/>
      <c r="E35" s="619"/>
      <c r="F35" s="619"/>
      <c r="G35" s="619"/>
      <c r="H35" s="619"/>
      <c r="I35" s="619"/>
      <c r="J35" s="619"/>
      <c r="K35" s="619"/>
      <c r="L35" s="619"/>
      <c r="M35" s="619"/>
      <c r="N35" s="619"/>
      <c r="O35" s="619"/>
      <c r="P35" s="619"/>
      <c r="Q35" s="620"/>
      <c r="R35" s="621">
        <v>613779</v>
      </c>
      <c r="S35" s="622"/>
      <c r="T35" s="622"/>
      <c r="U35" s="622"/>
      <c r="V35" s="622"/>
      <c r="W35" s="622"/>
      <c r="X35" s="622"/>
      <c r="Y35" s="623"/>
      <c r="Z35" s="624">
        <v>7.4</v>
      </c>
      <c r="AA35" s="624"/>
      <c r="AB35" s="624"/>
      <c r="AC35" s="624"/>
      <c r="AD35" s="625" t="s">
        <v>229</v>
      </c>
      <c r="AE35" s="625"/>
      <c r="AF35" s="625"/>
      <c r="AG35" s="625"/>
      <c r="AH35" s="625"/>
      <c r="AI35" s="625"/>
      <c r="AJ35" s="625"/>
      <c r="AK35" s="625"/>
      <c r="AL35" s="626" t="s">
        <v>229</v>
      </c>
      <c r="AM35" s="627"/>
      <c r="AN35" s="627"/>
      <c r="AO35" s="628"/>
      <c r="AP35" s="214"/>
      <c r="AQ35" s="694" t="s">
        <v>321</v>
      </c>
      <c r="AR35" s="695"/>
      <c r="AS35" s="695"/>
      <c r="AT35" s="695"/>
      <c r="AU35" s="695"/>
      <c r="AV35" s="695"/>
      <c r="AW35" s="695"/>
      <c r="AX35" s="695"/>
      <c r="AY35" s="696"/>
      <c r="AZ35" s="610">
        <v>649411</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43822</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76824</v>
      </c>
      <c r="CS35" s="657"/>
      <c r="CT35" s="657"/>
      <c r="CU35" s="657"/>
      <c r="CV35" s="657"/>
      <c r="CW35" s="657"/>
      <c r="CX35" s="657"/>
      <c r="CY35" s="658"/>
      <c r="CZ35" s="626">
        <v>0.9</v>
      </c>
      <c r="DA35" s="655"/>
      <c r="DB35" s="655"/>
      <c r="DC35" s="659"/>
      <c r="DD35" s="630">
        <v>70047</v>
      </c>
      <c r="DE35" s="657"/>
      <c r="DF35" s="657"/>
      <c r="DG35" s="657"/>
      <c r="DH35" s="657"/>
      <c r="DI35" s="657"/>
      <c r="DJ35" s="657"/>
      <c r="DK35" s="658"/>
      <c r="DL35" s="630">
        <v>6699</v>
      </c>
      <c r="DM35" s="657"/>
      <c r="DN35" s="657"/>
      <c r="DO35" s="657"/>
      <c r="DP35" s="657"/>
      <c r="DQ35" s="657"/>
      <c r="DR35" s="657"/>
      <c r="DS35" s="657"/>
      <c r="DT35" s="657"/>
      <c r="DU35" s="657"/>
      <c r="DV35" s="658"/>
      <c r="DW35" s="626">
        <v>0.2</v>
      </c>
      <c r="DX35" s="655"/>
      <c r="DY35" s="655"/>
      <c r="DZ35" s="655"/>
      <c r="EA35" s="655"/>
      <c r="EB35" s="655"/>
      <c r="EC35" s="656"/>
    </row>
    <row r="36" spans="2:133" ht="11.25" customHeight="1" x14ac:dyDescent="0.15">
      <c r="B36" s="618" t="s">
        <v>324</v>
      </c>
      <c r="C36" s="619"/>
      <c r="D36" s="619"/>
      <c r="E36" s="619"/>
      <c r="F36" s="619"/>
      <c r="G36" s="619"/>
      <c r="H36" s="619"/>
      <c r="I36" s="619"/>
      <c r="J36" s="619"/>
      <c r="K36" s="619"/>
      <c r="L36" s="619"/>
      <c r="M36" s="619"/>
      <c r="N36" s="619"/>
      <c r="O36" s="619"/>
      <c r="P36" s="619"/>
      <c r="Q36" s="620"/>
      <c r="R36" s="621" t="s">
        <v>229</v>
      </c>
      <c r="S36" s="622"/>
      <c r="T36" s="622"/>
      <c r="U36" s="622"/>
      <c r="V36" s="622"/>
      <c r="W36" s="622"/>
      <c r="X36" s="622"/>
      <c r="Y36" s="623"/>
      <c r="Z36" s="624" t="s">
        <v>229</v>
      </c>
      <c r="AA36" s="624"/>
      <c r="AB36" s="624"/>
      <c r="AC36" s="624"/>
      <c r="AD36" s="625" t="s">
        <v>229</v>
      </c>
      <c r="AE36" s="625"/>
      <c r="AF36" s="625"/>
      <c r="AG36" s="625"/>
      <c r="AH36" s="625"/>
      <c r="AI36" s="625"/>
      <c r="AJ36" s="625"/>
      <c r="AK36" s="625"/>
      <c r="AL36" s="626" t="s">
        <v>229</v>
      </c>
      <c r="AM36" s="627"/>
      <c r="AN36" s="627"/>
      <c r="AO36" s="628"/>
      <c r="AQ36" s="698" t="s">
        <v>325</v>
      </c>
      <c r="AR36" s="699"/>
      <c r="AS36" s="699"/>
      <c r="AT36" s="699"/>
      <c r="AU36" s="699"/>
      <c r="AV36" s="699"/>
      <c r="AW36" s="699"/>
      <c r="AX36" s="699"/>
      <c r="AY36" s="700"/>
      <c r="AZ36" s="621">
        <v>125111</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-106733</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541998</v>
      </c>
      <c r="CS36" s="622"/>
      <c r="CT36" s="622"/>
      <c r="CU36" s="622"/>
      <c r="CV36" s="622"/>
      <c r="CW36" s="622"/>
      <c r="CX36" s="622"/>
      <c r="CY36" s="623"/>
      <c r="CZ36" s="626">
        <v>6.6</v>
      </c>
      <c r="DA36" s="655"/>
      <c r="DB36" s="655"/>
      <c r="DC36" s="659"/>
      <c r="DD36" s="630">
        <v>255409</v>
      </c>
      <c r="DE36" s="622"/>
      <c r="DF36" s="622"/>
      <c r="DG36" s="622"/>
      <c r="DH36" s="622"/>
      <c r="DI36" s="622"/>
      <c r="DJ36" s="622"/>
      <c r="DK36" s="623"/>
      <c r="DL36" s="630">
        <v>119423</v>
      </c>
      <c r="DM36" s="622"/>
      <c r="DN36" s="622"/>
      <c r="DO36" s="622"/>
      <c r="DP36" s="622"/>
      <c r="DQ36" s="622"/>
      <c r="DR36" s="622"/>
      <c r="DS36" s="622"/>
      <c r="DT36" s="622"/>
      <c r="DU36" s="622"/>
      <c r="DV36" s="623"/>
      <c r="DW36" s="626">
        <v>3</v>
      </c>
      <c r="DX36" s="655"/>
      <c r="DY36" s="655"/>
      <c r="DZ36" s="655"/>
      <c r="EA36" s="655"/>
      <c r="EB36" s="655"/>
      <c r="EC36" s="656"/>
    </row>
    <row r="37" spans="2:133" ht="11.25" customHeight="1" x14ac:dyDescent="0.15">
      <c r="B37" s="618" t="s">
        <v>328</v>
      </c>
      <c r="C37" s="619"/>
      <c r="D37" s="619"/>
      <c r="E37" s="619"/>
      <c r="F37" s="619"/>
      <c r="G37" s="619"/>
      <c r="H37" s="619"/>
      <c r="I37" s="619"/>
      <c r="J37" s="619"/>
      <c r="K37" s="619"/>
      <c r="L37" s="619"/>
      <c r="M37" s="619"/>
      <c r="N37" s="619"/>
      <c r="O37" s="619"/>
      <c r="P37" s="619"/>
      <c r="Q37" s="620"/>
      <c r="R37" s="621">
        <v>149279</v>
      </c>
      <c r="S37" s="622"/>
      <c r="T37" s="622"/>
      <c r="U37" s="622"/>
      <c r="V37" s="622"/>
      <c r="W37" s="622"/>
      <c r="X37" s="622"/>
      <c r="Y37" s="623"/>
      <c r="Z37" s="624">
        <v>1.8</v>
      </c>
      <c r="AA37" s="624"/>
      <c r="AB37" s="624"/>
      <c r="AC37" s="624"/>
      <c r="AD37" s="625" t="s">
        <v>229</v>
      </c>
      <c r="AE37" s="625"/>
      <c r="AF37" s="625"/>
      <c r="AG37" s="625"/>
      <c r="AH37" s="625"/>
      <c r="AI37" s="625"/>
      <c r="AJ37" s="625"/>
      <c r="AK37" s="625"/>
      <c r="AL37" s="626" t="s">
        <v>229</v>
      </c>
      <c r="AM37" s="627"/>
      <c r="AN37" s="627"/>
      <c r="AO37" s="628"/>
      <c r="AQ37" s="698" t="s">
        <v>329</v>
      </c>
      <c r="AR37" s="699"/>
      <c r="AS37" s="699"/>
      <c r="AT37" s="699"/>
      <c r="AU37" s="699"/>
      <c r="AV37" s="699"/>
      <c r="AW37" s="699"/>
      <c r="AX37" s="699"/>
      <c r="AY37" s="700"/>
      <c r="AZ37" s="621">
        <v>60568</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1684</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17281</v>
      </c>
      <c r="CS37" s="657"/>
      <c r="CT37" s="657"/>
      <c r="CU37" s="657"/>
      <c r="CV37" s="657"/>
      <c r="CW37" s="657"/>
      <c r="CX37" s="657"/>
      <c r="CY37" s="658"/>
      <c r="CZ37" s="626">
        <v>0.2</v>
      </c>
      <c r="DA37" s="655"/>
      <c r="DB37" s="655"/>
      <c r="DC37" s="659"/>
      <c r="DD37" s="630">
        <v>17281</v>
      </c>
      <c r="DE37" s="657"/>
      <c r="DF37" s="657"/>
      <c r="DG37" s="657"/>
      <c r="DH37" s="657"/>
      <c r="DI37" s="657"/>
      <c r="DJ37" s="657"/>
      <c r="DK37" s="658"/>
      <c r="DL37" s="630">
        <v>17281</v>
      </c>
      <c r="DM37" s="657"/>
      <c r="DN37" s="657"/>
      <c r="DO37" s="657"/>
      <c r="DP37" s="657"/>
      <c r="DQ37" s="657"/>
      <c r="DR37" s="657"/>
      <c r="DS37" s="657"/>
      <c r="DT37" s="657"/>
      <c r="DU37" s="657"/>
      <c r="DV37" s="658"/>
      <c r="DW37" s="626">
        <v>0.4</v>
      </c>
      <c r="DX37" s="655"/>
      <c r="DY37" s="655"/>
      <c r="DZ37" s="655"/>
      <c r="EA37" s="655"/>
      <c r="EB37" s="655"/>
      <c r="EC37" s="656"/>
    </row>
    <row r="38" spans="2:133" ht="11.25" customHeight="1" x14ac:dyDescent="0.15">
      <c r="B38" s="666" t="s">
        <v>332</v>
      </c>
      <c r="C38" s="667"/>
      <c r="D38" s="667"/>
      <c r="E38" s="667"/>
      <c r="F38" s="667"/>
      <c r="G38" s="667"/>
      <c r="H38" s="667"/>
      <c r="I38" s="667"/>
      <c r="J38" s="667"/>
      <c r="K38" s="667"/>
      <c r="L38" s="667"/>
      <c r="M38" s="667"/>
      <c r="N38" s="667"/>
      <c r="O38" s="667"/>
      <c r="P38" s="667"/>
      <c r="Q38" s="668"/>
      <c r="R38" s="701">
        <v>8327965</v>
      </c>
      <c r="S38" s="702"/>
      <c r="T38" s="702"/>
      <c r="U38" s="702"/>
      <c r="V38" s="702"/>
      <c r="W38" s="702"/>
      <c r="X38" s="702"/>
      <c r="Y38" s="703"/>
      <c r="Z38" s="704">
        <v>100</v>
      </c>
      <c r="AA38" s="704"/>
      <c r="AB38" s="704"/>
      <c r="AC38" s="704"/>
      <c r="AD38" s="705">
        <v>3803392</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229</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2796</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649411</v>
      </c>
      <c r="CS38" s="622"/>
      <c r="CT38" s="622"/>
      <c r="CU38" s="622"/>
      <c r="CV38" s="622"/>
      <c r="CW38" s="622"/>
      <c r="CX38" s="622"/>
      <c r="CY38" s="623"/>
      <c r="CZ38" s="626">
        <v>8</v>
      </c>
      <c r="DA38" s="655"/>
      <c r="DB38" s="655"/>
      <c r="DC38" s="659"/>
      <c r="DD38" s="630">
        <v>570811</v>
      </c>
      <c r="DE38" s="622"/>
      <c r="DF38" s="622"/>
      <c r="DG38" s="622"/>
      <c r="DH38" s="622"/>
      <c r="DI38" s="622"/>
      <c r="DJ38" s="622"/>
      <c r="DK38" s="623"/>
      <c r="DL38" s="630">
        <v>563364</v>
      </c>
      <c r="DM38" s="622"/>
      <c r="DN38" s="622"/>
      <c r="DO38" s="622"/>
      <c r="DP38" s="622"/>
      <c r="DQ38" s="622"/>
      <c r="DR38" s="622"/>
      <c r="DS38" s="622"/>
      <c r="DT38" s="622"/>
      <c r="DU38" s="622"/>
      <c r="DV38" s="623"/>
      <c r="DW38" s="626">
        <v>14.3</v>
      </c>
      <c r="DX38" s="655"/>
      <c r="DY38" s="655"/>
      <c r="DZ38" s="655"/>
      <c r="EA38" s="655"/>
      <c r="EB38" s="655"/>
      <c r="EC38" s="656"/>
    </row>
    <row r="39" spans="2:133" ht="11.25" customHeight="1" x14ac:dyDescent="0.15">
      <c r="AQ39" s="698" t="s">
        <v>336</v>
      </c>
      <c r="AR39" s="699"/>
      <c r="AS39" s="699"/>
      <c r="AT39" s="699"/>
      <c r="AU39" s="699"/>
      <c r="AV39" s="699"/>
      <c r="AW39" s="699"/>
      <c r="AX39" s="699"/>
      <c r="AY39" s="700"/>
      <c r="AZ39" s="621" t="s">
        <v>229</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60</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273432</v>
      </c>
      <c r="CS39" s="657"/>
      <c r="CT39" s="657"/>
      <c r="CU39" s="657"/>
      <c r="CV39" s="657"/>
      <c r="CW39" s="657"/>
      <c r="CX39" s="657"/>
      <c r="CY39" s="658"/>
      <c r="CZ39" s="626">
        <v>3.4</v>
      </c>
      <c r="DA39" s="655"/>
      <c r="DB39" s="655"/>
      <c r="DC39" s="659"/>
      <c r="DD39" s="630">
        <v>213224</v>
      </c>
      <c r="DE39" s="657"/>
      <c r="DF39" s="657"/>
      <c r="DG39" s="657"/>
      <c r="DH39" s="657"/>
      <c r="DI39" s="657"/>
      <c r="DJ39" s="657"/>
      <c r="DK39" s="658"/>
      <c r="DL39" s="630" t="s">
        <v>229</v>
      </c>
      <c r="DM39" s="657"/>
      <c r="DN39" s="657"/>
      <c r="DO39" s="657"/>
      <c r="DP39" s="657"/>
      <c r="DQ39" s="657"/>
      <c r="DR39" s="657"/>
      <c r="DS39" s="657"/>
      <c r="DT39" s="657"/>
      <c r="DU39" s="657"/>
      <c r="DV39" s="658"/>
      <c r="DW39" s="626" t="s">
        <v>229</v>
      </c>
      <c r="DX39" s="655"/>
      <c r="DY39" s="655"/>
      <c r="DZ39" s="655"/>
      <c r="EA39" s="655"/>
      <c r="EB39" s="655"/>
      <c r="EC39" s="656"/>
    </row>
    <row r="40" spans="2:133" ht="11.25" customHeight="1" x14ac:dyDescent="0.15">
      <c r="AQ40" s="698" t="s">
        <v>340</v>
      </c>
      <c r="AR40" s="699"/>
      <c r="AS40" s="699"/>
      <c r="AT40" s="699"/>
      <c r="AU40" s="699"/>
      <c r="AV40" s="699"/>
      <c r="AW40" s="699"/>
      <c r="AX40" s="699"/>
      <c r="AY40" s="700"/>
      <c r="AZ40" s="621">
        <v>193685</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167</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3000</v>
      </c>
      <c r="CS40" s="622"/>
      <c r="CT40" s="622"/>
      <c r="CU40" s="622"/>
      <c r="CV40" s="622"/>
      <c r="CW40" s="622"/>
      <c r="CX40" s="622"/>
      <c r="CY40" s="623"/>
      <c r="CZ40" s="626">
        <v>0</v>
      </c>
      <c r="DA40" s="655"/>
      <c r="DB40" s="655"/>
      <c r="DC40" s="659"/>
      <c r="DD40" s="630">
        <v>3000</v>
      </c>
      <c r="DE40" s="622"/>
      <c r="DF40" s="622"/>
      <c r="DG40" s="622"/>
      <c r="DH40" s="622"/>
      <c r="DI40" s="622"/>
      <c r="DJ40" s="622"/>
      <c r="DK40" s="623"/>
      <c r="DL40" s="630" t="s">
        <v>229</v>
      </c>
      <c r="DM40" s="622"/>
      <c r="DN40" s="622"/>
      <c r="DO40" s="622"/>
      <c r="DP40" s="622"/>
      <c r="DQ40" s="622"/>
      <c r="DR40" s="622"/>
      <c r="DS40" s="622"/>
      <c r="DT40" s="622"/>
      <c r="DU40" s="622"/>
      <c r="DV40" s="623"/>
      <c r="DW40" s="626" t="s">
        <v>229</v>
      </c>
      <c r="DX40" s="655"/>
      <c r="DY40" s="655"/>
      <c r="DZ40" s="655"/>
      <c r="EA40" s="655"/>
      <c r="EB40" s="655"/>
      <c r="EC40" s="656"/>
    </row>
    <row r="41" spans="2:133" ht="11.25" customHeight="1" x14ac:dyDescent="0.15">
      <c r="AQ41" s="708" t="s">
        <v>329</v>
      </c>
      <c r="AR41" s="709"/>
      <c r="AS41" s="709"/>
      <c r="AT41" s="709"/>
      <c r="AU41" s="709"/>
      <c r="AV41" s="709"/>
      <c r="AW41" s="709"/>
      <c r="AX41" s="709"/>
      <c r="AY41" s="710"/>
      <c r="AZ41" s="701">
        <v>270047</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254</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229</v>
      </c>
      <c r="CS41" s="657"/>
      <c r="CT41" s="657"/>
      <c r="CU41" s="657"/>
      <c r="CV41" s="657"/>
      <c r="CW41" s="657"/>
      <c r="CX41" s="657"/>
      <c r="CY41" s="658"/>
      <c r="CZ41" s="626" t="s">
        <v>229</v>
      </c>
      <c r="DA41" s="655"/>
      <c r="DB41" s="655"/>
      <c r="DC41" s="659"/>
      <c r="DD41" s="630" t="s">
        <v>229</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1811029</v>
      </c>
      <c r="CS42" s="622"/>
      <c r="CT42" s="622"/>
      <c r="CU42" s="622"/>
      <c r="CV42" s="622"/>
      <c r="CW42" s="622"/>
      <c r="CX42" s="622"/>
      <c r="CY42" s="623"/>
      <c r="CZ42" s="626">
        <v>22.2</v>
      </c>
      <c r="DA42" s="627"/>
      <c r="DB42" s="627"/>
      <c r="DC42" s="722"/>
      <c r="DD42" s="630">
        <v>75614</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t="s">
        <v>229</v>
      </c>
      <c r="CS43" s="657"/>
      <c r="CT43" s="657"/>
      <c r="CU43" s="657"/>
      <c r="CV43" s="657"/>
      <c r="CW43" s="657"/>
      <c r="CX43" s="657"/>
      <c r="CY43" s="658"/>
      <c r="CZ43" s="626" t="s">
        <v>229</v>
      </c>
      <c r="DA43" s="655"/>
      <c r="DB43" s="655"/>
      <c r="DC43" s="659"/>
      <c r="DD43" s="630" t="s">
        <v>229</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349</v>
      </c>
      <c r="CD44" s="733" t="s">
        <v>302</v>
      </c>
      <c r="CE44" s="734"/>
      <c r="CF44" s="618" t="s">
        <v>350</v>
      </c>
      <c r="CG44" s="619"/>
      <c r="CH44" s="619"/>
      <c r="CI44" s="619"/>
      <c r="CJ44" s="619"/>
      <c r="CK44" s="619"/>
      <c r="CL44" s="619"/>
      <c r="CM44" s="619"/>
      <c r="CN44" s="619"/>
      <c r="CO44" s="619"/>
      <c r="CP44" s="619"/>
      <c r="CQ44" s="620"/>
      <c r="CR44" s="621">
        <v>1758011</v>
      </c>
      <c r="CS44" s="622"/>
      <c r="CT44" s="622"/>
      <c r="CU44" s="622"/>
      <c r="CV44" s="622"/>
      <c r="CW44" s="622"/>
      <c r="CX44" s="622"/>
      <c r="CY44" s="623"/>
      <c r="CZ44" s="626">
        <v>21.6</v>
      </c>
      <c r="DA44" s="627"/>
      <c r="DB44" s="627"/>
      <c r="DC44" s="722"/>
      <c r="DD44" s="630">
        <v>51232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351</v>
      </c>
      <c r="CG45" s="619"/>
      <c r="CH45" s="619"/>
      <c r="CI45" s="619"/>
      <c r="CJ45" s="619"/>
      <c r="CK45" s="619"/>
      <c r="CL45" s="619"/>
      <c r="CM45" s="619"/>
      <c r="CN45" s="619"/>
      <c r="CO45" s="619"/>
      <c r="CP45" s="619"/>
      <c r="CQ45" s="620"/>
      <c r="CR45" s="621">
        <v>1569821</v>
      </c>
      <c r="CS45" s="657"/>
      <c r="CT45" s="657"/>
      <c r="CU45" s="657"/>
      <c r="CV45" s="657"/>
      <c r="CW45" s="657"/>
      <c r="CX45" s="657"/>
      <c r="CY45" s="658"/>
      <c r="CZ45" s="626">
        <v>19.2</v>
      </c>
      <c r="DA45" s="655"/>
      <c r="DB45" s="655"/>
      <c r="DC45" s="659"/>
      <c r="DD45" s="630">
        <v>17115</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352</v>
      </c>
      <c r="CG46" s="619"/>
      <c r="CH46" s="619"/>
      <c r="CI46" s="619"/>
      <c r="CJ46" s="619"/>
      <c r="CK46" s="619"/>
      <c r="CL46" s="619"/>
      <c r="CM46" s="619"/>
      <c r="CN46" s="619"/>
      <c r="CO46" s="619"/>
      <c r="CP46" s="619"/>
      <c r="CQ46" s="620"/>
      <c r="CR46" s="621">
        <v>171957</v>
      </c>
      <c r="CS46" s="622"/>
      <c r="CT46" s="622"/>
      <c r="CU46" s="622"/>
      <c r="CV46" s="622"/>
      <c r="CW46" s="622"/>
      <c r="CX46" s="622"/>
      <c r="CY46" s="623"/>
      <c r="CZ46" s="626">
        <v>2.1</v>
      </c>
      <c r="DA46" s="627"/>
      <c r="DB46" s="627"/>
      <c r="DC46" s="722"/>
      <c r="DD46" s="630">
        <v>32384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353</v>
      </c>
      <c r="CG47" s="619"/>
      <c r="CH47" s="619"/>
      <c r="CI47" s="619"/>
      <c r="CJ47" s="619"/>
      <c r="CK47" s="619"/>
      <c r="CL47" s="619"/>
      <c r="CM47" s="619"/>
      <c r="CN47" s="619"/>
      <c r="CO47" s="619"/>
      <c r="CP47" s="619"/>
      <c r="CQ47" s="620"/>
      <c r="CR47" s="621">
        <v>53018</v>
      </c>
      <c r="CS47" s="657"/>
      <c r="CT47" s="657"/>
      <c r="CU47" s="657"/>
      <c r="CV47" s="657"/>
      <c r="CW47" s="657"/>
      <c r="CX47" s="657"/>
      <c r="CY47" s="658"/>
      <c r="CZ47" s="626">
        <v>0.6</v>
      </c>
      <c r="DA47" s="655"/>
      <c r="DB47" s="655"/>
      <c r="DC47" s="659"/>
      <c r="DD47" s="630">
        <v>24382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354</v>
      </c>
      <c r="CG48" s="619"/>
      <c r="CH48" s="619"/>
      <c r="CI48" s="619"/>
      <c r="CJ48" s="619"/>
      <c r="CK48" s="619"/>
      <c r="CL48" s="619"/>
      <c r="CM48" s="619"/>
      <c r="CN48" s="619"/>
      <c r="CO48" s="619"/>
      <c r="CP48" s="619"/>
      <c r="CQ48" s="620"/>
      <c r="CR48" s="621" t="s">
        <v>229</v>
      </c>
      <c r="CS48" s="622"/>
      <c r="CT48" s="622"/>
      <c r="CU48" s="622"/>
      <c r="CV48" s="622"/>
      <c r="CW48" s="622"/>
      <c r="CX48" s="622"/>
      <c r="CY48" s="623"/>
      <c r="CZ48" s="626" t="s">
        <v>229</v>
      </c>
      <c r="DA48" s="627"/>
      <c r="DB48" s="627"/>
      <c r="DC48" s="722"/>
      <c r="DD48" s="630" t="s">
        <v>229</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355</v>
      </c>
      <c r="CE49" s="667"/>
      <c r="CF49" s="667"/>
      <c r="CG49" s="667"/>
      <c r="CH49" s="667"/>
      <c r="CI49" s="667"/>
      <c r="CJ49" s="667"/>
      <c r="CK49" s="667"/>
      <c r="CL49" s="667"/>
      <c r="CM49" s="667"/>
      <c r="CN49" s="667"/>
      <c r="CO49" s="667"/>
      <c r="CP49" s="667"/>
      <c r="CQ49" s="668"/>
      <c r="CR49" s="701">
        <v>8157301</v>
      </c>
      <c r="CS49" s="691"/>
      <c r="CT49" s="691"/>
      <c r="CU49" s="691"/>
      <c r="CV49" s="691"/>
      <c r="CW49" s="691"/>
      <c r="CX49" s="691"/>
      <c r="CY49" s="723"/>
      <c r="CZ49" s="706">
        <v>100</v>
      </c>
      <c r="DA49" s="724"/>
      <c r="DB49" s="724"/>
      <c r="DC49" s="725"/>
      <c r="DD49" s="726">
        <v>4636668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RuzXpynMYMDz4HH7/qLRw09R6y6yJOYmAmb+zxcu87d4KXbsnl9kNmb/iPqN8B756NibRIPgTxpZBNgLpKSbpA==" saltValue="dGixjnFr4cEBfm0FLFm5j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70" zoomScaleNormal="25" zoomScaleSheetLayoutView="70" workbookViewId="0">
      <selection activeCell="Q78" sqref="Q78:U7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378</v>
      </c>
      <c r="C7" s="754"/>
      <c r="D7" s="754"/>
      <c r="E7" s="754"/>
      <c r="F7" s="754"/>
      <c r="G7" s="754"/>
      <c r="H7" s="754"/>
      <c r="I7" s="754"/>
      <c r="J7" s="754"/>
      <c r="K7" s="754"/>
      <c r="L7" s="754"/>
      <c r="M7" s="754"/>
      <c r="N7" s="754"/>
      <c r="O7" s="754"/>
      <c r="P7" s="755"/>
      <c r="Q7" s="756">
        <v>8328</v>
      </c>
      <c r="R7" s="757"/>
      <c r="S7" s="757"/>
      <c r="T7" s="757"/>
      <c r="U7" s="757"/>
      <c r="V7" s="757">
        <v>8157</v>
      </c>
      <c r="W7" s="757"/>
      <c r="X7" s="757"/>
      <c r="Y7" s="757"/>
      <c r="Z7" s="757"/>
      <c r="AA7" s="757">
        <v>171</v>
      </c>
      <c r="AB7" s="757"/>
      <c r="AC7" s="757"/>
      <c r="AD7" s="757"/>
      <c r="AE7" s="758"/>
      <c r="AF7" s="759">
        <v>138</v>
      </c>
      <c r="AG7" s="760"/>
      <c r="AH7" s="760"/>
      <c r="AI7" s="760"/>
      <c r="AJ7" s="761"/>
      <c r="AK7" s="796">
        <v>115</v>
      </c>
      <c r="AL7" s="797"/>
      <c r="AM7" s="797"/>
      <c r="AN7" s="797"/>
      <c r="AO7" s="797"/>
      <c r="AP7" s="797">
        <v>6561</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570</v>
      </c>
      <c r="BS7" s="800" t="s">
        <v>569</v>
      </c>
      <c r="BT7" s="801"/>
      <c r="BU7" s="801"/>
      <c r="BV7" s="801"/>
      <c r="BW7" s="801"/>
      <c r="BX7" s="801"/>
      <c r="BY7" s="801"/>
      <c r="BZ7" s="801"/>
      <c r="CA7" s="801"/>
      <c r="CB7" s="801"/>
      <c r="CC7" s="801"/>
      <c r="CD7" s="801"/>
      <c r="CE7" s="801"/>
      <c r="CF7" s="801"/>
      <c r="CG7" s="802"/>
      <c r="CH7" s="793">
        <v>-9</v>
      </c>
      <c r="CI7" s="794"/>
      <c r="CJ7" s="794"/>
      <c r="CK7" s="794"/>
      <c r="CL7" s="795"/>
      <c r="CM7" s="793">
        <v>6</v>
      </c>
      <c r="CN7" s="794"/>
      <c r="CO7" s="794"/>
      <c r="CP7" s="794"/>
      <c r="CQ7" s="795"/>
      <c r="CR7" s="793">
        <v>68</v>
      </c>
      <c r="CS7" s="794"/>
      <c r="CT7" s="794"/>
      <c r="CU7" s="794"/>
      <c r="CV7" s="795"/>
      <c r="CW7" s="793">
        <v>17</v>
      </c>
      <c r="CX7" s="794"/>
      <c r="CY7" s="794"/>
      <c r="CZ7" s="794"/>
      <c r="DA7" s="795"/>
      <c r="DB7" s="793">
        <v>73</v>
      </c>
      <c r="DC7" s="794"/>
      <c r="DD7" s="794"/>
      <c r="DE7" s="794"/>
      <c r="DF7" s="795"/>
      <c r="DG7" s="793">
        <v>0</v>
      </c>
      <c r="DH7" s="794"/>
      <c r="DI7" s="794"/>
      <c r="DJ7" s="794"/>
      <c r="DK7" s="795"/>
      <c r="DL7" s="793">
        <v>64</v>
      </c>
      <c r="DM7" s="794"/>
      <c r="DN7" s="794"/>
      <c r="DO7" s="794"/>
      <c r="DP7" s="795"/>
      <c r="DQ7" s="793">
        <v>64</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380</v>
      </c>
      <c r="B23" s="812" t="s">
        <v>381</v>
      </c>
      <c r="C23" s="813"/>
      <c r="D23" s="813"/>
      <c r="E23" s="813"/>
      <c r="F23" s="813"/>
      <c r="G23" s="813"/>
      <c r="H23" s="813"/>
      <c r="I23" s="813"/>
      <c r="J23" s="813"/>
      <c r="K23" s="813"/>
      <c r="L23" s="813"/>
      <c r="M23" s="813"/>
      <c r="N23" s="813"/>
      <c r="O23" s="813"/>
      <c r="P23" s="814"/>
      <c r="Q23" s="815">
        <v>8328</v>
      </c>
      <c r="R23" s="816"/>
      <c r="S23" s="816"/>
      <c r="T23" s="816"/>
      <c r="U23" s="816"/>
      <c r="V23" s="816">
        <v>8157</v>
      </c>
      <c r="W23" s="816"/>
      <c r="X23" s="816"/>
      <c r="Y23" s="816"/>
      <c r="Z23" s="816"/>
      <c r="AA23" s="816">
        <v>171</v>
      </c>
      <c r="AB23" s="816"/>
      <c r="AC23" s="816"/>
      <c r="AD23" s="816"/>
      <c r="AE23" s="817"/>
      <c r="AF23" s="818">
        <v>138</v>
      </c>
      <c r="AG23" s="816"/>
      <c r="AH23" s="816"/>
      <c r="AI23" s="816"/>
      <c r="AJ23" s="819"/>
      <c r="AK23" s="820"/>
      <c r="AL23" s="821"/>
      <c r="AM23" s="821"/>
      <c r="AN23" s="821"/>
      <c r="AO23" s="821"/>
      <c r="AP23" s="816">
        <v>6561</v>
      </c>
      <c r="AQ23" s="816"/>
      <c r="AR23" s="816"/>
      <c r="AS23" s="816"/>
      <c r="AT23" s="816"/>
      <c r="AU23" s="822"/>
      <c r="AV23" s="822"/>
      <c r="AW23" s="822"/>
      <c r="AX23" s="822"/>
      <c r="AY23" s="823"/>
      <c r="AZ23" s="831" t="s">
        <v>382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361</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393</v>
      </c>
      <c r="C28" s="754"/>
      <c r="D28" s="754"/>
      <c r="E28" s="754"/>
      <c r="F28" s="754"/>
      <c r="G28" s="754"/>
      <c r="H28" s="754"/>
      <c r="I28" s="754"/>
      <c r="J28" s="754"/>
      <c r="K28" s="754"/>
      <c r="L28" s="754"/>
      <c r="M28" s="754"/>
      <c r="N28" s="754"/>
      <c r="O28" s="754"/>
      <c r="P28" s="755"/>
      <c r="Q28" s="844">
        <v>1476</v>
      </c>
      <c r="R28" s="845"/>
      <c r="S28" s="845"/>
      <c r="T28" s="845"/>
      <c r="U28" s="845"/>
      <c r="V28" s="845">
        <v>1432</v>
      </c>
      <c r="W28" s="845"/>
      <c r="X28" s="845"/>
      <c r="Y28" s="845"/>
      <c r="Z28" s="845"/>
      <c r="AA28" s="845">
        <v>44</v>
      </c>
      <c r="AB28" s="845"/>
      <c r="AC28" s="845"/>
      <c r="AD28" s="845"/>
      <c r="AE28" s="846"/>
      <c r="AF28" s="847">
        <v>44</v>
      </c>
      <c r="AG28" s="845"/>
      <c r="AH28" s="845"/>
      <c r="AI28" s="845"/>
      <c r="AJ28" s="848"/>
      <c r="AK28" s="849">
        <v>214</v>
      </c>
      <c r="AL28" s="840"/>
      <c r="AM28" s="840"/>
      <c r="AN28" s="840"/>
      <c r="AO28" s="840"/>
      <c r="AP28" s="840" t="s">
        <v>553</v>
      </c>
      <c r="AQ28" s="840"/>
      <c r="AR28" s="840"/>
      <c r="AS28" s="840"/>
      <c r="AT28" s="840"/>
      <c r="AU28" s="840" t="s">
        <v>567</v>
      </c>
      <c r="AV28" s="840"/>
      <c r="AW28" s="840"/>
      <c r="AX28" s="840"/>
      <c r="AY28" s="840"/>
      <c r="AZ28" s="841" t="s">
        <v>554</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394</v>
      </c>
      <c r="C29" s="778"/>
      <c r="D29" s="778"/>
      <c r="E29" s="778"/>
      <c r="F29" s="778"/>
      <c r="G29" s="778"/>
      <c r="H29" s="778"/>
      <c r="I29" s="778"/>
      <c r="J29" s="778"/>
      <c r="K29" s="778"/>
      <c r="L29" s="778"/>
      <c r="M29" s="778"/>
      <c r="N29" s="778"/>
      <c r="O29" s="778"/>
      <c r="P29" s="779"/>
      <c r="Q29" s="780">
        <v>78</v>
      </c>
      <c r="R29" s="781"/>
      <c r="S29" s="781"/>
      <c r="T29" s="781"/>
      <c r="U29" s="781"/>
      <c r="V29" s="781">
        <v>76</v>
      </c>
      <c r="W29" s="781"/>
      <c r="X29" s="781"/>
      <c r="Y29" s="781"/>
      <c r="Z29" s="781"/>
      <c r="AA29" s="781">
        <v>2</v>
      </c>
      <c r="AB29" s="781"/>
      <c r="AC29" s="781"/>
      <c r="AD29" s="781"/>
      <c r="AE29" s="782"/>
      <c r="AF29" s="783">
        <v>2</v>
      </c>
      <c r="AG29" s="784"/>
      <c r="AH29" s="784"/>
      <c r="AI29" s="784"/>
      <c r="AJ29" s="785"/>
      <c r="AK29" s="852">
        <v>35</v>
      </c>
      <c r="AL29" s="853"/>
      <c r="AM29" s="853"/>
      <c r="AN29" s="853"/>
      <c r="AO29" s="853"/>
      <c r="AP29" s="853" t="s">
        <v>553</v>
      </c>
      <c r="AQ29" s="853"/>
      <c r="AR29" s="853"/>
      <c r="AS29" s="853"/>
      <c r="AT29" s="853"/>
      <c r="AU29" s="853" t="s">
        <v>567</v>
      </c>
      <c r="AV29" s="853"/>
      <c r="AW29" s="853"/>
      <c r="AX29" s="853"/>
      <c r="AY29" s="853"/>
      <c r="AZ29" s="854" t="s">
        <v>554</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395</v>
      </c>
      <c r="C30" s="778"/>
      <c r="D30" s="778"/>
      <c r="E30" s="778"/>
      <c r="F30" s="778"/>
      <c r="G30" s="778"/>
      <c r="H30" s="778"/>
      <c r="I30" s="778"/>
      <c r="J30" s="778"/>
      <c r="K30" s="778"/>
      <c r="L30" s="778"/>
      <c r="M30" s="778"/>
      <c r="N30" s="778"/>
      <c r="O30" s="778"/>
      <c r="P30" s="779"/>
      <c r="Q30" s="780">
        <v>233</v>
      </c>
      <c r="R30" s="781"/>
      <c r="S30" s="781"/>
      <c r="T30" s="781"/>
      <c r="U30" s="781"/>
      <c r="V30" s="781">
        <v>199</v>
      </c>
      <c r="W30" s="781"/>
      <c r="X30" s="781"/>
      <c r="Y30" s="781"/>
      <c r="Z30" s="781"/>
      <c r="AA30" s="781">
        <v>35</v>
      </c>
      <c r="AB30" s="781"/>
      <c r="AC30" s="781"/>
      <c r="AD30" s="781"/>
      <c r="AE30" s="782"/>
      <c r="AF30" s="783">
        <v>323</v>
      </c>
      <c r="AG30" s="784"/>
      <c r="AH30" s="784"/>
      <c r="AI30" s="784"/>
      <c r="AJ30" s="785"/>
      <c r="AK30" s="852">
        <v>0</v>
      </c>
      <c r="AL30" s="853"/>
      <c r="AM30" s="853"/>
      <c r="AN30" s="853"/>
      <c r="AO30" s="853"/>
      <c r="AP30" s="853">
        <v>485</v>
      </c>
      <c r="AQ30" s="853"/>
      <c r="AR30" s="853"/>
      <c r="AS30" s="853"/>
      <c r="AT30" s="853"/>
      <c r="AU30" s="853" t="s">
        <v>554</v>
      </c>
      <c r="AV30" s="853"/>
      <c r="AW30" s="853"/>
      <c r="AX30" s="853"/>
      <c r="AY30" s="853"/>
      <c r="AZ30" s="854" t="s">
        <v>553</v>
      </c>
      <c r="BA30" s="854"/>
      <c r="BB30" s="854"/>
      <c r="BC30" s="854"/>
      <c r="BD30" s="854"/>
      <c r="BE30" s="850" t="s">
        <v>396</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397</v>
      </c>
      <c r="C31" s="778"/>
      <c r="D31" s="778"/>
      <c r="E31" s="778"/>
      <c r="F31" s="778"/>
      <c r="G31" s="778"/>
      <c r="H31" s="778"/>
      <c r="I31" s="778"/>
      <c r="J31" s="778"/>
      <c r="K31" s="778"/>
      <c r="L31" s="778"/>
      <c r="M31" s="778"/>
      <c r="N31" s="778"/>
      <c r="O31" s="778"/>
      <c r="P31" s="779"/>
      <c r="Q31" s="780">
        <v>302</v>
      </c>
      <c r="R31" s="781"/>
      <c r="S31" s="781"/>
      <c r="T31" s="781"/>
      <c r="U31" s="781"/>
      <c r="V31" s="781">
        <v>283</v>
      </c>
      <c r="W31" s="781"/>
      <c r="X31" s="781"/>
      <c r="Y31" s="781"/>
      <c r="Z31" s="781"/>
      <c r="AA31" s="781">
        <v>19</v>
      </c>
      <c r="AB31" s="781"/>
      <c r="AC31" s="781"/>
      <c r="AD31" s="781"/>
      <c r="AE31" s="782"/>
      <c r="AF31" s="783">
        <v>19</v>
      </c>
      <c r="AG31" s="784"/>
      <c r="AH31" s="784"/>
      <c r="AI31" s="784"/>
      <c r="AJ31" s="785"/>
      <c r="AK31" s="852">
        <v>125</v>
      </c>
      <c r="AL31" s="853"/>
      <c r="AM31" s="853"/>
      <c r="AN31" s="853"/>
      <c r="AO31" s="853"/>
      <c r="AP31" s="853">
        <v>1205</v>
      </c>
      <c r="AQ31" s="853"/>
      <c r="AR31" s="853"/>
      <c r="AS31" s="853"/>
      <c r="AT31" s="853"/>
      <c r="AU31" s="853">
        <v>1073</v>
      </c>
      <c r="AV31" s="853"/>
      <c r="AW31" s="853"/>
      <c r="AX31" s="853"/>
      <c r="AY31" s="853"/>
      <c r="AZ31" s="854" t="s">
        <v>553</v>
      </c>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380</v>
      </c>
      <c r="B63" s="812" t="s">
        <v>400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388</v>
      </c>
      <c r="AG63" s="864"/>
      <c r="AH63" s="864"/>
      <c r="AI63" s="864"/>
      <c r="AJ63" s="865"/>
      <c r="AK63" s="866"/>
      <c r="AL63" s="861"/>
      <c r="AM63" s="861"/>
      <c r="AN63" s="861"/>
      <c r="AO63" s="861"/>
      <c r="AP63" s="864">
        <v>1690</v>
      </c>
      <c r="AQ63" s="864"/>
      <c r="AR63" s="864"/>
      <c r="AS63" s="864"/>
      <c r="AT63" s="864"/>
      <c r="AU63" s="864">
        <v>1073</v>
      </c>
      <c r="AV63" s="864"/>
      <c r="AW63" s="864"/>
      <c r="AX63" s="864"/>
      <c r="AY63" s="864"/>
      <c r="AZ63" s="868"/>
      <c r="BA63" s="868"/>
      <c r="BB63" s="868"/>
      <c r="BC63" s="868"/>
      <c r="BD63" s="868"/>
      <c r="BE63" s="869"/>
      <c r="BF63" s="869"/>
      <c r="BG63" s="869"/>
      <c r="BH63" s="869"/>
      <c r="BI63" s="870"/>
      <c r="BJ63" s="871" t="s">
        <v>229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402</v>
      </c>
      <c r="B66" s="763"/>
      <c r="C66" s="763"/>
      <c r="D66" s="763"/>
      <c r="E66" s="763"/>
      <c r="F66" s="763"/>
      <c r="G66" s="763"/>
      <c r="H66" s="763"/>
      <c r="I66" s="763"/>
      <c r="J66" s="763"/>
      <c r="K66" s="763"/>
      <c r="L66" s="763"/>
      <c r="M66" s="763"/>
      <c r="N66" s="763"/>
      <c r="O66" s="763"/>
      <c r="P66" s="764"/>
      <c r="Q66" s="739" t="s">
        <v>385</v>
      </c>
      <c r="R66" s="740"/>
      <c r="S66" s="740"/>
      <c r="T66" s="740"/>
      <c r="U66" s="741"/>
      <c r="V66" s="739" t="s">
        <v>403</v>
      </c>
      <c r="W66" s="740"/>
      <c r="X66" s="740"/>
      <c r="Y66" s="740"/>
      <c r="Z66" s="741"/>
      <c r="AA66" s="739" t="s">
        <v>404</v>
      </c>
      <c r="AB66" s="740"/>
      <c r="AC66" s="740"/>
      <c r="AD66" s="740"/>
      <c r="AE66" s="741"/>
      <c r="AF66" s="874" t="s">
        <v>405</v>
      </c>
      <c r="AG66" s="835"/>
      <c r="AH66" s="835"/>
      <c r="AI66" s="835"/>
      <c r="AJ66" s="875"/>
      <c r="AK66" s="739" t="s">
        <v>389</v>
      </c>
      <c r="AL66" s="763"/>
      <c r="AM66" s="763"/>
      <c r="AN66" s="763"/>
      <c r="AO66" s="764"/>
      <c r="AP66" s="739" t="s">
        <v>390</v>
      </c>
      <c r="AQ66" s="740"/>
      <c r="AR66" s="740"/>
      <c r="AS66" s="740"/>
      <c r="AT66" s="741"/>
      <c r="AU66" s="739" t="s">
        <v>406</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555</v>
      </c>
      <c r="C68" s="892"/>
      <c r="D68" s="892"/>
      <c r="E68" s="892"/>
      <c r="F68" s="892"/>
      <c r="G68" s="892"/>
      <c r="H68" s="892"/>
      <c r="I68" s="892"/>
      <c r="J68" s="892"/>
      <c r="K68" s="892"/>
      <c r="L68" s="892"/>
      <c r="M68" s="892"/>
      <c r="N68" s="892"/>
      <c r="O68" s="892"/>
      <c r="P68" s="893"/>
      <c r="Q68" s="894">
        <v>205</v>
      </c>
      <c r="R68" s="888"/>
      <c r="S68" s="888"/>
      <c r="T68" s="888"/>
      <c r="U68" s="888"/>
      <c r="V68" s="888">
        <v>195</v>
      </c>
      <c r="W68" s="888"/>
      <c r="X68" s="888"/>
      <c r="Y68" s="888"/>
      <c r="Z68" s="888"/>
      <c r="AA68" s="888">
        <v>10</v>
      </c>
      <c r="AB68" s="888"/>
      <c r="AC68" s="888"/>
      <c r="AD68" s="888"/>
      <c r="AE68" s="888"/>
      <c r="AF68" s="888">
        <v>10</v>
      </c>
      <c r="AG68" s="888"/>
      <c r="AH68" s="888"/>
      <c r="AI68" s="888"/>
      <c r="AJ68" s="888"/>
      <c r="AK68" s="888">
        <v>0</v>
      </c>
      <c r="AL68" s="888"/>
      <c r="AM68" s="888"/>
      <c r="AN68" s="888"/>
      <c r="AO68" s="888"/>
      <c r="AP68" s="888" t="s">
        <v>568</v>
      </c>
      <c r="AQ68" s="888"/>
      <c r="AR68" s="888"/>
      <c r="AS68" s="888"/>
      <c r="AT68" s="888"/>
      <c r="AU68" s="888" t="s">
        <v>568</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556</v>
      </c>
      <c r="C69" s="896"/>
      <c r="D69" s="896"/>
      <c r="E69" s="896"/>
      <c r="F69" s="896"/>
      <c r="G69" s="896"/>
      <c r="H69" s="896"/>
      <c r="I69" s="896"/>
      <c r="J69" s="896"/>
      <c r="K69" s="896"/>
      <c r="L69" s="896"/>
      <c r="M69" s="896"/>
      <c r="N69" s="896"/>
      <c r="O69" s="896"/>
      <c r="P69" s="897"/>
      <c r="Q69" s="898">
        <v>9408</v>
      </c>
      <c r="R69" s="853"/>
      <c r="S69" s="853"/>
      <c r="T69" s="853"/>
      <c r="U69" s="853"/>
      <c r="V69" s="853">
        <v>8965</v>
      </c>
      <c r="W69" s="853"/>
      <c r="X69" s="853"/>
      <c r="Y69" s="853"/>
      <c r="Z69" s="853"/>
      <c r="AA69" s="853">
        <v>443</v>
      </c>
      <c r="AB69" s="853"/>
      <c r="AC69" s="853"/>
      <c r="AD69" s="853"/>
      <c r="AE69" s="853"/>
      <c r="AF69" s="853">
        <v>443</v>
      </c>
      <c r="AG69" s="853"/>
      <c r="AH69" s="853"/>
      <c r="AI69" s="853"/>
      <c r="AJ69" s="853"/>
      <c r="AK69" s="853">
        <v>0</v>
      </c>
      <c r="AL69" s="853"/>
      <c r="AM69" s="853"/>
      <c r="AN69" s="853"/>
      <c r="AO69" s="853"/>
      <c r="AP69" s="853" t="s">
        <v>568</v>
      </c>
      <c r="AQ69" s="853"/>
      <c r="AR69" s="853"/>
      <c r="AS69" s="853"/>
      <c r="AT69" s="853"/>
      <c r="AU69" s="853" t="s">
        <v>568</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557</v>
      </c>
      <c r="C70" s="896"/>
      <c r="D70" s="896"/>
      <c r="E70" s="896"/>
      <c r="F70" s="896"/>
      <c r="G70" s="896"/>
      <c r="H70" s="896"/>
      <c r="I70" s="896"/>
      <c r="J70" s="896"/>
      <c r="K70" s="896"/>
      <c r="L70" s="896"/>
      <c r="M70" s="896"/>
      <c r="N70" s="896"/>
      <c r="O70" s="896"/>
      <c r="P70" s="897"/>
      <c r="Q70" s="898" t="s">
        <v>568</v>
      </c>
      <c r="R70" s="853"/>
      <c r="S70" s="853"/>
      <c r="T70" s="853"/>
      <c r="U70" s="853"/>
      <c r="V70" s="853" t="s">
        <v>568</v>
      </c>
      <c r="W70" s="853"/>
      <c r="X70" s="853"/>
      <c r="Y70" s="853"/>
      <c r="Z70" s="853"/>
      <c r="AA70" s="853" t="s">
        <v>568</v>
      </c>
      <c r="AB70" s="853"/>
      <c r="AC70" s="853"/>
      <c r="AD70" s="853"/>
      <c r="AE70" s="853"/>
      <c r="AF70" s="853" t="s">
        <v>568</v>
      </c>
      <c r="AG70" s="853"/>
      <c r="AH70" s="853"/>
      <c r="AI70" s="853"/>
      <c r="AJ70" s="853"/>
      <c r="AK70" s="853">
        <v>0</v>
      </c>
      <c r="AL70" s="853"/>
      <c r="AM70" s="853"/>
      <c r="AN70" s="853"/>
      <c r="AO70" s="853"/>
      <c r="AP70" s="853" t="s">
        <v>568</v>
      </c>
      <c r="AQ70" s="853"/>
      <c r="AR70" s="853"/>
      <c r="AS70" s="853"/>
      <c r="AT70" s="853"/>
      <c r="AU70" s="853" t="s">
        <v>568</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558</v>
      </c>
      <c r="C71" s="896"/>
      <c r="D71" s="896"/>
      <c r="E71" s="896"/>
      <c r="F71" s="896"/>
      <c r="G71" s="896"/>
      <c r="H71" s="896"/>
      <c r="I71" s="896"/>
      <c r="J71" s="896"/>
      <c r="K71" s="896"/>
      <c r="L71" s="896"/>
      <c r="M71" s="896"/>
      <c r="N71" s="896"/>
      <c r="O71" s="896"/>
      <c r="P71" s="897"/>
      <c r="Q71" s="898">
        <v>83</v>
      </c>
      <c r="R71" s="853"/>
      <c r="S71" s="853"/>
      <c r="T71" s="853"/>
      <c r="U71" s="853"/>
      <c r="V71" s="853">
        <v>82</v>
      </c>
      <c r="W71" s="853"/>
      <c r="X71" s="853"/>
      <c r="Y71" s="853"/>
      <c r="Z71" s="853"/>
      <c r="AA71" s="853">
        <v>1</v>
      </c>
      <c r="AB71" s="853"/>
      <c r="AC71" s="853"/>
      <c r="AD71" s="853"/>
      <c r="AE71" s="853"/>
      <c r="AF71" s="853">
        <v>1</v>
      </c>
      <c r="AG71" s="853"/>
      <c r="AH71" s="853"/>
      <c r="AI71" s="853"/>
      <c r="AJ71" s="853"/>
      <c r="AK71" s="853">
        <v>0</v>
      </c>
      <c r="AL71" s="853"/>
      <c r="AM71" s="853"/>
      <c r="AN71" s="853"/>
      <c r="AO71" s="853"/>
      <c r="AP71" s="853">
        <v>0</v>
      </c>
      <c r="AQ71" s="853"/>
      <c r="AR71" s="853"/>
      <c r="AS71" s="853"/>
      <c r="AT71" s="853"/>
      <c r="AU71" s="853">
        <v>0</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559</v>
      </c>
      <c r="C72" s="896"/>
      <c r="D72" s="896"/>
      <c r="E72" s="896"/>
      <c r="F72" s="896"/>
      <c r="G72" s="896"/>
      <c r="H72" s="896"/>
      <c r="I72" s="896"/>
      <c r="J72" s="896"/>
      <c r="K72" s="896"/>
      <c r="L72" s="896"/>
      <c r="M72" s="896"/>
      <c r="N72" s="896"/>
      <c r="O72" s="896"/>
      <c r="P72" s="897"/>
      <c r="Q72" s="898">
        <v>8</v>
      </c>
      <c r="R72" s="853"/>
      <c r="S72" s="853"/>
      <c r="T72" s="853"/>
      <c r="U72" s="853"/>
      <c r="V72" s="853">
        <v>8</v>
      </c>
      <c r="W72" s="853"/>
      <c r="X72" s="853"/>
      <c r="Y72" s="853"/>
      <c r="Z72" s="853"/>
      <c r="AA72" s="853">
        <v>0</v>
      </c>
      <c r="AB72" s="853"/>
      <c r="AC72" s="853"/>
      <c r="AD72" s="853"/>
      <c r="AE72" s="853"/>
      <c r="AF72" s="853">
        <v>0</v>
      </c>
      <c r="AG72" s="853"/>
      <c r="AH72" s="853"/>
      <c r="AI72" s="853"/>
      <c r="AJ72" s="853"/>
      <c r="AK72" s="853">
        <v>0</v>
      </c>
      <c r="AL72" s="853"/>
      <c r="AM72" s="853"/>
      <c r="AN72" s="853"/>
      <c r="AO72" s="853"/>
      <c r="AP72" s="853">
        <v>0</v>
      </c>
      <c r="AQ72" s="853"/>
      <c r="AR72" s="853"/>
      <c r="AS72" s="853"/>
      <c r="AT72" s="853"/>
      <c r="AU72" s="853">
        <v>0</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560</v>
      </c>
      <c r="C73" s="896"/>
      <c r="D73" s="896"/>
      <c r="E73" s="896"/>
      <c r="F73" s="896"/>
      <c r="G73" s="896"/>
      <c r="H73" s="896"/>
      <c r="I73" s="896"/>
      <c r="J73" s="896"/>
      <c r="K73" s="896"/>
      <c r="L73" s="896"/>
      <c r="M73" s="896"/>
      <c r="N73" s="896"/>
      <c r="O73" s="896"/>
      <c r="P73" s="897"/>
      <c r="Q73" s="898">
        <v>166</v>
      </c>
      <c r="R73" s="853"/>
      <c r="S73" s="853"/>
      <c r="T73" s="853"/>
      <c r="U73" s="853"/>
      <c r="V73" s="853">
        <v>150</v>
      </c>
      <c r="W73" s="853"/>
      <c r="X73" s="853"/>
      <c r="Y73" s="853"/>
      <c r="Z73" s="853"/>
      <c r="AA73" s="853">
        <v>16</v>
      </c>
      <c r="AB73" s="853"/>
      <c r="AC73" s="853"/>
      <c r="AD73" s="853"/>
      <c r="AE73" s="853"/>
      <c r="AF73" s="853">
        <v>16</v>
      </c>
      <c r="AG73" s="853"/>
      <c r="AH73" s="853"/>
      <c r="AI73" s="853"/>
      <c r="AJ73" s="853"/>
      <c r="AK73" s="853">
        <v>0</v>
      </c>
      <c r="AL73" s="853"/>
      <c r="AM73" s="853"/>
      <c r="AN73" s="853"/>
      <c r="AO73" s="853"/>
      <c r="AP73" s="853">
        <v>0</v>
      </c>
      <c r="AQ73" s="853"/>
      <c r="AR73" s="853"/>
      <c r="AS73" s="853"/>
      <c r="AT73" s="853"/>
      <c r="AU73" s="853">
        <v>0</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561</v>
      </c>
      <c r="C74" s="896"/>
      <c r="D74" s="896"/>
      <c r="E74" s="896"/>
      <c r="F74" s="896"/>
      <c r="G74" s="896"/>
      <c r="H74" s="896"/>
      <c r="I74" s="896"/>
      <c r="J74" s="896"/>
      <c r="K74" s="896"/>
      <c r="L74" s="896"/>
      <c r="M74" s="896"/>
      <c r="N74" s="896"/>
      <c r="O74" s="896"/>
      <c r="P74" s="897"/>
      <c r="Q74" s="898">
        <v>328</v>
      </c>
      <c r="R74" s="853"/>
      <c r="S74" s="853"/>
      <c r="T74" s="853"/>
      <c r="U74" s="853"/>
      <c r="V74" s="853">
        <v>302</v>
      </c>
      <c r="W74" s="853"/>
      <c r="X74" s="853"/>
      <c r="Y74" s="853"/>
      <c r="Z74" s="853"/>
      <c r="AA74" s="853">
        <v>26</v>
      </c>
      <c r="AB74" s="853"/>
      <c r="AC74" s="853"/>
      <c r="AD74" s="853"/>
      <c r="AE74" s="853"/>
      <c r="AF74" s="853">
        <v>26</v>
      </c>
      <c r="AG74" s="853"/>
      <c r="AH74" s="853"/>
      <c r="AI74" s="853"/>
      <c r="AJ74" s="853"/>
      <c r="AK74" s="853">
        <v>0</v>
      </c>
      <c r="AL74" s="853"/>
      <c r="AM74" s="853"/>
      <c r="AN74" s="853"/>
      <c r="AO74" s="853"/>
      <c r="AP74" s="853">
        <v>1179</v>
      </c>
      <c r="AQ74" s="853"/>
      <c r="AR74" s="853"/>
      <c r="AS74" s="853"/>
      <c r="AT74" s="853"/>
      <c r="AU74" s="853">
        <v>0</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562</v>
      </c>
      <c r="C75" s="896"/>
      <c r="D75" s="896"/>
      <c r="E75" s="896"/>
      <c r="F75" s="896"/>
      <c r="G75" s="896"/>
      <c r="H75" s="896"/>
      <c r="I75" s="896"/>
      <c r="J75" s="896"/>
      <c r="K75" s="896"/>
      <c r="L75" s="896"/>
      <c r="M75" s="896"/>
      <c r="N75" s="896"/>
      <c r="O75" s="896"/>
      <c r="P75" s="897"/>
      <c r="Q75" s="901">
        <v>1028</v>
      </c>
      <c r="R75" s="902"/>
      <c r="S75" s="902"/>
      <c r="T75" s="902"/>
      <c r="U75" s="852"/>
      <c r="V75" s="903">
        <v>987</v>
      </c>
      <c r="W75" s="902"/>
      <c r="X75" s="902"/>
      <c r="Y75" s="902"/>
      <c r="Z75" s="852"/>
      <c r="AA75" s="903">
        <v>41</v>
      </c>
      <c r="AB75" s="902"/>
      <c r="AC75" s="902"/>
      <c r="AD75" s="902"/>
      <c r="AE75" s="852"/>
      <c r="AF75" s="903">
        <v>41</v>
      </c>
      <c r="AG75" s="902"/>
      <c r="AH75" s="902"/>
      <c r="AI75" s="902"/>
      <c r="AJ75" s="852"/>
      <c r="AK75" s="903">
        <v>0</v>
      </c>
      <c r="AL75" s="902"/>
      <c r="AM75" s="902"/>
      <c r="AN75" s="902"/>
      <c r="AO75" s="852"/>
      <c r="AP75" s="903">
        <v>0</v>
      </c>
      <c r="AQ75" s="902"/>
      <c r="AR75" s="902"/>
      <c r="AS75" s="902"/>
      <c r="AT75" s="852"/>
      <c r="AU75" s="903">
        <v>0</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563</v>
      </c>
      <c r="C76" s="896"/>
      <c r="D76" s="896"/>
      <c r="E76" s="896"/>
      <c r="F76" s="896"/>
      <c r="G76" s="896"/>
      <c r="H76" s="896"/>
      <c r="I76" s="896"/>
      <c r="J76" s="896"/>
      <c r="K76" s="896"/>
      <c r="L76" s="896"/>
      <c r="M76" s="896"/>
      <c r="N76" s="896"/>
      <c r="O76" s="896"/>
      <c r="P76" s="897"/>
      <c r="Q76" s="901">
        <v>33184</v>
      </c>
      <c r="R76" s="902"/>
      <c r="S76" s="902"/>
      <c r="T76" s="902"/>
      <c r="U76" s="852"/>
      <c r="V76" s="903">
        <v>32551</v>
      </c>
      <c r="W76" s="902"/>
      <c r="X76" s="902"/>
      <c r="Y76" s="902"/>
      <c r="Z76" s="852"/>
      <c r="AA76" s="903">
        <v>633</v>
      </c>
      <c r="AB76" s="902"/>
      <c r="AC76" s="902"/>
      <c r="AD76" s="902"/>
      <c r="AE76" s="852"/>
      <c r="AF76" s="903">
        <v>633</v>
      </c>
      <c r="AG76" s="902"/>
      <c r="AH76" s="902"/>
      <c r="AI76" s="902"/>
      <c r="AJ76" s="852"/>
      <c r="AK76" s="903">
        <v>4700</v>
      </c>
      <c r="AL76" s="902"/>
      <c r="AM76" s="902"/>
      <c r="AN76" s="902"/>
      <c r="AO76" s="852"/>
      <c r="AP76" s="903">
        <v>0</v>
      </c>
      <c r="AQ76" s="902"/>
      <c r="AR76" s="902"/>
      <c r="AS76" s="902"/>
      <c r="AT76" s="852"/>
      <c r="AU76" s="903">
        <v>0</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564</v>
      </c>
      <c r="C77" s="896"/>
      <c r="D77" s="896"/>
      <c r="E77" s="896"/>
      <c r="F77" s="896"/>
      <c r="G77" s="896"/>
      <c r="H77" s="896"/>
      <c r="I77" s="896"/>
      <c r="J77" s="896"/>
      <c r="K77" s="896"/>
      <c r="L77" s="896"/>
      <c r="M77" s="896"/>
      <c r="N77" s="896"/>
      <c r="O77" s="896"/>
      <c r="P77" s="897"/>
      <c r="Q77" s="901">
        <v>276</v>
      </c>
      <c r="R77" s="902"/>
      <c r="S77" s="902"/>
      <c r="T77" s="902"/>
      <c r="U77" s="852"/>
      <c r="V77" s="903">
        <v>245</v>
      </c>
      <c r="W77" s="902"/>
      <c r="X77" s="902"/>
      <c r="Y77" s="902"/>
      <c r="Z77" s="852"/>
      <c r="AA77" s="903">
        <v>31</v>
      </c>
      <c r="AB77" s="902"/>
      <c r="AC77" s="902"/>
      <c r="AD77" s="902"/>
      <c r="AE77" s="852"/>
      <c r="AF77" s="903">
        <v>31</v>
      </c>
      <c r="AG77" s="902"/>
      <c r="AH77" s="902"/>
      <c r="AI77" s="902"/>
      <c r="AJ77" s="852"/>
      <c r="AK77" s="903">
        <v>0</v>
      </c>
      <c r="AL77" s="902"/>
      <c r="AM77" s="902"/>
      <c r="AN77" s="902"/>
      <c r="AO77" s="852"/>
      <c r="AP77" s="903">
        <v>0</v>
      </c>
      <c r="AQ77" s="902"/>
      <c r="AR77" s="902"/>
      <c r="AS77" s="902"/>
      <c r="AT77" s="852"/>
      <c r="AU77" s="903">
        <v>0</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565</v>
      </c>
      <c r="C78" s="896"/>
      <c r="D78" s="896"/>
      <c r="E78" s="896"/>
      <c r="F78" s="896"/>
      <c r="G78" s="896"/>
      <c r="H78" s="896"/>
      <c r="I78" s="896"/>
      <c r="J78" s="896"/>
      <c r="K78" s="896"/>
      <c r="L78" s="896"/>
      <c r="M78" s="896"/>
      <c r="N78" s="896"/>
      <c r="O78" s="896"/>
      <c r="P78" s="897"/>
      <c r="Q78" s="898">
        <v>144489</v>
      </c>
      <c r="R78" s="853"/>
      <c r="S78" s="853"/>
      <c r="T78" s="853"/>
      <c r="U78" s="853"/>
      <c r="V78" s="853">
        <v>139927</v>
      </c>
      <c r="W78" s="853"/>
      <c r="X78" s="853"/>
      <c r="Y78" s="853"/>
      <c r="Z78" s="853"/>
      <c r="AA78" s="853">
        <v>4562</v>
      </c>
      <c r="AB78" s="853"/>
      <c r="AC78" s="853"/>
      <c r="AD78" s="853"/>
      <c r="AE78" s="853"/>
      <c r="AF78" s="853">
        <v>4562</v>
      </c>
      <c r="AG78" s="853"/>
      <c r="AH78" s="853"/>
      <c r="AI78" s="853"/>
      <c r="AJ78" s="853"/>
      <c r="AK78" s="853">
        <v>574</v>
      </c>
      <c r="AL78" s="853"/>
      <c r="AM78" s="853"/>
      <c r="AN78" s="853"/>
      <c r="AO78" s="853"/>
      <c r="AP78" s="853">
        <v>0</v>
      </c>
      <c r="AQ78" s="853"/>
      <c r="AR78" s="853"/>
      <c r="AS78" s="853"/>
      <c r="AT78" s="853"/>
      <c r="AU78" s="853">
        <v>0</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t="s">
        <v>566</v>
      </c>
      <c r="C79" s="896"/>
      <c r="D79" s="896"/>
      <c r="E79" s="896"/>
      <c r="F79" s="896"/>
      <c r="G79" s="896"/>
      <c r="H79" s="896"/>
      <c r="I79" s="896"/>
      <c r="J79" s="896"/>
      <c r="K79" s="896"/>
      <c r="L79" s="896"/>
      <c r="M79" s="896"/>
      <c r="N79" s="896"/>
      <c r="O79" s="896"/>
      <c r="P79" s="897"/>
      <c r="Q79" s="898">
        <v>338</v>
      </c>
      <c r="R79" s="853"/>
      <c r="S79" s="853"/>
      <c r="T79" s="853"/>
      <c r="U79" s="853"/>
      <c r="V79" s="853">
        <v>357</v>
      </c>
      <c r="W79" s="853"/>
      <c r="X79" s="853"/>
      <c r="Y79" s="853"/>
      <c r="Z79" s="853"/>
      <c r="AA79" s="853">
        <v>-19</v>
      </c>
      <c r="AB79" s="853"/>
      <c r="AC79" s="853"/>
      <c r="AD79" s="853"/>
      <c r="AE79" s="853"/>
      <c r="AF79" s="853">
        <v>42</v>
      </c>
      <c r="AG79" s="853"/>
      <c r="AH79" s="853"/>
      <c r="AI79" s="853"/>
      <c r="AJ79" s="853"/>
      <c r="AK79" s="853">
        <v>0</v>
      </c>
      <c r="AL79" s="853"/>
      <c r="AM79" s="853"/>
      <c r="AN79" s="853"/>
      <c r="AO79" s="853"/>
      <c r="AP79" s="853">
        <v>972</v>
      </c>
      <c r="AQ79" s="853"/>
      <c r="AR79" s="853"/>
      <c r="AS79" s="853"/>
      <c r="AT79" s="853"/>
      <c r="AU79" s="853">
        <v>97</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380</v>
      </c>
      <c r="B88" s="812" t="s">
        <v>407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408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68</v>
      </c>
      <c r="CS102" s="872"/>
      <c r="CT102" s="872"/>
      <c r="CU102" s="872"/>
      <c r="CV102" s="915"/>
      <c r="CW102" s="914">
        <v>17</v>
      </c>
      <c r="CX102" s="872"/>
      <c r="CY102" s="872"/>
      <c r="CZ102" s="872"/>
      <c r="DA102" s="915"/>
      <c r="DB102" s="914">
        <v>73</v>
      </c>
      <c r="DC102" s="872"/>
      <c r="DD102" s="872"/>
      <c r="DE102" s="872"/>
      <c r="DF102" s="915"/>
      <c r="DG102" s="914">
        <v>0</v>
      </c>
      <c r="DH102" s="872"/>
      <c r="DI102" s="872"/>
      <c r="DJ102" s="872"/>
      <c r="DK102" s="915"/>
      <c r="DL102" s="914">
        <v>64</v>
      </c>
      <c r="DM102" s="872"/>
      <c r="DN102" s="872"/>
      <c r="DO102" s="872"/>
      <c r="DP102" s="915"/>
      <c r="DQ102" s="914">
        <v>64</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409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416</v>
      </c>
      <c r="AB109" s="917"/>
      <c r="AC109" s="917"/>
      <c r="AD109" s="917"/>
      <c r="AE109" s="918"/>
      <c r="AF109" s="916" t="s">
        <v>301</v>
      </c>
      <c r="AG109" s="917"/>
      <c r="AH109" s="917"/>
      <c r="AI109" s="917"/>
      <c r="AJ109" s="918"/>
      <c r="AK109" s="916" t="s">
        <v>300</v>
      </c>
      <c r="AL109" s="917"/>
      <c r="AM109" s="917"/>
      <c r="AN109" s="917"/>
      <c r="AO109" s="918"/>
      <c r="AP109" s="916" t="s">
        <v>417</v>
      </c>
      <c r="AQ109" s="917"/>
      <c r="AR109" s="917"/>
      <c r="AS109" s="917"/>
      <c r="AT109" s="919"/>
      <c r="AU109" s="936" t="s">
        <v>415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416</v>
      </c>
      <c r="BR109" s="917"/>
      <c r="BS109" s="917"/>
      <c r="BT109" s="917"/>
      <c r="BU109" s="918"/>
      <c r="BV109" s="916" t="s">
        <v>301</v>
      </c>
      <c r="BW109" s="917"/>
      <c r="BX109" s="917"/>
      <c r="BY109" s="917"/>
      <c r="BZ109" s="918"/>
      <c r="CA109" s="916" t="s">
        <v>300</v>
      </c>
      <c r="CB109" s="917"/>
      <c r="CC109" s="917"/>
      <c r="CD109" s="917"/>
      <c r="CE109" s="918"/>
      <c r="CF109" s="937" t="s">
        <v>417</v>
      </c>
      <c r="CG109" s="937"/>
      <c r="CH109" s="937"/>
      <c r="CI109" s="937"/>
      <c r="CJ109" s="937"/>
      <c r="CK109" s="916" t="s">
        <v>418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416</v>
      </c>
      <c r="DH109" s="917"/>
      <c r="DI109" s="917"/>
      <c r="DJ109" s="917"/>
      <c r="DK109" s="918"/>
      <c r="DL109" s="916" t="s">
        <v>301</v>
      </c>
      <c r="DM109" s="917"/>
      <c r="DN109" s="917"/>
      <c r="DO109" s="917"/>
      <c r="DP109" s="918"/>
      <c r="DQ109" s="916" t="s">
        <v>300</v>
      </c>
      <c r="DR109" s="917"/>
      <c r="DS109" s="917"/>
      <c r="DT109" s="917"/>
      <c r="DU109" s="918"/>
      <c r="DV109" s="916" t="s">
        <v>417</v>
      </c>
      <c r="DW109" s="917"/>
      <c r="DX109" s="917"/>
      <c r="DY109" s="917"/>
      <c r="DZ109" s="919"/>
    </row>
    <row r="110" spans="1:131" s="226" customFormat="1" ht="26.25" customHeight="1" x14ac:dyDescent="0.15">
      <c r="A110" s="920" t="s">
        <v>419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906512</v>
      </c>
      <c r="AB110" s="924"/>
      <c r="AC110" s="924"/>
      <c r="AD110" s="924"/>
      <c r="AE110" s="925"/>
      <c r="AF110" s="926">
        <v>900985</v>
      </c>
      <c r="AG110" s="924"/>
      <c r="AH110" s="924"/>
      <c r="AI110" s="924"/>
      <c r="AJ110" s="925"/>
      <c r="AK110" s="926">
        <v>823277</v>
      </c>
      <c r="AL110" s="924"/>
      <c r="AM110" s="924"/>
      <c r="AN110" s="924"/>
      <c r="AO110" s="925"/>
      <c r="AP110" s="927">
        <v>25.7</v>
      </c>
      <c r="AQ110" s="928"/>
      <c r="AR110" s="928"/>
      <c r="AS110" s="928"/>
      <c r="AT110" s="929"/>
      <c r="AU110" s="930" t="s">
        <v>67</v>
      </c>
      <c r="AV110" s="931"/>
      <c r="AW110" s="931"/>
      <c r="AX110" s="931"/>
      <c r="AY110" s="931"/>
      <c r="AZ110" s="972" t="s">
        <v>420</v>
      </c>
      <c r="BA110" s="921"/>
      <c r="BB110" s="921"/>
      <c r="BC110" s="921"/>
      <c r="BD110" s="921"/>
      <c r="BE110" s="921"/>
      <c r="BF110" s="921"/>
      <c r="BG110" s="921"/>
      <c r="BH110" s="921"/>
      <c r="BI110" s="921"/>
      <c r="BJ110" s="921"/>
      <c r="BK110" s="921"/>
      <c r="BL110" s="921"/>
      <c r="BM110" s="921"/>
      <c r="BN110" s="921"/>
      <c r="BO110" s="921"/>
      <c r="BP110" s="922"/>
      <c r="BQ110" s="958">
        <v>6885896</v>
      </c>
      <c r="BR110" s="959"/>
      <c r="BS110" s="959"/>
      <c r="BT110" s="959"/>
      <c r="BU110" s="959"/>
      <c r="BV110" s="959">
        <v>6701561</v>
      </c>
      <c r="BW110" s="959"/>
      <c r="BX110" s="959"/>
      <c r="BY110" s="959"/>
      <c r="BZ110" s="959"/>
      <c r="CA110" s="959">
        <v>6560742</v>
      </c>
      <c r="CB110" s="959"/>
      <c r="CC110" s="959"/>
      <c r="CD110" s="959"/>
      <c r="CE110" s="959"/>
      <c r="CF110" s="973">
        <v>205</v>
      </c>
      <c r="CG110" s="974"/>
      <c r="CH110" s="974"/>
      <c r="CI110" s="974"/>
      <c r="CJ110" s="974"/>
      <c r="CK110" s="975" t="s">
        <v>421</v>
      </c>
      <c r="CL110" s="976"/>
      <c r="CM110" s="955" t="s">
        <v>422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229</v>
      </c>
      <c r="DH110" s="959"/>
      <c r="DI110" s="959"/>
      <c r="DJ110" s="959"/>
      <c r="DK110" s="959"/>
      <c r="DL110" s="959" t="s">
        <v>229</v>
      </c>
      <c r="DM110" s="959"/>
      <c r="DN110" s="959"/>
      <c r="DO110" s="959"/>
      <c r="DP110" s="959"/>
      <c r="DQ110" s="959" t="s">
        <v>229</v>
      </c>
      <c r="DR110" s="959"/>
      <c r="DS110" s="959"/>
      <c r="DT110" s="959"/>
      <c r="DU110" s="959"/>
      <c r="DV110" s="960" t="s">
        <v>229</v>
      </c>
      <c r="DW110" s="960"/>
      <c r="DX110" s="960"/>
      <c r="DY110" s="960"/>
      <c r="DZ110" s="961"/>
    </row>
    <row r="111" spans="1:131" s="226" customFormat="1" ht="26.25" customHeight="1" x14ac:dyDescent="0.15">
      <c r="A111" s="962" t="s">
        <v>423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424</v>
      </c>
      <c r="AB111" s="966"/>
      <c r="AC111" s="966"/>
      <c r="AD111" s="966"/>
      <c r="AE111" s="967"/>
      <c r="AF111" s="968" t="s">
        <v>424</v>
      </c>
      <c r="AG111" s="966"/>
      <c r="AH111" s="966"/>
      <c r="AI111" s="966"/>
      <c r="AJ111" s="967"/>
      <c r="AK111" s="968" t="s">
        <v>425</v>
      </c>
      <c r="AL111" s="966"/>
      <c r="AM111" s="966"/>
      <c r="AN111" s="966"/>
      <c r="AO111" s="967"/>
      <c r="AP111" s="969" t="s">
        <v>425</v>
      </c>
      <c r="AQ111" s="970"/>
      <c r="AR111" s="970"/>
      <c r="AS111" s="970"/>
      <c r="AT111" s="971"/>
      <c r="AU111" s="932"/>
      <c r="AV111" s="933"/>
      <c r="AW111" s="933"/>
      <c r="AX111" s="933"/>
      <c r="AY111" s="933"/>
      <c r="AZ111" s="981" t="s">
        <v>426</v>
      </c>
      <c r="BA111" s="982"/>
      <c r="BB111" s="982"/>
      <c r="BC111" s="982"/>
      <c r="BD111" s="982"/>
      <c r="BE111" s="982"/>
      <c r="BF111" s="982"/>
      <c r="BG111" s="982"/>
      <c r="BH111" s="982"/>
      <c r="BI111" s="982"/>
      <c r="BJ111" s="982"/>
      <c r="BK111" s="982"/>
      <c r="BL111" s="982"/>
      <c r="BM111" s="982"/>
      <c r="BN111" s="982"/>
      <c r="BO111" s="982"/>
      <c r="BP111" s="983"/>
      <c r="BQ111" s="951" t="s">
        <v>425</v>
      </c>
      <c r="BR111" s="952"/>
      <c r="BS111" s="952"/>
      <c r="BT111" s="952"/>
      <c r="BU111" s="952"/>
      <c r="BV111" s="952" t="s">
        <v>425</v>
      </c>
      <c r="BW111" s="952"/>
      <c r="BX111" s="952"/>
      <c r="BY111" s="952"/>
      <c r="BZ111" s="952"/>
      <c r="CA111" s="952" t="s">
        <v>229</v>
      </c>
      <c r="CB111" s="952"/>
      <c r="CC111" s="952"/>
      <c r="CD111" s="952"/>
      <c r="CE111" s="952"/>
      <c r="CF111" s="946" t="s">
        <v>425</v>
      </c>
      <c r="CG111" s="947"/>
      <c r="CH111" s="947"/>
      <c r="CI111" s="947"/>
      <c r="CJ111" s="947"/>
      <c r="CK111" s="977"/>
      <c r="CL111" s="978"/>
      <c r="CM111" s="948" t="s">
        <v>427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229</v>
      </c>
      <c r="DH111" s="952"/>
      <c r="DI111" s="952"/>
      <c r="DJ111" s="952"/>
      <c r="DK111" s="952"/>
      <c r="DL111" s="952" t="s">
        <v>229</v>
      </c>
      <c r="DM111" s="952"/>
      <c r="DN111" s="952"/>
      <c r="DO111" s="952"/>
      <c r="DP111" s="952"/>
      <c r="DQ111" s="952" t="s">
        <v>424</v>
      </c>
      <c r="DR111" s="952"/>
      <c r="DS111" s="952"/>
      <c r="DT111" s="952"/>
      <c r="DU111" s="952"/>
      <c r="DV111" s="953" t="s">
        <v>425</v>
      </c>
      <c r="DW111" s="953"/>
      <c r="DX111" s="953"/>
      <c r="DY111" s="953"/>
      <c r="DZ111" s="954"/>
    </row>
    <row r="112" spans="1:131" s="226" customFormat="1" ht="26.25" customHeight="1" x14ac:dyDescent="0.15">
      <c r="A112" s="984" t="s">
        <v>428</v>
      </c>
      <c r="B112" s="985"/>
      <c r="C112" s="982" t="s">
        <v>429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229</v>
      </c>
      <c r="AB112" s="991"/>
      <c r="AC112" s="991"/>
      <c r="AD112" s="991"/>
      <c r="AE112" s="992"/>
      <c r="AF112" s="993" t="s">
        <v>229</v>
      </c>
      <c r="AG112" s="991"/>
      <c r="AH112" s="991"/>
      <c r="AI112" s="991"/>
      <c r="AJ112" s="992"/>
      <c r="AK112" s="993" t="s">
        <v>229</v>
      </c>
      <c r="AL112" s="991"/>
      <c r="AM112" s="991"/>
      <c r="AN112" s="991"/>
      <c r="AO112" s="992"/>
      <c r="AP112" s="994" t="s">
        <v>424</v>
      </c>
      <c r="AQ112" s="995"/>
      <c r="AR112" s="995"/>
      <c r="AS112" s="995"/>
      <c r="AT112" s="996"/>
      <c r="AU112" s="932"/>
      <c r="AV112" s="933"/>
      <c r="AW112" s="933"/>
      <c r="AX112" s="933"/>
      <c r="AY112" s="933"/>
      <c r="AZ112" s="981" t="s">
        <v>430</v>
      </c>
      <c r="BA112" s="982"/>
      <c r="BB112" s="982"/>
      <c r="BC112" s="982"/>
      <c r="BD112" s="982"/>
      <c r="BE112" s="982"/>
      <c r="BF112" s="982"/>
      <c r="BG112" s="982"/>
      <c r="BH112" s="982"/>
      <c r="BI112" s="982"/>
      <c r="BJ112" s="982"/>
      <c r="BK112" s="982"/>
      <c r="BL112" s="982"/>
      <c r="BM112" s="982"/>
      <c r="BN112" s="982"/>
      <c r="BO112" s="982"/>
      <c r="BP112" s="983"/>
      <c r="BQ112" s="951">
        <v>1175205</v>
      </c>
      <c r="BR112" s="952"/>
      <c r="BS112" s="952"/>
      <c r="BT112" s="952"/>
      <c r="BU112" s="952"/>
      <c r="BV112" s="952">
        <v>1172966</v>
      </c>
      <c r="BW112" s="952"/>
      <c r="BX112" s="952"/>
      <c r="BY112" s="952"/>
      <c r="BZ112" s="952"/>
      <c r="CA112" s="952">
        <v>1072870</v>
      </c>
      <c r="CB112" s="952"/>
      <c r="CC112" s="952"/>
      <c r="CD112" s="952"/>
      <c r="CE112" s="952"/>
      <c r="CF112" s="946">
        <v>33.5</v>
      </c>
      <c r="CG112" s="947"/>
      <c r="CH112" s="947"/>
      <c r="CI112" s="947"/>
      <c r="CJ112" s="947"/>
      <c r="CK112" s="977"/>
      <c r="CL112" s="978"/>
      <c r="CM112" s="948" t="s">
        <v>431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229</v>
      </c>
      <c r="DH112" s="952"/>
      <c r="DI112" s="952"/>
      <c r="DJ112" s="952"/>
      <c r="DK112" s="952"/>
      <c r="DL112" s="952" t="s">
        <v>424</v>
      </c>
      <c r="DM112" s="952"/>
      <c r="DN112" s="952"/>
      <c r="DO112" s="952"/>
      <c r="DP112" s="952"/>
      <c r="DQ112" s="952" t="s">
        <v>432</v>
      </c>
      <c r="DR112" s="952"/>
      <c r="DS112" s="952"/>
      <c r="DT112" s="952"/>
      <c r="DU112" s="952"/>
      <c r="DV112" s="953" t="s">
        <v>229</v>
      </c>
      <c r="DW112" s="953"/>
      <c r="DX112" s="953"/>
      <c r="DY112" s="953"/>
      <c r="DZ112" s="954"/>
    </row>
    <row r="113" spans="1:130" s="226" customFormat="1" ht="26.25" customHeight="1" x14ac:dyDescent="0.15">
      <c r="A113" s="986"/>
      <c r="B113" s="987"/>
      <c r="C113" s="982" t="s">
        <v>433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121867</v>
      </c>
      <c r="AB113" s="966"/>
      <c r="AC113" s="966"/>
      <c r="AD113" s="966"/>
      <c r="AE113" s="967"/>
      <c r="AF113" s="968">
        <v>123342</v>
      </c>
      <c r="AG113" s="966"/>
      <c r="AH113" s="966"/>
      <c r="AI113" s="966"/>
      <c r="AJ113" s="967"/>
      <c r="AK113" s="968">
        <v>112152</v>
      </c>
      <c r="AL113" s="966"/>
      <c r="AM113" s="966"/>
      <c r="AN113" s="966"/>
      <c r="AO113" s="967"/>
      <c r="AP113" s="969">
        <v>3.5</v>
      </c>
      <c r="AQ113" s="970"/>
      <c r="AR113" s="970"/>
      <c r="AS113" s="970"/>
      <c r="AT113" s="971"/>
      <c r="AU113" s="932"/>
      <c r="AV113" s="933"/>
      <c r="AW113" s="933"/>
      <c r="AX113" s="933"/>
      <c r="AY113" s="933"/>
      <c r="AZ113" s="981" t="s">
        <v>434</v>
      </c>
      <c r="BA113" s="982"/>
      <c r="BB113" s="982"/>
      <c r="BC113" s="982"/>
      <c r="BD113" s="982"/>
      <c r="BE113" s="982"/>
      <c r="BF113" s="982"/>
      <c r="BG113" s="982"/>
      <c r="BH113" s="982"/>
      <c r="BI113" s="982"/>
      <c r="BJ113" s="982"/>
      <c r="BK113" s="982"/>
      <c r="BL113" s="982"/>
      <c r="BM113" s="982"/>
      <c r="BN113" s="982"/>
      <c r="BO113" s="982"/>
      <c r="BP113" s="983"/>
      <c r="BQ113" s="951">
        <v>108157</v>
      </c>
      <c r="BR113" s="952"/>
      <c r="BS113" s="952"/>
      <c r="BT113" s="952"/>
      <c r="BU113" s="952"/>
      <c r="BV113" s="952">
        <v>104812</v>
      </c>
      <c r="BW113" s="952"/>
      <c r="BX113" s="952"/>
      <c r="BY113" s="952"/>
      <c r="BZ113" s="952"/>
      <c r="CA113" s="952">
        <v>97230</v>
      </c>
      <c r="CB113" s="952"/>
      <c r="CC113" s="952"/>
      <c r="CD113" s="952"/>
      <c r="CE113" s="952"/>
      <c r="CF113" s="946">
        <v>3</v>
      </c>
      <c r="CG113" s="947"/>
      <c r="CH113" s="947"/>
      <c r="CI113" s="947"/>
      <c r="CJ113" s="947"/>
      <c r="CK113" s="977"/>
      <c r="CL113" s="978"/>
      <c r="CM113" s="948" t="s">
        <v>435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425</v>
      </c>
      <c r="DH113" s="991"/>
      <c r="DI113" s="991"/>
      <c r="DJ113" s="991"/>
      <c r="DK113" s="992"/>
      <c r="DL113" s="993" t="s">
        <v>424</v>
      </c>
      <c r="DM113" s="991"/>
      <c r="DN113" s="991"/>
      <c r="DO113" s="991"/>
      <c r="DP113" s="992"/>
      <c r="DQ113" s="993" t="s">
        <v>229</v>
      </c>
      <c r="DR113" s="991"/>
      <c r="DS113" s="991"/>
      <c r="DT113" s="991"/>
      <c r="DU113" s="992"/>
      <c r="DV113" s="994" t="s">
        <v>425</v>
      </c>
      <c r="DW113" s="995"/>
      <c r="DX113" s="995"/>
      <c r="DY113" s="995"/>
      <c r="DZ113" s="996"/>
    </row>
    <row r="114" spans="1:130" s="226" customFormat="1" ht="26.25" customHeight="1" x14ac:dyDescent="0.15">
      <c r="A114" s="986"/>
      <c r="B114" s="987"/>
      <c r="C114" s="982" t="s">
        <v>436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9406</v>
      </c>
      <c r="AB114" s="991"/>
      <c r="AC114" s="991"/>
      <c r="AD114" s="991"/>
      <c r="AE114" s="992"/>
      <c r="AF114" s="993">
        <v>9405</v>
      </c>
      <c r="AG114" s="991"/>
      <c r="AH114" s="991"/>
      <c r="AI114" s="991"/>
      <c r="AJ114" s="992"/>
      <c r="AK114" s="993">
        <v>283</v>
      </c>
      <c r="AL114" s="991"/>
      <c r="AM114" s="991"/>
      <c r="AN114" s="991"/>
      <c r="AO114" s="992"/>
      <c r="AP114" s="994">
        <v>0</v>
      </c>
      <c r="AQ114" s="995"/>
      <c r="AR114" s="995"/>
      <c r="AS114" s="995"/>
      <c r="AT114" s="996"/>
      <c r="AU114" s="932"/>
      <c r="AV114" s="933"/>
      <c r="AW114" s="933"/>
      <c r="AX114" s="933"/>
      <c r="AY114" s="933"/>
      <c r="AZ114" s="981" t="s">
        <v>437</v>
      </c>
      <c r="BA114" s="982"/>
      <c r="BB114" s="982"/>
      <c r="BC114" s="982"/>
      <c r="BD114" s="982"/>
      <c r="BE114" s="982"/>
      <c r="BF114" s="982"/>
      <c r="BG114" s="982"/>
      <c r="BH114" s="982"/>
      <c r="BI114" s="982"/>
      <c r="BJ114" s="982"/>
      <c r="BK114" s="982"/>
      <c r="BL114" s="982"/>
      <c r="BM114" s="982"/>
      <c r="BN114" s="982"/>
      <c r="BO114" s="982"/>
      <c r="BP114" s="983"/>
      <c r="BQ114" s="951">
        <v>1219914</v>
      </c>
      <c r="BR114" s="952"/>
      <c r="BS114" s="952"/>
      <c r="BT114" s="952"/>
      <c r="BU114" s="952"/>
      <c r="BV114" s="952">
        <v>1032584</v>
      </c>
      <c r="BW114" s="952"/>
      <c r="BX114" s="952"/>
      <c r="BY114" s="952"/>
      <c r="BZ114" s="952"/>
      <c r="CA114" s="952">
        <v>853784</v>
      </c>
      <c r="CB114" s="952"/>
      <c r="CC114" s="952"/>
      <c r="CD114" s="952"/>
      <c r="CE114" s="952"/>
      <c r="CF114" s="946">
        <v>26.7</v>
      </c>
      <c r="CG114" s="947"/>
      <c r="CH114" s="947"/>
      <c r="CI114" s="947"/>
      <c r="CJ114" s="947"/>
      <c r="CK114" s="977"/>
      <c r="CL114" s="978"/>
      <c r="CM114" s="948" t="s">
        <v>438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229</v>
      </c>
      <c r="DH114" s="991"/>
      <c r="DI114" s="991"/>
      <c r="DJ114" s="991"/>
      <c r="DK114" s="992"/>
      <c r="DL114" s="993" t="s">
        <v>425</v>
      </c>
      <c r="DM114" s="991"/>
      <c r="DN114" s="991"/>
      <c r="DO114" s="991"/>
      <c r="DP114" s="992"/>
      <c r="DQ114" s="993" t="s">
        <v>229</v>
      </c>
      <c r="DR114" s="991"/>
      <c r="DS114" s="991"/>
      <c r="DT114" s="991"/>
      <c r="DU114" s="992"/>
      <c r="DV114" s="994" t="s">
        <v>424</v>
      </c>
      <c r="DW114" s="995"/>
      <c r="DX114" s="995"/>
      <c r="DY114" s="995"/>
      <c r="DZ114" s="996"/>
    </row>
    <row r="115" spans="1:130" s="226" customFormat="1" ht="26.25" customHeight="1" x14ac:dyDescent="0.15">
      <c r="A115" s="986"/>
      <c r="B115" s="987"/>
      <c r="C115" s="982" t="s">
        <v>439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229</v>
      </c>
      <c r="AB115" s="966"/>
      <c r="AC115" s="966"/>
      <c r="AD115" s="966"/>
      <c r="AE115" s="967"/>
      <c r="AF115" s="968" t="s">
        <v>425</v>
      </c>
      <c r="AG115" s="966"/>
      <c r="AH115" s="966"/>
      <c r="AI115" s="966"/>
      <c r="AJ115" s="967"/>
      <c r="AK115" s="968" t="s">
        <v>424</v>
      </c>
      <c r="AL115" s="966"/>
      <c r="AM115" s="966"/>
      <c r="AN115" s="966"/>
      <c r="AO115" s="967"/>
      <c r="AP115" s="969" t="s">
        <v>229</v>
      </c>
      <c r="AQ115" s="970"/>
      <c r="AR115" s="970"/>
      <c r="AS115" s="970"/>
      <c r="AT115" s="971"/>
      <c r="AU115" s="932"/>
      <c r="AV115" s="933"/>
      <c r="AW115" s="933"/>
      <c r="AX115" s="933"/>
      <c r="AY115" s="933"/>
      <c r="AZ115" s="981" t="s">
        <v>440</v>
      </c>
      <c r="BA115" s="982"/>
      <c r="BB115" s="982"/>
      <c r="BC115" s="982"/>
      <c r="BD115" s="982"/>
      <c r="BE115" s="982"/>
      <c r="BF115" s="982"/>
      <c r="BG115" s="982"/>
      <c r="BH115" s="982"/>
      <c r="BI115" s="982"/>
      <c r="BJ115" s="982"/>
      <c r="BK115" s="982"/>
      <c r="BL115" s="982"/>
      <c r="BM115" s="982"/>
      <c r="BN115" s="982"/>
      <c r="BO115" s="982"/>
      <c r="BP115" s="983"/>
      <c r="BQ115" s="951">
        <v>83650</v>
      </c>
      <c r="BR115" s="952"/>
      <c r="BS115" s="952"/>
      <c r="BT115" s="952"/>
      <c r="BU115" s="952"/>
      <c r="BV115" s="952">
        <v>80620</v>
      </c>
      <c r="BW115" s="952"/>
      <c r="BX115" s="952"/>
      <c r="BY115" s="952"/>
      <c r="BZ115" s="952"/>
      <c r="CA115" s="952">
        <v>78289</v>
      </c>
      <c r="CB115" s="952"/>
      <c r="CC115" s="952"/>
      <c r="CD115" s="952"/>
      <c r="CE115" s="952"/>
      <c r="CF115" s="946">
        <v>2.4</v>
      </c>
      <c r="CG115" s="947"/>
      <c r="CH115" s="947"/>
      <c r="CI115" s="947"/>
      <c r="CJ115" s="947"/>
      <c r="CK115" s="977"/>
      <c r="CL115" s="978"/>
      <c r="CM115" s="981" t="s">
        <v>441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229</v>
      </c>
      <c r="DH115" s="991"/>
      <c r="DI115" s="991"/>
      <c r="DJ115" s="991"/>
      <c r="DK115" s="992"/>
      <c r="DL115" s="993" t="s">
        <v>229</v>
      </c>
      <c r="DM115" s="991"/>
      <c r="DN115" s="991"/>
      <c r="DO115" s="991"/>
      <c r="DP115" s="992"/>
      <c r="DQ115" s="993" t="s">
        <v>229</v>
      </c>
      <c r="DR115" s="991"/>
      <c r="DS115" s="991"/>
      <c r="DT115" s="991"/>
      <c r="DU115" s="992"/>
      <c r="DV115" s="994" t="s">
        <v>425</v>
      </c>
      <c r="DW115" s="995"/>
      <c r="DX115" s="995"/>
      <c r="DY115" s="995"/>
      <c r="DZ115" s="996"/>
    </row>
    <row r="116" spans="1:130" s="226" customFormat="1" ht="26.25" customHeight="1" x14ac:dyDescent="0.15">
      <c r="A116" s="988"/>
      <c r="B116" s="989"/>
      <c r="C116" s="997" t="s">
        <v>442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19</v>
      </c>
      <c r="AB116" s="991"/>
      <c r="AC116" s="991"/>
      <c r="AD116" s="991"/>
      <c r="AE116" s="992"/>
      <c r="AF116" s="993">
        <v>448</v>
      </c>
      <c r="AG116" s="991"/>
      <c r="AH116" s="991"/>
      <c r="AI116" s="991"/>
      <c r="AJ116" s="992"/>
      <c r="AK116" s="993" t="s">
        <v>432</v>
      </c>
      <c r="AL116" s="991"/>
      <c r="AM116" s="991"/>
      <c r="AN116" s="991"/>
      <c r="AO116" s="992"/>
      <c r="AP116" s="994" t="s">
        <v>229</v>
      </c>
      <c r="AQ116" s="995"/>
      <c r="AR116" s="995"/>
      <c r="AS116" s="995"/>
      <c r="AT116" s="996"/>
      <c r="AU116" s="932"/>
      <c r="AV116" s="933"/>
      <c r="AW116" s="933"/>
      <c r="AX116" s="933"/>
      <c r="AY116" s="933"/>
      <c r="AZ116" s="999" t="s">
        <v>443</v>
      </c>
      <c r="BA116" s="1000"/>
      <c r="BB116" s="1000"/>
      <c r="BC116" s="1000"/>
      <c r="BD116" s="1000"/>
      <c r="BE116" s="1000"/>
      <c r="BF116" s="1000"/>
      <c r="BG116" s="1000"/>
      <c r="BH116" s="1000"/>
      <c r="BI116" s="1000"/>
      <c r="BJ116" s="1000"/>
      <c r="BK116" s="1000"/>
      <c r="BL116" s="1000"/>
      <c r="BM116" s="1000"/>
      <c r="BN116" s="1000"/>
      <c r="BO116" s="1000"/>
      <c r="BP116" s="1001"/>
      <c r="BQ116" s="951" t="s">
        <v>432</v>
      </c>
      <c r="BR116" s="952"/>
      <c r="BS116" s="952"/>
      <c r="BT116" s="952"/>
      <c r="BU116" s="952"/>
      <c r="BV116" s="952" t="s">
        <v>229</v>
      </c>
      <c r="BW116" s="952"/>
      <c r="BX116" s="952"/>
      <c r="BY116" s="952"/>
      <c r="BZ116" s="952"/>
      <c r="CA116" s="952" t="s">
        <v>229</v>
      </c>
      <c r="CB116" s="952"/>
      <c r="CC116" s="952"/>
      <c r="CD116" s="952"/>
      <c r="CE116" s="952"/>
      <c r="CF116" s="946" t="s">
        <v>425</v>
      </c>
      <c r="CG116" s="947"/>
      <c r="CH116" s="947"/>
      <c r="CI116" s="947"/>
      <c r="CJ116" s="947"/>
      <c r="CK116" s="977"/>
      <c r="CL116" s="978"/>
      <c r="CM116" s="948" t="s">
        <v>444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229</v>
      </c>
      <c r="DH116" s="991"/>
      <c r="DI116" s="991"/>
      <c r="DJ116" s="991"/>
      <c r="DK116" s="992"/>
      <c r="DL116" s="993" t="s">
        <v>229</v>
      </c>
      <c r="DM116" s="991"/>
      <c r="DN116" s="991"/>
      <c r="DO116" s="991"/>
      <c r="DP116" s="992"/>
      <c r="DQ116" s="993" t="s">
        <v>229</v>
      </c>
      <c r="DR116" s="991"/>
      <c r="DS116" s="991"/>
      <c r="DT116" s="991"/>
      <c r="DU116" s="992"/>
      <c r="DV116" s="994" t="s">
        <v>229</v>
      </c>
      <c r="DW116" s="995"/>
      <c r="DX116" s="995"/>
      <c r="DY116" s="995"/>
      <c r="DZ116" s="996"/>
    </row>
    <row r="117" spans="1:130" s="226" customFormat="1" ht="26.25" customHeight="1" x14ac:dyDescent="0.15">
      <c r="A117" s="936" t="s">
        <v>183</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445</v>
      </c>
      <c r="Z117" s="918"/>
      <c r="AA117" s="1008">
        <v>1037804</v>
      </c>
      <c r="AB117" s="1009"/>
      <c r="AC117" s="1009"/>
      <c r="AD117" s="1009"/>
      <c r="AE117" s="1010"/>
      <c r="AF117" s="1011">
        <v>1034180</v>
      </c>
      <c r="AG117" s="1009"/>
      <c r="AH117" s="1009"/>
      <c r="AI117" s="1009"/>
      <c r="AJ117" s="1010"/>
      <c r="AK117" s="1011">
        <v>935712</v>
      </c>
      <c r="AL117" s="1009"/>
      <c r="AM117" s="1009"/>
      <c r="AN117" s="1009"/>
      <c r="AO117" s="1010"/>
      <c r="AP117" s="1012"/>
      <c r="AQ117" s="1013"/>
      <c r="AR117" s="1013"/>
      <c r="AS117" s="1013"/>
      <c r="AT117" s="1014"/>
      <c r="AU117" s="932"/>
      <c r="AV117" s="933"/>
      <c r="AW117" s="933"/>
      <c r="AX117" s="933"/>
      <c r="AY117" s="933"/>
      <c r="AZ117" s="999" t="s">
        <v>446</v>
      </c>
      <c r="BA117" s="1000"/>
      <c r="BB117" s="1000"/>
      <c r="BC117" s="1000"/>
      <c r="BD117" s="1000"/>
      <c r="BE117" s="1000"/>
      <c r="BF117" s="1000"/>
      <c r="BG117" s="1000"/>
      <c r="BH117" s="1000"/>
      <c r="BI117" s="1000"/>
      <c r="BJ117" s="1000"/>
      <c r="BK117" s="1000"/>
      <c r="BL117" s="1000"/>
      <c r="BM117" s="1000"/>
      <c r="BN117" s="1000"/>
      <c r="BO117" s="1000"/>
      <c r="BP117" s="1001"/>
      <c r="BQ117" s="951" t="s">
        <v>229</v>
      </c>
      <c r="BR117" s="952"/>
      <c r="BS117" s="952"/>
      <c r="BT117" s="952"/>
      <c r="BU117" s="952"/>
      <c r="BV117" s="952" t="s">
        <v>425</v>
      </c>
      <c r="BW117" s="952"/>
      <c r="BX117" s="952"/>
      <c r="BY117" s="952"/>
      <c r="BZ117" s="952"/>
      <c r="CA117" s="952" t="s">
        <v>425</v>
      </c>
      <c r="CB117" s="952"/>
      <c r="CC117" s="952"/>
      <c r="CD117" s="952"/>
      <c r="CE117" s="952"/>
      <c r="CF117" s="946" t="s">
        <v>432</v>
      </c>
      <c r="CG117" s="947"/>
      <c r="CH117" s="947"/>
      <c r="CI117" s="947"/>
      <c r="CJ117" s="947"/>
      <c r="CK117" s="977"/>
      <c r="CL117" s="978"/>
      <c r="CM117" s="948" t="s">
        <v>447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229</v>
      </c>
      <c r="DH117" s="991"/>
      <c r="DI117" s="991"/>
      <c r="DJ117" s="991"/>
      <c r="DK117" s="992"/>
      <c r="DL117" s="993" t="s">
        <v>425</v>
      </c>
      <c r="DM117" s="991"/>
      <c r="DN117" s="991"/>
      <c r="DO117" s="991"/>
      <c r="DP117" s="992"/>
      <c r="DQ117" s="993" t="s">
        <v>425</v>
      </c>
      <c r="DR117" s="991"/>
      <c r="DS117" s="991"/>
      <c r="DT117" s="991"/>
      <c r="DU117" s="992"/>
      <c r="DV117" s="994" t="s">
        <v>229</v>
      </c>
      <c r="DW117" s="995"/>
      <c r="DX117" s="995"/>
      <c r="DY117" s="995"/>
      <c r="DZ117" s="996"/>
    </row>
    <row r="118" spans="1:130" s="226" customFormat="1" ht="26.25" customHeight="1" x14ac:dyDescent="0.15">
      <c r="A118" s="936" t="s">
        <v>418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416</v>
      </c>
      <c r="AB118" s="917"/>
      <c r="AC118" s="917"/>
      <c r="AD118" s="917"/>
      <c r="AE118" s="918"/>
      <c r="AF118" s="916" t="s">
        <v>301</v>
      </c>
      <c r="AG118" s="917"/>
      <c r="AH118" s="917"/>
      <c r="AI118" s="917"/>
      <c r="AJ118" s="918"/>
      <c r="AK118" s="916" t="s">
        <v>300</v>
      </c>
      <c r="AL118" s="917"/>
      <c r="AM118" s="917"/>
      <c r="AN118" s="917"/>
      <c r="AO118" s="918"/>
      <c r="AP118" s="1003" t="s">
        <v>417</v>
      </c>
      <c r="AQ118" s="1004"/>
      <c r="AR118" s="1004"/>
      <c r="AS118" s="1004"/>
      <c r="AT118" s="1005"/>
      <c r="AU118" s="932"/>
      <c r="AV118" s="933"/>
      <c r="AW118" s="933"/>
      <c r="AX118" s="933"/>
      <c r="AY118" s="933"/>
      <c r="AZ118" s="1006" t="s">
        <v>448</v>
      </c>
      <c r="BA118" s="997"/>
      <c r="BB118" s="997"/>
      <c r="BC118" s="997"/>
      <c r="BD118" s="997"/>
      <c r="BE118" s="997"/>
      <c r="BF118" s="997"/>
      <c r="BG118" s="997"/>
      <c r="BH118" s="997"/>
      <c r="BI118" s="997"/>
      <c r="BJ118" s="997"/>
      <c r="BK118" s="997"/>
      <c r="BL118" s="997"/>
      <c r="BM118" s="997"/>
      <c r="BN118" s="997"/>
      <c r="BO118" s="997"/>
      <c r="BP118" s="998"/>
      <c r="BQ118" s="1029" t="s">
        <v>425</v>
      </c>
      <c r="BR118" s="1030"/>
      <c r="BS118" s="1030"/>
      <c r="BT118" s="1030"/>
      <c r="BU118" s="1030"/>
      <c r="BV118" s="1030" t="s">
        <v>425</v>
      </c>
      <c r="BW118" s="1030"/>
      <c r="BX118" s="1030"/>
      <c r="BY118" s="1030"/>
      <c r="BZ118" s="1030"/>
      <c r="CA118" s="1030" t="s">
        <v>425</v>
      </c>
      <c r="CB118" s="1030"/>
      <c r="CC118" s="1030"/>
      <c r="CD118" s="1030"/>
      <c r="CE118" s="1030"/>
      <c r="CF118" s="946" t="s">
        <v>425</v>
      </c>
      <c r="CG118" s="947"/>
      <c r="CH118" s="947"/>
      <c r="CI118" s="947"/>
      <c r="CJ118" s="947"/>
      <c r="CK118" s="977"/>
      <c r="CL118" s="978"/>
      <c r="CM118" s="948" t="s">
        <v>449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425</v>
      </c>
      <c r="DH118" s="991"/>
      <c r="DI118" s="991"/>
      <c r="DJ118" s="991"/>
      <c r="DK118" s="992"/>
      <c r="DL118" s="993" t="s">
        <v>425</v>
      </c>
      <c r="DM118" s="991"/>
      <c r="DN118" s="991"/>
      <c r="DO118" s="991"/>
      <c r="DP118" s="992"/>
      <c r="DQ118" s="993" t="s">
        <v>425</v>
      </c>
      <c r="DR118" s="991"/>
      <c r="DS118" s="991"/>
      <c r="DT118" s="991"/>
      <c r="DU118" s="992"/>
      <c r="DV118" s="994" t="s">
        <v>425</v>
      </c>
      <c r="DW118" s="995"/>
      <c r="DX118" s="995"/>
      <c r="DY118" s="995"/>
      <c r="DZ118" s="996"/>
    </row>
    <row r="119" spans="1:130" s="226" customFormat="1" ht="26.25" customHeight="1" x14ac:dyDescent="0.15">
      <c r="A119" s="1090" t="s">
        <v>421</v>
      </c>
      <c r="B119" s="976"/>
      <c r="C119" s="955" t="s">
        <v>422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425</v>
      </c>
      <c r="AB119" s="924"/>
      <c r="AC119" s="924"/>
      <c r="AD119" s="924"/>
      <c r="AE119" s="925"/>
      <c r="AF119" s="926" t="s">
        <v>229</v>
      </c>
      <c r="AG119" s="924"/>
      <c r="AH119" s="924"/>
      <c r="AI119" s="924"/>
      <c r="AJ119" s="925"/>
      <c r="AK119" s="926" t="s">
        <v>229</v>
      </c>
      <c r="AL119" s="924"/>
      <c r="AM119" s="924"/>
      <c r="AN119" s="924"/>
      <c r="AO119" s="925"/>
      <c r="AP119" s="927" t="s">
        <v>229</v>
      </c>
      <c r="AQ119" s="928"/>
      <c r="AR119" s="928"/>
      <c r="AS119" s="928"/>
      <c r="AT119" s="929"/>
      <c r="AU119" s="934"/>
      <c r="AV119" s="935"/>
      <c r="AW119" s="935"/>
      <c r="AX119" s="935"/>
      <c r="AY119" s="935"/>
      <c r="AZ119" s="257" t="s">
        <v>183</v>
      </c>
      <c r="BA119" s="257"/>
      <c r="BB119" s="257"/>
      <c r="BC119" s="257"/>
      <c r="BD119" s="257"/>
      <c r="BE119" s="257"/>
      <c r="BF119" s="257"/>
      <c r="BG119" s="257"/>
      <c r="BH119" s="257"/>
      <c r="BI119" s="257"/>
      <c r="BJ119" s="257"/>
      <c r="BK119" s="257"/>
      <c r="BL119" s="257"/>
      <c r="BM119" s="257"/>
      <c r="BN119" s="257"/>
      <c r="BO119" s="1007" t="s">
        <v>450</v>
      </c>
      <c r="BP119" s="1038"/>
      <c r="BQ119" s="1029">
        <v>9472822</v>
      </c>
      <c r="BR119" s="1030"/>
      <c r="BS119" s="1030"/>
      <c r="BT119" s="1030"/>
      <c r="BU119" s="1030"/>
      <c r="BV119" s="1030">
        <v>9092543</v>
      </c>
      <c r="BW119" s="1030"/>
      <c r="BX119" s="1030"/>
      <c r="BY119" s="1030"/>
      <c r="BZ119" s="1030"/>
      <c r="CA119" s="1030">
        <v>8662915</v>
      </c>
      <c r="CB119" s="1030"/>
      <c r="CC119" s="1030"/>
      <c r="CD119" s="1030"/>
      <c r="CE119" s="1030"/>
      <c r="CF119" s="1031"/>
      <c r="CG119" s="1032"/>
      <c r="CH119" s="1032"/>
      <c r="CI119" s="1032"/>
      <c r="CJ119" s="1033"/>
      <c r="CK119" s="979"/>
      <c r="CL119" s="980"/>
      <c r="CM119" s="1034" t="s">
        <v>451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229</v>
      </c>
      <c r="DH119" s="1016"/>
      <c r="DI119" s="1016"/>
      <c r="DJ119" s="1016"/>
      <c r="DK119" s="1017"/>
      <c r="DL119" s="1015" t="s">
        <v>229</v>
      </c>
      <c r="DM119" s="1016"/>
      <c r="DN119" s="1016"/>
      <c r="DO119" s="1016"/>
      <c r="DP119" s="1017"/>
      <c r="DQ119" s="1015" t="s">
        <v>229</v>
      </c>
      <c r="DR119" s="1016"/>
      <c r="DS119" s="1016"/>
      <c r="DT119" s="1016"/>
      <c r="DU119" s="1017"/>
      <c r="DV119" s="1018" t="s">
        <v>432</v>
      </c>
      <c r="DW119" s="1019"/>
      <c r="DX119" s="1019"/>
      <c r="DY119" s="1019"/>
      <c r="DZ119" s="1020"/>
    </row>
    <row r="120" spans="1:130" s="226" customFormat="1" ht="26.25" customHeight="1" x14ac:dyDescent="0.15">
      <c r="A120" s="1091"/>
      <c r="B120" s="978"/>
      <c r="C120" s="948" t="s">
        <v>427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432</v>
      </c>
      <c r="AB120" s="991"/>
      <c r="AC120" s="991"/>
      <c r="AD120" s="991"/>
      <c r="AE120" s="992"/>
      <c r="AF120" s="993" t="s">
        <v>229</v>
      </c>
      <c r="AG120" s="991"/>
      <c r="AH120" s="991"/>
      <c r="AI120" s="991"/>
      <c r="AJ120" s="992"/>
      <c r="AK120" s="993" t="s">
        <v>425</v>
      </c>
      <c r="AL120" s="991"/>
      <c r="AM120" s="991"/>
      <c r="AN120" s="991"/>
      <c r="AO120" s="992"/>
      <c r="AP120" s="994" t="s">
        <v>229</v>
      </c>
      <c r="AQ120" s="995"/>
      <c r="AR120" s="995"/>
      <c r="AS120" s="995"/>
      <c r="AT120" s="996"/>
      <c r="AU120" s="1021" t="s">
        <v>452</v>
      </c>
      <c r="AV120" s="1022"/>
      <c r="AW120" s="1022"/>
      <c r="AX120" s="1022"/>
      <c r="AY120" s="1023"/>
      <c r="AZ120" s="972" t="s">
        <v>453</v>
      </c>
      <c r="BA120" s="921"/>
      <c r="BB120" s="921"/>
      <c r="BC120" s="921"/>
      <c r="BD120" s="921"/>
      <c r="BE120" s="921"/>
      <c r="BF120" s="921"/>
      <c r="BG120" s="921"/>
      <c r="BH120" s="921"/>
      <c r="BI120" s="921"/>
      <c r="BJ120" s="921"/>
      <c r="BK120" s="921"/>
      <c r="BL120" s="921"/>
      <c r="BM120" s="921"/>
      <c r="BN120" s="921"/>
      <c r="BO120" s="921"/>
      <c r="BP120" s="922"/>
      <c r="BQ120" s="958">
        <v>2371287</v>
      </c>
      <c r="BR120" s="959"/>
      <c r="BS120" s="959"/>
      <c r="BT120" s="959"/>
      <c r="BU120" s="959"/>
      <c r="BV120" s="959">
        <v>2546376</v>
      </c>
      <c r="BW120" s="959"/>
      <c r="BX120" s="959"/>
      <c r="BY120" s="959"/>
      <c r="BZ120" s="959"/>
      <c r="CA120" s="959">
        <v>2775926</v>
      </c>
      <c r="CB120" s="959"/>
      <c r="CC120" s="959"/>
      <c r="CD120" s="959"/>
      <c r="CE120" s="959"/>
      <c r="CF120" s="973">
        <v>86.7</v>
      </c>
      <c r="CG120" s="974"/>
      <c r="CH120" s="974"/>
      <c r="CI120" s="974"/>
      <c r="CJ120" s="974"/>
      <c r="CK120" s="1039" t="s">
        <v>454</v>
      </c>
      <c r="CL120" s="1040"/>
      <c r="CM120" s="1040"/>
      <c r="CN120" s="1040"/>
      <c r="CO120" s="1041"/>
      <c r="CP120" s="1047" t="s">
        <v>397</v>
      </c>
      <c r="CQ120" s="1048"/>
      <c r="CR120" s="1048"/>
      <c r="CS120" s="1048"/>
      <c r="CT120" s="1048"/>
      <c r="CU120" s="1048"/>
      <c r="CV120" s="1048"/>
      <c r="CW120" s="1048"/>
      <c r="CX120" s="1048"/>
      <c r="CY120" s="1048"/>
      <c r="CZ120" s="1048"/>
      <c r="DA120" s="1048"/>
      <c r="DB120" s="1048"/>
      <c r="DC120" s="1048"/>
      <c r="DD120" s="1048"/>
      <c r="DE120" s="1048"/>
      <c r="DF120" s="1049"/>
      <c r="DG120" s="958">
        <v>1167460</v>
      </c>
      <c r="DH120" s="959"/>
      <c r="DI120" s="959"/>
      <c r="DJ120" s="959"/>
      <c r="DK120" s="959"/>
      <c r="DL120" s="959">
        <v>1172966</v>
      </c>
      <c r="DM120" s="959"/>
      <c r="DN120" s="959"/>
      <c r="DO120" s="959"/>
      <c r="DP120" s="959"/>
      <c r="DQ120" s="959">
        <v>1072870</v>
      </c>
      <c r="DR120" s="959"/>
      <c r="DS120" s="959"/>
      <c r="DT120" s="959"/>
      <c r="DU120" s="959"/>
      <c r="DV120" s="960">
        <v>33.5</v>
      </c>
      <c r="DW120" s="960"/>
      <c r="DX120" s="960"/>
      <c r="DY120" s="960"/>
      <c r="DZ120" s="961"/>
    </row>
    <row r="121" spans="1:130" s="226" customFormat="1" ht="26.25" customHeight="1" x14ac:dyDescent="0.15">
      <c r="A121" s="1091"/>
      <c r="B121" s="978"/>
      <c r="C121" s="999" t="s">
        <v>455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425</v>
      </c>
      <c r="AB121" s="991"/>
      <c r="AC121" s="991"/>
      <c r="AD121" s="991"/>
      <c r="AE121" s="992"/>
      <c r="AF121" s="993" t="s">
        <v>432</v>
      </c>
      <c r="AG121" s="991"/>
      <c r="AH121" s="991"/>
      <c r="AI121" s="991"/>
      <c r="AJ121" s="992"/>
      <c r="AK121" s="993" t="s">
        <v>432</v>
      </c>
      <c r="AL121" s="991"/>
      <c r="AM121" s="991"/>
      <c r="AN121" s="991"/>
      <c r="AO121" s="992"/>
      <c r="AP121" s="994" t="s">
        <v>425</v>
      </c>
      <c r="AQ121" s="995"/>
      <c r="AR121" s="995"/>
      <c r="AS121" s="995"/>
      <c r="AT121" s="996"/>
      <c r="AU121" s="1024"/>
      <c r="AV121" s="1025"/>
      <c r="AW121" s="1025"/>
      <c r="AX121" s="1025"/>
      <c r="AY121" s="1026"/>
      <c r="AZ121" s="981" t="s">
        <v>456</v>
      </c>
      <c r="BA121" s="982"/>
      <c r="BB121" s="982"/>
      <c r="BC121" s="982"/>
      <c r="BD121" s="982"/>
      <c r="BE121" s="982"/>
      <c r="BF121" s="982"/>
      <c r="BG121" s="982"/>
      <c r="BH121" s="982"/>
      <c r="BI121" s="982"/>
      <c r="BJ121" s="982"/>
      <c r="BK121" s="982"/>
      <c r="BL121" s="982"/>
      <c r="BM121" s="982"/>
      <c r="BN121" s="982"/>
      <c r="BO121" s="982"/>
      <c r="BP121" s="983"/>
      <c r="BQ121" s="951" t="s">
        <v>229</v>
      </c>
      <c r="BR121" s="952"/>
      <c r="BS121" s="952"/>
      <c r="BT121" s="952"/>
      <c r="BU121" s="952"/>
      <c r="BV121" s="952" t="s">
        <v>432</v>
      </c>
      <c r="BW121" s="952"/>
      <c r="BX121" s="952"/>
      <c r="BY121" s="952"/>
      <c r="BZ121" s="952"/>
      <c r="CA121" s="952" t="s">
        <v>229</v>
      </c>
      <c r="CB121" s="952"/>
      <c r="CC121" s="952"/>
      <c r="CD121" s="952"/>
      <c r="CE121" s="952"/>
      <c r="CF121" s="946" t="s">
        <v>432</v>
      </c>
      <c r="CG121" s="947"/>
      <c r="CH121" s="947"/>
      <c r="CI121" s="947"/>
      <c r="CJ121" s="947"/>
      <c r="CK121" s="1042"/>
      <c r="CL121" s="1043"/>
      <c r="CM121" s="1043"/>
      <c r="CN121" s="1043"/>
      <c r="CO121" s="1044"/>
      <c r="CP121" s="1052" t="s">
        <v>395</v>
      </c>
      <c r="CQ121" s="1053"/>
      <c r="CR121" s="1053"/>
      <c r="CS121" s="1053"/>
      <c r="CT121" s="1053"/>
      <c r="CU121" s="1053"/>
      <c r="CV121" s="1053"/>
      <c r="CW121" s="1053"/>
      <c r="CX121" s="1053"/>
      <c r="CY121" s="1053"/>
      <c r="CZ121" s="1053"/>
      <c r="DA121" s="1053"/>
      <c r="DB121" s="1053"/>
      <c r="DC121" s="1053"/>
      <c r="DD121" s="1053"/>
      <c r="DE121" s="1053"/>
      <c r="DF121" s="1054"/>
      <c r="DG121" s="951">
        <v>7745</v>
      </c>
      <c r="DH121" s="952"/>
      <c r="DI121" s="952"/>
      <c r="DJ121" s="952"/>
      <c r="DK121" s="952"/>
      <c r="DL121" s="952" t="s">
        <v>425</v>
      </c>
      <c r="DM121" s="952"/>
      <c r="DN121" s="952"/>
      <c r="DO121" s="952"/>
      <c r="DP121" s="952"/>
      <c r="DQ121" s="952" t="s">
        <v>432</v>
      </c>
      <c r="DR121" s="952"/>
      <c r="DS121" s="952"/>
      <c r="DT121" s="952"/>
      <c r="DU121" s="952"/>
      <c r="DV121" s="953" t="s">
        <v>229</v>
      </c>
      <c r="DW121" s="953"/>
      <c r="DX121" s="953"/>
      <c r="DY121" s="953"/>
      <c r="DZ121" s="954"/>
    </row>
    <row r="122" spans="1:130" s="226" customFormat="1" ht="26.25" customHeight="1" x14ac:dyDescent="0.15">
      <c r="A122" s="1091"/>
      <c r="B122" s="978"/>
      <c r="C122" s="948" t="s">
        <v>438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229</v>
      </c>
      <c r="AB122" s="991"/>
      <c r="AC122" s="991"/>
      <c r="AD122" s="991"/>
      <c r="AE122" s="992"/>
      <c r="AF122" s="993" t="s">
        <v>432</v>
      </c>
      <c r="AG122" s="991"/>
      <c r="AH122" s="991"/>
      <c r="AI122" s="991"/>
      <c r="AJ122" s="992"/>
      <c r="AK122" s="993" t="s">
        <v>229</v>
      </c>
      <c r="AL122" s="991"/>
      <c r="AM122" s="991"/>
      <c r="AN122" s="991"/>
      <c r="AO122" s="992"/>
      <c r="AP122" s="994" t="s">
        <v>229</v>
      </c>
      <c r="AQ122" s="995"/>
      <c r="AR122" s="995"/>
      <c r="AS122" s="995"/>
      <c r="AT122" s="996"/>
      <c r="AU122" s="1024"/>
      <c r="AV122" s="1025"/>
      <c r="AW122" s="1025"/>
      <c r="AX122" s="1025"/>
      <c r="AY122" s="1026"/>
      <c r="AZ122" s="1006" t="s">
        <v>457</v>
      </c>
      <c r="BA122" s="997"/>
      <c r="BB122" s="997"/>
      <c r="BC122" s="997"/>
      <c r="BD122" s="997"/>
      <c r="BE122" s="997"/>
      <c r="BF122" s="997"/>
      <c r="BG122" s="997"/>
      <c r="BH122" s="997"/>
      <c r="BI122" s="997"/>
      <c r="BJ122" s="997"/>
      <c r="BK122" s="997"/>
      <c r="BL122" s="997"/>
      <c r="BM122" s="997"/>
      <c r="BN122" s="997"/>
      <c r="BO122" s="997"/>
      <c r="BP122" s="998"/>
      <c r="BQ122" s="1029">
        <v>5736961</v>
      </c>
      <c r="BR122" s="1030"/>
      <c r="BS122" s="1030"/>
      <c r="BT122" s="1030"/>
      <c r="BU122" s="1030"/>
      <c r="BV122" s="1030">
        <v>5637152</v>
      </c>
      <c r="BW122" s="1030"/>
      <c r="BX122" s="1030"/>
      <c r="BY122" s="1030"/>
      <c r="BZ122" s="1030"/>
      <c r="CA122" s="1030">
        <v>5508564</v>
      </c>
      <c r="CB122" s="1030"/>
      <c r="CC122" s="1030"/>
      <c r="CD122" s="1030"/>
      <c r="CE122" s="1030"/>
      <c r="CF122" s="1050">
        <v>172.1</v>
      </c>
      <c r="CG122" s="1051"/>
      <c r="CH122" s="1051"/>
      <c r="CI122" s="1051"/>
      <c r="CJ122" s="1051"/>
      <c r="CK122" s="1042"/>
      <c r="CL122" s="1043"/>
      <c r="CM122" s="1043"/>
      <c r="CN122" s="1043"/>
      <c r="CO122" s="1044"/>
      <c r="CP122" s="1052"/>
      <c r="CQ122" s="1053"/>
      <c r="CR122" s="1053"/>
      <c r="CS122" s="1053"/>
      <c r="CT122" s="1053"/>
      <c r="CU122" s="1053"/>
      <c r="CV122" s="1053"/>
      <c r="CW122" s="1053"/>
      <c r="CX122" s="1053"/>
      <c r="CY122" s="1053"/>
      <c r="CZ122" s="1053"/>
      <c r="DA122" s="1053"/>
      <c r="DB122" s="1053"/>
      <c r="DC122" s="1053"/>
      <c r="DD122" s="1053"/>
      <c r="DE122" s="1053"/>
      <c r="DF122" s="1054"/>
      <c r="DG122" s="951"/>
      <c r="DH122" s="952"/>
      <c r="DI122" s="952"/>
      <c r="DJ122" s="952"/>
      <c r="DK122" s="952"/>
      <c r="DL122" s="952"/>
      <c r="DM122" s="952"/>
      <c r="DN122" s="952"/>
      <c r="DO122" s="952"/>
      <c r="DP122" s="952"/>
      <c r="DQ122" s="952"/>
      <c r="DR122" s="952"/>
      <c r="DS122" s="952"/>
      <c r="DT122" s="952"/>
      <c r="DU122" s="952"/>
      <c r="DV122" s="953"/>
      <c r="DW122" s="953"/>
      <c r="DX122" s="953"/>
      <c r="DY122" s="953"/>
      <c r="DZ122" s="954"/>
    </row>
    <row r="123" spans="1:130" s="226" customFormat="1" ht="26.25" customHeight="1" x14ac:dyDescent="0.15">
      <c r="A123" s="1091"/>
      <c r="B123" s="978"/>
      <c r="C123" s="948" t="s">
        <v>444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425</v>
      </c>
      <c r="AB123" s="991"/>
      <c r="AC123" s="991"/>
      <c r="AD123" s="991"/>
      <c r="AE123" s="992"/>
      <c r="AF123" s="993" t="s">
        <v>229</v>
      </c>
      <c r="AG123" s="991"/>
      <c r="AH123" s="991"/>
      <c r="AI123" s="991"/>
      <c r="AJ123" s="992"/>
      <c r="AK123" s="993" t="s">
        <v>229</v>
      </c>
      <c r="AL123" s="991"/>
      <c r="AM123" s="991"/>
      <c r="AN123" s="991"/>
      <c r="AO123" s="992"/>
      <c r="AP123" s="994" t="s">
        <v>432</v>
      </c>
      <c r="AQ123" s="995"/>
      <c r="AR123" s="995"/>
      <c r="AS123" s="995"/>
      <c r="AT123" s="996"/>
      <c r="AU123" s="1027"/>
      <c r="AV123" s="1028"/>
      <c r="AW123" s="1028"/>
      <c r="AX123" s="1028"/>
      <c r="AY123" s="1028"/>
      <c r="AZ123" s="257" t="s">
        <v>183</v>
      </c>
      <c r="BA123" s="257"/>
      <c r="BB123" s="257"/>
      <c r="BC123" s="257"/>
      <c r="BD123" s="257"/>
      <c r="BE123" s="257"/>
      <c r="BF123" s="257"/>
      <c r="BG123" s="257"/>
      <c r="BH123" s="257"/>
      <c r="BI123" s="257"/>
      <c r="BJ123" s="257"/>
      <c r="BK123" s="257"/>
      <c r="BL123" s="257"/>
      <c r="BM123" s="257"/>
      <c r="BN123" s="257"/>
      <c r="BO123" s="1007" t="s">
        <v>458</v>
      </c>
      <c r="BP123" s="1038"/>
      <c r="BQ123" s="1097">
        <v>8108248</v>
      </c>
      <c r="BR123" s="1098"/>
      <c r="BS123" s="1098"/>
      <c r="BT123" s="1098"/>
      <c r="BU123" s="1098"/>
      <c r="BV123" s="1098">
        <v>8183528</v>
      </c>
      <c r="BW123" s="1098"/>
      <c r="BX123" s="1098"/>
      <c r="BY123" s="1098"/>
      <c r="BZ123" s="1098"/>
      <c r="CA123" s="1098">
        <v>8284490</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91"/>
      <c r="B124" s="978"/>
      <c r="C124" s="948" t="s">
        <v>447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229</v>
      </c>
      <c r="AB124" s="991"/>
      <c r="AC124" s="991"/>
      <c r="AD124" s="991"/>
      <c r="AE124" s="992"/>
      <c r="AF124" s="993" t="s">
        <v>425</v>
      </c>
      <c r="AG124" s="991"/>
      <c r="AH124" s="991"/>
      <c r="AI124" s="991"/>
      <c r="AJ124" s="992"/>
      <c r="AK124" s="993" t="s">
        <v>229</v>
      </c>
      <c r="AL124" s="991"/>
      <c r="AM124" s="991"/>
      <c r="AN124" s="991"/>
      <c r="AO124" s="992"/>
      <c r="AP124" s="994" t="s">
        <v>432</v>
      </c>
      <c r="AQ124" s="995"/>
      <c r="AR124" s="995"/>
      <c r="AS124" s="995"/>
      <c r="AT124" s="996"/>
      <c r="AU124" s="1093" t="s">
        <v>459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40.700000000000003</v>
      </c>
      <c r="BR124" s="1060"/>
      <c r="BS124" s="1060"/>
      <c r="BT124" s="1060"/>
      <c r="BU124" s="1060"/>
      <c r="BV124" s="1060">
        <v>27.6</v>
      </c>
      <c r="BW124" s="1060"/>
      <c r="BX124" s="1060"/>
      <c r="BY124" s="1060"/>
      <c r="BZ124" s="1060"/>
      <c r="CA124" s="1060">
        <v>11.8</v>
      </c>
      <c r="CB124" s="1060"/>
      <c r="CC124" s="1060"/>
      <c r="CD124" s="1060"/>
      <c r="CE124" s="1060"/>
      <c r="CF124" s="1061"/>
      <c r="CG124" s="1062"/>
      <c r="CH124" s="1062"/>
      <c r="CI124" s="1062"/>
      <c r="CJ124" s="1063"/>
      <c r="CK124" s="1045"/>
      <c r="CL124" s="1045"/>
      <c r="CM124" s="1045"/>
      <c r="CN124" s="1045"/>
      <c r="CO124" s="1046"/>
      <c r="CP124" s="1052" t="s">
        <v>460</v>
      </c>
      <c r="CQ124" s="1053"/>
      <c r="CR124" s="1053"/>
      <c r="CS124" s="1053"/>
      <c r="CT124" s="1053"/>
      <c r="CU124" s="1053"/>
      <c r="CV124" s="1053"/>
      <c r="CW124" s="1053"/>
      <c r="CX124" s="1053"/>
      <c r="CY124" s="1053"/>
      <c r="CZ124" s="1053"/>
      <c r="DA124" s="1053"/>
      <c r="DB124" s="1053"/>
      <c r="DC124" s="1053"/>
      <c r="DD124" s="1053"/>
      <c r="DE124" s="1053"/>
      <c r="DF124" s="1054"/>
      <c r="DG124" s="1037" t="s">
        <v>229</v>
      </c>
      <c r="DH124" s="1016"/>
      <c r="DI124" s="1016"/>
      <c r="DJ124" s="1016"/>
      <c r="DK124" s="1017"/>
      <c r="DL124" s="1015" t="s">
        <v>229</v>
      </c>
      <c r="DM124" s="1016"/>
      <c r="DN124" s="1016"/>
      <c r="DO124" s="1016"/>
      <c r="DP124" s="1017"/>
      <c r="DQ124" s="1015" t="s">
        <v>229</v>
      </c>
      <c r="DR124" s="1016"/>
      <c r="DS124" s="1016"/>
      <c r="DT124" s="1016"/>
      <c r="DU124" s="1017"/>
      <c r="DV124" s="1018" t="s">
        <v>229</v>
      </c>
      <c r="DW124" s="1019"/>
      <c r="DX124" s="1019"/>
      <c r="DY124" s="1019"/>
      <c r="DZ124" s="1020"/>
    </row>
    <row r="125" spans="1:130" s="226" customFormat="1" ht="26.25" customHeight="1" x14ac:dyDescent="0.15">
      <c r="A125" s="1091"/>
      <c r="B125" s="978"/>
      <c r="C125" s="948" t="s">
        <v>449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425</v>
      </c>
      <c r="AB125" s="991"/>
      <c r="AC125" s="991"/>
      <c r="AD125" s="991"/>
      <c r="AE125" s="992"/>
      <c r="AF125" s="993" t="s">
        <v>229</v>
      </c>
      <c r="AG125" s="991"/>
      <c r="AH125" s="991"/>
      <c r="AI125" s="991"/>
      <c r="AJ125" s="992"/>
      <c r="AK125" s="993" t="s">
        <v>229</v>
      </c>
      <c r="AL125" s="991"/>
      <c r="AM125" s="991"/>
      <c r="AN125" s="991"/>
      <c r="AO125" s="992"/>
      <c r="AP125" s="994" t="s">
        <v>229</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461</v>
      </c>
      <c r="CL125" s="1040"/>
      <c r="CM125" s="1040"/>
      <c r="CN125" s="1040"/>
      <c r="CO125" s="1041"/>
      <c r="CP125" s="972" t="s">
        <v>462</v>
      </c>
      <c r="CQ125" s="921"/>
      <c r="CR125" s="921"/>
      <c r="CS125" s="921"/>
      <c r="CT125" s="921"/>
      <c r="CU125" s="921"/>
      <c r="CV125" s="921"/>
      <c r="CW125" s="921"/>
      <c r="CX125" s="921"/>
      <c r="CY125" s="921"/>
      <c r="CZ125" s="921"/>
      <c r="DA125" s="921"/>
      <c r="DB125" s="921"/>
      <c r="DC125" s="921"/>
      <c r="DD125" s="921"/>
      <c r="DE125" s="921"/>
      <c r="DF125" s="922"/>
      <c r="DG125" s="958" t="s">
        <v>229</v>
      </c>
      <c r="DH125" s="959"/>
      <c r="DI125" s="959"/>
      <c r="DJ125" s="959"/>
      <c r="DK125" s="959"/>
      <c r="DL125" s="959" t="s">
        <v>425</v>
      </c>
      <c r="DM125" s="959"/>
      <c r="DN125" s="959"/>
      <c r="DO125" s="959"/>
      <c r="DP125" s="959"/>
      <c r="DQ125" s="959" t="s">
        <v>229</v>
      </c>
      <c r="DR125" s="959"/>
      <c r="DS125" s="959"/>
      <c r="DT125" s="959"/>
      <c r="DU125" s="959"/>
      <c r="DV125" s="960" t="s">
        <v>229</v>
      </c>
      <c r="DW125" s="960"/>
      <c r="DX125" s="960"/>
      <c r="DY125" s="960"/>
      <c r="DZ125" s="961"/>
    </row>
    <row r="126" spans="1:130" s="226" customFormat="1" ht="26.25" customHeight="1" thickBot="1" x14ac:dyDescent="0.2">
      <c r="A126" s="1091"/>
      <c r="B126" s="978"/>
      <c r="C126" s="948" t="s">
        <v>451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229</v>
      </c>
      <c r="AB126" s="991"/>
      <c r="AC126" s="991"/>
      <c r="AD126" s="991"/>
      <c r="AE126" s="992"/>
      <c r="AF126" s="993" t="s">
        <v>229</v>
      </c>
      <c r="AG126" s="991"/>
      <c r="AH126" s="991"/>
      <c r="AI126" s="991"/>
      <c r="AJ126" s="992"/>
      <c r="AK126" s="993" t="s">
        <v>229</v>
      </c>
      <c r="AL126" s="991"/>
      <c r="AM126" s="991"/>
      <c r="AN126" s="991"/>
      <c r="AO126" s="992"/>
      <c r="AP126" s="994" t="s">
        <v>229</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463</v>
      </c>
      <c r="CQ126" s="982"/>
      <c r="CR126" s="982"/>
      <c r="CS126" s="982"/>
      <c r="CT126" s="982"/>
      <c r="CU126" s="982"/>
      <c r="CV126" s="982"/>
      <c r="CW126" s="982"/>
      <c r="CX126" s="982"/>
      <c r="CY126" s="982"/>
      <c r="CZ126" s="982"/>
      <c r="DA126" s="982"/>
      <c r="DB126" s="982"/>
      <c r="DC126" s="982"/>
      <c r="DD126" s="982"/>
      <c r="DE126" s="982"/>
      <c r="DF126" s="983"/>
      <c r="DG126" s="951" t="s">
        <v>425</v>
      </c>
      <c r="DH126" s="952"/>
      <c r="DI126" s="952"/>
      <c r="DJ126" s="952"/>
      <c r="DK126" s="952"/>
      <c r="DL126" s="952" t="s">
        <v>229</v>
      </c>
      <c r="DM126" s="952"/>
      <c r="DN126" s="952"/>
      <c r="DO126" s="952"/>
      <c r="DP126" s="952"/>
      <c r="DQ126" s="952" t="s">
        <v>425</v>
      </c>
      <c r="DR126" s="952"/>
      <c r="DS126" s="952"/>
      <c r="DT126" s="952"/>
      <c r="DU126" s="952"/>
      <c r="DV126" s="953" t="s">
        <v>229</v>
      </c>
      <c r="DW126" s="953"/>
      <c r="DX126" s="953"/>
      <c r="DY126" s="953"/>
      <c r="DZ126" s="954"/>
    </row>
    <row r="127" spans="1:130" s="226" customFormat="1" ht="26.25" customHeight="1" x14ac:dyDescent="0.15">
      <c r="A127" s="1092"/>
      <c r="B127" s="980"/>
      <c r="C127" s="1034" t="s">
        <v>464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229</v>
      </c>
      <c r="AB127" s="991"/>
      <c r="AC127" s="991"/>
      <c r="AD127" s="991"/>
      <c r="AE127" s="992"/>
      <c r="AF127" s="993" t="s">
        <v>229</v>
      </c>
      <c r="AG127" s="991"/>
      <c r="AH127" s="991"/>
      <c r="AI127" s="991"/>
      <c r="AJ127" s="992"/>
      <c r="AK127" s="993" t="s">
        <v>425</v>
      </c>
      <c r="AL127" s="991"/>
      <c r="AM127" s="991"/>
      <c r="AN127" s="991"/>
      <c r="AO127" s="992"/>
      <c r="AP127" s="994" t="s">
        <v>229</v>
      </c>
      <c r="AQ127" s="995"/>
      <c r="AR127" s="995"/>
      <c r="AS127" s="995"/>
      <c r="AT127" s="996"/>
      <c r="AU127" s="262"/>
      <c r="AV127" s="262"/>
      <c r="AW127" s="262"/>
      <c r="AX127" s="1064" t="s">
        <v>465</v>
      </c>
      <c r="AY127" s="1065"/>
      <c r="AZ127" s="1065"/>
      <c r="BA127" s="1065"/>
      <c r="BB127" s="1065"/>
      <c r="BC127" s="1065"/>
      <c r="BD127" s="1065"/>
      <c r="BE127" s="1066"/>
      <c r="BF127" s="1067" t="s">
        <v>466</v>
      </c>
      <c r="BG127" s="1065"/>
      <c r="BH127" s="1065"/>
      <c r="BI127" s="1065"/>
      <c r="BJ127" s="1065"/>
      <c r="BK127" s="1065"/>
      <c r="BL127" s="1066"/>
      <c r="BM127" s="1067" t="s">
        <v>467</v>
      </c>
      <c r="BN127" s="1065"/>
      <c r="BO127" s="1065"/>
      <c r="BP127" s="1065"/>
      <c r="BQ127" s="1065"/>
      <c r="BR127" s="1065"/>
      <c r="BS127" s="1066"/>
      <c r="BT127" s="1067" t="s">
        <v>468</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469</v>
      </c>
      <c r="CQ127" s="982"/>
      <c r="CR127" s="982"/>
      <c r="CS127" s="982"/>
      <c r="CT127" s="982"/>
      <c r="CU127" s="982"/>
      <c r="CV127" s="982"/>
      <c r="CW127" s="982"/>
      <c r="CX127" s="982"/>
      <c r="CY127" s="982"/>
      <c r="CZ127" s="982"/>
      <c r="DA127" s="982"/>
      <c r="DB127" s="982"/>
      <c r="DC127" s="982"/>
      <c r="DD127" s="982"/>
      <c r="DE127" s="982"/>
      <c r="DF127" s="983"/>
      <c r="DG127" s="951" t="s">
        <v>229</v>
      </c>
      <c r="DH127" s="952"/>
      <c r="DI127" s="952"/>
      <c r="DJ127" s="952"/>
      <c r="DK127" s="952"/>
      <c r="DL127" s="952" t="s">
        <v>229</v>
      </c>
      <c r="DM127" s="952"/>
      <c r="DN127" s="952"/>
      <c r="DO127" s="952"/>
      <c r="DP127" s="952"/>
      <c r="DQ127" s="952" t="s">
        <v>229</v>
      </c>
      <c r="DR127" s="952"/>
      <c r="DS127" s="952"/>
      <c r="DT127" s="952"/>
      <c r="DU127" s="952"/>
      <c r="DV127" s="953" t="s">
        <v>229</v>
      </c>
      <c r="DW127" s="953"/>
      <c r="DX127" s="953"/>
      <c r="DY127" s="953"/>
      <c r="DZ127" s="954"/>
    </row>
    <row r="128" spans="1:130" s="226" customFormat="1" ht="26.25" customHeight="1" thickBot="1" x14ac:dyDescent="0.2">
      <c r="A128" s="1075" t="s">
        <v>470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471</v>
      </c>
      <c r="X128" s="1077"/>
      <c r="Y128" s="1077"/>
      <c r="Z128" s="1078"/>
      <c r="AA128" s="1079" t="s">
        <v>425</v>
      </c>
      <c r="AB128" s="1080"/>
      <c r="AC128" s="1080"/>
      <c r="AD128" s="1080"/>
      <c r="AE128" s="1081"/>
      <c r="AF128" s="1082" t="s">
        <v>425</v>
      </c>
      <c r="AG128" s="1080"/>
      <c r="AH128" s="1080"/>
      <c r="AI128" s="1080"/>
      <c r="AJ128" s="1081"/>
      <c r="AK128" s="1082" t="s">
        <v>229</v>
      </c>
      <c r="AL128" s="1080"/>
      <c r="AM128" s="1080"/>
      <c r="AN128" s="1080"/>
      <c r="AO128" s="1081"/>
      <c r="AP128" s="1083"/>
      <c r="AQ128" s="1084"/>
      <c r="AR128" s="1084"/>
      <c r="AS128" s="1084"/>
      <c r="AT128" s="1085"/>
      <c r="AU128" s="262"/>
      <c r="AV128" s="262"/>
      <c r="AW128" s="262"/>
      <c r="AX128" s="920" t="s">
        <v>472</v>
      </c>
      <c r="AY128" s="921"/>
      <c r="AZ128" s="921"/>
      <c r="BA128" s="921"/>
      <c r="BB128" s="921"/>
      <c r="BC128" s="921"/>
      <c r="BD128" s="921"/>
      <c r="BE128" s="922"/>
      <c r="BF128" s="1086" t="s">
        <v>473</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474</v>
      </c>
      <c r="CQ128" s="1069"/>
      <c r="CR128" s="1069"/>
      <c r="CS128" s="1069"/>
      <c r="CT128" s="1069"/>
      <c r="CU128" s="1069"/>
      <c r="CV128" s="1069"/>
      <c r="CW128" s="1069"/>
      <c r="CX128" s="1069"/>
      <c r="CY128" s="1069"/>
      <c r="CZ128" s="1069"/>
      <c r="DA128" s="1069"/>
      <c r="DB128" s="1069"/>
      <c r="DC128" s="1069"/>
      <c r="DD128" s="1069"/>
      <c r="DE128" s="1069"/>
      <c r="DF128" s="1070"/>
      <c r="DG128" s="1071">
        <v>83650</v>
      </c>
      <c r="DH128" s="1072"/>
      <c r="DI128" s="1072"/>
      <c r="DJ128" s="1072"/>
      <c r="DK128" s="1072"/>
      <c r="DL128" s="1072">
        <v>80620</v>
      </c>
      <c r="DM128" s="1072"/>
      <c r="DN128" s="1072"/>
      <c r="DO128" s="1072"/>
      <c r="DP128" s="1072"/>
      <c r="DQ128" s="1072">
        <v>78289</v>
      </c>
      <c r="DR128" s="1072"/>
      <c r="DS128" s="1072"/>
      <c r="DT128" s="1072"/>
      <c r="DU128" s="1072"/>
      <c r="DV128" s="1073">
        <v>2.4</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475</v>
      </c>
      <c r="X129" s="1106"/>
      <c r="Y129" s="1106"/>
      <c r="Z129" s="1107"/>
      <c r="AA129" s="990">
        <v>4120535</v>
      </c>
      <c r="AB129" s="991"/>
      <c r="AC129" s="991"/>
      <c r="AD129" s="991"/>
      <c r="AE129" s="992"/>
      <c r="AF129" s="993">
        <v>4056764</v>
      </c>
      <c r="AG129" s="991"/>
      <c r="AH129" s="991"/>
      <c r="AI129" s="991"/>
      <c r="AJ129" s="992"/>
      <c r="AK129" s="993">
        <v>3933168</v>
      </c>
      <c r="AL129" s="991"/>
      <c r="AM129" s="991"/>
      <c r="AN129" s="991"/>
      <c r="AO129" s="992"/>
      <c r="AP129" s="1108"/>
      <c r="AQ129" s="1109"/>
      <c r="AR129" s="1109"/>
      <c r="AS129" s="1109"/>
      <c r="AT129" s="1110"/>
      <c r="AU129" s="264"/>
      <c r="AV129" s="264"/>
      <c r="AW129" s="264"/>
      <c r="AX129" s="1099" t="s">
        <v>476</v>
      </c>
      <c r="AY129" s="982"/>
      <c r="AZ129" s="982"/>
      <c r="BA129" s="982"/>
      <c r="BB129" s="982"/>
      <c r="BC129" s="982"/>
      <c r="BD129" s="982"/>
      <c r="BE129" s="983"/>
      <c r="BF129" s="1100" t="s">
        <v>477</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478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479</v>
      </c>
      <c r="X130" s="1106"/>
      <c r="Y130" s="1106"/>
      <c r="Z130" s="1107"/>
      <c r="AA130" s="990">
        <v>774193</v>
      </c>
      <c r="AB130" s="991"/>
      <c r="AC130" s="991"/>
      <c r="AD130" s="991"/>
      <c r="AE130" s="992"/>
      <c r="AF130" s="993">
        <v>774174</v>
      </c>
      <c r="AG130" s="991"/>
      <c r="AH130" s="991"/>
      <c r="AI130" s="991"/>
      <c r="AJ130" s="992"/>
      <c r="AK130" s="993">
        <v>732848</v>
      </c>
      <c r="AL130" s="991"/>
      <c r="AM130" s="991"/>
      <c r="AN130" s="991"/>
      <c r="AO130" s="992"/>
      <c r="AP130" s="1108"/>
      <c r="AQ130" s="1109"/>
      <c r="AR130" s="1109"/>
      <c r="AS130" s="1109"/>
      <c r="AT130" s="1110"/>
      <c r="AU130" s="264"/>
      <c r="AV130" s="264"/>
      <c r="AW130" s="264"/>
      <c r="AX130" s="1099" t="s">
        <v>480</v>
      </c>
      <c r="AY130" s="982"/>
      <c r="AZ130" s="982"/>
      <c r="BA130" s="982"/>
      <c r="BB130" s="982"/>
      <c r="BC130" s="982"/>
      <c r="BD130" s="982"/>
      <c r="BE130" s="983"/>
      <c r="BF130" s="1136">
        <v>7.3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481</v>
      </c>
      <c r="X131" s="1144"/>
      <c r="Y131" s="1144"/>
      <c r="Z131" s="1145"/>
      <c r="AA131" s="1037">
        <v>3346342</v>
      </c>
      <c r="AB131" s="1016"/>
      <c r="AC131" s="1016"/>
      <c r="AD131" s="1016"/>
      <c r="AE131" s="1017"/>
      <c r="AF131" s="1015">
        <v>3282590</v>
      </c>
      <c r="AG131" s="1016"/>
      <c r="AH131" s="1016"/>
      <c r="AI131" s="1016"/>
      <c r="AJ131" s="1017"/>
      <c r="AK131" s="1015">
        <v>3200320</v>
      </c>
      <c r="AL131" s="1016"/>
      <c r="AM131" s="1016"/>
      <c r="AN131" s="1016"/>
      <c r="AO131" s="1017"/>
      <c r="AP131" s="1146"/>
      <c r="AQ131" s="1147"/>
      <c r="AR131" s="1147"/>
      <c r="AS131" s="1147"/>
      <c r="AT131" s="1148"/>
      <c r="AU131" s="264"/>
      <c r="AV131" s="264"/>
      <c r="AW131" s="264"/>
      <c r="AX131" s="1118" t="s">
        <v>482</v>
      </c>
      <c r="AY131" s="1069"/>
      <c r="AZ131" s="1069"/>
      <c r="BA131" s="1069"/>
      <c r="BB131" s="1069"/>
      <c r="BC131" s="1069"/>
      <c r="BD131" s="1069"/>
      <c r="BE131" s="1070"/>
      <c r="BF131" s="1119">
        <v>11.8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484</v>
      </c>
      <c r="W132" s="1129"/>
      <c r="X132" s="1129"/>
      <c r="Y132" s="1129"/>
      <c r="Z132" s="1130"/>
      <c r="AA132" s="1131">
        <v>7.8775869289999996</v>
      </c>
      <c r="AB132" s="1132"/>
      <c r="AC132" s="1132"/>
      <c r="AD132" s="1132"/>
      <c r="AE132" s="1133"/>
      <c r="AF132" s="1134">
        <v>7.9207576939999997</v>
      </c>
      <c r="AG132" s="1132"/>
      <c r="AH132" s="1132"/>
      <c r="AI132" s="1132"/>
      <c r="AJ132" s="1133"/>
      <c r="AK132" s="1134">
        <v>6.3388661129999999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485</v>
      </c>
      <c r="W133" s="1112"/>
      <c r="X133" s="1112"/>
      <c r="Y133" s="1112"/>
      <c r="Z133" s="1113"/>
      <c r="AA133" s="1114">
        <v>8.3000000000000007</v>
      </c>
      <c r="AB133" s="1115"/>
      <c r="AC133" s="1115"/>
      <c r="AD133" s="1115"/>
      <c r="AE133" s="1116"/>
      <c r="AF133" s="1114">
        <v>7.9</v>
      </c>
      <c r="AG133" s="1115"/>
      <c r="AH133" s="1115"/>
      <c r="AI133" s="1115"/>
      <c r="AJ133" s="1116"/>
      <c r="AK133" s="1114">
        <v>7.3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3Xj7kajbLVfYKfk166H+AGNC2oYtdSqZUjlYRbaMFu4dqctuN17d2UyqJDnfa7Nz9W+GR42g5qIx/2XAmzI0A==" saltValue="QSmV2n8LdWIsh6+bX7sf7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Y67"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iizaqz9aeIM0IHh21tr4D+NpYCcX5bNygAJzIXjuHBmyszW1o9tAQTJ+gHr9dIT+74pn6FfDVQXBqXeznFohg==" saltValue="wsIW5yiTGimzkVovAYHS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2"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ly7jy6G+YgshVxq3DzI2f4leGKU7sEyY2UG7vgm9l5urPyWoQ8kkX2CdIlWlY4qYZmTkBboH/YY//N0PlaQCg==" saltValue="7n5mNyg+B6s8UAelQMXjn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46"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494</v>
      </c>
      <c r="AL9" s="1155"/>
      <c r="AM9" s="1155"/>
      <c r="AN9" s="1156"/>
      <c r="AO9" s="292">
        <v>1706196</v>
      </c>
      <c r="AP9" s="292">
        <v>213435</v>
      </c>
      <c r="AQ9" s="293">
        <v>135358</v>
      </c>
      <c r="AR9" s="294">
        <v>57.7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495</v>
      </c>
      <c r="AL10" s="1155"/>
      <c r="AM10" s="1155"/>
      <c r="AN10" s="1156"/>
      <c r="AO10" s="295">
        <v>129888</v>
      </c>
      <c r="AP10" s="295">
        <v>16248</v>
      </c>
      <c r="AQ10" s="296">
        <v>16285</v>
      </c>
      <c r="AR10" s="297">
        <v>-0.2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496</v>
      </c>
      <c r="AL11" s="1155"/>
      <c r="AM11" s="1155"/>
      <c r="AN11" s="1156"/>
      <c r="AO11" s="295">
        <v>4320</v>
      </c>
      <c r="AP11" s="295">
        <v>540</v>
      </c>
      <c r="AQ11" s="296">
        <v>23139</v>
      </c>
      <c r="AR11" s="297">
        <v>-97.7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497</v>
      </c>
      <c r="AL12" s="1155"/>
      <c r="AM12" s="1155"/>
      <c r="AN12" s="1156"/>
      <c r="AO12" s="295" t="s">
        <v>498</v>
      </c>
      <c r="AP12" s="295" t="s">
        <v>498</v>
      </c>
      <c r="AQ12" s="296">
        <v>3507</v>
      </c>
      <c r="AR12" s="297" t="s">
        <v>498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499</v>
      </c>
      <c r="AL13" s="1155"/>
      <c r="AM13" s="1155"/>
      <c r="AN13" s="1156"/>
      <c r="AO13" s="295" t="s">
        <v>498</v>
      </c>
      <c r="AP13" s="295" t="s">
        <v>498</v>
      </c>
      <c r="AQ13" s="296">
        <v>1</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500</v>
      </c>
      <c r="AL14" s="1155"/>
      <c r="AM14" s="1155"/>
      <c r="AN14" s="1156"/>
      <c r="AO14" s="295">
        <v>32335</v>
      </c>
      <c r="AP14" s="295">
        <v>4045</v>
      </c>
      <c r="AQ14" s="296">
        <v>6299</v>
      </c>
      <c r="AR14" s="297">
        <v>-35.799999999999997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501</v>
      </c>
      <c r="AL15" s="1155"/>
      <c r="AM15" s="1155"/>
      <c r="AN15" s="1156"/>
      <c r="AO15" s="295" t="s">
        <v>498</v>
      </c>
      <c r="AP15" s="295" t="s">
        <v>498</v>
      </c>
      <c r="AQ15" s="296">
        <v>3566</v>
      </c>
      <c r="AR15" s="297" t="s">
        <v>498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502</v>
      </c>
      <c r="AL16" s="1158"/>
      <c r="AM16" s="1158"/>
      <c r="AN16" s="1159"/>
      <c r="AO16" s="295">
        <v>-202867</v>
      </c>
      <c r="AP16" s="295">
        <v>-25377</v>
      </c>
      <c r="AQ16" s="296">
        <v>-14081</v>
      </c>
      <c r="AR16" s="297">
        <v>80.2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183</v>
      </c>
      <c r="AL17" s="1158"/>
      <c r="AM17" s="1158"/>
      <c r="AN17" s="1159"/>
      <c r="AO17" s="295">
        <v>1669872</v>
      </c>
      <c r="AP17" s="295">
        <v>208891</v>
      </c>
      <c r="AQ17" s="296">
        <v>174073</v>
      </c>
      <c r="AR17" s="297">
        <v>20</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507</v>
      </c>
      <c r="AL21" s="1150"/>
      <c r="AM21" s="1150"/>
      <c r="AN21" s="1151"/>
      <c r="AO21" s="307">
        <v>21.52</v>
      </c>
      <c r="AP21" s="308">
        <v>15.56</v>
      </c>
      <c r="AQ21" s="309">
        <v>5.96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508</v>
      </c>
      <c r="AL22" s="1150"/>
      <c r="AM22" s="1150"/>
      <c r="AN22" s="1151"/>
      <c r="AO22" s="312">
        <v>94.7</v>
      </c>
      <c r="AP22" s="313">
        <v>96</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513</v>
      </c>
      <c r="AL32" s="1166"/>
      <c r="AM32" s="1166"/>
      <c r="AN32" s="1167"/>
      <c r="AO32" s="322">
        <v>823277</v>
      </c>
      <c r="AP32" s="322">
        <v>102987</v>
      </c>
      <c r="AQ32" s="323">
        <v>106722</v>
      </c>
      <c r="AR32" s="324">
        <v>-3.5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514</v>
      </c>
      <c r="AL33" s="1166"/>
      <c r="AM33" s="1166"/>
      <c r="AN33" s="1167"/>
      <c r="AO33" s="322" t="s">
        <v>498</v>
      </c>
      <c r="AP33" s="322" t="s">
        <v>498</v>
      </c>
      <c r="AQ33" s="323">
        <v>147</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515</v>
      </c>
      <c r="AL34" s="1166"/>
      <c r="AM34" s="1166"/>
      <c r="AN34" s="1167"/>
      <c r="AO34" s="322" t="s">
        <v>498</v>
      </c>
      <c r="AP34" s="322" t="s">
        <v>498</v>
      </c>
      <c r="AQ34" s="323">
        <v>287</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516</v>
      </c>
      <c r="AL35" s="1166"/>
      <c r="AM35" s="1166"/>
      <c r="AN35" s="1167"/>
      <c r="AO35" s="322">
        <v>112152</v>
      </c>
      <c r="AP35" s="322">
        <v>14030</v>
      </c>
      <c r="AQ35" s="323">
        <v>22428</v>
      </c>
      <c r="AR35" s="324">
        <v>-37.4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517</v>
      </c>
      <c r="AL36" s="1166"/>
      <c r="AM36" s="1166"/>
      <c r="AN36" s="1167"/>
      <c r="AO36" s="322">
        <v>283</v>
      </c>
      <c r="AP36" s="322">
        <v>35</v>
      </c>
      <c r="AQ36" s="323">
        <v>4327</v>
      </c>
      <c r="AR36" s="324">
        <v>-99.2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518</v>
      </c>
      <c r="AL37" s="1166"/>
      <c r="AM37" s="1166"/>
      <c r="AN37" s="1167"/>
      <c r="AO37" s="322" t="s">
        <v>498</v>
      </c>
      <c r="AP37" s="322" t="s">
        <v>498</v>
      </c>
      <c r="AQ37" s="323">
        <v>1437</v>
      </c>
      <c r="AR37" s="324" t="s">
        <v>498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519</v>
      </c>
      <c r="AL38" s="1169"/>
      <c r="AM38" s="1169"/>
      <c r="AN38" s="1170"/>
      <c r="AO38" s="325" t="s">
        <v>498</v>
      </c>
      <c r="AP38" s="325" t="s">
        <v>498</v>
      </c>
      <c r="AQ38" s="326">
        <v>25</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520</v>
      </c>
      <c r="AL39" s="1169"/>
      <c r="AM39" s="1169"/>
      <c r="AN39" s="1170"/>
      <c r="AO39" s="322" t="s">
        <v>498</v>
      </c>
      <c r="AP39" s="322" t="s">
        <v>498</v>
      </c>
      <c r="AQ39" s="323">
        <v>-4811</v>
      </c>
      <c r="AR39" s="324" t="s">
        <v>498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521</v>
      </c>
      <c r="AL40" s="1166"/>
      <c r="AM40" s="1166"/>
      <c r="AN40" s="1167"/>
      <c r="AO40" s="322">
        <v>-732848</v>
      </c>
      <c r="AP40" s="322">
        <v>-91675</v>
      </c>
      <c r="AQ40" s="323">
        <v>-91754</v>
      </c>
      <c r="AR40" s="324">
        <v>-0.1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202864</v>
      </c>
      <c r="AP41" s="322">
        <v>25377</v>
      </c>
      <c r="AQ41" s="323">
        <v>38807</v>
      </c>
      <c r="AR41" s="324">
        <v>-34.6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489</v>
      </c>
      <c r="AN49" s="1162" t="s">
        <v>525</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1927879</v>
      </c>
      <c r="AN51" s="344">
        <v>229646</v>
      </c>
      <c r="AO51" s="345">
        <v>65</v>
      </c>
      <c r="AP51" s="346">
        <v>174587</v>
      </c>
      <c r="AQ51" s="347">
        <v>19.100000000000001</v>
      </c>
      <c r="AR51" s="348">
        <v>45.9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113025</v>
      </c>
      <c r="AN52" s="352">
        <v>13463</v>
      </c>
      <c r="AO52" s="353">
        <v>188</v>
      </c>
      <c r="AP52" s="354">
        <v>79695</v>
      </c>
      <c r="AQ52" s="355">
        <v>17</v>
      </c>
      <c r="AR52" s="356">
        <v>171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1955188</v>
      </c>
      <c r="AN53" s="344">
        <v>235678</v>
      </c>
      <c r="AO53" s="345">
        <v>2.6</v>
      </c>
      <c r="AP53" s="346">
        <v>175675</v>
      </c>
      <c r="AQ53" s="347">
        <v>0.6</v>
      </c>
      <c r="AR53" s="348">
        <v>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43609</v>
      </c>
      <c r="AN54" s="352">
        <v>5257</v>
      </c>
      <c r="AO54" s="353">
        <v>-61</v>
      </c>
      <c r="AP54" s="354">
        <v>87698</v>
      </c>
      <c r="AQ54" s="355">
        <v>10</v>
      </c>
      <c r="AR54" s="356">
        <v>-71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1777948</v>
      </c>
      <c r="AN55" s="344">
        <v>215901</v>
      </c>
      <c r="AO55" s="345">
        <v>-8.4</v>
      </c>
      <c r="AP55" s="346">
        <v>162193</v>
      </c>
      <c r="AQ55" s="347">
        <v>-7.7</v>
      </c>
      <c r="AR55" s="348">
        <v>-0.7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87390</v>
      </c>
      <c r="AN56" s="352">
        <v>10612</v>
      </c>
      <c r="AO56" s="353">
        <v>101.9</v>
      </c>
      <c r="AP56" s="354">
        <v>79985</v>
      </c>
      <c r="AQ56" s="355">
        <v>-8.8000000000000007</v>
      </c>
      <c r="AR56" s="356">
        <v>110.7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1391287</v>
      </c>
      <c r="AN57" s="344">
        <v>171743</v>
      </c>
      <c r="AO57" s="345">
        <v>-20.5</v>
      </c>
      <c r="AP57" s="346">
        <v>168868</v>
      </c>
      <c r="AQ57" s="347">
        <v>4.0999999999999996</v>
      </c>
      <c r="AR57" s="348">
        <v>-24.6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226605</v>
      </c>
      <c r="AN58" s="352">
        <v>27972</v>
      </c>
      <c r="AO58" s="353">
        <v>163.6</v>
      </c>
      <c r="AP58" s="354">
        <v>79360</v>
      </c>
      <c r="AQ58" s="355">
        <v>-0.8</v>
      </c>
      <c r="AR58" s="356">
        <v>164.4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1758011</v>
      </c>
      <c r="AN59" s="344">
        <v>219916</v>
      </c>
      <c r="AO59" s="345">
        <v>28</v>
      </c>
      <c r="AP59" s="346">
        <v>202870</v>
      </c>
      <c r="AQ59" s="347">
        <v>20.100000000000001</v>
      </c>
      <c r="AR59" s="348">
        <v>7.9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171957</v>
      </c>
      <c r="AN60" s="352">
        <v>21511</v>
      </c>
      <c r="AO60" s="353">
        <v>-23.1</v>
      </c>
      <c r="AP60" s="354">
        <v>79735</v>
      </c>
      <c r="AQ60" s="355">
        <v>0.5</v>
      </c>
      <c r="AR60" s="356">
        <v>-23.6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1762063</v>
      </c>
      <c r="AN61" s="359">
        <v>214577</v>
      </c>
      <c r="AO61" s="360">
        <v>13.3</v>
      </c>
      <c r="AP61" s="361">
        <v>176839</v>
      </c>
      <c r="AQ61" s="362">
        <v>7.2</v>
      </c>
      <c r="AR61" s="348">
        <v>6.1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128517</v>
      </c>
      <c r="AN62" s="352">
        <v>15763</v>
      </c>
      <c r="AO62" s="353">
        <v>73.900000000000006</v>
      </c>
      <c r="AP62" s="354">
        <v>81295</v>
      </c>
      <c r="AQ62" s="355">
        <v>3.6</v>
      </c>
      <c r="AR62" s="356">
        <v>70.3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vo18zyml53pge1AfW+Y6nGa0U0wmLaiTop72UvkZlgdtXoFZH5706ThohBwP+FHn7qHWlV/NWPxICXt7Cyf5A==" saltValue="pIygz4BNYCw28leJU8s0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DnQIxAK/4q6YIkuhIy29Of12D/g/HhskGN1xOc36ZE9k3M3kIhsunylmxaT6Cm9AGbpVYJ929eiz+xPkDzVyA==" saltValue="4DnfL+/AY2HZHUyIB1QU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UfbM1WUUuaSAaGTzZ8P8arhBBWTTj/e5BHyOxVdjd8PUPAJl6c7S//+CfIoCc8Id/FKzRs/HSYFMcQ5AFtjww==" saltValue="+/BZ3TGbM+bg0tgKYjVZ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174" t="s">
        <v>3</v>
      </c>
      <c r="D47" s="1174"/>
      <c r="E47" s="1175"/>
      <c r="F47" s="11">
        <v>28.18</v>
      </c>
      <c r="G47" s="12">
        <v>34.4</v>
      </c>
      <c r="H47" s="12">
        <v>36.11</v>
      </c>
      <c r="I47" s="12">
        <v>41.28</v>
      </c>
      <c r="J47" s="13">
        <v>47.59</v>
      </c>
    </row>
    <row r="48" spans="2:10" ht="57.75" customHeight="1" x14ac:dyDescent="0.15">
      <c r="B48" s="14"/>
      <c r="C48" s="1176" t="s">
        <v>4</v>
      </c>
      <c r="D48" s="1176"/>
      <c r="E48" s="1177"/>
      <c r="F48" s="15">
        <v>7.72</v>
      </c>
      <c r="G48" s="16">
        <v>4.2300000000000004</v>
      </c>
      <c r="H48" s="16">
        <v>7.32</v>
      </c>
      <c r="I48" s="16">
        <v>8.2100000000000009</v>
      </c>
      <c r="J48" s="17">
        <v>3.52</v>
      </c>
    </row>
    <row r="49" spans="2:10" ht="57.75" customHeight="1" thickBot="1" x14ac:dyDescent="0.2">
      <c r="B49" s="18"/>
      <c r="C49" s="1178" t="s">
        <v>5</v>
      </c>
      <c r="D49" s="1178"/>
      <c r="E49" s="1179"/>
      <c r="F49" s="19">
        <v>8.07</v>
      </c>
      <c r="G49" s="20">
        <v>0.8</v>
      </c>
      <c r="H49" s="20">
        <v>5.3</v>
      </c>
      <c r="I49" s="20">
        <v>5.38</v>
      </c>
      <c r="J49" s="21">
        <v>7.0000000000000007E-2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r+Dp+V98OaeMbUe7BLcflZMYHxCPfdY+joCDeTiaDCGBQD2m2DrMEMMwHCVoOMwTN7IkEOJo1MHJSD3/6Mcng==" saltValue="mTG0rgYMLx3gtC5X+PuI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2019-03-06T04:33:48Z</cp:lastPrinted>
  <dcterms:created xsi:type="dcterms:W3CDTF">2019-02-14T05:39:29Z</dcterms:created>
  <dcterms:modified xsi:type="dcterms:W3CDTF">2019-10-31T12:38:03Z</dcterms:modified>
  <cp:category/>
</cp:coreProperties>
</file>