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年度10月に伊東が作成）\02● 【作業依頼】平成29年度財政状況資料集の作成について（2回目：公会計分）\03 ●市町村→県\35_伊平屋村●\01 回答\"/>
    </mc:Choice>
  </mc:AlternateContent>
  <bookViews>
    <workbookView xWindow="0" yWindow="0" windowWidth="19200" windowHeight="10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U34" i="10"/>
  <c r="U35" i="10" s="1"/>
  <c r="C34" i="10"/>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<sst xmlns="http://schemas.openxmlformats.org/spreadsheetml/2006/main" count="1104" uniqueCount="595">
  <si>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</si>
  <si>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</si>
  <si>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</si>
  <si>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</si>
  <si>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</si>
  <si>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</si>
  <si>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</si>
  <si>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</si>
  <si>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</si>
  <si>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</si>
  <si>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</si>
  <si>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</si>
  <si>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</si>
  <si>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</si>
  <si>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</si>
  <si>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</si>
  <si>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</si>
  <si>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</si>
  <si>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</si>
  <si>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</si>
  <si>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</si>
  <si>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</si>
  <si>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</si>
  <si>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</si>
  <si>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</si>
  <si>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</si>
  <si>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</si>
  <si>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</si>
  <si>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</si>
  <si>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</si>
  <si>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</si>
  <si>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</si>
  <si>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</si>
  <si>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</si>
  <si>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</si>
  <si>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</si>
  <si>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</si>
  <si>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</si>
  <si>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</si>
  <si>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</si>
  <si>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</si>
  <si>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</si>
  <si>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</si>
  <si>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</si>
  <si>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</si>
  <si>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</si>
  <si>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</si>
  <si>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</si>
  <si>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</si>
  <si>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</si>
  <si>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</si>
  <si>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</si>
  <si>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</si>
  <si>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</si>
  <si>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</si>
  <si>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</si>
  <si>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</si>
  <si>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</si>
  <si>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</si>
  <si>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</si>
  <si>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</si>
  <si>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</si>
  <si>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</si>
  <si>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</si>
  <si>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</si>
  <si>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</si>
  <si>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</si>
  <si>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</si>
  <si>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</si>
  <si>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</si>
  <si>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</si>
  <si>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</si>
  <si>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</si>
  <si>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</si>
  <si>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</si>
  <si>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</si>
  <si>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</si>
  <si>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</si>
  <si>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</si>
  <si>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</si>
  <si>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</si>
  <si>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</si>
  <si>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</si>
  <si>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</si>
  <si>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</si>
  <si>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</si>
  <si>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</si>
  <si>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</si>
  <si>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</si>
  <si>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</si>
  <si>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</si>
  <si>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</si>
  <si>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</si>
  <si>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</si>
  <si>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</si>
  <si>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</si>
  <si>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</si>
  <si>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</si>
  <si>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</si>
  <si>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</si>
  <si>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</si>
  <si>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</si>
  <si>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</si>
  <si>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</si>
  <si>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</si>
  <si>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</si>
  <si>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</si>
  <si>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</si>
  <si>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</si>
  <si>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</si>
  <si>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</si>
  <si>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</si>
  <si>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</si>
  <si>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</si>
  <si>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</si>
  <si>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</si>
  <si>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</si>
  <si>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</si>
  <si>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</si>
  <si>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</si>
  <si>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</si>
  <si>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</si>
  <si>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</si>
  <si>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</si>
  <si>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</si>
  <si>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</si>
  <si>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</si>
  <si>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</si>
  <si>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</si>
  <si>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</si>
  <si>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</si>
  <si>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</si>
  <si>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</si>
  <si>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</si>
  <si>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</si>
  <si>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</si>
  <si>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</si>
  <si>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</si>
  <si>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</si>
  <si>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</si>
  <si>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</si>
  <si>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</si>
  <si>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</si>
  <si>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</si>
  <si>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</si>
  <si>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</si>
  <si>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</si>
  <si>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</si>
  <si>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</si>
  <si>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</si>
  <si>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</si>
  <si>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</si>
  <si>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</si>
  <si>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</si>
  <si>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</si>
  <si>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</si>
  <si>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</si>
  <si>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</si>
  <si>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</si>
  <si>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</si>
  <si>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</si>
  <si>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</si>
  <si>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</si>
  <si>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</si>
  <si>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</si>
  <si>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</si>
  <si>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</si>
  <si>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</si>
  <si>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</si>
  <si>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</si>
  <si>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</si>
  <si>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</si>
  <si>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</si>
  <si>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</si>
  <si>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</si>
  <si>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</si>
  <si>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</si>
  <si>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</si>
  <si>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</si>
  <si>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</si>
  <si>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</si>
  <si>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</si>
  <si>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</si>
  <si>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</si>
  <si>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</si>
  <si>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</si>
  <si>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</si>
  <si>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</si>
  <si>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</si>
  <si>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</si>
  <si>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</si>
  <si>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</si>
  <si>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</si>
  <si>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</si>
  <si>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</si>
  <si>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</si>
  <si>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</si>
  <si>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</si>
  <si>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</si>
  <si>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</si>
  <si>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</si>
  <si>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</si>
  <si>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</si>
  <si>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</si>
  <si>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</si>
  <si>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</si>
  <si>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</si>
  <si>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</si>
  <si>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</si>
  <si>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</si>
  <si>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沖縄県伊平屋村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</si>
  <si>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</si>
  <si>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</si>
  <si>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</si>
  <si>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</si>
  <si>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</si>
  <si>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</si>
  <si>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</si>
  <si>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</si>
  <si>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</si>
  <si>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</si>
  <si>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</si>
  <si>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</si>
  <si>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</si>
  <si>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</si>
  <si>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</si>
  <si>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</si>
  <si>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</si>
  <si>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</si>
  <si>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</si>
  <si>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</si>
  <si>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</si>
  <si>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</si>
  <si>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</si>
  <si>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</si>
  <si>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</si>
  <si>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</si>
  <si>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</si>
  <si>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</si>
  <si>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</si>
  <si>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</si>
  <si>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</si>
  <si>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</si>
  <si>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</si>
  <si>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</si>
  <si>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</si>
  <si>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</si>
  <si>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</si>
  <si>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</si>
  <si>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</si>
  <si>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</si>
  <si>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</si>
  <si>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</si>
  <si>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</si>
  <si>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</si>
  <si>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</si>
  <si>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</si>
  <si>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</si>
  <si>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</si>
  <si>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</si>
  <si>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</si>
  <si>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</si>
  <si>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</si>
  <si>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</si>
  <si>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</si>
  <si>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</si>
  <si>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</si>
  <si>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</si>
  <si>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</si>
  <si>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</si>
  <si>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</si>
  <si>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</si>
  <si>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</si>
  <si>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</si>
  <si>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</si>
  <si>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</si>
  <si>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</si>
  <si>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</si>
  <si>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</si>
  <si>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</si>
  <si>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</si>
  <si>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</si>
  <si>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</si>
  <si>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</si>
  <si>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</si>
  <si>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</si>
  <si>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</si>
  <si>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</si>
  <si>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</si>
  <si>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</si>
  <si>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</si>
  <si>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</si>
  <si>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</si>
  <si>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</si>
  <si>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</si>
  <si>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</si>
  <si>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</si>
  <si>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</si>
  <si>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</si>
  <si>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</si>
  <si>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</si>
  <si>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</si>
  <si>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</si>
  <si>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</si>
  <si>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</si>
  <si>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</si>
  <si>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</si>
  <si>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</si>
  <si>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</si>
  <si>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</si>
  <si>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</si>
  <si>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</si>
  <si>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</si>
  <si>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</si>
  <si>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</si>
  <si>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</si>
  <si>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</si>
  <si>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</si>
  <si>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</si>
  <si>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</si>
  <si>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</si>
  <si>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</si>
  <si>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</si>
  <si>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</si>
  <si>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</si>
  <si>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</si>
  <si>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</si>
  <si>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</si>
  <si>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</si>
  <si>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</si>
  <si>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</si>
  <si>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</si>
  <si>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</si>
  <si>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</si>
  <si>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</si>
  <si>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</si>
  <si>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</si>
  <si>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</si>
  <si>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</si>
  <si>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</si>
  <si>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</si>
  <si>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</si>
  <si>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</si>
  <si>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</si>
  <si>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</si>
  <si>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</si>
  <si>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</si>
  <si>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</si>
  <si>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</si>
  <si>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</si>
  <si>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</si>
  <si>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</si>
  <si>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</si>
  <si>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</si>
  <si>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</si>
  <si>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</si>
  <si>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</si>
  <si>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</si>
  <si>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</si>
  <si>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</si>
  <si>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沖縄県伊平屋村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</si>
  <si>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</si>
  <si>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</si>
  <si>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</si>
  <si>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</si>
  <si>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</si>
  <si>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</si>
  <si>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</si>
  <si>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</si>
  <si>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</si>
  <si>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</si>
  <si>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</si>
  <si>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</si>
  <si>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</si>
  <si>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</si>
  <si>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</si>
  <si>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</si>
  <si>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</si>
  <si>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</si>
  <si>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</si>
  <si>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</si>
  <si>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</si>
  <si>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</si>
  <si>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</si>
  <si>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</si>
  <si>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</si>
  <si>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</si>
  <si>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</si>
  <si>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</si>
  <si>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</si>
  <si>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</si>
  <si>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</si>
  <si>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</si>
  <si>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</si>
  <si>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</si>
  <si>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</si>
  <si>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</si>
  <si>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</si>
  <si>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</si>
  <si>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</si>
  <si>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</si>
  <si>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</si>
  <si>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</si>
  <si>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</si>
  <si>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</si>
  <si>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</si>
  <si>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</si>
  <si>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</si>
  <si>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</si>
  <si>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</si>
  <si>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</si>
  <si>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</si>
  <si>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</si>
  <si>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</si>
  <si>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</si>
  <si>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</si>
  <si>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</si>
  <si>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</si>
  <si>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</si>
  <si>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</si>
  <si>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</si>
  <si>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</si>
  <si>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</si>
  <si>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</si>
  <si>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</si>
  <si>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</si>
  <si>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</si>
  <si>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</si>
  <si>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</si>
  <si>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</si>
  <si>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</si>
  <si>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</si>
  <si>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</si>
  <si>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</si>
  <si>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</si>
  <si>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</si>
  <si>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</si>
  <si>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</si>
  <si>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</si>
  <si>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</si>
  <si>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</si>
  <si>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</si>
  <si>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</si>
  <si>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</si>
  <si>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</si>
  <si>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</si>
  <si>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</si>
  <si>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</si>
  <si>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</si>
  <si>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</si>
  <si>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</si>
  <si>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</si>
  <si>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</si>
  <si>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</si>
  <si>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</si>
  <si>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</si>
  <si>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</si>
  <si>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</si>
  <si>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</si>
  <si>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</si>
  <si>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</si>
  <si>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</si>
  <si>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</si>
  <si>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</si>
  <si>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</si>
  <si>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</si>
  <si>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</si>
  <si>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</si>
  <si>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</si>
  <si>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</si>
  <si>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</si>
  <si>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</si>
  <si>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</si>
  <si>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</si>
  <si>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</si>
  <si>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</si>
  <si>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</si>
  <si>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</si>
  <si>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</si>
  <si>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</si>
  <si>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</si>
  <si>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</si>
  <si>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</si>
  <si>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</si>
  <si>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</si>
  <si>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</si>
  <si>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</si>
  <si>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</si>
  <si>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</si>
  <si>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</si>
  <si>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</si>
  <si>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</si>
  <si>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</si>
  <si>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</si>
  <si>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</si>
  <si>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</si>
  <si>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</si>
  <si>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</si>
  <si>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</si>
  <si>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</si>
  <si>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</si>
  <si>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</si>
  <si>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</si>
  <si>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</si>
  <si>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</si>
  <si>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</si>
  <si>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</si>
  <si>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</si>
  <si>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</si>
  <si>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</si>
  <si>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</si>
  <si>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</si>
  <si>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</si>
  <si>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</si>
  <si>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</si>
  <si>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</si>
  <si>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</si>
  <si>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</si>
  <si>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</si>
  <si>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</si>
  <si>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</si>
  <si>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</si>
  <si>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</si>
  <si>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</si>
  <si>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</si>
  <si>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</si>
  <si>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</si>
  <si>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</si>
  <si>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</si>
  <si>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</si>
  <si>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</si>
  <si>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</si>
  <si>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</si>
  <si>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</si>
  <si>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</si>
  <si>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</si>
  <si>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</si>
  <si>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</si>
  <si>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</si>
  <si>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</si>
  <si>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</si>
  <si>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</si>
  <si>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</si>
  <si>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</si>
  <si>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</si>
  <si>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</si>
  <si>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</si>
  <si>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</si>
  <si>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</si>
  <si>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</si>
  <si>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</si>
  <si>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</si>
  <si>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</si>
  <si>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</si>
  <si>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</si>
  <si>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</si>
  <si>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</si>
  <si>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</si>
  <si>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4.68</t>
  </si>
  <si>
    <t>一般会計</t>
  </si>
  <si>
    <t>船舶運航事業特別会計</t>
  </si>
  <si>
    <t>▲ 2.60</t>
  </si>
  <si>
    <t>国民健康保険事業特別会計</t>
  </si>
  <si>
    <t>農業集落排水事業特別会計</t>
  </si>
  <si>
    <t>水道事業特別会計</t>
  </si>
  <si>
    <t>港湾整備事業特別会計</t>
  </si>
  <si>
    <t>後期高齢者医療特別会計</t>
  </si>
  <si>
    <t>その他会計（赤字）</t>
  </si>
  <si>
    <t>その他会計（黒字）</t>
  </si>
  <si>
    <t>-</t>
    <phoneticPr fontId="5"/>
  </si>
  <si>
    <t>育英資金積立(H29年度末現在)</t>
    <rPh sb="0" eb="2">
      <t>イクエイ</t>
    </rPh>
    <rPh sb="2" eb="4">
      <t>シキン</t>
    </rPh>
    <rPh sb="4" eb="6">
      <t>ツミタテ</t>
    </rPh>
    <rPh sb="10" eb="13">
      <t>ネンドマツ</t>
    </rPh>
    <rPh sb="13" eb="15">
      <t>ゲンザイ</t>
    </rPh>
    <phoneticPr fontId="11"/>
  </si>
  <si>
    <t>ちゅら島応援基金（ふるさと納税）(H29年度末現在)</t>
    <rPh sb="3" eb="8">
      <t>シマオウエンキキン</t>
    </rPh>
    <rPh sb="13" eb="15">
      <t>ノウゼイ</t>
    </rPh>
    <rPh sb="20" eb="23">
      <t>ネンドマツ</t>
    </rPh>
    <rPh sb="23" eb="25">
      <t>ゲンザイ</t>
    </rPh>
    <phoneticPr fontId="11"/>
  </si>
  <si>
    <t>産業振興総合推進対策資金貸付基金（H29年度末現在)</t>
    <rPh sb="0" eb="16">
      <t>サンギョウシンコウソウゴウスイシンタイサクシキンカシツケキキン</t>
    </rPh>
    <rPh sb="20" eb="23">
      <t>ネンドマツ</t>
    </rPh>
    <rPh sb="23" eb="25">
      <t>ゲンザイ</t>
    </rPh>
    <phoneticPr fontId="11"/>
  </si>
  <si>
    <t>環境協力税基金(H29年度末現在)</t>
    <rPh sb="0" eb="2">
      <t>カンキョウ</t>
    </rPh>
    <rPh sb="2" eb="4">
      <t>キョウリョク</t>
    </rPh>
    <rPh sb="4" eb="5">
      <t>ゼイ</t>
    </rPh>
    <rPh sb="5" eb="7">
      <t>キキン</t>
    </rPh>
    <rPh sb="11" eb="14">
      <t>ネンドマツ</t>
    </rPh>
    <rPh sb="14" eb="16">
      <t>ゲンザイ</t>
    </rPh>
    <phoneticPr fontId="11"/>
  </si>
  <si>
    <t>ちゅら島応援基金（コーうネット）(H29年度末現在)</t>
    <rPh sb="3" eb="6">
      <t>シマオウエン</t>
    </rPh>
    <rPh sb="6" eb="8">
      <t>キキン</t>
    </rPh>
    <rPh sb="20" eb="23">
      <t>ネンドマツ</t>
    </rPh>
    <rPh sb="23" eb="25">
      <t>ゲンザイ</t>
    </rPh>
    <phoneticPr fontId="11"/>
  </si>
  <si>
    <t>沖縄県後期高齢者医療広域連合</t>
    <rPh sb="0" eb="3">
      <t>オキナワケン</t>
    </rPh>
    <rPh sb="3" eb="5">
      <t>コウキ</t>
    </rPh>
    <rPh sb="5" eb="8">
      <t>コウレイシャ</t>
    </rPh>
    <rPh sb="8" eb="10">
      <t>イリョウ</t>
    </rPh>
    <rPh sb="10" eb="12">
      <t>コウイキ</t>
    </rPh>
    <rPh sb="12" eb="14">
      <t>レンゴウ</t>
    </rPh>
    <phoneticPr fontId="11"/>
  </si>
  <si>
    <t>北部広域市町村圏事務組合</t>
    <rPh sb="0" eb="2">
      <t>ホクブ</t>
    </rPh>
    <rPh sb="2" eb="4">
      <t>コウイキ</t>
    </rPh>
    <rPh sb="4" eb="7">
      <t>シチョウソン</t>
    </rPh>
    <rPh sb="7" eb="8">
      <t>ケン</t>
    </rPh>
    <rPh sb="8" eb="10">
      <t>ジム</t>
    </rPh>
    <rPh sb="10" eb="12">
      <t>クミアイ</t>
    </rPh>
    <phoneticPr fontId="11"/>
  </si>
  <si>
    <t>沖縄県町村交通災害共済組合</t>
    <rPh sb="0" eb="3">
      <t>オキナワケン</t>
    </rPh>
    <rPh sb="3" eb="5">
      <t>チョウソン</t>
    </rPh>
    <rPh sb="5" eb="7">
      <t>コウツウ</t>
    </rPh>
    <rPh sb="7" eb="9">
      <t>サイガイ</t>
    </rPh>
    <rPh sb="9" eb="11">
      <t>キョウサイ</t>
    </rPh>
    <rPh sb="11" eb="13">
      <t>クミアイ</t>
    </rPh>
    <phoneticPr fontId="11"/>
  </si>
  <si>
    <t>沖縄県市町村総合事務組合</t>
    <rPh sb="0" eb="3">
      <t>オキナワケン</t>
    </rPh>
    <rPh sb="3" eb="6">
      <t>シチョウソン</t>
    </rPh>
    <rPh sb="6" eb="8">
      <t>ソウゴウ</t>
    </rPh>
    <rPh sb="8" eb="10">
      <t>ジム</t>
    </rPh>
    <rPh sb="10" eb="12">
      <t>クミアイ</t>
    </rPh>
    <phoneticPr fontId="11"/>
  </si>
  <si>
    <t>沖縄県市町村自治会館管理組合</t>
    <rPh sb="0" eb="3">
      <t>オキナワケン</t>
    </rPh>
    <rPh sb="3" eb="6">
      <t>シチョウソン</t>
    </rPh>
    <rPh sb="6" eb="8">
      <t>ジチ</t>
    </rPh>
    <rPh sb="8" eb="10">
      <t>カイカン</t>
    </rPh>
    <rPh sb="10" eb="12">
      <t>カンリ</t>
    </rPh>
    <rPh sb="12" eb="14">
      <t>クミアイ</t>
    </rPh>
    <phoneticPr fontId="11"/>
  </si>
  <si>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11"/>
  </si>
  <si>
    <t>沖縄県介護保険広域連合</t>
    <rPh sb="0" eb="3">
      <t>オキナワケン</t>
    </rPh>
    <rPh sb="3" eb="5">
      <t>カイゴ</t>
    </rPh>
    <rPh sb="5" eb="7">
      <t>ホケン</t>
    </rPh>
    <rPh sb="7" eb="9">
      <t>コウイキ</t>
    </rPh>
    <rPh sb="9" eb="11">
      <t>レンゴウ</t>
    </rPh>
    <phoneticPr fontId="11"/>
  </si>
  <si>
    <t>沖縄県介護保険広域連合（保健事業勘定）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</si>
  <si>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</si>
  <si>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</si>
  <si>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</si>
  <si>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値と比較すると低い値となっているが、将来負担率は増加傾向にある。このことは近年において、公共施設等の更新等による経費が増となったことによるものである。</t>
    <rPh sb="0" eb="2">
      <t>ユウケイ</t>
    </rPh>
    <rPh sb="2" eb="4">
      <t>コテイ</t>
    </rPh>
    <rPh sb="4" eb="6">
      <t>シサン</t>
    </rPh>
    <rPh sb="6" eb="8">
      <t>ゲンカ</t>
    </rPh>
    <rPh sb="8" eb="10">
      <t>ショウキャク</t>
    </rPh>
    <rPh sb="10" eb="11">
      <t>リツ</t>
    </rPh>
    <rPh sb="12" eb="14">
      <t>ルイジ</t>
    </rPh>
    <rPh sb="14" eb="16">
      <t>ダンタイ</t>
    </rPh>
    <rPh sb="16" eb="17">
      <t>ナイ</t>
    </rPh>
    <rPh sb="17" eb="20">
      <t>ヘイキンチ</t>
    </rPh>
    <rPh sb="21" eb="23">
      <t>ヒカク</t>
    </rPh>
    <rPh sb="26" eb="27">
      <t>ヒク</t>
    </rPh>
    <rPh sb="28" eb="29">
      <t>アタイ</t>
    </rPh>
    <rPh sb="37" eb="39">
      <t>ショウライ</t>
    </rPh>
    <rPh sb="39" eb="41">
      <t>フタン</t>
    </rPh>
    <rPh sb="41" eb="42">
      <t>リツ</t>
    </rPh>
    <rPh sb="43" eb="45">
      <t>ゾウカ</t>
    </rPh>
    <rPh sb="45" eb="47">
      <t>ケイコウ</t>
    </rPh>
    <rPh sb="56" eb="58">
      <t>キンネン</t>
    </rPh>
    <rPh sb="63" eb="65">
      <t>コウキョウ</t>
    </rPh>
    <rPh sb="65" eb="67">
      <t>シセツ</t>
    </rPh>
    <rPh sb="67" eb="68">
      <t>トウ</t>
    </rPh>
    <rPh sb="69" eb="71">
      <t>コウシン</t>
    </rPh>
    <rPh sb="71" eb="72">
      <t>トウ</t>
    </rPh>
    <rPh sb="75" eb="77">
      <t>ケイヒ</t>
    </rPh>
    <rPh sb="78" eb="79">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</si>
  <si>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</si>
  <si>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</si>
  <si>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</si>
  <si>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</si>
  <si>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</si>
  <si>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</si>
  <si>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低下傾向にあるものの将来負担率は増加傾向にある。このことは、近年、公共施設等の更新等を行ってきており、今後は、実質公債費比率においても増加に転ずる可能性がある。そのため、公共施設等の更新等にあたっては、償還計画等を鑑み計画的行っていく必要がある。</t>
    <rPh sb="0" eb="2">
      <t>ジッシツ</t>
    </rPh>
    <rPh sb="2" eb="4">
      <t>コウサイ</t>
    </rPh>
    <rPh sb="4" eb="5">
      <t>ヒ</t>
    </rPh>
    <rPh sb="5" eb="7">
      <t>ヒリツ</t>
    </rPh>
    <rPh sb="8" eb="10">
      <t>テイカ</t>
    </rPh>
    <rPh sb="10" eb="12">
      <t>ケイコウ</t>
    </rPh>
    <rPh sb="18" eb="20">
      <t>ショウライ</t>
    </rPh>
    <rPh sb="20" eb="22">
      <t>フタン</t>
    </rPh>
    <rPh sb="22" eb="23">
      <t>リツ</t>
    </rPh>
    <rPh sb="24" eb="26">
      <t>ゾウカ</t>
    </rPh>
    <rPh sb="26" eb="28">
      <t>ケイコウ</t>
    </rPh>
    <rPh sb="38" eb="40">
      <t>キンネン</t>
    </rPh>
    <rPh sb="41" eb="43">
      <t>コウキョウ</t>
    </rPh>
    <rPh sb="43" eb="45">
      <t>シセツ</t>
    </rPh>
    <rPh sb="45" eb="46">
      <t>トウ</t>
    </rPh>
    <rPh sb="47" eb="49">
      <t>コウシン</t>
    </rPh>
    <rPh sb="49" eb="50">
      <t>トウ</t>
    </rPh>
    <rPh sb="51" eb="52">
      <t>オコナ</t>
    </rPh>
    <rPh sb="59" eb="61">
      <t>コンゴ</t>
    </rPh>
    <rPh sb="63" eb="65">
      <t>ジッシツ</t>
    </rPh>
    <rPh sb="65" eb="67">
      <t>コウサイ</t>
    </rPh>
    <rPh sb="67" eb="68">
      <t>ヒ</t>
    </rPh>
    <rPh sb="68" eb="70">
      <t>ヒリツ</t>
    </rPh>
    <rPh sb="75" eb="77">
      <t>ゾウカ</t>
    </rPh>
    <rPh sb="78" eb="79">
      <t>テン</t>
    </rPh>
    <rPh sb="81" eb="84">
      <t>カノウセイ</t>
    </rPh>
    <rPh sb="93" eb="95">
      <t>コウキョウ</t>
    </rPh>
    <rPh sb="95" eb="97">
      <t>シセツ</t>
    </rPh>
    <rPh sb="97" eb="98">
      <t>トウ</t>
    </rPh>
    <rPh sb="99" eb="101">
      <t>コウシン</t>
    </rPh>
    <rPh sb="101" eb="102">
      <t>トウ</t>
    </rPh>
    <rPh sb="109" eb="111">
      <t>ショウカン</t>
    </rPh>
    <rPh sb="111" eb="113">
      <t>ケイカク</t>
    </rPh>
    <rPh sb="113" eb="114">
      <t>トウ</t>
    </rPh>
    <rPh sb="115" eb="116">
      <t>カンガ</t>
    </rPh>
    <rPh sb="117" eb="120">
      <t>ケイカクテキ</t>
    </rPh>
    <rPh sb="120" eb="121">
      <t>オコナ</t>
    </rPh>
    <rPh sb="125" eb="12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</si>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</sst>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c:ext xmlns:c16="http://schemas.microsoft.com/office/drawing/2014/chart" uri="{C3380CC4-5D6E-409C-BE32-E72D297353CC}">
              <c16:uniqueId val="{00000000-AB0F-41C1-BBCC-A4BA7D3193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872082</c:v>
                </c:pt>
                <c:pt idx="1">
                  <c:v>1023062</c:v>
                </c:pt>
                <c:pt idx="2">
                  <c:v>939358</c:v>
                </c:pt>
                <c:pt idx="3">
                  <c:v>1078444</c:v>
                </c:pt>
                <c:pt idx="4">
                  <c:v>1026252</c:v>
                </c:pt>
              </c:numCache>
            </c:numRef>
          </c:val>
          <c:smooth val="0"/>
          <c:extLst>
            <c:ext xmlns:c16="http://schemas.microsoft.com/office/drawing/2014/chart" uri="{C3380CC4-5D6E-409C-BE32-E72D297353CC}">
              <c16:uniqueId val="{00000001-AB0F-41C1-BBCC-A4BA7D3193B5}"/>
            </c:ext>
          </c:extLst>
        </c:ser>
        <c:dLbls>
          <c:showLegendKey val="0"/>
          <c:showVal val="0"/>
          <c:showCatName val="0"/>
          <c:showSerName val="0"/>
          <c:showPercent val="0"/>
          <c:showBubbleSize val="0"/>
        </c:dLbls>
        <c:marker val="1"/>
        <c:smooth val="0"/>
        <c:axId val="312572504"/>
        <c:axId val="312568192"/>
      </c:lineChart>
      <c:catAx>
        <c:axId val="31257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568192"/>
        <c:crosses val="autoZero"/>
        <c:auto val="1"/>
        <c:lblAlgn val="ctr"/>
        <c:lblOffset val="100"/>
        <c:tickLblSkip val="1"/>
        <c:tickMarkSkip val="1"/>
        <c:noMultiLvlLbl val="0"/>
      </c:catAx>
      <c:valAx>
        <c:axId val="312568192"/>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57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7.84</c:v>
                </c:pt>
                <c:pt idx="1">
                  <c:v>9.76</c:v>
                </c:pt>
                <c:pt idx="2">
                  <c:v>11.93</c:v>
                </c:pt>
                <c:pt idx="3">
                  <c:v>16.07</c:v>
                </c:pt>
                <c:pt idx="4">
                  <c:v>18.48</c:v>
                </c:pt>
              </c:numCache>
            </c:numRef>
          </c:val>
          <c:extLst>
            <c:ext xmlns:c16="http://schemas.microsoft.com/office/drawing/2014/chart" uri="{C3380CC4-5D6E-409C-BE32-E72D297353CC}">
              <c16:uniqueId val="{00000000-0E07-432C-934B-3CC7A68D35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33.51</c:v>
                </c:pt>
                <c:pt idx="1">
                  <c:v>32.409999999999997</c:v>
                </c:pt>
                <c:pt idx="2">
                  <c:v>31.23</c:v>
                </c:pt>
                <c:pt idx="3">
                  <c:v>24.23</c:v>
                </c:pt>
                <c:pt idx="4">
                  <c:v>20.5</c:v>
                </c:pt>
              </c:numCache>
            </c:numRef>
          </c:val>
          <c:extLst>
            <c:ext xmlns:c16="http://schemas.microsoft.com/office/drawing/2014/chart" uri="{C3380CC4-5D6E-409C-BE32-E72D297353CC}">
              <c16:uniqueId val="{00000001-0E07-432C-934B-3CC7A68D358F}"/>
            </c:ext>
          </c:extLst>
        </c:ser>
        <c:dLbls>
          <c:showLegendKey val="0"/>
          <c:showVal val="0"/>
          <c:showCatName val="0"/>
          <c:showSerName val="0"/>
          <c:showPercent val="0"/>
          <c:showBubbleSize val="0"/>
        </c:dLbls>
        <c:gapWidth val="250"/>
        <c:overlap val="100"/>
        <c:axId val="312565840"/>
        <c:axId val="312566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2.84</c:v>
                </c:pt>
                <c:pt idx="1">
                  <c:v>0.5</c:v>
                </c:pt>
                <c:pt idx="2">
                  <c:v>1.93</c:v>
                </c:pt>
                <c:pt idx="3">
                  <c:v>-4.68</c:v>
                </c:pt>
                <c:pt idx="4">
                  <c:v>0.2</c:v>
                </c:pt>
              </c:numCache>
            </c:numRef>
          </c:val>
          <c:smooth val="0"/>
          <c:extLst>
            <c:ext xmlns:c16="http://schemas.microsoft.com/office/drawing/2014/chart" uri="{C3380CC4-5D6E-409C-BE32-E72D297353CC}">
              <c16:uniqueId val="{00000002-0E07-432C-934B-3CC7A68D358F}"/>
            </c:ext>
          </c:extLst>
        </c:ser>
        <c:dLbls>
          <c:showLegendKey val="0"/>
          <c:showVal val="0"/>
          <c:showCatName val="0"/>
          <c:showSerName val="0"/>
          <c:showPercent val="0"/>
          <c:showBubbleSize val="0"/>
        </c:dLbls>
        <c:marker val="1"/>
        <c:smooth val="0"/>
        <c:axId val="312565840"/>
        <c:axId val="312566232"/>
      </c:lineChart>
      <c:catAx>
        <c:axId val="31256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566232"/>
        <c:crosses val="autoZero"/>
        <c:auto val="1"/>
        <c:lblAlgn val="ctr"/>
        <c:lblOffset val="100"/>
        <c:tickLblSkip val="1"/>
        <c:tickMarkSkip val="1"/>
        <c:noMultiLvlLbl val="0"/>
      </c:catAx>
      <c:valAx>
        <c:axId val="31256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56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7C-400D-81D5-5D74C1FECE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7C-400D-81D5-5D74C1FECE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7C-400D-81D5-5D74C1FECE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0.28000000000000003</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3-5C7C-400D-81D5-5D74C1FECE19}"/>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0.09</c:v>
                </c:pt>
                <c:pt idx="6">
                  <c:v>#N/A</c:v>
                </c:pt>
                <c:pt idx="7">
                  <c:v>0.15</c:v>
                </c:pt>
                <c:pt idx="8">
                  <c:v>#N/A</c:v>
                </c:pt>
                <c:pt idx="9">
                  <c:v>0.17</c:v>
                </c:pt>
              </c:numCache>
            </c:numRef>
          </c:val>
          <c:extLst>
            <c:ext xmlns:c16="http://schemas.microsoft.com/office/drawing/2014/chart" uri="{C3380CC4-5D6E-409C-BE32-E72D297353CC}">
              <c16:uniqueId val="{00000004-5C7C-400D-81D5-5D74C1FECE19}"/>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0.06</c:v>
                </c:pt>
                <c:pt idx="8">
                  <c:v>#N/A</c:v>
                </c:pt>
                <c:pt idx="9">
                  <c:v>0.57999999999999996</c:v>
                </c:pt>
              </c:numCache>
            </c:numRef>
          </c:val>
          <c:extLst>
            <c:ext xmlns:c16="http://schemas.microsoft.com/office/drawing/2014/chart" uri="{C3380CC4-5D6E-409C-BE32-E72D297353CC}">
              <c16:uniqueId val="{00000005-5C7C-400D-81D5-5D74C1FECE1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c:v>
                </c:pt>
                <c:pt idx="4">
                  <c:v>#N/A</c:v>
                </c:pt>
                <c:pt idx="5">
                  <c:v>0.09</c:v>
                </c:pt>
                <c:pt idx="6">
                  <c:v>#N/A</c:v>
                </c:pt>
                <c:pt idx="7">
                  <c:v>0.25</c:v>
                </c:pt>
                <c:pt idx="8">
                  <c:v>#N/A</c:v>
                </c:pt>
                <c:pt idx="9">
                  <c:v>0.78</c:v>
                </c:pt>
              </c:numCache>
            </c:numRef>
          </c:val>
          <c:extLst>
            <c:ext xmlns:c16="http://schemas.microsoft.com/office/drawing/2014/chart" uri="{C3380CC4-5D6E-409C-BE32-E72D297353CC}">
              <c16:uniqueId val="{00000006-5C7C-400D-81D5-5D74C1FECE1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1.74</c:v>
                </c:pt>
                <c:pt idx="2">
                  <c:v>#N/A</c:v>
                </c:pt>
                <c:pt idx="3">
                  <c:v>1.0900000000000001</c:v>
                </c:pt>
                <c:pt idx="4">
                  <c:v>#N/A</c:v>
                </c:pt>
                <c:pt idx="5">
                  <c:v>3.51</c:v>
                </c:pt>
                <c:pt idx="6">
                  <c:v>#N/A</c:v>
                </c:pt>
                <c:pt idx="7">
                  <c:v>2.12</c:v>
                </c:pt>
                <c:pt idx="8">
                  <c:v>#N/A</c:v>
                </c:pt>
                <c:pt idx="9">
                  <c:v>2.46</c:v>
                </c:pt>
              </c:numCache>
            </c:numRef>
          </c:val>
          <c:extLst>
            <c:ext xmlns:c16="http://schemas.microsoft.com/office/drawing/2014/chart" uri="{C3380CC4-5D6E-409C-BE32-E72D297353CC}">
              <c16:uniqueId val="{00000007-5C7C-400D-81D5-5D74C1FECE19}"/>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c:v>
                </c:pt>
                <c:pt idx="2">
                  <c:v>2.6</c:v>
                </c:pt>
                <c:pt idx="3">
                  <c:v>#N/A</c:v>
                </c:pt>
                <c:pt idx="4">
                  <c:v>#N/A</c:v>
                </c:pt>
                <c:pt idx="5">
                  <c:v>2.0499999999999998</c:v>
                </c:pt>
                <c:pt idx="6">
                  <c:v>#N/A</c:v>
                </c:pt>
                <c:pt idx="7">
                  <c:v>3.62</c:v>
                </c:pt>
                <c:pt idx="8">
                  <c:v>#N/A</c:v>
                </c:pt>
                <c:pt idx="9">
                  <c:v>6.8</c:v>
                </c:pt>
              </c:numCache>
            </c:numRef>
          </c:val>
          <c:extLst>
            <c:ext xmlns:c16="http://schemas.microsoft.com/office/drawing/2014/chart" uri="{C3380CC4-5D6E-409C-BE32-E72D297353CC}">
              <c16:uniqueId val="{00000008-5C7C-400D-81D5-5D74C1FECE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7.84</c:v>
                </c:pt>
                <c:pt idx="2">
                  <c:v>#N/A</c:v>
                </c:pt>
                <c:pt idx="3">
                  <c:v>9.75</c:v>
                </c:pt>
                <c:pt idx="4">
                  <c:v>#N/A</c:v>
                </c:pt>
                <c:pt idx="5">
                  <c:v>11.92</c:v>
                </c:pt>
                <c:pt idx="6">
                  <c:v>#N/A</c:v>
                </c:pt>
                <c:pt idx="7">
                  <c:v>15.66</c:v>
                </c:pt>
                <c:pt idx="8">
                  <c:v>#N/A</c:v>
                </c:pt>
                <c:pt idx="9">
                  <c:v>18.47</c:v>
                </c:pt>
              </c:numCache>
            </c:numRef>
          </c:val>
          <c:extLst>
            <c:ext xmlns:c16="http://schemas.microsoft.com/office/drawing/2014/chart" uri="{C3380CC4-5D6E-409C-BE32-E72D297353CC}">
              <c16:uniqueId val="{00000009-5C7C-400D-81D5-5D74C1FECE19}"/>
            </c:ext>
          </c:extLst>
        </c:ser>
        <c:dLbls>
          <c:showLegendKey val="0"/>
          <c:showVal val="0"/>
          <c:showCatName val="0"/>
          <c:showSerName val="0"/>
          <c:showPercent val="0"/>
          <c:showBubbleSize val="0"/>
        </c:dLbls>
        <c:gapWidth val="150"/>
        <c:overlap val="100"/>
        <c:axId val="312567016"/>
        <c:axId val="312567408"/>
      </c:barChart>
      <c:catAx>
        <c:axId val="31256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567408"/>
        <c:crosses val="autoZero"/>
        <c:auto val="1"/>
        <c:lblAlgn val="ctr"/>
        <c:lblOffset val="100"/>
        <c:tickLblSkip val="1"/>
        <c:tickMarkSkip val="1"/>
        <c:noMultiLvlLbl val="0"/>
      </c:catAx>
      <c:valAx>
        <c:axId val="31256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567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257</c:v>
                </c:pt>
                <c:pt idx="5">
                  <c:v>240</c:v>
                </c:pt>
                <c:pt idx="8">
                  <c:v>211</c:v>
                </c:pt>
                <c:pt idx="11">
                  <c:v>218</c:v>
                </c:pt>
                <c:pt idx="14">
                  <c:v>239</c:v>
                </c:pt>
              </c:numCache>
            </c:numRef>
          </c:val>
          <c:extLst>
            <c:ext xmlns:c16="http://schemas.microsoft.com/office/drawing/2014/chart" uri="{C3380CC4-5D6E-409C-BE32-E72D297353CC}">
              <c16:uniqueId val="{00000000-CD17-4FC3-9F6C-65DFDDCDB0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2</c:v>
                </c:pt>
                <c:pt idx="9">
                  <c:v>3</c:v>
                </c:pt>
                <c:pt idx="12">
                  <c:v>2</c:v>
                </c:pt>
              </c:numCache>
            </c:numRef>
          </c:val>
          <c:extLst>
            <c:ext xmlns:c16="http://schemas.microsoft.com/office/drawing/2014/chart" uri="{C3380CC4-5D6E-409C-BE32-E72D297353CC}">
              <c16:uniqueId val="{00000001-CD17-4FC3-9F6C-65DFDDCDB0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17-4FC3-9F6C-65DFDDCDB0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3-CD17-4FC3-9F6C-65DFDDCDB0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c:v>
                </c:pt>
                <c:pt idx="3">
                  <c:v>62</c:v>
                </c:pt>
                <c:pt idx="6">
                  <c:v>54</c:v>
                </c:pt>
                <c:pt idx="9">
                  <c:v>55</c:v>
                </c:pt>
                <c:pt idx="12">
                  <c:v>36</c:v>
                </c:pt>
              </c:numCache>
            </c:numRef>
          </c:val>
          <c:extLst>
            <c:ext xmlns:c16="http://schemas.microsoft.com/office/drawing/2014/chart" uri="{C3380CC4-5D6E-409C-BE32-E72D297353CC}">
              <c16:uniqueId val="{00000004-CD17-4FC3-9F6C-65DFDDCDB0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17-4FC3-9F6C-65DFDDCDB0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17-4FC3-9F6C-65DFDDCDB0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318</c:v>
                </c:pt>
                <c:pt idx="3">
                  <c:v>276</c:v>
                </c:pt>
                <c:pt idx="6">
                  <c:v>242</c:v>
                </c:pt>
                <c:pt idx="9">
                  <c:v>227</c:v>
                </c:pt>
                <c:pt idx="12">
                  <c:v>239</c:v>
                </c:pt>
              </c:numCache>
            </c:numRef>
          </c:val>
          <c:extLst>
            <c:ext xmlns:c16="http://schemas.microsoft.com/office/drawing/2014/chart" uri="{C3380CC4-5D6E-409C-BE32-E72D297353CC}">
              <c16:uniqueId val="{00000007-CD17-4FC3-9F6C-65DFDDCDB09F}"/>
            </c:ext>
          </c:extLst>
        </c:ser>
        <c:dLbls>
          <c:showLegendKey val="0"/>
          <c:showVal val="0"/>
          <c:showCatName val="0"/>
          <c:showSerName val="0"/>
          <c:showPercent val="0"/>
          <c:showBubbleSize val="0"/>
        </c:dLbls>
        <c:gapWidth val="100"/>
        <c:overlap val="100"/>
        <c:axId val="312570152"/>
        <c:axId val="31257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101</c:v>
                </c:pt>
                <c:pt idx="5">
                  <c:v>#N/A</c:v>
                </c:pt>
                <c:pt idx="6">
                  <c:v>#N/A</c:v>
                </c:pt>
                <c:pt idx="7">
                  <c:v>88</c:v>
                </c:pt>
                <c:pt idx="8">
                  <c:v>#N/A</c:v>
                </c:pt>
                <c:pt idx="9">
                  <c:v>#N/A</c:v>
                </c:pt>
                <c:pt idx="10">
                  <c:v>68</c:v>
                </c:pt>
                <c:pt idx="11">
                  <c:v>#N/A</c:v>
                </c:pt>
                <c:pt idx="12">
                  <c:v>#N/A</c:v>
                </c:pt>
                <c:pt idx="13">
                  <c:v>39</c:v>
                </c:pt>
                <c:pt idx="14">
                  <c:v>#N/A</c:v>
                </c:pt>
              </c:numCache>
            </c:numRef>
          </c:val>
          <c:smooth val="0"/>
          <c:extLst>
            <c:ext xmlns:c16="http://schemas.microsoft.com/office/drawing/2014/chart" uri="{C3380CC4-5D6E-409C-BE32-E72D297353CC}">
              <c16:uniqueId val="{00000008-CD17-4FC3-9F6C-65DFDDCDB09F}"/>
            </c:ext>
          </c:extLst>
        </c:ser>
        <c:dLbls>
          <c:showLegendKey val="0"/>
          <c:showVal val="0"/>
          <c:showCatName val="0"/>
          <c:showSerName val="0"/>
          <c:showPercent val="0"/>
          <c:showBubbleSize val="0"/>
        </c:dLbls>
        <c:marker val="1"/>
        <c:smooth val="0"/>
        <c:axId val="312570152"/>
        <c:axId val="312570544"/>
      </c:lineChart>
      <c:catAx>
        <c:axId val="31257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570544"/>
        <c:crosses val="autoZero"/>
        <c:auto val="1"/>
        <c:lblAlgn val="ctr"/>
        <c:lblOffset val="100"/>
        <c:tickLblSkip val="1"/>
        <c:tickMarkSkip val="1"/>
        <c:noMultiLvlLbl val="0"/>
      </c:catAx>
      <c:valAx>
        <c:axId val="31257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57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1477</c:v>
                </c:pt>
                <c:pt idx="5">
                  <c:v>1499</c:v>
                </c:pt>
                <c:pt idx="8">
                  <c:v>1257</c:v>
                </c:pt>
                <c:pt idx="11">
                  <c:v>1082</c:v>
                </c:pt>
                <c:pt idx="14">
                  <c:v>1068</c:v>
                </c:pt>
              </c:numCache>
            </c:numRef>
          </c:val>
          <c:extLst>
            <c:ext xmlns:c16="http://schemas.microsoft.com/office/drawing/2014/chart" uri="{C3380CC4-5D6E-409C-BE32-E72D297353CC}">
              <c16:uniqueId val="{00000000-D5C1-4630-BE4B-7A4163FBFD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207</c:v>
                </c:pt>
                <c:pt idx="5">
                  <c:v>219</c:v>
                </c:pt>
                <c:pt idx="8">
                  <c:v>226</c:v>
                </c:pt>
                <c:pt idx="11">
                  <c:v>201</c:v>
                </c:pt>
                <c:pt idx="14">
                  <c:v>169</c:v>
                </c:pt>
              </c:numCache>
            </c:numRef>
          </c:val>
          <c:extLst>
            <c:ext xmlns:c16="http://schemas.microsoft.com/office/drawing/2014/chart" uri="{C3380CC4-5D6E-409C-BE32-E72D297353CC}">
              <c16:uniqueId val="{00000001-D5C1-4630-BE4B-7A4163FBFD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409</c:v>
                </c:pt>
                <c:pt idx="5">
                  <c:v>396</c:v>
                </c:pt>
                <c:pt idx="8">
                  <c:v>393</c:v>
                </c:pt>
                <c:pt idx="11">
                  <c:v>311</c:v>
                </c:pt>
                <c:pt idx="14">
                  <c:v>280</c:v>
                </c:pt>
              </c:numCache>
            </c:numRef>
          </c:val>
          <c:extLst>
            <c:ext xmlns:c16="http://schemas.microsoft.com/office/drawing/2014/chart" uri="{C3380CC4-5D6E-409C-BE32-E72D297353CC}">
              <c16:uniqueId val="{00000002-D5C1-4630-BE4B-7A4163FBFD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C1-4630-BE4B-7A4163FBFD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C1-4630-BE4B-7A4163FBFD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C1-4630-BE4B-7A4163FBFD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255</c:v>
                </c:pt>
                <c:pt idx="3">
                  <c:v>243</c:v>
                </c:pt>
                <c:pt idx="6">
                  <c:v>149</c:v>
                </c:pt>
                <c:pt idx="9">
                  <c:v>121</c:v>
                </c:pt>
                <c:pt idx="12">
                  <c:v>129</c:v>
                </c:pt>
              </c:numCache>
            </c:numRef>
          </c:val>
          <c:extLst>
            <c:ext xmlns:c16="http://schemas.microsoft.com/office/drawing/2014/chart" uri="{C3380CC4-5D6E-409C-BE32-E72D297353CC}">
              <c16:uniqueId val="{00000006-D5C1-4630-BE4B-7A4163FBFD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c:v>
                </c:pt>
                <c:pt idx="3">
                  <c:v>10</c:v>
                </c:pt>
                <c:pt idx="6">
                  <c:v>8</c:v>
                </c:pt>
                <c:pt idx="9">
                  <c:v>7</c:v>
                </c:pt>
                <c:pt idx="12">
                  <c:v>6</c:v>
                </c:pt>
              </c:numCache>
            </c:numRef>
          </c:val>
          <c:extLst>
            <c:ext xmlns:c16="http://schemas.microsoft.com/office/drawing/2014/chart" uri="{C3380CC4-5D6E-409C-BE32-E72D297353CC}">
              <c16:uniqueId val="{00000007-D5C1-4630-BE4B-7A4163FBFD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476</c:v>
                </c:pt>
                <c:pt idx="3">
                  <c:v>311</c:v>
                </c:pt>
                <c:pt idx="6">
                  <c:v>380</c:v>
                </c:pt>
                <c:pt idx="9">
                  <c:v>323</c:v>
                </c:pt>
                <c:pt idx="12">
                  <c:v>316</c:v>
                </c:pt>
              </c:numCache>
            </c:numRef>
          </c:val>
          <c:extLst>
            <c:ext xmlns:c16="http://schemas.microsoft.com/office/drawing/2014/chart" uri="{C3380CC4-5D6E-409C-BE32-E72D297353CC}">
              <c16:uniqueId val="{00000008-D5C1-4630-BE4B-7A4163FBFD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5C1-4630-BE4B-7A4163FBFD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1988</c:v>
                </c:pt>
                <c:pt idx="3">
                  <c:v>2044</c:v>
                </c:pt>
                <c:pt idx="6">
                  <c:v>2019</c:v>
                </c:pt>
                <c:pt idx="9">
                  <c:v>2421</c:v>
                </c:pt>
                <c:pt idx="12">
                  <c:v>2534</c:v>
                </c:pt>
              </c:numCache>
            </c:numRef>
          </c:val>
          <c:extLst>
            <c:ext xmlns:c16="http://schemas.microsoft.com/office/drawing/2014/chart" uri="{C3380CC4-5D6E-409C-BE32-E72D297353CC}">
              <c16:uniqueId val="{0000000A-D5C1-4630-BE4B-7A4163FBFD9C}"/>
            </c:ext>
          </c:extLst>
        </c:ser>
        <c:dLbls>
          <c:showLegendKey val="0"/>
          <c:showVal val="0"/>
          <c:showCatName val="0"/>
          <c:showSerName val="0"/>
          <c:showPercent val="0"/>
          <c:showBubbleSize val="0"/>
        </c:dLbls>
        <c:gapWidth val="100"/>
        <c:overlap val="100"/>
        <c:axId val="313080160"/>
        <c:axId val="31308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638</c:v>
                </c:pt>
                <c:pt idx="2">
                  <c:v>#N/A</c:v>
                </c:pt>
                <c:pt idx="3">
                  <c:v>#N/A</c:v>
                </c:pt>
                <c:pt idx="4">
                  <c:v>494</c:v>
                </c:pt>
                <c:pt idx="5">
                  <c:v>#N/A</c:v>
                </c:pt>
                <c:pt idx="6">
                  <c:v>#N/A</c:v>
                </c:pt>
                <c:pt idx="7">
                  <c:v>680</c:v>
                </c:pt>
                <c:pt idx="8">
                  <c:v>#N/A</c:v>
                </c:pt>
                <c:pt idx="9">
                  <c:v>#N/A</c:v>
                </c:pt>
                <c:pt idx="10">
                  <c:v>1276</c:v>
                </c:pt>
                <c:pt idx="11">
                  <c:v>#N/A</c:v>
                </c:pt>
                <c:pt idx="12">
                  <c:v>#N/A</c:v>
                </c:pt>
                <c:pt idx="13">
                  <c:v>1467</c:v>
                </c:pt>
                <c:pt idx="14">
                  <c:v>#N/A</c:v>
                </c:pt>
              </c:numCache>
            </c:numRef>
          </c:val>
          <c:smooth val="0"/>
          <c:extLst>
            <c:ext xmlns:c16="http://schemas.microsoft.com/office/drawing/2014/chart" uri="{C3380CC4-5D6E-409C-BE32-E72D297353CC}">
              <c16:uniqueId val="{0000000B-D5C1-4630-BE4B-7A4163FBFD9C}"/>
            </c:ext>
          </c:extLst>
        </c:ser>
        <c:dLbls>
          <c:showLegendKey val="0"/>
          <c:showVal val="0"/>
          <c:showCatName val="0"/>
          <c:showSerName val="0"/>
          <c:showPercent val="0"/>
          <c:showBubbleSize val="0"/>
        </c:dLbls>
        <c:marker val="1"/>
        <c:smooth val="0"/>
        <c:axId val="313080160"/>
        <c:axId val="313083688"/>
      </c:lineChart>
      <c:catAx>
        <c:axId val="3130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083688"/>
        <c:crosses val="autoZero"/>
        <c:auto val="1"/>
        <c:lblAlgn val="ctr"/>
        <c:lblOffset val="100"/>
        <c:tickLblSkip val="1"/>
        <c:tickMarkSkip val="1"/>
        <c:noMultiLvlLbl val="0"/>
      </c:catAx>
      <c:valAx>
        <c:axId val="31308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0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358</c:v>
                </c:pt>
                <c:pt idx="1">
                  <c:v>267</c:v>
                </c:pt>
                <c:pt idx="2">
                  <c:v>234</c:v>
                </c:pt>
              </c:numCache>
            </c:numRef>
          </c:val>
          <c:extLst>
            <c:ext xmlns:c16="http://schemas.microsoft.com/office/drawing/2014/chart" uri="{C3380CC4-5D6E-409C-BE32-E72D297353CC}">
              <c16:uniqueId val="{00000000-C9BF-4512-BD91-DD765D02B0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10</c:v>
                </c:pt>
                <c:pt idx="2">
                  <c:v>20</c:v>
                </c:pt>
              </c:numCache>
            </c:numRef>
          </c:val>
          <c:extLst>
            <c:ext xmlns:c16="http://schemas.microsoft.com/office/drawing/2014/chart" uri="{C3380CC4-5D6E-409C-BE32-E72D297353CC}">
              <c16:uniqueId val="{00000001-C9BF-4512-BD91-DD765D02B0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c:v>
                </c:pt>
                <c:pt idx="1">
                  <c:v>41</c:v>
                </c:pt>
                <c:pt idx="2">
                  <c:v>50</c:v>
                </c:pt>
              </c:numCache>
            </c:numRef>
          </c:val>
          <c:extLst>
            <c:ext xmlns:c16="http://schemas.microsoft.com/office/drawing/2014/chart" uri="{C3380CC4-5D6E-409C-BE32-E72D297353CC}">
              <c16:uniqueId val="{00000002-C9BF-4512-BD91-DD765D02B003}"/>
            </c:ext>
          </c:extLst>
        </c:ser>
        <c:dLbls>
          <c:showLegendKey val="0"/>
          <c:showVal val="0"/>
          <c:showCatName val="0"/>
          <c:showSerName val="0"/>
          <c:showPercent val="0"/>
          <c:showBubbleSize val="0"/>
        </c:dLbls>
        <c:gapWidth val="120"/>
        <c:overlap val="100"/>
        <c:axId val="313082904"/>
        <c:axId val="313079768"/>
      </c:barChart>
      <c:catAx>
        <c:axId val="31308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3079768"/>
        <c:crosses val="autoZero"/>
        <c:auto val="1"/>
        <c:lblAlgn val="ctr"/>
        <c:lblOffset val="100"/>
        <c:tickLblSkip val="1"/>
        <c:tickMarkSkip val="1"/>
        <c:noMultiLvlLbl val="0"/>
      </c:catAx>
      <c:valAx>
        <c:axId val="313079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308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{0FEF84B2-9F01-4BDF-B9FB-CDD54D0F05A6}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273-4C47-ADE1-6B113C945A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{257FAD0F-68BE-4B70-86A6-44435A3F1403}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73-4C47-ADE1-6B113C945A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{7599A33B-9D27-44D4-A713-7DCC1C2A0F88}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73-4C47-ADE1-6B113C945A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{E64C9C9A-78B6-42D4-A483-B530C85BA74E}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73-4C47-ADE1-6B113C945A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{0ED40EF0-DA82-41B8-885B-99ABA60E704E}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73-4C47-ADE1-6B113C945A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{C1F077F0-34D2-4B56-91F0-AAEA4DE40492}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273-4C47-ADE1-6B113C945A5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{E7EE74FB-412B-4A59-BC39-0B429BE1F407}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273-4C47-ADE1-6B113C945A5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{29B94C55-00FF-4ACA-8300-BB6A87B74518}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273-4C47-ADE1-6B113C945A5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{7C534386-6A2B-439E-A085-EDE9A08DDAE1}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273-4C47-ADE1-6B113C945A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42.9</c:v>
                </c:pt>
                <c:pt idx="32">
                  <c:v>44.9</c:v>
                </c:pt>
              </c:numCache>
            </c:numRef>
          </c:xVal>
          <c:yVal>
            <c:numRef>
              <c:f>公会計指標分析・財政指標組合せ分析表!$BP$51:$DC$51</c:f>
              <c:numCache>
                <c:formatCode>#,##0.0;"▲ "#,##0.0</c:formatCode>
                <c:ptCount val="40"/>
                <c:pt idx="24">
                  <c:v>139.4</c:v>
                </c:pt>
                <c:pt idx="32">
                  <c:v>155.19999999999999</c:v>
                </c:pt>
              </c:numCache>
            </c:numRef>
          </c:yVal>
          <c:smooth val="0"/>
          <c:extLst>
            <c:ext xmlns:c16="http://schemas.microsoft.com/office/drawing/2014/chart" uri="{C3380CC4-5D6E-409C-BE32-E72D297353CC}">
              <c16:uniqueId val="{00000009-5273-4C47-ADE1-6B113C945A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{DBACA7DA-58CE-4A49-A97A-DE389676624D}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273-4C47-ADE1-6B113C945A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{A0D2081E-6ED6-438E-A5EC-EDCEA0942E9E}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73-4C47-ADE1-6B113C945A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{0EF33A7C-3F35-49EE-84E9-FB02F6D4B497}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73-4C47-ADE1-6B113C945A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{0CCA6106-6774-4066-B897-051C3BBEAC31}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73-4C47-ADE1-6B113C945A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{83C6FC91-C169-4EFA-9E33-33E5DEAC421F}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73-4C47-ADE1-6B113C945A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{488E9D41-4195-43B3-AD2F-388830290C9E}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273-4C47-ADE1-6B113C945A5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{052DB2B6-3D00-4758-AEA7-BC9895946F81}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273-4C47-ADE1-6B113C945A5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{2CECE98A-096E-43B2-9EA2-D099CFE29CF3}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273-4C47-ADE1-6B113C945A5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{A9CAB155-89F5-40E1-BE11-ED1BA6E5B6A1}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273-4C47-ADE1-6B113C945A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5273-4C47-ADE1-6B113C945A5D}"/>
            </c:ext>
          </c:extLst>
        </c:ser>
        <c:dLbls>
          <c:showLegendKey val="0"/>
          <c:showVal val="1"/>
          <c:showCatName val="0"/>
          <c:showSerName val="0"/>
          <c:showPercent val="0"/>
          <c:showBubbleSize val="0"/>
        </c:dLbls>
        <c:axId val="46179840"/>
        <c:axId val="46181760"/>
      </c:scatterChart>
      <c:valAx>
        <c:axId val="46179840"/>
        <c:scaling>
          <c:orientation val="minMax"/>
          <c:max val="60"/>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{135DB80C-5121-4B7A-9649-7163D70C41BF}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02C-4745-A1CE-C0CA8F7183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{85CB71A8-0226-465C-9018-FB16E3004C5D}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2C-4745-A1CE-C0CA8F7183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{BCC0BF90-8E60-430C-9CF7-C77A2D079BA5}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2C-4745-A1CE-C0CA8F7183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{5A6099CA-E5FA-4AC9-A69C-24BE366D8DDF}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2C-4745-A1CE-C0CA8F7183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{88C400D8-6513-4C2D-A4D8-5D6E19EBC110}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2C-4745-A1CE-C0CA8F71832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{F2CB9059-F41A-4D38-98E8-14D34FE51F21}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02C-4745-A1CE-C0CA8F71832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{F5632188-CEA6-4B29-9511-FDFD43DA5D40}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02C-4745-A1CE-C0CA8F71832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{46652E10-62BB-4DB8-9E78-B6B392AE32AF}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02C-4745-A1CE-C0CA8F71832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{26002F28-D094-46EA-A866-9688AD9A9402}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02C-4745-A1CE-C0CA8F7183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14.2</c:v>
                </c:pt>
                <c:pt idx="16">
                  <c:v>11.7</c:v>
                </c:pt>
                <c:pt idx="24">
                  <c:v>9.1999999999999993</c:v>
                </c:pt>
                <c:pt idx="32">
                  <c:v>6.8</c:v>
                </c:pt>
              </c:numCache>
            </c:numRef>
          </c:xVal>
          <c:yVal>
            <c:numRef>
              <c:f>公会計指標分析・財政指標組合せ分析表!$BP$73:$DC$73</c:f>
              <c:numCache>
                <c:formatCode>#,##0.0;"▲ "#,##0.0</c:formatCode>
                <c:ptCount val="40"/>
                <c:pt idx="0">
                  <c:v>70.8</c:v>
                </c:pt>
                <c:pt idx="8">
                  <c:v>54.5</c:v>
                </c:pt>
                <c:pt idx="16">
                  <c:v>70.599999999999994</c:v>
                </c:pt>
                <c:pt idx="24">
                  <c:v>139.4</c:v>
                </c:pt>
                <c:pt idx="32">
                  <c:v>155.19999999999999</c:v>
                </c:pt>
              </c:numCache>
            </c:numRef>
          </c:yVal>
          <c:smooth val="0"/>
          <c:extLst>
            <c:ext xmlns:c16="http://schemas.microsoft.com/office/drawing/2014/chart" uri="{C3380CC4-5D6E-409C-BE32-E72D297353CC}">
              <c16:uniqueId val="{00000009-A02C-4745-A1CE-C0CA8F7183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{00DD114D-FACE-4C72-904F-54AFA0D3256D}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02C-4745-A1CE-C0CA8F7183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{86DB368A-0D8C-4AF4-9219-78DD5C7D8E2E}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2C-4745-A1CE-C0CA8F7183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{A544AC02-EE25-4E89-92FF-5CF0EEAE3091}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2C-4745-A1CE-C0CA8F7183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{2A74C32B-41CE-492C-89FF-E66FE7E2774D}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2C-4745-A1CE-C0CA8F7183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{9945826E-3390-4EF3-A069-22C6AB5EC958}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2C-4745-A1CE-C0CA8F718327}"/>
                </c:ext>
              </c:extLst>
            </c:dLbl>
            <c:dLbl>
              <c:idx val="8"/>
              <c:layout>
                <c:manualLayout>
                  <c:x val="-3.0343319526001892E-2"/>
                  <c:y val="-4.3495921315535854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{CC44CCD2-EA73-42C5-A113-7C82A539158B}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02C-4745-A1CE-C0CA8F718327}"/>
                </c:ext>
              </c:extLst>
            </c:dLbl>
            <c:dLbl>
              <c:idx val="16"/>
              <c:layout>
                <c:manualLayout>
                  <c:x val="-3.3052663712219377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{0661E761-24E4-469F-8642-0F6BBCEEECE3}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02C-4745-A1CE-C0CA8F718327}"/>
                </c:ext>
              </c:extLst>
            </c:dLbl>
            <c:dLbl>
              <c:idx val="24"/>
              <c:layout>
                <c:manualLayout>
                  <c:x val="-3.034331952600192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{B1BC779F-9836-4A35-84E7-965691B1CDB7}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02C-4745-A1CE-C0CA8F718327}"/>
                </c:ext>
              </c:extLst>
            </c:dLbl>
            <c:dLbl>
              <c:idx val="32"/>
              <c:layout>
                <c:manualLayout>
                  <c:x val="-3.3052663712219377E-2"/>
                  <c:y val="-8.1337372860051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{CD730DCA-83C1-4943-A3C6-9EEEEE7659E5}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02C-4745-A1CE-C0CA8F7183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2C-4745-A1CE-C0CA8F718327}"/>
            </c:ext>
          </c:extLst>
        </c:ser>
        <c:dLbls>
          <c:showLegendKey val="0"/>
          <c:showVal val="1"/>
          <c:showCatName val="0"/>
          <c:showSerName val="0"/>
          <c:showPercent val="0"/>
          <c:showBubbleSize val="0"/>
        </c:dLbls>
        <c:axId val="84219776"/>
        <c:axId val="84234240"/>
      </c:scatterChart>
      <c:valAx>
        <c:axId val="84219776"/>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連結実質赤字比率においては、一般会計、特別会計ともに赤字額は発生していないが、</a:t>
          </a:r>
          <a:r>
            <a:rPr kumimoji="1" lang="ja-JP" altLang="en-US" sz="1400">
              <a:solidFill>
                <a:schemeClr val="dk1"/>
              </a:solidFill>
              <a:effectLst/>
              <a:latin typeface="+mn-lt"/>
              <a:ea typeface="+mn-ea"/>
              <a:cs typeface="+mn-cs"/>
            </a:rPr>
            <a:t>依然として</a:t>
          </a:r>
          <a:r>
            <a:rPr kumimoji="1" lang="ja-JP" altLang="ja-JP" sz="1400">
              <a:solidFill>
                <a:schemeClr val="dk1"/>
              </a:solidFill>
              <a:effectLst/>
              <a:latin typeface="+mn-lt"/>
              <a:ea typeface="+mn-ea"/>
              <a:cs typeface="+mn-cs"/>
            </a:rPr>
            <a:t>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400">
              <a:solidFill>
                <a:schemeClr val="dk1"/>
              </a:solidFill>
              <a:effectLst/>
              <a:latin typeface="+mn-lt"/>
              <a:ea typeface="+mn-ea"/>
              <a:cs typeface="+mn-cs"/>
            </a:rPr>
            <a:t>農業集落排水事業及び水道事業においては、施設の機能強化等にかかるコストを</a:t>
          </a:r>
          <a:r>
            <a:rPr lang="ja-JP" altLang="en-US" sz="1400">
              <a:solidFill>
                <a:schemeClr val="dk1"/>
              </a:solidFill>
              <a:effectLst/>
              <a:latin typeface="+mn-lt"/>
              <a:ea typeface="+mn-ea"/>
              <a:cs typeface="+mn-cs"/>
            </a:rPr>
            <a:t>適宜チェックすることでトータルコスト</a:t>
          </a:r>
          <a:r>
            <a:rPr lang="ja-JP" altLang="ja-JP" sz="1400">
              <a:solidFill>
                <a:schemeClr val="dk1"/>
              </a:solidFill>
              <a:effectLst/>
              <a:latin typeface="+mn-lt"/>
              <a:ea typeface="+mn-ea"/>
              <a:cs typeface="+mn-cs"/>
            </a:rPr>
            <a:t>削減し、料金収入の徴収努力を徹底する。</a:t>
          </a:r>
          <a:endParaRPr lang="ja-JP" altLang="ja-JP" sz="1400">
            <a:effectLst/>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将来負担額については、一般会計等に係る地方債の現在高が対前年度</a:t>
          </a:r>
          <a:r>
            <a:rPr kumimoji="1" lang="en-US" altLang="ja-JP" sz="1800">
              <a:solidFill>
                <a:schemeClr val="dk1"/>
              </a:solidFill>
              <a:effectLst/>
              <a:latin typeface="+mn-lt"/>
              <a:ea typeface="+mn-ea"/>
              <a:cs typeface="+mn-cs"/>
            </a:rPr>
            <a:t>113</a:t>
          </a:r>
          <a:r>
            <a:rPr kumimoji="1" lang="ja-JP" altLang="ja-JP" sz="1800">
              <a:solidFill>
                <a:schemeClr val="dk1"/>
              </a:solidFill>
              <a:effectLst/>
              <a:latin typeface="+mn-lt"/>
              <a:ea typeface="+mn-ea"/>
              <a:cs typeface="+mn-cs"/>
            </a:rPr>
            <a:t>百万円増、充当可能財源等において、充当可能特定歳入△</a:t>
          </a:r>
          <a:r>
            <a:rPr kumimoji="1" lang="en-US" altLang="ja-JP" sz="1800">
              <a:solidFill>
                <a:schemeClr val="dk1"/>
              </a:solidFill>
              <a:effectLst/>
              <a:latin typeface="+mn-lt"/>
              <a:ea typeface="+mn-ea"/>
              <a:cs typeface="+mn-cs"/>
            </a:rPr>
            <a:t>32</a:t>
          </a:r>
          <a:r>
            <a:rPr kumimoji="1" lang="ja-JP" altLang="ja-JP" sz="1800">
              <a:solidFill>
                <a:schemeClr val="dk1"/>
              </a:solidFill>
              <a:effectLst/>
              <a:latin typeface="+mn-lt"/>
              <a:ea typeface="+mn-ea"/>
              <a:cs typeface="+mn-cs"/>
            </a:rPr>
            <a:t>百万円、基準財政需要額算入見込額△</a:t>
          </a:r>
          <a:r>
            <a:rPr kumimoji="1" lang="en-US" altLang="ja-JP" sz="1800">
              <a:solidFill>
                <a:schemeClr val="dk1"/>
              </a:solidFill>
              <a:effectLst/>
              <a:latin typeface="+mn-lt"/>
              <a:ea typeface="+mn-ea"/>
              <a:cs typeface="+mn-cs"/>
            </a:rPr>
            <a:t>14</a:t>
          </a:r>
          <a:r>
            <a:rPr kumimoji="1" lang="ja-JP" altLang="ja-JP" sz="1800">
              <a:solidFill>
                <a:schemeClr val="dk1"/>
              </a:solidFill>
              <a:effectLst/>
              <a:latin typeface="+mn-lt"/>
              <a:ea typeface="+mn-ea"/>
              <a:cs typeface="+mn-cs"/>
            </a:rPr>
            <a:t>百万円減少したことにより、将来負担比率の分子となる数値は対前年度比で</a:t>
          </a:r>
          <a:r>
            <a:rPr kumimoji="1" lang="en-US" altLang="ja-JP" sz="1800">
              <a:solidFill>
                <a:schemeClr val="dk1"/>
              </a:solidFill>
              <a:effectLst/>
              <a:latin typeface="+mn-lt"/>
              <a:ea typeface="+mn-ea"/>
              <a:cs typeface="+mn-cs"/>
            </a:rPr>
            <a:t>191</a:t>
          </a:r>
          <a:r>
            <a:rPr kumimoji="1" lang="ja-JP" altLang="ja-JP" sz="1800">
              <a:solidFill>
                <a:schemeClr val="dk1"/>
              </a:solidFill>
              <a:effectLst/>
              <a:latin typeface="+mn-lt"/>
              <a:ea typeface="+mn-ea"/>
              <a:cs typeface="+mn-cs"/>
            </a:rPr>
            <a:t>百万円増加となった。</a:t>
          </a:r>
          <a:endParaRPr lang="ja-JP" altLang="ja-JP" sz="1800">
            <a:effectLst/>
          </a:endParaRPr>
        </a:p>
        <a:p>
          <a:r>
            <a:rPr kumimoji="1" lang="ja-JP" altLang="ja-JP" sz="1800">
              <a:solidFill>
                <a:schemeClr val="dk1"/>
              </a:solidFill>
              <a:effectLst/>
              <a:latin typeface="+mn-lt"/>
              <a:ea typeface="+mn-ea"/>
              <a:cs typeface="+mn-cs"/>
            </a:rPr>
            <a:t>今後、緊急的な財政需要や公共施設等の更新に備えるため、計画的な基金の積立を行い、将来負担比率の健全性を図る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沖縄県伊平屋村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基金全体として直近三ヶ年の推移を見るとＨ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％減となり、年々減少傾向になっている理由としては公共施設の耐用年数経過による普通建設事業費（うち更新整備）の増加と直結している。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今後の方針としては、計画的な財政運営を実施するために、長寿命化計画を策定し、施設関連の大型修繕に優先順位をつけ、緊急性が高いものから順次修繕し、施設管理・施設維持を行い、歳出を抑制する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育英資金積立：基金を原資とし、教育活動の充実を図る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ちゅら島応援基金（ふるさと納税）：基金を原資とし、産業振興及び魅力ある観光地づくりに関する事業を支援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産業振興総合推進対策資金貸付基金：基金を原資とし、新規産業に資する事業者へ支援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産業振興総合推進対策資金貸付基金を新たに追加のため増額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環境協力税に関しては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年度以降一般財源化を行い、基金を廃止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堆肥センター機能強化、製糖工場建設等が続き、自主財源が乏しい本村では、基金の取り崩しを行い、財源を確保している状況であることから、減額となっている。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堆肥センターの機能強化等公共工事が近年続き、今後も製糖工場建設や給食センター機能強化・公園整備等大型公共工事が実施されることから計画的な財政運営を行う為、事業部署と財政部署が四半期に一度歳出歳入の会議を実施することを常習化することで、財源の現状を伝え、実施可能か十分精査し、事業規模の適正化等を鑑み村の財政規模に応じた施設強化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万円程度積立予定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有形固定資産減価償却率については全国平均値</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と比較すると低い値となっているが、沖縄県平均値と比べるとやや高い値となっている。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238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5334</xdr:rowOff>
    </xdr:from>
    <xdr:to>
      <xdr:col>23</xdr:col>
      <xdr:colOff>136525</xdr:colOff>
      <xdr:row>31</xdr:row>
      <xdr:rowOff>106934</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47117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155211</xdr:rowOff>
    </xdr:from>
    <xdr:ext cx="405111" cy="259045"/>
    <xdr:sp macro="" textlink="">
      <xdr:nvSpPr>
        <xdr:cNvPr id="77" name="有形固定資産減価償却率該当値テキスト">
          <a:extLst>
            <a:ext uri="{FF2B5EF4-FFF2-40B4-BE49-F238E27FC236}">
              <a16:creationId xmlns:a16="http://schemas.microsoft.com/office/drawing/2014/main" id="{00000000-0008-0000-0000-00004D000000}"/>
            </a:ext>
          </a:extLst>
        </xdr:cNvPr>
        <xdr:cNvSpPr txBox="1"/>
      </xdr:nvSpPr>
      <xdr:spPr>
        <a:xfrm>
          <a:off x="4813300" y="6070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48514</xdr:rowOff>
    </xdr:from>
    <xdr:to>
      <xdr:col>19</xdr:col>
      <xdr:colOff>187325</xdr:colOff>
      <xdr:row>31</xdr:row>
      <xdr:rowOff>150114</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000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56134</xdr:rowOff>
    </xdr:from>
    <xdr:to>
      <xdr:col>23</xdr:col>
      <xdr:colOff>85725</xdr:colOff>
      <xdr:row>31</xdr:row>
      <xdr:rowOff>99314</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051300" y="614260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0" name="n_1aveValue有形固定資産減価償却率">
          <a:extLst>
            <a:ext uri="{FF2B5EF4-FFF2-40B4-BE49-F238E27FC236}">
              <a16:creationId xmlns:a16="http://schemas.microsoft.com/office/drawing/2014/main" id="{00000000-0008-0000-0000-000050000000}"/>
            </a:ext>
          </a:extLst>
        </xdr:cNvPr>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81" name="n_2aveValue有形固定資産減価償却率">
          <a:extLst>
            <a:ext uri="{FF2B5EF4-FFF2-40B4-BE49-F238E27FC236}">
              <a16:creationId xmlns:a16="http://schemas.microsoft.com/office/drawing/2014/main" id="{00000000-0008-0000-0000-000051000000}"/>
            </a:ext>
          </a:extLst>
        </xdr:cNvPr>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141241</xdr:rowOff>
    </xdr:from>
    <xdr:ext cx="405111" cy="259045"/>
    <xdr:sp macro="" textlink="">
      <xdr:nvSpPr>
        <xdr:cNvPr id="82" name="n_1mainValue有形固定資産減価償却率">
          <a:extLst>
            <a:ext uri="{FF2B5EF4-FFF2-40B4-BE49-F238E27FC236}">
              <a16:creationId xmlns:a16="http://schemas.microsoft.com/office/drawing/2014/main" id="{00000000-0008-0000-0000-000052000000}"/>
            </a:ext>
          </a:extLst>
        </xdr:cNvPr>
        <xdr:cNvSpPr txBox="1"/>
      </xdr:nvSpPr>
      <xdr:spPr>
        <a:xfrm>
          <a:off x="3836044" y="622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と類似団体内平均値</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と比較すると高い値を示しているが、全国平均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と沖縄平均</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とを比較するとやや同程度の値となっている。現段階では参考数値となっているが、今後その適正水準についても注視しながら分析等を行っていく。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id="{00000000-0008-0000-0000-000070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4" name="債務償還可能年数最大値テキスト">
          <a:extLst>
            <a:ext uri="{FF2B5EF4-FFF2-40B4-BE49-F238E27FC236}">
              <a16:creationId xmlns:a16="http://schemas.microsoft.com/office/drawing/2014/main" id="{00000000-0008-0000-0000-000072000000}"/>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6" name="債務償還可能年数平均値テキスト">
          <a:extLst>
            <a:ext uri="{FF2B5EF4-FFF2-40B4-BE49-F238E27FC236}">
              <a16:creationId xmlns:a16="http://schemas.microsoft.com/office/drawing/2014/main" id="{00000000-0008-0000-0000-000074000000}"/>
            </a:ext>
          </a:extLst>
        </xdr:cNvPr>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17" name="フローチャート: 判断 116">
          <a:extLst>
            <a:ext uri="{FF2B5EF4-FFF2-40B4-BE49-F238E27FC236}">
              <a16:creationId xmlns:a16="http://schemas.microsoft.com/office/drawing/2014/main" id="{00000000-0008-0000-0000-000075000000}"/>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3" name="楕円 122">
          <a:extLst>
            <a:ext uri="{FF2B5EF4-FFF2-40B4-BE49-F238E27FC236}">
              <a16:creationId xmlns:a16="http://schemas.microsoft.com/office/drawing/2014/main" id="{00000000-0008-0000-0000-00007B000000}"/>
            </a:ext>
          </a:extLst>
        </xdr:cNvPr>
        <xdr:cNvSpPr/>
      </xdr:nvSpPr>
      <xdr:spPr>
        <a:xfrm>
          <a:off x="14744700" y="5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41574</xdr:rowOff>
    </xdr:from>
    <xdr:ext cx="340478" cy="259045"/>
    <xdr:sp macro="" textlink="">
      <xdr:nvSpPr>
        <xdr:cNvPr id="124" name="債務償還可能年数該当値テキスト">
          <a:extLst>
            <a:ext uri="{FF2B5EF4-FFF2-40B4-BE49-F238E27FC236}">
              <a16:creationId xmlns:a16="http://schemas.microsoft.com/office/drawing/2014/main" id="{00000000-0008-0000-0000-00007C000000}"/>
            </a:ext>
          </a:extLst>
        </xdr:cNvPr>
        <xdr:cNvSpPr txBox="1"/>
      </xdr:nvSpPr>
      <xdr:spPr>
        <a:xfrm>
          <a:off x="14846300" y="5785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51435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3797300" y="64979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80195</xdr:rowOff>
    </xdr:from>
    <xdr:to>
      <xdr:col>46</xdr:col>
      <xdr:colOff>38100</xdr:colOff>
      <xdr:row>39</xdr:row>
      <xdr:rowOff>10345</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91214</xdr:rowOff>
    </xdr:from>
    <xdr:to>
      <xdr:col>55</xdr:col>
      <xdr:colOff>50800</xdr:colOff>
      <xdr:row>38</xdr:row>
      <xdr:rowOff>21364</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64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114091</xdr:rowOff>
    </xdr:from>
    <xdr:ext cx="534377"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62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97150</xdr:rowOff>
    </xdr:from>
    <xdr:to>
      <xdr:col>50</xdr:col>
      <xdr:colOff>165100</xdr:colOff>
      <xdr:row>38</xdr:row>
      <xdr:rowOff>27300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64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142014</xdr:rowOff>
    </xdr:from>
    <xdr:to>
      <xdr:col>55</xdr:col>
      <xdr:colOff>0</xdr:colOff>
      <xdr:row>37</xdr:row>
      <xdr:rowOff>147950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9639300" y="6485664"/>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26872</xdr:rowOff>
    </xdr:from>
    <xdr:ext cx="534377"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483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43827</xdr:rowOff>
    </xdr:from>
    <xdr:ext cx="534377"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59411" y="62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00000000-0008-0000-0100-00009000000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00000000-0008-0000-0100-000092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00000000-0008-0000-0100-000094000000}"/>
            </a:ext>
          </a:extLst>
        </xdr:cNvPr>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a:extLst>
            <a:ext uri="{FF2B5EF4-FFF2-40B4-BE49-F238E27FC236}">
              <a16:creationId xmlns:a16="http://schemas.microsoft.com/office/drawing/2014/main" id="{00000000-0008-0000-0100-000095000000}"/>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141224</xdr:rowOff>
    </xdr:from>
    <xdr:to>
      <xdr:col>24</xdr:col>
      <xdr:colOff>114300</xdr:colOff>
      <xdr:row>62</xdr:row>
      <xdr:rowOff>71374</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4584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119651</xdr:rowOff>
    </xdr:from>
    <xdr:ext cx="405111" cy="259045"/>
    <xdr:sp macro="" textlink="">
      <xdr:nvSpPr>
        <xdr:cNvPr id="158" name="【橋りょう・トンネル】&#10;有形固定資産減価償却率該当値テキスト">
          <a:extLst>
            <a:ext uri="{FF2B5EF4-FFF2-40B4-BE49-F238E27FC236}">
              <a16:creationId xmlns:a16="http://schemas.microsoft.com/office/drawing/2014/main" id="{00000000-0008-0000-0100-00009E000000}"/>
            </a:ext>
          </a:extLst>
        </xdr:cNvPr>
        <xdr:cNvSpPr txBox="1"/>
      </xdr:nvSpPr>
      <xdr:spPr>
        <a:xfrm>
          <a:off x="4673600"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xdr:rowOff>
    </xdr:from>
    <xdr:to>
      <xdr:col>20</xdr:col>
      <xdr:colOff>38100</xdr:colOff>
      <xdr:row>62</xdr:row>
      <xdr:rowOff>110236</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3746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20574</xdr:rowOff>
    </xdr:from>
    <xdr:to>
      <xdr:col>24</xdr:col>
      <xdr:colOff>63500</xdr:colOff>
      <xdr:row>62</xdr:row>
      <xdr:rowOff>59436</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3797300" y="1065047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100-0000A1000000}"/>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101363</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a:extLst>
            <a:ext uri="{FF2B5EF4-FFF2-40B4-BE49-F238E27FC236}">
              <a16:creationId xmlns:a16="http://schemas.microsoft.com/office/drawing/2014/main" id="{00000000-0008-0000-0100-0000BC000000}"/>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id="{00000000-0008-0000-0100-0000BE00000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2" name="【橋りょう・トンネル】&#10;一人当たり有形固定資産（償却資産）額平均値テキスト">
          <a:extLst>
            <a:ext uri="{FF2B5EF4-FFF2-40B4-BE49-F238E27FC236}">
              <a16:creationId xmlns:a16="http://schemas.microsoft.com/office/drawing/2014/main" id="{00000000-0008-0000-0100-0000C000000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155208</xdr:rowOff>
    </xdr:from>
    <xdr:to>
      <xdr:col>55</xdr:col>
      <xdr:colOff>50800</xdr:colOff>
      <xdr:row>63</xdr:row>
      <xdr:rowOff>85358</xdr:rowOff>
    </xdr:to>
    <xdr:sp macro="" textlink="">
      <xdr:nvSpPr>
        <xdr:cNvPr id="201" name="楕円 200">
          <a:extLst>
            <a:ext uri="{FF2B5EF4-FFF2-40B4-BE49-F238E27FC236}">
              <a16:creationId xmlns:a16="http://schemas.microsoft.com/office/drawing/2014/main" id="{00000000-0008-0000-0100-0000C9000000}"/>
            </a:ext>
          </a:extLst>
        </xdr:cNvPr>
        <xdr:cNvSpPr/>
      </xdr:nvSpPr>
      <xdr:spPr>
        <a:xfrm>
          <a:off x="10426700" y="107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133635</xdr:rowOff>
    </xdr:from>
    <xdr:ext cx="690189" cy="259045"/>
    <xdr:sp macro="" textlink="">
      <xdr:nvSpPr>
        <xdr:cNvPr id="202" name="【橋りょう・トンネル】&#10;一人当たり有形固定資産（償却資産）額該当値テキスト">
          <a:extLst>
            <a:ext uri="{FF2B5EF4-FFF2-40B4-BE49-F238E27FC236}">
              <a16:creationId xmlns:a16="http://schemas.microsoft.com/office/drawing/2014/main" id="{00000000-0008-0000-0100-0000CA000000}"/>
            </a:ext>
          </a:extLst>
        </xdr:cNvPr>
        <xdr:cNvSpPr txBox="1"/>
      </xdr:nvSpPr>
      <xdr:spPr>
        <a:xfrm>
          <a:off x="10515600" y="10763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156888</xdr:rowOff>
    </xdr:from>
    <xdr:to>
      <xdr:col>50</xdr:col>
      <xdr:colOff>165100</xdr:colOff>
      <xdr:row>63</xdr:row>
      <xdr:rowOff>87038</xdr:rowOff>
    </xdr:to>
    <xdr:sp macro="" textlink="">
      <xdr:nvSpPr>
        <xdr:cNvPr id="203" name="楕円 202">
          <a:extLst>
            <a:ext uri="{FF2B5EF4-FFF2-40B4-BE49-F238E27FC236}">
              <a16:creationId xmlns:a16="http://schemas.microsoft.com/office/drawing/2014/main" id="{00000000-0008-0000-0100-0000CB000000}"/>
            </a:ext>
          </a:extLst>
        </xdr:cNvPr>
        <xdr:cNvSpPr/>
      </xdr:nvSpPr>
      <xdr:spPr>
        <a:xfrm>
          <a:off x="9588500" y="107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34558</xdr:rowOff>
    </xdr:from>
    <xdr:to>
      <xdr:col>55</xdr:col>
      <xdr:colOff>0</xdr:colOff>
      <xdr:row>63</xdr:row>
      <xdr:rowOff>36238</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9639300" y="10835908"/>
          <a:ext cx="8382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5" name="n_1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78165</xdr:rowOff>
    </xdr:from>
    <xdr:ext cx="690189" cy="259045"/>
    <xdr:sp macro="" textlink="">
      <xdr:nvSpPr>
        <xdr:cNvPr id="207" name="n_1main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9281505" y="10879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100-0000E900000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00000000-0008-0000-0100-0000EB000000}"/>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100-0000ED00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00000000-0008-0000-0100-0000F7000000}"/>
            </a:ext>
          </a:extLst>
        </xdr:cNvPr>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3746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121920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3797300" y="144665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50" name="n_1aveValue【公営住宅】&#10;有形固定資産減価償却率">
          <a:extLst>
            <a:ext uri="{FF2B5EF4-FFF2-40B4-BE49-F238E27FC236}">
              <a16:creationId xmlns:a16="http://schemas.microsoft.com/office/drawing/2014/main" id="{00000000-0008-0000-0100-0000FA000000}"/>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1" name="n_2aveValue【公営住宅】&#10;有形固定資産減価償却率">
          <a:extLst>
            <a:ext uri="{FF2B5EF4-FFF2-40B4-BE49-F238E27FC236}">
              <a16:creationId xmlns:a16="http://schemas.microsoft.com/office/drawing/2014/main" id="{00000000-0008-0000-0100-0000FB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163847</xdr:rowOff>
    </xdr:from>
    <xdr:ext cx="405111" cy="259045"/>
    <xdr:sp macro="" textlink="">
      <xdr:nvSpPr>
        <xdr:cNvPr id="252" name="n_1mainValue【公営住宅】&#10;有形固定資産減価償却率">
          <a:extLst>
            <a:ext uri="{FF2B5EF4-FFF2-40B4-BE49-F238E27FC236}">
              <a16:creationId xmlns:a16="http://schemas.microsoft.com/office/drawing/2014/main" id="{00000000-0008-0000-0100-0000FC000000}"/>
            </a:ext>
          </a:extLst>
        </xdr:cNvPr>
        <xdr:cNvSpPr txBox="1"/>
      </xdr:nvSpPr>
      <xdr:spPr>
        <a:xfrm>
          <a:off x="3582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00000000-0008-0000-0100-00001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a:extLst>
            <a:ext uri="{FF2B5EF4-FFF2-40B4-BE49-F238E27FC236}">
              <a16:creationId xmlns:a16="http://schemas.microsoft.com/office/drawing/2014/main" id="{00000000-0008-0000-0100-00001501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a:extLst>
            <a:ext uri="{FF2B5EF4-FFF2-40B4-BE49-F238E27FC236}">
              <a16:creationId xmlns:a16="http://schemas.microsoft.com/office/drawing/2014/main" id="{00000000-0008-0000-0100-00001701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a:extLst>
            <a:ext uri="{FF2B5EF4-FFF2-40B4-BE49-F238E27FC236}">
              <a16:creationId xmlns:a16="http://schemas.microsoft.com/office/drawing/2014/main" id="{00000000-0008-0000-0100-000019010000}"/>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70993</xdr:rowOff>
    </xdr:from>
    <xdr:to>
      <xdr:col>55</xdr:col>
      <xdr:colOff>50800</xdr:colOff>
      <xdr:row>82</xdr:row>
      <xdr:rowOff>1143</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10426700" y="139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93870</xdr:rowOff>
    </xdr:from>
    <xdr:ext cx="469744" cy="259045"/>
    <xdr:sp macro="" textlink="">
      <xdr:nvSpPr>
        <xdr:cNvPr id="291" name="【公営住宅】&#10;一人当たり面積該当値テキスト">
          <a:extLst>
            <a:ext uri="{FF2B5EF4-FFF2-40B4-BE49-F238E27FC236}">
              <a16:creationId xmlns:a16="http://schemas.microsoft.com/office/drawing/2014/main" id="{00000000-0008-0000-0100-000023010000}"/>
            </a:ext>
          </a:extLst>
        </xdr:cNvPr>
        <xdr:cNvSpPr txBox="1"/>
      </xdr:nvSpPr>
      <xdr:spPr>
        <a:xfrm>
          <a:off x="10515600" y="1380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77724</xdr:rowOff>
    </xdr:from>
    <xdr:to>
      <xdr:col>50</xdr:col>
      <xdr:colOff>165100</xdr:colOff>
      <xdr:row>82</xdr:row>
      <xdr:rowOff>7874</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9588500" y="139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121793</xdr:rowOff>
    </xdr:from>
    <xdr:to>
      <xdr:col>55</xdr:col>
      <xdr:colOff>0</xdr:colOff>
      <xdr:row>81</xdr:row>
      <xdr:rowOff>128524</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9639300" y="14009243"/>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294" name="n_1aveValue【公営住宅】&#10;一人当たり面積">
          <a:extLst>
            <a:ext uri="{FF2B5EF4-FFF2-40B4-BE49-F238E27FC236}">
              <a16:creationId xmlns:a16="http://schemas.microsoft.com/office/drawing/2014/main" id="{00000000-0008-0000-0100-000026010000}"/>
            </a:ext>
          </a:extLst>
        </xdr:cNvPr>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5" name="n_2aveValue【公営住宅】&#10;一人当たり面積">
          <a:extLst>
            <a:ext uri="{FF2B5EF4-FFF2-40B4-BE49-F238E27FC236}">
              <a16:creationId xmlns:a16="http://schemas.microsoft.com/office/drawing/2014/main" id="{00000000-0008-0000-0100-000027010000}"/>
            </a:ext>
          </a:extLst>
        </xdr:cNvPr>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24401</xdr:rowOff>
    </xdr:from>
    <xdr:ext cx="469744" cy="259045"/>
    <xdr:sp macro="" textlink="">
      <xdr:nvSpPr>
        <xdr:cNvPr id="296" name="n_1mainValue【公営住宅】&#10;一人当たり面積">
          <a:extLst>
            <a:ext uri="{FF2B5EF4-FFF2-40B4-BE49-F238E27FC236}">
              <a16:creationId xmlns:a16="http://schemas.microsoft.com/office/drawing/2014/main" id="{00000000-0008-0000-0100-000028010000}"/>
            </a:ext>
          </a:extLst>
        </xdr:cNvPr>
        <xdr:cNvSpPr txBox="1"/>
      </xdr:nvSpPr>
      <xdr:spPr>
        <a:xfrm>
          <a:off x="9391727" y="137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a:extLst>
            <a:ext uri="{FF2B5EF4-FFF2-40B4-BE49-F238E27FC236}">
              <a16:creationId xmlns:a16="http://schemas.microsoft.com/office/drawing/2014/main" id="{00000000-0008-0000-0100-00003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5335</xdr:rowOff>
    </xdr:from>
    <xdr:to>
      <xdr:col>24</xdr:col>
      <xdr:colOff>62865</xdr:colOff>
      <xdr:row>107</xdr:row>
      <xdr:rowOff>73913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4634865" y="17150335"/>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77740</xdr:rowOff>
    </xdr:from>
    <xdr:ext cx="405111" cy="259045"/>
    <xdr:sp macro="" textlink="">
      <xdr:nvSpPr>
        <xdr:cNvPr id="320" name="【港湾・漁港】&#10;有形固定資産減価償却率最小値テキスト">
          <a:extLst>
            <a:ext uri="{FF2B5EF4-FFF2-40B4-BE49-F238E27FC236}">
              <a16:creationId xmlns:a16="http://schemas.microsoft.com/office/drawing/2014/main" id="{00000000-0008-0000-0100-000040010000}"/>
            </a:ext>
          </a:extLst>
        </xdr:cNvPr>
        <xdr:cNvSpPr txBox="1"/>
      </xdr:nvSpPr>
      <xdr:spPr>
        <a:xfrm>
          <a:off x="4673600" y="184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73913</xdr:rowOff>
    </xdr:from>
    <xdr:to>
      <xdr:col>24</xdr:col>
      <xdr:colOff>152400</xdr:colOff>
      <xdr:row>107</xdr:row>
      <xdr:rowOff>73913</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4546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123462</xdr:rowOff>
    </xdr:from>
    <xdr:ext cx="405111" cy="259045"/>
    <xdr:sp macro="" textlink="">
      <xdr:nvSpPr>
        <xdr:cNvPr id="322" name="【港湾・漁港】&#10;有形固定資産減価償却率最大値テキスト">
          <a:extLst>
            <a:ext uri="{FF2B5EF4-FFF2-40B4-BE49-F238E27FC236}">
              <a16:creationId xmlns:a16="http://schemas.microsoft.com/office/drawing/2014/main" id="{00000000-0008-0000-0100-000042010000}"/>
            </a:ext>
          </a:extLst>
        </xdr:cNvPr>
        <xdr:cNvSpPr txBox="1"/>
      </xdr:nvSpPr>
      <xdr:spPr>
        <a:xfrm>
          <a:off x="4673600" y="1692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5335</xdr:rowOff>
    </xdr:from>
    <xdr:to>
      <xdr:col>24</xdr:col>
      <xdr:colOff>152400</xdr:colOff>
      <xdr:row>100</xdr:row>
      <xdr:rowOff>5335</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4546600" y="171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112285</xdr:rowOff>
    </xdr:from>
    <xdr:ext cx="405111" cy="259045"/>
    <xdr:sp macro="" textlink="">
      <xdr:nvSpPr>
        <xdr:cNvPr id="324" name="【港湾・漁港】&#10;有形固定資産減価償却率平均値テキスト">
          <a:extLst>
            <a:ext uri="{FF2B5EF4-FFF2-40B4-BE49-F238E27FC236}">
              <a16:creationId xmlns:a16="http://schemas.microsoft.com/office/drawing/2014/main" id="{00000000-0008-0000-0100-000044010000}"/>
            </a:ext>
          </a:extLst>
        </xdr:cNvPr>
        <xdr:cNvSpPr txBox="1"/>
      </xdr:nvSpPr>
      <xdr:spPr>
        <a:xfrm>
          <a:off x="4673600" y="1760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89408</xdr:rowOff>
    </xdr:from>
    <xdr:to>
      <xdr:col>24</xdr:col>
      <xdr:colOff>114300</xdr:colOff>
      <xdr:row>104</xdr:row>
      <xdr:rowOff>19558</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45847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121413</xdr:rowOff>
    </xdr:from>
    <xdr:to>
      <xdr:col>20</xdr:col>
      <xdr:colOff>38100</xdr:colOff>
      <xdr:row>104</xdr:row>
      <xdr:rowOff>51563</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xdr:rowOff>
    </xdr:from>
    <xdr:to>
      <xdr:col>15</xdr:col>
      <xdr:colOff>101600</xdr:colOff>
      <xdr:row>103</xdr:row>
      <xdr:rowOff>115570</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2857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57404</xdr:rowOff>
    </xdr:from>
    <xdr:to>
      <xdr:col>24</xdr:col>
      <xdr:colOff>114300</xdr:colOff>
      <xdr:row>104</xdr:row>
      <xdr:rowOff>159004</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4584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35831</xdr:rowOff>
    </xdr:from>
    <xdr:ext cx="405111" cy="259045"/>
    <xdr:sp macro="" textlink="">
      <xdr:nvSpPr>
        <xdr:cNvPr id="334" name="【港湾・漁港】&#10;有形固定資産減価償却率該当値テキスト">
          <a:extLst>
            <a:ext uri="{FF2B5EF4-FFF2-40B4-BE49-F238E27FC236}">
              <a16:creationId xmlns:a16="http://schemas.microsoft.com/office/drawing/2014/main" id="{00000000-0008-0000-0100-00004E010000}"/>
            </a:ext>
          </a:extLst>
        </xdr:cNvPr>
        <xdr:cNvSpPr txBox="1"/>
      </xdr:nvSpPr>
      <xdr:spPr>
        <a:xfrm>
          <a:off x="4673600"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107696</xdr:rowOff>
    </xdr:from>
    <xdr:to>
      <xdr:col>20</xdr:col>
      <xdr:colOff>38100</xdr:colOff>
      <xdr:row>105</xdr:row>
      <xdr:rowOff>37846</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3746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108204</xdr:rowOff>
    </xdr:from>
    <xdr:to>
      <xdr:col>24</xdr:col>
      <xdr:colOff>63500</xdr:colOff>
      <xdr:row>104</xdr:row>
      <xdr:rowOff>158496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3797300" y="179390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68090</xdr:rowOff>
    </xdr:from>
    <xdr:ext cx="405111" cy="259045"/>
    <xdr:sp macro="" textlink="">
      <xdr:nvSpPr>
        <xdr:cNvPr id="337" name="n_1aveValue【港湾・漁港】&#10;有形固定資産減価償却率">
          <a:extLst>
            <a:ext uri="{FF2B5EF4-FFF2-40B4-BE49-F238E27FC236}">
              <a16:creationId xmlns:a16="http://schemas.microsoft.com/office/drawing/2014/main" id="{00000000-0008-0000-0100-000051010000}"/>
            </a:ext>
          </a:extLst>
        </xdr:cNvPr>
        <xdr:cNvSpPr txBox="1"/>
      </xdr:nvSpPr>
      <xdr:spPr>
        <a:xfrm>
          <a:off x="35820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338" name="n_2aveValue【港湾・漁港】&#10;有形固定資産減価償却率">
          <a:extLst>
            <a:ext uri="{FF2B5EF4-FFF2-40B4-BE49-F238E27FC236}">
              <a16:creationId xmlns:a16="http://schemas.microsoft.com/office/drawing/2014/main" id="{00000000-0008-0000-0100-000052010000}"/>
            </a:ext>
          </a:extLst>
        </xdr:cNvPr>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28973</xdr:rowOff>
    </xdr:from>
    <xdr:ext cx="405111" cy="259045"/>
    <xdr:sp macro="" textlink="">
      <xdr:nvSpPr>
        <xdr:cNvPr id="339" name="n_1mainValue【港湾・漁港】&#10;有形固定資産減価償却率">
          <a:extLst>
            <a:ext uri="{FF2B5EF4-FFF2-40B4-BE49-F238E27FC236}">
              <a16:creationId xmlns:a16="http://schemas.microsoft.com/office/drawing/2014/main" id="{00000000-0008-0000-0100-000053010000}"/>
            </a:ext>
          </a:extLst>
        </xdr:cNvPr>
        <xdr:cNvSpPr txBox="1"/>
      </xdr:nvSpPr>
      <xdr:spPr>
        <a:xfrm>
          <a:off x="35820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64" name="【港湾・漁港】&#10;一人当たり有形固定資産（償却資産）額最小値テキスト">
          <a:extLst>
            <a:ext uri="{FF2B5EF4-FFF2-40B4-BE49-F238E27FC236}">
              <a16:creationId xmlns:a16="http://schemas.microsoft.com/office/drawing/2014/main" id="{00000000-0008-0000-0100-00006C010000}"/>
            </a:ext>
          </a:extLst>
        </xdr:cNvPr>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66" name="【港湾・漁港】&#10;一人当たり有形固定資産（償却資産）額最大値テキスト">
          <a:extLst>
            <a:ext uri="{FF2B5EF4-FFF2-40B4-BE49-F238E27FC236}">
              <a16:creationId xmlns:a16="http://schemas.microsoft.com/office/drawing/2014/main" id="{00000000-0008-0000-0100-00006E010000}"/>
            </a:ext>
          </a:extLst>
        </xdr:cNvPr>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93978</xdr:rowOff>
    </xdr:from>
    <xdr:ext cx="599010" cy="259045"/>
    <xdr:sp macro="" textlink="">
      <xdr:nvSpPr>
        <xdr:cNvPr id="368" name="【港湾・漁港】&#10;一人当たり有形固定資産（償却資産）額平均値テキスト">
          <a:extLst>
            <a:ext uri="{FF2B5EF4-FFF2-40B4-BE49-F238E27FC236}">
              <a16:creationId xmlns:a16="http://schemas.microsoft.com/office/drawing/2014/main" id="{00000000-0008-0000-0100-000070010000}"/>
            </a:ext>
          </a:extLst>
        </xdr:cNvPr>
        <xdr:cNvSpPr txBox="1"/>
      </xdr:nvSpPr>
      <xdr:spPr>
        <a:xfrm>
          <a:off x="10515600" y="18267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162323</xdr:rowOff>
    </xdr:from>
    <xdr:to>
      <xdr:col>46</xdr:col>
      <xdr:colOff>38100</xdr:colOff>
      <xdr:row>106</xdr:row>
      <xdr:rowOff>92473</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8699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22828</xdr:rowOff>
    </xdr:from>
    <xdr:to>
      <xdr:col>55</xdr:col>
      <xdr:colOff>50800</xdr:colOff>
      <xdr:row>101</xdr:row>
      <xdr:rowOff>124428</xdr:rowOff>
    </xdr:to>
    <xdr:sp macro="" textlink="">
      <xdr:nvSpPr>
        <xdr:cNvPr id="377" name="楕円 376">
          <a:extLst>
            <a:ext uri="{FF2B5EF4-FFF2-40B4-BE49-F238E27FC236}">
              <a16:creationId xmlns:a16="http://schemas.microsoft.com/office/drawing/2014/main" id="{00000000-0008-0000-0100-000079010000}"/>
            </a:ext>
          </a:extLst>
        </xdr:cNvPr>
        <xdr:cNvSpPr/>
      </xdr:nvSpPr>
      <xdr:spPr>
        <a:xfrm>
          <a:off x="10426700" y="173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147305</xdr:rowOff>
    </xdr:from>
    <xdr:ext cx="690189" cy="259045"/>
    <xdr:sp macro="" textlink="">
      <xdr:nvSpPr>
        <xdr:cNvPr id="378" name="【港湾・漁港】&#10;一人当たり有形固定資産（償却資産）額該当値テキスト">
          <a:extLst>
            <a:ext uri="{FF2B5EF4-FFF2-40B4-BE49-F238E27FC236}">
              <a16:creationId xmlns:a16="http://schemas.microsoft.com/office/drawing/2014/main" id="{00000000-0008-0000-0100-00007A010000}"/>
            </a:ext>
          </a:extLst>
        </xdr:cNvPr>
        <xdr:cNvSpPr txBox="1"/>
      </xdr:nvSpPr>
      <xdr:spPr>
        <a:xfrm>
          <a:off x="10515600" y="17292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32914</xdr:rowOff>
    </xdr:from>
    <xdr:to>
      <xdr:col>50</xdr:col>
      <xdr:colOff>165100</xdr:colOff>
      <xdr:row>101</xdr:row>
      <xdr:rowOff>134514</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9588500" y="173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73628</xdr:rowOff>
    </xdr:from>
    <xdr:to>
      <xdr:col>55</xdr:col>
      <xdr:colOff>0</xdr:colOff>
      <xdr:row>101</xdr:row>
      <xdr:rowOff>83714</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9639300" y="17390078"/>
          <a:ext cx="8382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137053</xdr:rowOff>
    </xdr:from>
    <xdr:ext cx="599010" cy="259045"/>
    <xdr:sp macro="" textlink="">
      <xdr:nvSpPr>
        <xdr:cNvPr id="381" name="n_1ave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93270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109000</xdr:rowOff>
    </xdr:from>
    <xdr:ext cx="690189" cy="259045"/>
    <xdr:sp macro="" textlink="">
      <xdr:nvSpPr>
        <xdr:cNvPr id="382" name="n_2ave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8405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151041</xdr:rowOff>
    </xdr:from>
    <xdr:ext cx="690189" cy="259045"/>
    <xdr:sp macro="" textlink="">
      <xdr:nvSpPr>
        <xdr:cNvPr id="383" name="n_1mainValue【港湾・漁港】&#10;一人当たり有形固定資産（償却資産）額">
          <a:extLst>
            <a:ext uri="{FF2B5EF4-FFF2-40B4-BE49-F238E27FC236}">
              <a16:creationId xmlns:a16="http://schemas.microsoft.com/office/drawing/2014/main" id="{00000000-0008-0000-0100-00007F010000}"/>
            </a:ext>
          </a:extLst>
        </xdr:cNvPr>
        <xdr:cNvSpPr txBox="1"/>
      </xdr:nvSpPr>
      <xdr:spPr>
        <a:xfrm>
          <a:off x="9281505" y="17124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00000000-0008-0000-0100-00009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10" name="【認定こども園・幼稚園・保育所】&#10;有形固定資産減価償却率最小値テキスト">
          <a:extLst>
            <a:ext uri="{FF2B5EF4-FFF2-40B4-BE49-F238E27FC236}">
              <a16:creationId xmlns:a16="http://schemas.microsoft.com/office/drawing/2014/main" id="{00000000-0008-0000-0100-00009A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2" name="【認定こども園・幼稚園・保育所】&#10;有形固定資産減価償却率最大値テキスト">
          <a:extLst>
            <a:ext uri="{FF2B5EF4-FFF2-40B4-BE49-F238E27FC236}">
              <a16:creationId xmlns:a16="http://schemas.microsoft.com/office/drawing/2014/main" id="{00000000-0008-0000-0100-00009C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00000000-0008-0000-0100-00009E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31931</xdr:rowOff>
    </xdr:from>
    <xdr:to>
      <xdr:col>85</xdr:col>
      <xdr:colOff>177800</xdr:colOff>
      <xdr:row>37</xdr:row>
      <xdr:rowOff>133531</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6268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54808</xdr:rowOff>
    </xdr:from>
    <xdr:ext cx="405111" cy="259045"/>
    <xdr:sp macro="" textlink="">
      <xdr:nvSpPr>
        <xdr:cNvPr id="424" name="【認定こども園・幼稚園・保育所】&#10;有形固定資産減価償却率該当値テキスト">
          <a:extLst>
            <a:ext uri="{FF2B5EF4-FFF2-40B4-BE49-F238E27FC236}">
              <a16:creationId xmlns:a16="http://schemas.microsoft.com/office/drawing/2014/main" id="{00000000-0008-0000-0100-0000A8010000}"/>
            </a:ext>
          </a:extLst>
        </xdr:cNvPr>
        <xdr:cNvSpPr txBox="1"/>
      </xdr:nvSpPr>
      <xdr:spPr>
        <a:xfrm>
          <a:off x="16357600"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154396</xdr:rowOff>
    </xdr:from>
    <xdr:to>
      <xdr:col>81</xdr:col>
      <xdr:colOff>101600</xdr:colOff>
      <xdr:row>36</xdr:row>
      <xdr:rowOff>84546</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5430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33746</xdr:rowOff>
    </xdr:from>
    <xdr:to>
      <xdr:col>85</xdr:col>
      <xdr:colOff>127000</xdr:colOff>
      <xdr:row>37</xdr:row>
      <xdr:rowOff>82731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5481300" y="6205946"/>
          <a:ext cx="8382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101073</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5266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111941</xdr:rowOff>
    </xdr:from>
    <xdr:to>
      <xdr:col>107</xdr:col>
      <xdr:colOff>101600</xdr:colOff>
      <xdr:row>39</xdr:row>
      <xdr:rowOff>42091</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118473</xdr:rowOff>
    </xdr:from>
    <xdr:to>
      <xdr:col>116</xdr:col>
      <xdr:colOff>114300</xdr:colOff>
      <xdr:row>38</xdr:row>
      <xdr:rowOff>48623</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22110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141350</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100-0000D6010000}"/>
            </a:ext>
          </a:extLst>
        </xdr:cNvPr>
        <xdr:cNvSpPr txBox="1"/>
      </xdr:nvSpPr>
      <xdr:spPr>
        <a:xfrm>
          <a:off x="22199600" y="63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131535</xdr:rowOff>
    </xdr:from>
    <xdr:to>
      <xdr:col>112</xdr:col>
      <xdr:colOff>38100</xdr:colOff>
      <xdr:row>40</xdr:row>
      <xdr:rowOff>61685</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127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169273</xdr:rowOff>
    </xdr:from>
    <xdr:to>
      <xdr:col>116</xdr:col>
      <xdr:colOff>63500</xdr:colOff>
      <xdr:row>40</xdr:row>
      <xdr:rowOff>10885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1323300" y="6512923"/>
          <a:ext cx="838200" cy="35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73" name="n_1aveValue【認定こども園・幼稚園・保育所】&#10;一人当たり面積">
          <a:extLst>
            <a:ext uri="{FF2B5EF4-FFF2-40B4-BE49-F238E27FC236}">
              <a16:creationId xmlns:a16="http://schemas.microsoft.com/office/drawing/2014/main" id="{00000000-0008-0000-0100-0000D9010000}"/>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58619</xdr:rowOff>
    </xdr:from>
    <xdr:ext cx="469744" cy="259045"/>
    <xdr:sp macro="" textlink="">
      <xdr:nvSpPr>
        <xdr:cNvPr id="474" name="n_2aveValue【認定こども園・幼稚園・保育所】&#10;一人当たり面積">
          <a:extLst>
            <a:ext uri="{FF2B5EF4-FFF2-40B4-BE49-F238E27FC236}">
              <a16:creationId xmlns:a16="http://schemas.microsoft.com/office/drawing/2014/main" id="{00000000-0008-0000-0100-0000DA010000}"/>
            </a:ext>
          </a:extLst>
        </xdr:cNvPr>
        <xdr:cNvSpPr txBox="1"/>
      </xdr:nvSpPr>
      <xdr:spPr>
        <a:xfrm>
          <a:off x="20199427"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52812</xdr:rowOff>
    </xdr:from>
    <xdr:ext cx="469744" cy="259045"/>
    <xdr:sp macro="" textlink="">
      <xdr:nvSpPr>
        <xdr:cNvPr id="475" name="n_1mainValue【認定こども園・幼稚園・保育所】&#10;一人当たり面積">
          <a:extLst>
            <a:ext uri="{FF2B5EF4-FFF2-40B4-BE49-F238E27FC236}">
              <a16:creationId xmlns:a16="http://schemas.microsoft.com/office/drawing/2014/main" id="{00000000-0008-0000-0100-0000DB010000}"/>
            </a:ext>
          </a:extLst>
        </xdr:cNvPr>
        <xdr:cNvSpPr txBox="1"/>
      </xdr:nvSpPr>
      <xdr:spPr>
        <a:xfrm>
          <a:off x="21075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a:extLst>
            <a:ext uri="{FF2B5EF4-FFF2-40B4-BE49-F238E27FC236}">
              <a16:creationId xmlns:a16="http://schemas.microsoft.com/office/drawing/2014/main" id="{00000000-0008-0000-0100-0000F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01" name="【学校施設】&#10;有形固定資産減価償却率最小値テキスト">
          <a:extLst>
            <a:ext uri="{FF2B5EF4-FFF2-40B4-BE49-F238E27FC236}">
              <a16:creationId xmlns:a16="http://schemas.microsoft.com/office/drawing/2014/main" id="{00000000-0008-0000-0100-0000F501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03" name="【学校施設】&#10;有形固定資産減価償却率最大値テキスト">
          <a:extLst>
            <a:ext uri="{FF2B5EF4-FFF2-40B4-BE49-F238E27FC236}">
              <a16:creationId xmlns:a16="http://schemas.microsoft.com/office/drawing/2014/main" id="{00000000-0008-0000-0100-0000F701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05" name="【学校施設】&#10;有形固定資産減価償却率平均値テキスト">
          <a:extLst>
            <a:ext uri="{FF2B5EF4-FFF2-40B4-BE49-F238E27FC236}">
              <a16:creationId xmlns:a16="http://schemas.microsoft.com/office/drawing/2014/main" id="{00000000-0008-0000-0100-0000F901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15" name="【学校施設】&#10;有形固定資産減価償却率該当値テキスト">
          <a:extLst>
            <a:ext uri="{FF2B5EF4-FFF2-40B4-BE49-F238E27FC236}">
              <a16:creationId xmlns:a16="http://schemas.microsoft.com/office/drawing/2014/main" id="{00000000-0008-0000-0100-000003020000}"/>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80010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5481300" y="103498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18" name="n_1aveValue【学校施設】&#10;有形固定資産減価償却率">
          <a:extLst>
            <a:ext uri="{FF2B5EF4-FFF2-40B4-BE49-F238E27FC236}">
              <a16:creationId xmlns:a16="http://schemas.microsoft.com/office/drawing/2014/main" id="{00000000-0008-0000-0100-000006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9" name="n_2aveValue【学校施設】&#10;有形固定資産減価償却率">
          <a:extLst>
            <a:ext uri="{FF2B5EF4-FFF2-40B4-BE49-F238E27FC236}">
              <a16:creationId xmlns:a16="http://schemas.microsoft.com/office/drawing/2014/main" id="{00000000-0008-0000-0100-00000702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104792</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100-000008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48" name="【学校施設】&#10;一人当たり面積最小値テキスト">
          <a:extLst>
            <a:ext uri="{FF2B5EF4-FFF2-40B4-BE49-F238E27FC236}">
              <a16:creationId xmlns:a16="http://schemas.microsoft.com/office/drawing/2014/main" id="{00000000-0008-0000-0100-000024020000}"/>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50" name="【学校施設】&#10;一人当たり面積最大値テキスト">
          <a:extLst>
            <a:ext uri="{FF2B5EF4-FFF2-40B4-BE49-F238E27FC236}">
              <a16:creationId xmlns:a16="http://schemas.microsoft.com/office/drawing/2014/main" id="{00000000-0008-0000-0100-00002602000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52" name="【学校施設】&#10;一人当たり面積平均値テキスト">
          <a:extLst>
            <a:ext uri="{FF2B5EF4-FFF2-40B4-BE49-F238E27FC236}">
              <a16:creationId xmlns:a16="http://schemas.microsoft.com/office/drawing/2014/main" id="{00000000-0008-0000-0100-000028020000}"/>
            </a:ext>
          </a:extLst>
        </xdr:cNvPr>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167459</xdr:rowOff>
    </xdr:from>
    <xdr:to>
      <xdr:col>107</xdr:col>
      <xdr:colOff>101600</xdr:colOff>
      <xdr:row>64</xdr:row>
      <xdr:rowOff>97609</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0383500" y="1096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146667</xdr:rowOff>
    </xdr:from>
    <xdr:to>
      <xdr:col>116</xdr:col>
      <xdr:colOff>114300</xdr:colOff>
      <xdr:row>64</xdr:row>
      <xdr:rowOff>76817</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22110700" y="109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125094</xdr:rowOff>
    </xdr:from>
    <xdr:ext cx="469744" cy="259045"/>
    <xdr:sp macro="" textlink="">
      <xdr:nvSpPr>
        <xdr:cNvPr id="562" name="【学校施設】&#10;一人当たり面積該当値テキスト">
          <a:extLst>
            <a:ext uri="{FF2B5EF4-FFF2-40B4-BE49-F238E27FC236}">
              <a16:creationId xmlns:a16="http://schemas.microsoft.com/office/drawing/2014/main" id="{00000000-0008-0000-0100-000032020000}"/>
            </a:ext>
          </a:extLst>
        </xdr:cNvPr>
        <xdr:cNvSpPr txBox="1"/>
      </xdr:nvSpPr>
      <xdr:spPr>
        <a:xfrm>
          <a:off x="22199600" y="109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85924</xdr:rowOff>
    </xdr:from>
    <xdr:to>
      <xdr:col>112</xdr:col>
      <xdr:colOff>38100</xdr:colOff>
      <xdr:row>64</xdr:row>
      <xdr:rowOff>16074</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1272500" y="108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136724</xdr:rowOff>
    </xdr:from>
    <xdr:to>
      <xdr:col>116</xdr:col>
      <xdr:colOff>63500</xdr:colOff>
      <xdr:row>64</xdr:row>
      <xdr:rowOff>26017</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1323300" y="10938074"/>
          <a:ext cx="8382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65" name="n_1aveValue【学校施設】&#10;一人当たり面積">
          <a:extLst>
            <a:ext uri="{FF2B5EF4-FFF2-40B4-BE49-F238E27FC236}">
              <a16:creationId xmlns:a16="http://schemas.microsoft.com/office/drawing/2014/main" id="{00000000-0008-0000-0100-000035020000}"/>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114136</xdr:rowOff>
    </xdr:from>
    <xdr:ext cx="469744" cy="259045"/>
    <xdr:sp macro="" textlink="">
      <xdr:nvSpPr>
        <xdr:cNvPr id="566" name="n_2aveValue【学校施設】&#10;一人当たり面積">
          <a:extLst>
            <a:ext uri="{FF2B5EF4-FFF2-40B4-BE49-F238E27FC236}">
              <a16:creationId xmlns:a16="http://schemas.microsoft.com/office/drawing/2014/main" id="{00000000-0008-0000-0100-000036020000}"/>
            </a:ext>
          </a:extLst>
        </xdr:cNvPr>
        <xdr:cNvSpPr txBox="1"/>
      </xdr:nvSpPr>
      <xdr:spPr>
        <a:xfrm>
          <a:off x="20199427" y="107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32601</xdr:rowOff>
    </xdr:from>
    <xdr:ext cx="469744" cy="259045"/>
    <xdr:sp macro="" textlink="">
      <xdr:nvSpPr>
        <xdr:cNvPr id="567" name="n_1mainValue【学校施設】&#10;一人当たり面積">
          <a:extLst>
            <a:ext uri="{FF2B5EF4-FFF2-40B4-BE49-F238E27FC236}">
              <a16:creationId xmlns:a16="http://schemas.microsoft.com/office/drawing/2014/main" id="{00000000-0008-0000-0100-000037020000}"/>
            </a:ext>
          </a:extLst>
        </xdr:cNvPr>
        <xdr:cNvSpPr txBox="1"/>
      </xdr:nvSpPr>
      <xdr:spPr>
        <a:xfrm>
          <a:off x="21075727" y="106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a16="http://schemas.microsoft.com/office/drawing/2014/main" id="{00000000-0008-0000-0100-00005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09" name="【公民館】&#10;有形固定資産減価償却率最小値テキスト">
          <a:extLst>
            <a:ext uri="{FF2B5EF4-FFF2-40B4-BE49-F238E27FC236}">
              <a16:creationId xmlns:a16="http://schemas.microsoft.com/office/drawing/2014/main" id="{00000000-0008-0000-0100-00006102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1" name="【公民館】&#10;有形固定資産減価償却率最大値テキスト">
          <a:extLst>
            <a:ext uri="{FF2B5EF4-FFF2-40B4-BE49-F238E27FC236}">
              <a16:creationId xmlns:a16="http://schemas.microsoft.com/office/drawing/2014/main" id="{00000000-0008-0000-0100-000063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613" name="【公民館】&#10;有形固定資産減価償却率平均値テキスト">
          <a:extLst>
            <a:ext uri="{FF2B5EF4-FFF2-40B4-BE49-F238E27FC236}">
              <a16:creationId xmlns:a16="http://schemas.microsoft.com/office/drawing/2014/main" id="{00000000-0008-0000-0100-000065020000}"/>
            </a:ext>
          </a:extLst>
        </xdr:cNvPr>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78739</xdr:rowOff>
    </xdr:from>
    <xdr:to>
      <xdr:col>76</xdr:col>
      <xdr:colOff>165100</xdr:colOff>
      <xdr:row>105</xdr:row>
      <xdr:rowOff>8889</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4541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46355</xdr:rowOff>
    </xdr:from>
    <xdr:to>
      <xdr:col>85</xdr:col>
      <xdr:colOff>177800</xdr:colOff>
      <xdr:row>107</xdr:row>
      <xdr:rowOff>147955</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6268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24782</xdr:rowOff>
    </xdr:from>
    <xdr:ext cx="405111" cy="259045"/>
    <xdr:sp macro="" textlink="">
      <xdr:nvSpPr>
        <xdr:cNvPr id="623" name="【公民館】&#10;有形固定資産減価償却率該当値テキスト">
          <a:extLst>
            <a:ext uri="{FF2B5EF4-FFF2-40B4-BE49-F238E27FC236}">
              <a16:creationId xmlns:a16="http://schemas.microsoft.com/office/drawing/2014/main" id="{00000000-0008-0000-0100-00006F020000}"/>
            </a:ext>
          </a:extLst>
        </xdr:cNvPr>
        <xdr:cNvSpPr txBox="1"/>
      </xdr:nvSpPr>
      <xdr:spPr>
        <a:xfrm>
          <a:off x="16357600"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84455</xdr:rowOff>
    </xdr:from>
    <xdr:to>
      <xdr:col>81</xdr:col>
      <xdr:colOff>101600</xdr:colOff>
      <xdr:row>108</xdr:row>
      <xdr:rowOff>14605</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5430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97155</xdr:rowOff>
    </xdr:from>
    <xdr:to>
      <xdr:col>85</xdr:col>
      <xdr:colOff>127000</xdr:colOff>
      <xdr:row>107</xdr:row>
      <xdr:rowOff>135255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5481300" y="18442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26" name="n_1aveValue【公民館】&#10;有形固定資産減価償却率">
          <a:extLst>
            <a:ext uri="{FF2B5EF4-FFF2-40B4-BE49-F238E27FC236}">
              <a16:creationId xmlns:a16="http://schemas.microsoft.com/office/drawing/2014/main" id="{00000000-0008-0000-0100-000072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25416</xdr:rowOff>
    </xdr:from>
    <xdr:ext cx="405111" cy="259045"/>
    <xdr:sp macro="" textlink="">
      <xdr:nvSpPr>
        <xdr:cNvPr id="627" name="n_2aveValue【公民館】&#10;有形固定資産減価償却率">
          <a:extLst>
            <a:ext uri="{FF2B5EF4-FFF2-40B4-BE49-F238E27FC236}">
              <a16:creationId xmlns:a16="http://schemas.microsoft.com/office/drawing/2014/main" id="{00000000-0008-0000-0100-000073020000}"/>
            </a:ext>
          </a:extLst>
        </xdr:cNvPr>
        <xdr:cNvSpPr txBox="1"/>
      </xdr:nvSpPr>
      <xdr:spPr>
        <a:xfrm>
          <a:off x="14389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5732</xdr:rowOff>
    </xdr:from>
    <xdr:ext cx="405111" cy="259045"/>
    <xdr:sp macro="" textlink="">
      <xdr:nvSpPr>
        <xdr:cNvPr id="628" name="n_1mainValue【公民館】&#10;有形固定資産減価償却率">
          <a:extLst>
            <a:ext uri="{FF2B5EF4-FFF2-40B4-BE49-F238E27FC236}">
              <a16:creationId xmlns:a16="http://schemas.microsoft.com/office/drawing/2014/main" id="{00000000-0008-0000-0100-000074020000}"/>
            </a:ext>
          </a:extLst>
        </xdr:cNvPr>
        <xdr:cNvSpPr txBox="1"/>
      </xdr:nvSpPr>
      <xdr:spPr>
        <a:xfrm>
          <a:off x="152660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a:extLst>
            <a:ext uri="{FF2B5EF4-FFF2-40B4-BE49-F238E27FC236}">
              <a16:creationId xmlns:a16="http://schemas.microsoft.com/office/drawing/2014/main" id="{00000000-0008-0000-0100-00008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51" name="【公民館】&#10;一人当たり面積最小値テキスト">
          <a:extLst>
            <a:ext uri="{FF2B5EF4-FFF2-40B4-BE49-F238E27FC236}">
              <a16:creationId xmlns:a16="http://schemas.microsoft.com/office/drawing/2014/main" id="{00000000-0008-0000-0100-00008B020000}"/>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53" name="【公民館】&#10;一人当たり面積最大値テキスト">
          <a:extLst>
            <a:ext uri="{FF2B5EF4-FFF2-40B4-BE49-F238E27FC236}">
              <a16:creationId xmlns:a16="http://schemas.microsoft.com/office/drawing/2014/main" id="{00000000-0008-0000-0100-00008D02000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55" name="【公民館】&#10;一人当たり面積平均値テキスト">
          <a:extLst>
            <a:ext uri="{FF2B5EF4-FFF2-40B4-BE49-F238E27FC236}">
              <a16:creationId xmlns:a16="http://schemas.microsoft.com/office/drawing/2014/main" id="{00000000-0008-0000-0100-00008F020000}"/>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67463</xdr:rowOff>
    </xdr:from>
    <xdr:to>
      <xdr:col>107</xdr:col>
      <xdr:colOff>101600</xdr:colOff>
      <xdr:row>106</xdr:row>
      <xdr:rowOff>169063</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0383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15799</xdr:rowOff>
    </xdr:from>
    <xdr:to>
      <xdr:col>116</xdr:col>
      <xdr:colOff>114300</xdr:colOff>
      <xdr:row>102</xdr:row>
      <xdr:rowOff>117399</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22110700" y="175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38676</xdr:rowOff>
    </xdr:from>
    <xdr:ext cx="469744" cy="259045"/>
    <xdr:sp macro="" textlink="">
      <xdr:nvSpPr>
        <xdr:cNvPr id="665" name="【公民館】&#10;一人当たり面積該当値テキスト">
          <a:extLst>
            <a:ext uri="{FF2B5EF4-FFF2-40B4-BE49-F238E27FC236}">
              <a16:creationId xmlns:a16="http://schemas.microsoft.com/office/drawing/2014/main" id="{00000000-0008-0000-0100-000099020000}"/>
            </a:ext>
          </a:extLst>
        </xdr:cNvPr>
        <xdr:cNvSpPr txBox="1"/>
      </xdr:nvSpPr>
      <xdr:spPr>
        <a:xfrm>
          <a:off x="22199600" y="1735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24028</xdr:rowOff>
    </xdr:from>
    <xdr:to>
      <xdr:col>112</xdr:col>
      <xdr:colOff>38100</xdr:colOff>
      <xdr:row>102</xdr:row>
      <xdr:rowOff>125628</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21272500" y="175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66599</xdr:rowOff>
    </xdr:from>
    <xdr:to>
      <xdr:col>116</xdr:col>
      <xdr:colOff>63500</xdr:colOff>
      <xdr:row>102</xdr:row>
      <xdr:rowOff>74828</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21323300" y="1755449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68" name="n_1aveValue【公民館】&#10;一人当たり面積">
          <a:extLst>
            <a:ext uri="{FF2B5EF4-FFF2-40B4-BE49-F238E27FC236}">
              <a16:creationId xmlns:a16="http://schemas.microsoft.com/office/drawing/2014/main" id="{00000000-0008-0000-0100-00009C02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14140</xdr:rowOff>
    </xdr:from>
    <xdr:ext cx="469744" cy="259045"/>
    <xdr:sp macro="" textlink="">
      <xdr:nvSpPr>
        <xdr:cNvPr id="669" name="n_2aveValue【公民館】&#10;一人当たり面積">
          <a:extLst>
            <a:ext uri="{FF2B5EF4-FFF2-40B4-BE49-F238E27FC236}">
              <a16:creationId xmlns:a16="http://schemas.microsoft.com/office/drawing/2014/main" id="{00000000-0008-0000-0100-00009D020000}"/>
            </a:ext>
          </a:extLst>
        </xdr:cNvPr>
        <xdr:cNvSpPr txBox="1"/>
      </xdr:nvSpPr>
      <xdr:spPr>
        <a:xfrm>
          <a:off x="201994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142155</xdr:rowOff>
    </xdr:from>
    <xdr:ext cx="469744" cy="259045"/>
    <xdr:sp macro="" textlink="">
      <xdr:nvSpPr>
        <xdr:cNvPr id="670" name="n_1mainValue【公民館】&#10;一人当たり面積">
          <a:extLst>
            <a:ext uri="{FF2B5EF4-FFF2-40B4-BE49-F238E27FC236}">
              <a16:creationId xmlns:a16="http://schemas.microsoft.com/office/drawing/2014/main" id="{00000000-0008-0000-0100-00009E020000}"/>
            </a:ext>
          </a:extLst>
        </xdr:cNvPr>
        <xdr:cNvSpPr txBox="1"/>
      </xdr:nvSpPr>
      <xdr:spPr>
        <a:xfrm>
          <a:off x="21075727" y="1728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165735</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100584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61612</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a:extLst>
            <a:ext uri="{FF2B5EF4-FFF2-40B4-BE49-F238E27FC236}">
              <a16:creationId xmlns:a16="http://schemas.microsoft.com/office/drawing/2014/main" id="{00000000-0008-0000-0200-000075000000}"/>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a:extLst>
            <a:ext uri="{FF2B5EF4-FFF2-40B4-BE49-F238E27FC236}">
              <a16:creationId xmlns:a16="http://schemas.microsoft.com/office/drawing/2014/main" id="{00000000-0008-0000-0200-000077000000}"/>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a:extLst>
            <a:ext uri="{FF2B5EF4-FFF2-40B4-BE49-F238E27FC236}">
              <a16:creationId xmlns:a16="http://schemas.microsoft.com/office/drawing/2014/main" id="{00000000-0008-0000-0200-000079000000}"/>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4" name="n_1aveValue【体育館・プール】&#10;一人当たり面積">
          <a:extLst>
            <a:ext uri="{FF2B5EF4-FFF2-40B4-BE49-F238E27FC236}">
              <a16:creationId xmlns:a16="http://schemas.microsoft.com/office/drawing/2014/main" id="{00000000-0008-0000-0200-00007C000000}"/>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6" name="n_2aveValue【体育館・プール】&#10;一人当たり面積">
          <a:extLst>
            <a:ext uri="{FF2B5EF4-FFF2-40B4-BE49-F238E27FC236}">
              <a16:creationId xmlns:a16="http://schemas.microsoft.com/office/drawing/2014/main" id="{00000000-0008-0000-0200-00007E000000}"/>
            </a:ext>
          </a:extLst>
        </xdr:cNvPr>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36068</xdr:rowOff>
    </xdr:from>
    <xdr:to>
      <xdr:col>55</xdr:col>
      <xdr:colOff>50800</xdr:colOff>
      <xdr:row>60</xdr:row>
      <xdr:rowOff>137668</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10426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58945</xdr:rowOff>
    </xdr:from>
    <xdr:ext cx="469744" cy="259045"/>
    <xdr:sp macro="" textlink="">
      <xdr:nvSpPr>
        <xdr:cNvPr id="133" name="【体育館・プール】&#10;一人当たり面積該当値テキスト">
          <a:extLst>
            <a:ext uri="{FF2B5EF4-FFF2-40B4-BE49-F238E27FC236}">
              <a16:creationId xmlns:a16="http://schemas.microsoft.com/office/drawing/2014/main" id="{00000000-0008-0000-0200-000085000000}"/>
            </a:ext>
          </a:extLst>
        </xdr:cNvPr>
        <xdr:cNvSpPr txBox="1"/>
      </xdr:nvSpPr>
      <xdr:spPr>
        <a:xfrm>
          <a:off x="10515600"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41402</xdr:rowOff>
    </xdr:from>
    <xdr:to>
      <xdr:col>50</xdr:col>
      <xdr:colOff>165100</xdr:colOff>
      <xdr:row>60</xdr:row>
      <xdr:rowOff>143002</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588500" y="103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86868</xdr:rowOff>
    </xdr:from>
    <xdr:to>
      <xdr:col>55</xdr:col>
      <xdr:colOff>0</xdr:colOff>
      <xdr:row>60</xdr:row>
      <xdr:rowOff>92202</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9639300" y="1037386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159529</xdr:rowOff>
    </xdr:from>
    <xdr:ext cx="469744" cy="259045"/>
    <xdr:sp macro="" textlink="">
      <xdr:nvSpPr>
        <xdr:cNvPr id="136" name="n_1mainValue【体育館・プール】&#10;一人当たり面積">
          <a:extLst>
            <a:ext uri="{FF2B5EF4-FFF2-40B4-BE49-F238E27FC236}">
              <a16:creationId xmlns:a16="http://schemas.microsoft.com/office/drawing/2014/main" id="{00000000-0008-0000-0200-000088000000}"/>
            </a:ext>
          </a:extLst>
        </xdr:cNvPr>
        <xdr:cNvSpPr txBox="1"/>
      </xdr:nvSpPr>
      <xdr:spPr>
        <a:xfrm>
          <a:off x="9391727"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00000000-0008-0000-02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a:extLst>
            <a:ext uri="{FF2B5EF4-FFF2-40B4-BE49-F238E27FC236}">
              <a16:creationId xmlns:a16="http://schemas.microsoft.com/office/drawing/2014/main" id="{00000000-0008-0000-0200-0000A1000000}"/>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a:extLst>
            <a:ext uri="{FF2B5EF4-FFF2-40B4-BE49-F238E27FC236}">
              <a16:creationId xmlns:a16="http://schemas.microsoft.com/office/drawing/2014/main" id="{00000000-0008-0000-0200-0000A300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00000000-0008-0000-0200-0000A5000000}"/>
            </a:ext>
          </a:extLst>
        </xdr:cNvPr>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68" name="n_1aveValue【福祉施設】&#10;有形固定資産減価償却率">
          <a:extLst>
            <a:ext uri="{FF2B5EF4-FFF2-40B4-BE49-F238E27FC236}">
              <a16:creationId xmlns:a16="http://schemas.microsoft.com/office/drawing/2014/main" id="{00000000-0008-0000-0200-0000A8000000}"/>
            </a:ext>
          </a:extLst>
        </xdr:cNvPr>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156211</xdr:rowOff>
    </xdr:from>
    <xdr:to>
      <xdr:col>15</xdr:col>
      <xdr:colOff>101600</xdr:colOff>
      <xdr:row>83</xdr:row>
      <xdr:rowOff>86361</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2857500" y="1421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102888</xdr:rowOff>
    </xdr:from>
    <xdr:ext cx="405111" cy="259045"/>
    <xdr:sp macro="" textlink="">
      <xdr:nvSpPr>
        <xdr:cNvPr id="170" name="n_2aveValue【福祉施設】&#10;有形固定資産減価償却率">
          <a:extLst>
            <a:ext uri="{FF2B5EF4-FFF2-40B4-BE49-F238E27FC236}">
              <a16:creationId xmlns:a16="http://schemas.microsoft.com/office/drawing/2014/main" id="{00000000-0008-0000-0200-0000AA000000}"/>
            </a:ext>
          </a:extLst>
        </xdr:cNvPr>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00000000-0008-0000-0200-0000B1000000}"/>
            </a:ext>
          </a:extLst>
        </xdr:cNvPr>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7620</xdr:rowOff>
    </xdr:from>
    <xdr:to>
      <xdr:col>20</xdr:col>
      <xdr:colOff>38100</xdr:colOff>
      <xdr:row>84</xdr:row>
      <xdr:rowOff>109220</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37465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58420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3797300" y="14424661"/>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100347</xdr:rowOff>
    </xdr:from>
    <xdr:ext cx="405111" cy="259045"/>
    <xdr:sp macro="" textlink="">
      <xdr:nvSpPr>
        <xdr:cNvPr id="180" name="n_1mainValue【福祉施設】&#10;有形固定資産減価償却率">
          <a:extLst>
            <a:ext uri="{FF2B5EF4-FFF2-40B4-BE49-F238E27FC236}">
              <a16:creationId xmlns:a16="http://schemas.microsoft.com/office/drawing/2014/main" id="{00000000-0008-0000-0200-0000B4000000}"/>
            </a:ext>
          </a:extLst>
        </xdr:cNvPr>
        <xdr:cNvSpPr txBox="1"/>
      </xdr:nvSpPr>
      <xdr:spPr>
        <a:xfrm>
          <a:off x="3582044"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a:extLst>
            <a:ext uri="{FF2B5EF4-FFF2-40B4-BE49-F238E27FC236}">
              <a16:creationId xmlns:a16="http://schemas.microsoft.com/office/drawing/2014/main" id="{00000000-0008-0000-0200-0000C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a:extLst>
            <a:ext uri="{FF2B5EF4-FFF2-40B4-BE49-F238E27FC236}">
              <a16:creationId xmlns:a16="http://schemas.microsoft.com/office/drawing/2014/main" id="{00000000-0008-0000-0200-0000CB000000}"/>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a:extLst>
            <a:ext uri="{FF2B5EF4-FFF2-40B4-BE49-F238E27FC236}">
              <a16:creationId xmlns:a16="http://schemas.microsoft.com/office/drawing/2014/main" id="{00000000-0008-0000-0200-0000CD000000}"/>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07" name="【福祉施設】&#10;一人当たり面積平均値テキスト">
          <a:extLst>
            <a:ext uri="{FF2B5EF4-FFF2-40B4-BE49-F238E27FC236}">
              <a16:creationId xmlns:a16="http://schemas.microsoft.com/office/drawing/2014/main" id="{00000000-0008-0000-0200-0000CF000000}"/>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0" name="n_1aveValue【福祉施設】&#10;一人当たり面積">
          <a:extLst>
            <a:ext uri="{FF2B5EF4-FFF2-40B4-BE49-F238E27FC236}">
              <a16:creationId xmlns:a16="http://schemas.microsoft.com/office/drawing/2014/main" id="{00000000-0008-0000-0200-0000D2000000}"/>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151206</xdr:rowOff>
    </xdr:from>
    <xdr:to>
      <xdr:col>46</xdr:col>
      <xdr:colOff>38100</xdr:colOff>
      <xdr:row>85</xdr:row>
      <xdr:rowOff>81356</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8699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97883</xdr:rowOff>
    </xdr:from>
    <xdr:ext cx="469744" cy="259045"/>
    <xdr:sp macro="" textlink="">
      <xdr:nvSpPr>
        <xdr:cNvPr id="212" name="n_2aveValue【福祉施設】&#10;一人当たり面積">
          <a:extLst>
            <a:ext uri="{FF2B5EF4-FFF2-40B4-BE49-F238E27FC236}">
              <a16:creationId xmlns:a16="http://schemas.microsoft.com/office/drawing/2014/main" id="{00000000-0008-0000-0200-0000D4000000}"/>
            </a:ext>
          </a:extLst>
        </xdr:cNvPr>
        <xdr:cNvSpPr txBox="1"/>
      </xdr:nvSpPr>
      <xdr:spPr>
        <a:xfrm>
          <a:off x="8515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105944</xdr:rowOff>
    </xdr:from>
    <xdr:to>
      <xdr:col>55</xdr:col>
      <xdr:colOff>50800</xdr:colOff>
      <xdr:row>85</xdr:row>
      <xdr:rowOff>36094</xdr:rowOff>
    </xdr:to>
    <xdr:sp macro="" textlink="">
      <xdr:nvSpPr>
        <xdr:cNvPr id="218" name="楕円 217">
          <a:extLst>
            <a:ext uri="{FF2B5EF4-FFF2-40B4-BE49-F238E27FC236}">
              <a16:creationId xmlns:a16="http://schemas.microsoft.com/office/drawing/2014/main" id="{00000000-0008-0000-0200-0000DA000000}"/>
            </a:ext>
          </a:extLst>
        </xdr:cNvPr>
        <xdr:cNvSpPr/>
      </xdr:nvSpPr>
      <xdr:spPr>
        <a:xfrm>
          <a:off x="10426700" y="145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128821</xdr:rowOff>
    </xdr:from>
    <xdr:ext cx="469744" cy="259045"/>
    <xdr:sp macro="" textlink="">
      <xdr:nvSpPr>
        <xdr:cNvPr id="219" name="【福祉施設】&#10;一人当たり面積該当値テキスト">
          <a:extLst>
            <a:ext uri="{FF2B5EF4-FFF2-40B4-BE49-F238E27FC236}">
              <a16:creationId xmlns:a16="http://schemas.microsoft.com/office/drawing/2014/main" id="{00000000-0008-0000-0200-0000DB000000}"/>
            </a:ext>
          </a:extLst>
        </xdr:cNvPr>
        <xdr:cNvSpPr txBox="1"/>
      </xdr:nvSpPr>
      <xdr:spPr>
        <a:xfrm>
          <a:off x="10515600" y="143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107772</xdr:rowOff>
    </xdr:from>
    <xdr:to>
      <xdr:col>50</xdr:col>
      <xdr:colOff>165100</xdr:colOff>
      <xdr:row>85</xdr:row>
      <xdr:rowOff>37922</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9588500" y="145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156744</xdr:rowOff>
    </xdr:from>
    <xdr:to>
      <xdr:col>55</xdr:col>
      <xdr:colOff>0</xdr:colOff>
      <xdr:row>84</xdr:row>
      <xdr:rowOff>158572</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9639300" y="1455854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54449</xdr:rowOff>
    </xdr:from>
    <xdr:ext cx="469744" cy="259045"/>
    <xdr:sp macro="" textlink="">
      <xdr:nvSpPr>
        <xdr:cNvPr id="222" name="n_1mainValue【福祉施設】&#10;一人当たり面積">
          <a:extLst>
            <a:ext uri="{FF2B5EF4-FFF2-40B4-BE49-F238E27FC236}">
              <a16:creationId xmlns:a16="http://schemas.microsoft.com/office/drawing/2014/main" id="{00000000-0008-0000-0200-0000DE000000}"/>
            </a:ext>
          </a:extLst>
        </xdr:cNvPr>
        <xdr:cNvSpPr txBox="1"/>
      </xdr:nvSpPr>
      <xdr:spPr>
        <a:xfrm>
          <a:off x="9391727" y="1428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id="{00000000-0008-0000-0200-0000F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47" name="【市民会館】&#10;有形固定資産減価償却率最小値テキスト">
          <a:extLst>
            <a:ext uri="{FF2B5EF4-FFF2-40B4-BE49-F238E27FC236}">
              <a16:creationId xmlns:a16="http://schemas.microsoft.com/office/drawing/2014/main" id="{00000000-0008-0000-0200-0000F7000000}"/>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49" name="【市民会館】&#10;有形固定資産減価償却率最大値テキスト">
          <a:extLst>
            <a:ext uri="{FF2B5EF4-FFF2-40B4-BE49-F238E27FC236}">
              <a16:creationId xmlns:a16="http://schemas.microsoft.com/office/drawing/2014/main" id="{00000000-0008-0000-0200-0000F9000000}"/>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51" name="【市民会館】&#10;有形固定資産減価償却率平均値テキスト">
          <a:extLst>
            <a:ext uri="{FF2B5EF4-FFF2-40B4-BE49-F238E27FC236}">
              <a16:creationId xmlns:a16="http://schemas.microsoft.com/office/drawing/2014/main" id="{00000000-0008-0000-0200-0000FB00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254" name="n_1aveValue【市民会館】&#10;有形固定資産減価償却率">
          <a:extLst>
            <a:ext uri="{FF2B5EF4-FFF2-40B4-BE49-F238E27FC236}">
              <a16:creationId xmlns:a16="http://schemas.microsoft.com/office/drawing/2014/main" id="{00000000-0008-0000-0200-0000FE000000}"/>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168275</xdr:rowOff>
    </xdr:from>
    <xdr:to>
      <xdr:col>15</xdr:col>
      <xdr:colOff>101600</xdr:colOff>
      <xdr:row>103</xdr:row>
      <xdr:rowOff>98425</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114952</xdr:rowOff>
    </xdr:from>
    <xdr:ext cx="405111" cy="259045"/>
    <xdr:sp macro="" textlink="">
      <xdr:nvSpPr>
        <xdr:cNvPr id="256" name="n_2aveValue【市民会館】&#10;有形固定資産減価償却率">
          <a:extLst>
            <a:ext uri="{FF2B5EF4-FFF2-40B4-BE49-F238E27FC236}">
              <a16:creationId xmlns:a16="http://schemas.microsoft.com/office/drawing/2014/main" id="{00000000-0008-0000-0200-000000010000}"/>
            </a:ext>
          </a:extLst>
        </xdr:cNvPr>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263" name="【市民会館】&#10;有形固定資産減価償却率該当値テキスト">
          <a:extLst>
            <a:ext uri="{FF2B5EF4-FFF2-40B4-BE49-F238E27FC236}">
              <a16:creationId xmlns:a16="http://schemas.microsoft.com/office/drawing/2014/main" id="{00000000-0008-0000-0200-000007010000}"/>
            </a:ext>
          </a:extLst>
        </xdr:cNvPr>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99061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3797300" y="18204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140988</xdr:rowOff>
    </xdr:from>
    <xdr:ext cx="405111" cy="259045"/>
    <xdr:sp macro="" textlink="">
      <xdr:nvSpPr>
        <xdr:cNvPr id="266" name="n_1mainValue【市民会館】&#10;有形固定資産減価償却率">
          <a:extLst>
            <a:ext uri="{FF2B5EF4-FFF2-40B4-BE49-F238E27FC236}">
              <a16:creationId xmlns:a16="http://schemas.microsoft.com/office/drawing/2014/main" id="{00000000-0008-0000-0200-00000A010000}"/>
            </a:ext>
          </a:extLst>
        </xdr:cNvPr>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a:extLst>
            <a:ext uri="{FF2B5EF4-FFF2-40B4-BE49-F238E27FC236}">
              <a16:creationId xmlns:a16="http://schemas.microsoft.com/office/drawing/2014/main" id="{00000000-0008-0000-0200-00002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91" name="【市民会館】&#10;一人当たり面積最小値テキスト">
          <a:extLst>
            <a:ext uri="{FF2B5EF4-FFF2-40B4-BE49-F238E27FC236}">
              <a16:creationId xmlns:a16="http://schemas.microsoft.com/office/drawing/2014/main" id="{00000000-0008-0000-0200-00002301000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93" name="【市民会館】&#10;一人当たり面積最大値テキスト">
          <a:extLst>
            <a:ext uri="{FF2B5EF4-FFF2-40B4-BE49-F238E27FC236}">
              <a16:creationId xmlns:a16="http://schemas.microsoft.com/office/drawing/2014/main" id="{00000000-0008-0000-0200-000025010000}"/>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295" name="【市民会館】&#10;一人当たり面積平均値テキスト">
          <a:extLst>
            <a:ext uri="{FF2B5EF4-FFF2-40B4-BE49-F238E27FC236}">
              <a16:creationId xmlns:a16="http://schemas.microsoft.com/office/drawing/2014/main" id="{00000000-0008-0000-0200-000027010000}"/>
            </a:ext>
          </a:extLst>
        </xdr:cNvPr>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298" name="n_1aveValue【市民会館】&#10;一人当たり面積">
          <a:extLst>
            <a:ext uri="{FF2B5EF4-FFF2-40B4-BE49-F238E27FC236}">
              <a16:creationId xmlns:a16="http://schemas.microsoft.com/office/drawing/2014/main" id="{00000000-0008-0000-0200-00002A010000}"/>
            </a:ext>
          </a:extLst>
        </xdr:cNvPr>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0" name="n_2aveValue【市民会館】&#10;一人当たり面積">
          <a:extLst>
            <a:ext uri="{FF2B5EF4-FFF2-40B4-BE49-F238E27FC236}">
              <a16:creationId xmlns:a16="http://schemas.microsoft.com/office/drawing/2014/main" id="{00000000-0008-0000-0200-00002C01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120650</xdr:rowOff>
    </xdr:from>
    <xdr:to>
      <xdr:col>55</xdr:col>
      <xdr:colOff>50800</xdr:colOff>
      <xdr:row>103</xdr:row>
      <xdr:rowOff>50800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0426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143527</xdr:rowOff>
    </xdr:from>
    <xdr:ext cx="469744" cy="259045"/>
    <xdr:sp macro="" textlink="">
      <xdr:nvSpPr>
        <xdr:cNvPr id="307" name="【市民会館】&#10;一人当たり面積該当値テキスト">
          <a:extLst>
            <a:ext uri="{FF2B5EF4-FFF2-40B4-BE49-F238E27FC236}">
              <a16:creationId xmlns:a16="http://schemas.microsoft.com/office/drawing/2014/main" id="{00000000-0008-0000-0200-000033010000}"/>
            </a:ext>
          </a:extLst>
        </xdr:cNvPr>
        <xdr:cNvSpPr txBox="1"/>
      </xdr:nvSpPr>
      <xdr:spPr>
        <a:xfrm>
          <a:off x="10515600"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128651</xdr:rowOff>
    </xdr:from>
    <xdr:to>
      <xdr:col>50</xdr:col>
      <xdr:colOff>165100</xdr:colOff>
      <xdr:row>103</xdr:row>
      <xdr:rowOff>58801</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9588500" y="176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0</xdr:rowOff>
    </xdr:from>
    <xdr:to>
      <xdr:col>55</xdr:col>
      <xdr:colOff>0</xdr:colOff>
      <xdr:row>103</xdr:row>
      <xdr:rowOff>8001</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9639300" y="1765935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75328</xdr:rowOff>
    </xdr:from>
    <xdr:ext cx="469744" cy="259045"/>
    <xdr:sp macro="" textlink="">
      <xdr:nvSpPr>
        <xdr:cNvPr id="310" name="n_1mainValue【市民会館】&#10;一人当たり面積">
          <a:extLst>
            <a:ext uri="{FF2B5EF4-FFF2-40B4-BE49-F238E27FC236}">
              <a16:creationId xmlns:a16="http://schemas.microsoft.com/office/drawing/2014/main" id="{00000000-0008-0000-0200-000036010000}"/>
            </a:ext>
          </a:extLst>
        </xdr:cNvPr>
        <xdr:cNvSpPr txBox="1"/>
      </xdr:nvSpPr>
      <xdr:spPr>
        <a:xfrm>
          <a:off x="9391727" y="173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一般廃棄物処理施設】&#10;有形固定資産減価償却率グラフ枠">
          <a:extLst>
            <a:ext uri="{FF2B5EF4-FFF2-40B4-BE49-F238E27FC236}">
              <a16:creationId xmlns:a16="http://schemas.microsoft.com/office/drawing/2014/main" id="{00000000-0008-0000-0200-00004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37" name="【一般廃棄物処理施設】&#10;有形固定資産減価償却率最小値テキスト">
          <a:extLst>
            <a:ext uri="{FF2B5EF4-FFF2-40B4-BE49-F238E27FC236}">
              <a16:creationId xmlns:a16="http://schemas.microsoft.com/office/drawing/2014/main" id="{00000000-0008-0000-0200-000051010000}"/>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39" name="【一般廃棄物処理施設】&#10;有形固定資産減価償却率最大値テキスト">
          <a:extLst>
            <a:ext uri="{FF2B5EF4-FFF2-40B4-BE49-F238E27FC236}">
              <a16:creationId xmlns:a16="http://schemas.microsoft.com/office/drawing/2014/main" id="{00000000-0008-0000-0200-000053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341" name="【一般廃棄物処理施設】&#10;有形固定資産減価償却率平均値テキスト">
          <a:extLst>
            <a:ext uri="{FF2B5EF4-FFF2-40B4-BE49-F238E27FC236}">
              <a16:creationId xmlns:a16="http://schemas.microsoft.com/office/drawing/2014/main" id="{00000000-0008-0000-0200-000055010000}"/>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353" name="【一般廃棄物処理施設】&#10;有形固定資産減価償却率該当値テキスト">
          <a:extLst>
            <a:ext uri="{FF2B5EF4-FFF2-40B4-BE49-F238E27FC236}">
              <a16:creationId xmlns:a16="http://schemas.microsoft.com/office/drawing/2014/main" id="{00000000-0008-0000-0200-000061010000}"/>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87630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5481300" y="6739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129557</xdr:rowOff>
    </xdr:from>
    <xdr:ext cx="405111" cy="259045"/>
    <xdr:sp macro="" textlink="">
      <xdr:nvSpPr>
        <xdr:cNvPr id="356" name="n_1main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02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0200-00007D010000}"/>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0200-00007F010000}"/>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0200-000081010000}"/>
            </a:ext>
          </a:extLst>
        </xdr:cNvPr>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388" name="n_1aveValue【一般廃棄物処理施設】&#10;一人当たり有形固定資産（償却資産）額">
          <a:extLst>
            <a:ext uri="{FF2B5EF4-FFF2-40B4-BE49-F238E27FC236}">
              <a16:creationId xmlns:a16="http://schemas.microsoft.com/office/drawing/2014/main" id="{00000000-0008-0000-0200-000084010000}"/>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21804</xdr:rowOff>
    </xdr:from>
    <xdr:to>
      <xdr:col>107</xdr:col>
      <xdr:colOff>101600</xdr:colOff>
      <xdr:row>41</xdr:row>
      <xdr:rowOff>123404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0383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139931</xdr:rowOff>
    </xdr:from>
    <xdr:ext cx="599010" cy="259045"/>
    <xdr:sp macro="" textlink="">
      <xdr:nvSpPr>
        <xdr:cNvPr id="390" name="n_2aveValue【一般廃棄物処理施設】&#10;一人当たり有形固定資産（償却資産）額">
          <a:extLst>
            <a:ext uri="{FF2B5EF4-FFF2-40B4-BE49-F238E27FC236}">
              <a16:creationId xmlns:a16="http://schemas.microsoft.com/office/drawing/2014/main" id="{00000000-0008-0000-0200-000086010000}"/>
            </a:ext>
          </a:extLst>
        </xdr:cNvPr>
        <xdr:cNvSpPr txBox="1"/>
      </xdr:nvSpPr>
      <xdr:spPr>
        <a:xfrm>
          <a:off x="20134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29906</xdr:rowOff>
    </xdr:from>
    <xdr:to>
      <xdr:col>116</xdr:col>
      <xdr:colOff>114300</xdr:colOff>
      <xdr:row>37</xdr:row>
      <xdr:rowOff>131506</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21107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52783</xdr:rowOff>
    </xdr:from>
    <xdr:ext cx="690189" cy="259045"/>
    <xdr:sp macro="" textlink="">
      <xdr:nvSpPr>
        <xdr:cNvPr id="397" name="【一般廃棄物処理施設】&#10;一人当たり有形固定資産（償却資産）額該当値テキスト">
          <a:extLst>
            <a:ext uri="{FF2B5EF4-FFF2-40B4-BE49-F238E27FC236}">
              <a16:creationId xmlns:a16="http://schemas.microsoft.com/office/drawing/2014/main" id="{00000000-0008-0000-0200-00008D010000}"/>
            </a:ext>
          </a:extLst>
        </xdr:cNvPr>
        <xdr:cNvSpPr txBox="1"/>
      </xdr:nvSpPr>
      <xdr:spPr>
        <a:xfrm>
          <a:off x="22199600" y="6224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55737</xdr:rowOff>
    </xdr:from>
    <xdr:to>
      <xdr:col>112</xdr:col>
      <xdr:colOff>38100</xdr:colOff>
      <xdr:row>37</xdr:row>
      <xdr:rowOff>157337</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1272500" y="6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80706</xdr:rowOff>
    </xdr:from>
    <xdr:to>
      <xdr:col>116</xdr:col>
      <xdr:colOff>63500</xdr:colOff>
      <xdr:row>37</xdr:row>
      <xdr:rowOff>106537</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1323300" y="6424356"/>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36</xdr:row>
      <xdr:rowOff>2414</xdr:rowOff>
    </xdr:from>
    <xdr:ext cx="690189"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20965505" y="61746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00000000-0008-0000-0200-0000B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43" name="【消防施設】&#10;有形固定資産減価償却率最小値テキスト">
          <a:extLst>
            <a:ext uri="{FF2B5EF4-FFF2-40B4-BE49-F238E27FC236}">
              <a16:creationId xmlns:a16="http://schemas.microsoft.com/office/drawing/2014/main" id="{00000000-0008-0000-0200-0000BB01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5" name="【消防施設】&#10;有形固定資産減価償却率最大値テキスト">
          <a:extLst>
            <a:ext uri="{FF2B5EF4-FFF2-40B4-BE49-F238E27FC236}">
              <a16:creationId xmlns:a16="http://schemas.microsoft.com/office/drawing/2014/main" id="{00000000-0008-0000-0200-0000B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00000000-0008-0000-0200-0000BF010000}"/>
            </a:ext>
          </a:extLst>
        </xdr:cNvPr>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50" name="n_1aveValue【消防施設】&#10;有形固定資産減価償却率">
          <a:extLst>
            <a:ext uri="{FF2B5EF4-FFF2-40B4-BE49-F238E27FC236}">
              <a16:creationId xmlns:a16="http://schemas.microsoft.com/office/drawing/2014/main" id="{00000000-0008-0000-0200-0000C2010000}"/>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52" name="n_2aveValue【消防施設】&#10;有形固定資産減価償却率">
          <a:extLst>
            <a:ext uri="{FF2B5EF4-FFF2-40B4-BE49-F238E27FC236}">
              <a16:creationId xmlns:a16="http://schemas.microsoft.com/office/drawing/2014/main" id="{00000000-0008-0000-0200-0000C4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6268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164935</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00000000-0008-0000-0200-0000CB010000}"/>
            </a:ext>
          </a:extLst>
        </xdr:cNvPr>
        <xdr:cNvSpPr txBox="1"/>
      </xdr:nvSpPr>
      <xdr:spPr>
        <a:xfrm>
          <a:off x="16357600"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65858</xdr:rowOff>
    </xdr:from>
    <xdr:to>
      <xdr:col>85</xdr:col>
      <xdr:colOff>127000</xdr:colOff>
      <xdr:row>82</xdr:row>
      <xdr:rowOff>118111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5481300" y="1412475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462" name="n_1mainValue【消防施設】&#10;有形固定資産減価償却率">
          <a:extLst>
            <a:ext uri="{FF2B5EF4-FFF2-40B4-BE49-F238E27FC236}">
              <a16:creationId xmlns:a16="http://schemas.microsoft.com/office/drawing/2014/main" id="{00000000-0008-0000-0200-0000CE010000}"/>
            </a:ext>
          </a:extLst>
        </xdr:cNvPr>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a:extLst>
            <a:ext uri="{FF2B5EF4-FFF2-40B4-BE49-F238E27FC236}">
              <a16:creationId xmlns:a16="http://schemas.microsoft.com/office/drawing/2014/main" id="{00000000-0008-0000-0200-0000E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87" name="【消防施設】&#10;一人当たり面積最小値テキスト">
          <a:extLst>
            <a:ext uri="{FF2B5EF4-FFF2-40B4-BE49-F238E27FC236}">
              <a16:creationId xmlns:a16="http://schemas.microsoft.com/office/drawing/2014/main" id="{00000000-0008-0000-0200-0000E7010000}"/>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89" name="【消防施設】&#10;一人当たり面積最大値テキスト">
          <a:extLst>
            <a:ext uri="{FF2B5EF4-FFF2-40B4-BE49-F238E27FC236}">
              <a16:creationId xmlns:a16="http://schemas.microsoft.com/office/drawing/2014/main" id="{00000000-0008-0000-0200-0000E9010000}"/>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491" name="【消防施設】&#10;一人当たり面積平均値テキスト">
          <a:extLst>
            <a:ext uri="{FF2B5EF4-FFF2-40B4-BE49-F238E27FC236}">
              <a16:creationId xmlns:a16="http://schemas.microsoft.com/office/drawing/2014/main" id="{00000000-0008-0000-0200-0000EB010000}"/>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494" name="n_1aveValue【消防施設】&#10;一人当たり面積">
          <a:extLst>
            <a:ext uri="{FF2B5EF4-FFF2-40B4-BE49-F238E27FC236}">
              <a16:creationId xmlns:a16="http://schemas.microsoft.com/office/drawing/2014/main" id="{00000000-0008-0000-0200-0000EE010000}"/>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168275</xdr:rowOff>
    </xdr:from>
    <xdr:to>
      <xdr:col>107</xdr:col>
      <xdr:colOff>101600</xdr:colOff>
      <xdr:row>83</xdr:row>
      <xdr:rowOff>98425</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0383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114952</xdr:rowOff>
    </xdr:from>
    <xdr:ext cx="469744" cy="259045"/>
    <xdr:sp macro="" textlink="">
      <xdr:nvSpPr>
        <xdr:cNvPr id="496" name="n_2aveValue【消防施設】&#10;一人当たり面積">
          <a:extLst>
            <a:ext uri="{FF2B5EF4-FFF2-40B4-BE49-F238E27FC236}">
              <a16:creationId xmlns:a16="http://schemas.microsoft.com/office/drawing/2014/main" id="{00000000-0008-0000-0200-0000F0010000}"/>
            </a:ext>
          </a:extLst>
        </xdr:cNvPr>
        <xdr:cNvSpPr txBox="1"/>
      </xdr:nvSpPr>
      <xdr:spPr>
        <a:xfrm>
          <a:off x="20199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503" name="【消防施設】&#10;一人当たり面積該当値テキスト">
          <a:extLst>
            <a:ext uri="{FF2B5EF4-FFF2-40B4-BE49-F238E27FC236}">
              <a16:creationId xmlns:a16="http://schemas.microsoft.com/office/drawing/2014/main" id="{00000000-0008-0000-0200-0000F7010000}"/>
            </a:ext>
          </a:extLst>
        </xdr:cNvPr>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64770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21323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106697</xdr:rowOff>
    </xdr:from>
    <xdr:ext cx="469744" cy="259045"/>
    <xdr:sp macro="" textlink="">
      <xdr:nvSpPr>
        <xdr:cNvPr id="506" name="n_1mainValue【消防施設】&#10;一人当たり面積">
          <a:extLst>
            <a:ext uri="{FF2B5EF4-FFF2-40B4-BE49-F238E27FC236}">
              <a16:creationId xmlns:a16="http://schemas.microsoft.com/office/drawing/2014/main" id="{00000000-0008-0000-0200-0000FA010000}"/>
            </a:ext>
          </a:extLst>
        </xdr:cNvPr>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庁舎】&#10;有形固定資産減価償却率グラフ枠">
          <a:extLst>
            <a:ext uri="{FF2B5EF4-FFF2-40B4-BE49-F238E27FC236}">
              <a16:creationId xmlns:a16="http://schemas.microsoft.com/office/drawing/2014/main" id="{00000000-0008-0000-02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33" name="【庁舎】&#10;有形固定資産減価償却率最小値テキスト">
          <a:extLst>
            <a:ext uri="{FF2B5EF4-FFF2-40B4-BE49-F238E27FC236}">
              <a16:creationId xmlns:a16="http://schemas.microsoft.com/office/drawing/2014/main" id="{00000000-0008-0000-0200-00001502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35" name="【庁舎】&#10;有形固定資産減価償却率最大値テキスト">
          <a:extLst>
            <a:ext uri="{FF2B5EF4-FFF2-40B4-BE49-F238E27FC236}">
              <a16:creationId xmlns:a16="http://schemas.microsoft.com/office/drawing/2014/main" id="{00000000-0008-0000-0200-000017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37" name="【庁舎】&#10;有形固定資産減価償却率平均値テキスト">
          <a:extLst>
            <a:ext uri="{FF2B5EF4-FFF2-40B4-BE49-F238E27FC236}">
              <a16:creationId xmlns:a16="http://schemas.microsoft.com/office/drawing/2014/main" id="{00000000-0008-0000-0200-000019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540" name="n_1aveValue【庁舎】&#10;有形固定資産減価償却率">
          <a:extLst>
            <a:ext uri="{FF2B5EF4-FFF2-40B4-BE49-F238E27FC236}">
              <a16:creationId xmlns:a16="http://schemas.microsoft.com/office/drawing/2014/main" id="{00000000-0008-0000-0200-00001C020000}"/>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42" name="n_2aveValue【庁舎】&#10;有形固定資産減価償却率">
          <a:extLst>
            <a:ext uri="{FF2B5EF4-FFF2-40B4-BE49-F238E27FC236}">
              <a16:creationId xmlns:a16="http://schemas.microsoft.com/office/drawing/2014/main" id="{00000000-0008-0000-0200-00001E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6268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36484</xdr:rowOff>
    </xdr:from>
    <xdr:ext cx="405111" cy="259045"/>
    <xdr:sp macro="" textlink="">
      <xdr:nvSpPr>
        <xdr:cNvPr id="549" name="【庁舎】&#10;有形固定資産減価償却率該当値テキスト">
          <a:extLst>
            <a:ext uri="{FF2B5EF4-FFF2-40B4-BE49-F238E27FC236}">
              <a16:creationId xmlns:a16="http://schemas.microsoft.com/office/drawing/2014/main" id="{00000000-0008-0000-0200-000025020000}"/>
            </a:ext>
          </a:extLst>
        </xdr:cNvPr>
        <xdr:cNvSpPr txBox="1"/>
      </xdr:nvSpPr>
      <xdr:spPr>
        <a:xfrm>
          <a:off x="16357600" y="1769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108857</xdr:rowOff>
    </xdr:from>
    <xdr:to>
      <xdr:col>85</xdr:col>
      <xdr:colOff>127000</xdr:colOff>
      <xdr:row>103</xdr:row>
      <xdr:rowOff>133350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5481300" y="177682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3827</xdr:rowOff>
    </xdr:from>
    <xdr:ext cx="405111" cy="259045"/>
    <xdr:sp macro="" textlink="">
      <xdr:nvSpPr>
        <xdr:cNvPr id="552" name="n_1mainValue【庁舎】&#10;有形固定資産減価償却率">
          <a:extLst>
            <a:ext uri="{FF2B5EF4-FFF2-40B4-BE49-F238E27FC236}">
              <a16:creationId xmlns:a16="http://schemas.microsoft.com/office/drawing/2014/main" id="{00000000-0008-0000-0200-000028020000}"/>
            </a:ext>
          </a:extLst>
        </xdr:cNvPr>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a:extLst>
            <a:ext uri="{FF2B5EF4-FFF2-40B4-BE49-F238E27FC236}">
              <a16:creationId xmlns:a16="http://schemas.microsoft.com/office/drawing/2014/main" id="{00000000-0008-0000-02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75" name="【庁舎】&#10;一人当たり面積最小値テキスト">
          <a:extLst>
            <a:ext uri="{FF2B5EF4-FFF2-40B4-BE49-F238E27FC236}">
              <a16:creationId xmlns:a16="http://schemas.microsoft.com/office/drawing/2014/main" id="{00000000-0008-0000-0200-00003F02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77" name="【庁舎】&#10;一人当たり面積最大値テキスト">
          <a:extLst>
            <a:ext uri="{FF2B5EF4-FFF2-40B4-BE49-F238E27FC236}">
              <a16:creationId xmlns:a16="http://schemas.microsoft.com/office/drawing/2014/main" id="{00000000-0008-0000-0200-00004102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79" name="【庁舎】&#10;一人当たり面積平均値テキスト">
          <a:extLst>
            <a:ext uri="{FF2B5EF4-FFF2-40B4-BE49-F238E27FC236}">
              <a16:creationId xmlns:a16="http://schemas.microsoft.com/office/drawing/2014/main" id="{00000000-0008-0000-0200-00004302000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82" name="n_1aveValue【庁舎】&#10;一人当たり面積">
          <a:extLst>
            <a:ext uri="{FF2B5EF4-FFF2-40B4-BE49-F238E27FC236}">
              <a16:creationId xmlns:a16="http://schemas.microsoft.com/office/drawing/2014/main" id="{00000000-0008-0000-0200-00004602000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84" name="n_2aveValue【庁舎】&#10;一人当たり面積">
          <a:extLst>
            <a:ext uri="{FF2B5EF4-FFF2-40B4-BE49-F238E27FC236}">
              <a16:creationId xmlns:a16="http://schemas.microsoft.com/office/drawing/2014/main" id="{00000000-0008-0000-0200-000048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69292</xdr:rowOff>
    </xdr:from>
    <xdr:to>
      <xdr:col>116</xdr:col>
      <xdr:colOff>114300</xdr:colOff>
      <xdr:row>106</xdr:row>
      <xdr:rowOff>170892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182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92169</xdr:rowOff>
    </xdr:from>
    <xdr:ext cx="469744" cy="259045"/>
    <xdr:sp macro="" textlink="">
      <xdr:nvSpPr>
        <xdr:cNvPr id="591" name="【庁舎】&#10;一人当たり面積該当値テキスト">
          <a:extLst>
            <a:ext uri="{FF2B5EF4-FFF2-40B4-BE49-F238E27FC236}">
              <a16:creationId xmlns:a16="http://schemas.microsoft.com/office/drawing/2014/main" id="{00000000-0008-0000-0200-00004F020000}"/>
            </a:ext>
          </a:extLst>
        </xdr:cNvPr>
        <xdr:cNvSpPr txBox="1"/>
      </xdr:nvSpPr>
      <xdr:spPr>
        <a:xfrm>
          <a:off x="22199600" y="180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72262</xdr:rowOff>
    </xdr:from>
    <xdr:to>
      <xdr:col>112</xdr:col>
      <xdr:colOff>38100</xdr:colOff>
      <xdr:row>107</xdr:row>
      <xdr:rowOff>2412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18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120092</xdr:rowOff>
    </xdr:from>
    <xdr:to>
      <xdr:col>116</xdr:col>
      <xdr:colOff>63500</xdr:colOff>
      <xdr:row>106</xdr:row>
      <xdr:rowOff>123062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18293792"/>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18939</xdr:rowOff>
    </xdr:from>
    <xdr:ext cx="469744" cy="259045"/>
    <xdr:sp macro="" textlink="">
      <xdr:nvSpPr>
        <xdr:cNvPr id="594" name="n_1mainValue【庁舎】&#10;一人当たり面積">
          <a:extLst>
            <a:ext uri="{FF2B5EF4-FFF2-40B4-BE49-F238E27FC236}">
              <a16:creationId xmlns:a16="http://schemas.microsoft.com/office/drawing/2014/main" id="{00000000-0008-0000-0200-000052020000}"/>
            </a:ext>
          </a:extLst>
        </xdr:cNvPr>
        <xdr:cNvSpPr txBox="1"/>
      </xdr:nvSpPr>
      <xdr:spPr>
        <a:xfrm>
          <a:off x="21075727" y="1802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各施設の有形固定資産減価償却率は全体的に類似団体内平均値に対し低い値となっている。しかし、体育館・プール施設については</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となっているため今後は更新等を検討しなければならない。また、その施設の検討にあたっては、一人当たりの面積が類似団体内平均値より高い値を示していることから、将来の人口動態等を踏まえ適正規模、配置を考慮したものに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指数となった。依然として類似団体平均値を下回っている。人口減少に伴う過疎化や少子高齢化、労働人口の減少により、税収の減少など自主財源が乏しい財政構造となっている。村内に中心となる基幹産業がないことも財政基盤が弱い要因と考える。今後は事務事業の見直しをと経費の抑制による歳出の削減を図るとともに、滞納整理など税収や財産収入の徴収率を向上に努めることで財政の健全化につなげ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161607</xdr:rowOff>
    </xdr:from>
    <xdr:to>
      <xdr:col>23</xdr:col>
      <xdr:colOff>133350</xdr:colOff>
      <xdr:row>43</xdr:row>
      <xdr:rowOff>161607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161607</xdr:rowOff>
    </xdr:from>
    <xdr:to>
      <xdr:col>19</xdr:col>
      <xdr:colOff>133350</xdr:colOff>
      <xdr:row>43</xdr:row>
      <xdr:rowOff>161607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161607</xdr:rowOff>
    </xdr:from>
    <xdr:to>
      <xdr:col>15</xdr:col>
      <xdr:colOff>82550</xdr:colOff>
      <xdr:row>43</xdr:row>
      <xdr:rowOff>167640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3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2874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110807</xdr:rowOff>
    </xdr:from>
    <xdr:to>
      <xdr:col>23</xdr:col>
      <xdr:colOff>184150</xdr:colOff>
      <xdr:row>44</xdr:row>
      <xdr:rowOff>40957</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110807</xdr:rowOff>
    </xdr:from>
    <xdr:to>
      <xdr:col>19</xdr:col>
      <xdr:colOff>184150</xdr:colOff>
      <xdr:row>44</xdr:row>
      <xdr:rowOff>40957</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25734</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110807</xdr:rowOff>
    </xdr:from>
    <xdr:to>
      <xdr:col>15</xdr:col>
      <xdr:colOff>133350</xdr:colOff>
      <xdr:row>44</xdr:row>
      <xdr:rowOff>40957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25734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ポイント改善しているが、依然として類似団体平均値を上回っている。依然として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ポイント以上の高い数値を示しており財政構造の弾力性が低い状況である。全国平均および沖縄県平均を上回っている状況であり、今後も継続した事務事業の見直し等義務的経費の削減に努める。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3302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9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87630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80465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88669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66</xdr:row>
      <xdr:rowOff>43942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88669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136144</xdr:rowOff>
    </xdr:from>
    <xdr:to>
      <xdr:col>11</xdr:col>
      <xdr:colOff>82550</xdr:colOff>
      <xdr:row>62</xdr:row>
      <xdr:rowOff>66294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を上回っているのは、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退職による新規職員の補充については定員管理を含め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111864</xdr:rowOff>
    </xdr:from>
    <xdr:to>
      <xdr:col>23</xdr:col>
      <xdr:colOff>133350</xdr:colOff>
      <xdr:row>85</xdr:row>
      <xdr:rowOff>129110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85114"/>
          <a:ext cx="8382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165711</xdr:rowOff>
    </xdr:from>
    <xdr:to>
      <xdr:col>19</xdr:col>
      <xdr:colOff>133350</xdr:colOff>
      <xdr:row>85</xdr:row>
      <xdr:rowOff>111864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567511"/>
          <a:ext cx="889000" cy="1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117689</xdr:rowOff>
    </xdr:from>
    <xdr:to>
      <xdr:col>15</xdr:col>
      <xdr:colOff>82550</xdr:colOff>
      <xdr:row>84</xdr:row>
      <xdr:rowOff>165711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19489"/>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78113</xdr:rowOff>
    </xdr:from>
    <xdr:to>
      <xdr:col>11</xdr:col>
      <xdr:colOff>31750</xdr:colOff>
      <xdr:row>84</xdr:row>
      <xdr:rowOff>117689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79913"/>
          <a:ext cx="889000" cy="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78310</xdr:rowOff>
    </xdr:from>
    <xdr:to>
      <xdr:col>23</xdr:col>
      <xdr:colOff>184150</xdr:colOff>
      <xdr:row>86</xdr:row>
      <xdr:rowOff>8460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50387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2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61064</xdr:rowOff>
    </xdr:from>
    <xdr:to>
      <xdr:col>19</xdr:col>
      <xdr:colOff>184150</xdr:colOff>
      <xdr:row>85</xdr:row>
      <xdr:rowOff>162664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147441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114911</xdr:rowOff>
    </xdr:from>
    <xdr:to>
      <xdr:col>15</xdr:col>
      <xdr:colOff>133350</xdr:colOff>
      <xdr:row>85</xdr:row>
      <xdr:rowOff>45061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29838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0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66889</xdr:rowOff>
    </xdr:from>
    <xdr:to>
      <xdr:col>11</xdr:col>
      <xdr:colOff>82550</xdr:colOff>
      <xdr:row>84</xdr:row>
      <xdr:rowOff>168489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153266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27313</xdr:rowOff>
    </xdr:from>
    <xdr:to>
      <xdr:col>7</xdr:col>
      <xdr:colOff>31750</xdr:colOff>
      <xdr:row>84</xdr:row>
      <xdr:rowOff>128913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113690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前年度と数値に変化はない。今後も継続的に給与の適正化に努める。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52009</xdr:rowOff>
    </xdr:from>
    <xdr:to>
      <xdr:col>81</xdr:col>
      <xdr:colOff>44450</xdr:colOff>
      <xdr:row>82</xdr:row>
      <xdr:rowOff>52009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109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108555</xdr:rowOff>
    </xdr:from>
    <xdr:to>
      <xdr:col>77</xdr:col>
      <xdr:colOff>44450</xdr:colOff>
      <xdr:row>82</xdr:row>
      <xdr:rowOff>52009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960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108555</xdr:rowOff>
    </xdr:from>
    <xdr:to>
      <xdr:col>72</xdr:col>
      <xdr:colOff>203200</xdr:colOff>
      <xdr:row>82</xdr:row>
      <xdr:rowOff>132443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9960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86179</xdr:rowOff>
    </xdr:from>
    <xdr:to>
      <xdr:col>73</xdr:col>
      <xdr:colOff>44450</xdr:colOff>
      <xdr:row>88</xdr:row>
      <xdr:rowOff>16329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108555</xdr:rowOff>
    </xdr:from>
    <xdr:to>
      <xdr:col>68</xdr:col>
      <xdr:colOff>152400</xdr:colOff>
      <xdr:row>82</xdr:row>
      <xdr:rowOff>132443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9960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1209</xdr:rowOff>
    </xdr:from>
    <xdr:to>
      <xdr:col>81</xdr:col>
      <xdr:colOff>95250</xdr:colOff>
      <xdr:row>82</xdr:row>
      <xdr:rowOff>102809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17736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1209</xdr:rowOff>
    </xdr:from>
    <xdr:to>
      <xdr:col>77</xdr:col>
      <xdr:colOff>95250</xdr:colOff>
      <xdr:row>82</xdr:row>
      <xdr:rowOff>102809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112986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57755</xdr:rowOff>
    </xdr:from>
    <xdr:to>
      <xdr:col>73</xdr:col>
      <xdr:colOff>44450</xdr:colOff>
      <xdr:row>81</xdr:row>
      <xdr:rowOff>159355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169532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57755</xdr:rowOff>
    </xdr:from>
    <xdr:to>
      <xdr:col>64</xdr:col>
      <xdr:colOff>152400</xdr:colOff>
      <xdr:row>81</xdr:row>
      <xdr:rowOff>159355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169532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増加した。離島・過疎地域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145186</xdr:rowOff>
    </xdr:from>
    <xdr:to>
      <xdr:col>81</xdr:col>
      <xdr:colOff>44450</xdr:colOff>
      <xdr:row>63</xdr:row>
      <xdr:rowOff>152184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946536"/>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131432</xdr:rowOff>
    </xdr:from>
    <xdr:to>
      <xdr:col>77</xdr:col>
      <xdr:colOff>44450</xdr:colOff>
      <xdr:row>63</xdr:row>
      <xdr:rowOff>145186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93278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94755</xdr:rowOff>
    </xdr:from>
    <xdr:to>
      <xdr:col>72</xdr:col>
      <xdr:colOff>203200</xdr:colOff>
      <xdr:row>63</xdr:row>
      <xdr:rowOff>131432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896105"/>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90412</xdr:rowOff>
    </xdr:from>
    <xdr:to>
      <xdr:col>68</xdr:col>
      <xdr:colOff>152400</xdr:colOff>
      <xdr:row>63</xdr:row>
      <xdr:rowOff>94755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89176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101384</xdr:rowOff>
    </xdr:from>
    <xdr:to>
      <xdr:col>81</xdr:col>
      <xdr:colOff>95250</xdr:colOff>
      <xdr:row>64</xdr:row>
      <xdr:rowOff>31534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73461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94386</xdr:rowOff>
    </xdr:from>
    <xdr:to>
      <xdr:col>77</xdr:col>
      <xdr:colOff>95250</xdr:colOff>
      <xdr:row>64</xdr:row>
      <xdr:rowOff>24536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8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9313</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98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80632</xdr:rowOff>
    </xdr:from>
    <xdr:to>
      <xdr:col>73</xdr:col>
      <xdr:colOff>44450</xdr:colOff>
      <xdr:row>64</xdr:row>
      <xdr:rowOff>10782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167009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96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43955</xdr:rowOff>
    </xdr:from>
    <xdr:to>
      <xdr:col>68</xdr:col>
      <xdr:colOff>203200</xdr:colOff>
      <xdr:row>63</xdr:row>
      <xdr:rowOff>145555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8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130332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93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39612</xdr:rowOff>
    </xdr:from>
    <xdr:to>
      <xdr:col>64</xdr:col>
      <xdr:colOff>152400</xdr:colOff>
      <xdr:row>63</xdr:row>
      <xdr:rowOff>141212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8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125989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92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されたが、依然として類似団体を上回っている。今後は普通建設事業に係る地方債の償還が発生していく見込みのため、実質公債比率の上昇に留意する必要がある。今後は予定している普通建設事業の見直しを図り、起債依存型の事業実施を見直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68217</xdr:rowOff>
    </xdr:from>
    <xdr:to>
      <xdr:col>81</xdr:col>
      <xdr:colOff>44450</xdr:colOff>
      <xdr:row>42</xdr:row>
      <xdr:rowOff>39188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40417"/>
          <a:ext cx="0" cy="999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11265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2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39188</xdr:rowOff>
    </xdr:from>
    <xdr:to>
      <xdr:col>81</xdr:col>
      <xdr:colOff>133350</xdr:colOff>
      <xdr:row>42</xdr:row>
      <xdr:rowOff>39188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24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154594</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8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68217</xdr:rowOff>
    </xdr:from>
    <xdr:to>
      <xdr:col>81</xdr:col>
      <xdr:colOff>133350</xdr:colOff>
      <xdr:row>36</xdr:row>
      <xdr:rowOff>68217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4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72753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36740"/>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133186</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4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0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72753</xdr:rowOff>
    </xdr:from>
    <xdr:to>
      <xdr:col>77</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0220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74567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7456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74567</xdr:rowOff>
    </xdr:from>
    <xdr:to>
      <xdr:col>68</xdr:col>
      <xdr:colOff>152400</xdr:colOff>
      <xdr:row>44</xdr:row>
      <xdr:rowOff>68580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46917"/>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21953</xdr:rowOff>
    </xdr:from>
    <xdr:to>
      <xdr:col>64</xdr:col>
      <xdr:colOff>152400</xdr:colOff>
      <xdr:row>41</xdr:row>
      <xdr:rowOff>123553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133730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21953</xdr:rowOff>
    </xdr:from>
    <xdr:to>
      <xdr:col>77</xdr:col>
      <xdr:colOff>95250</xdr:colOff>
      <xdr:row>41</xdr:row>
      <xdr:rowOff>123553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108330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23767</xdr:rowOff>
    </xdr:from>
    <xdr:to>
      <xdr:col>68</xdr:col>
      <xdr:colOff>203200</xdr:colOff>
      <xdr:row>43</xdr:row>
      <xdr:rowOff>125367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110144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％増加している。要因としては精糖施設の整備や堆肥処理施といった大規模な建設事業の増加に伴う地方債の発行で、今後も上昇が見込まれるが、事業実施の適正化を図り、財政健全化に努める。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24689</xdr:rowOff>
    </xdr:from>
    <xdr:to>
      <xdr:col>81</xdr:col>
      <xdr:colOff>44450</xdr:colOff>
      <xdr:row>23</xdr:row>
      <xdr:rowOff>5740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3796589"/>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46431</xdr:rowOff>
    </xdr:from>
    <xdr:to>
      <xdr:col>77</xdr:col>
      <xdr:colOff>44450</xdr:colOff>
      <xdr:row>22</xdr:row>
      <xdr:rowOff>24689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132531"/>
          <a:ext cx="889000" cy="6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62484</xdr:rowOff>
    </xdr:from>
    <xdr:to>
      <xdr:col>72</xdr:col>
      <xdr:colOff>203200</xdr:colOff>
      <xdr:row>18</xdr:row>
      <xdr:rowOff>46431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977134"/>
          <a:ext cx="8890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62484</xdr:rowOff>
    </xdr:from>
    <xdr:to>
      <xdr:col>68</xdr:col>
      <xdr:colOff>152400</xdr:colOff>
      <xdr:row>18</xdr:row>
      <xdr:rowOff>48362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977134"/>
          <a:ext cx="8890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126390</xdr:rowOff>
    </xdr:from>
    <xdr:to>
      <xdr:col>81</xdr:col>
      <xdr:colOff>95250</xdr:colOff>
      <xdr:row>23</xdr:row>
      <xdr:rowOff>56540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22267</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79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145339</xdr:rowOff>
    </xdr:from>
    <xdr:to>
      <xdr:col>77</xdr:col>
      <xdr:colOff>95250</xdr:colOff>
      <xdr:row>22</xdr:row>
      <xdr:rowOff>75489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60266</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83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167081</xdr:rowOff>
    </xdr:from>
    <xdr:to>
      <xdr:col>73</xdr:col>
      <xdr:colOff>44450</xdr:colOff>
      <xdr:row>18</xdr:row>
      <xdr:rowOff>97231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0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82008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11684</xdr:rowOff>
    </xdr:from>
    <xdr:to>
      <xdr:col>68</xdr:col>
      <xdr:colOff>203200</xdr:colOff>
      <xdr:row>17</xdr:row>
      <xdr:rowOff>113284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98061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169012</xdr:rowOff>
    </xdr:from>
    <xdr:to>
      <xdr:col>64</xdr:col>
      <xdr:colOff>152400</xdr:colOff>
      <xdr:row>18</xdr:row>
      <xdr:rowOff>99162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83939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経費は、人口千人当たり職員数が類似団体と比較して多いこと、職員の年齢構成に偏りがあるなどの要因により高くなっている。臨時職員数や事務事業の見直しにより適正な定員管理に努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39370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4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39370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44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49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160020</xdr:rowOff>
    </xdr:from>
    <xdr:to>
      <xdr:col>20</xdr:col>
      <xdr:colOff>38100</xdr:colOff>
      <xdr:row>38</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87630</xdr:rowOff>
    </xdr:from>
    <xdr:to>
      <xdr:col>6</xdr:col>
      <xdr:colOff>171450</xdr:colOff>
      <xdr:row>39</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ポイント上昇している。全国平均に比べても高い数値であり、今後、経費削減に向けた取組を強化する。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7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142240</xdr:rowOff>
    </xdr:from>
    <xdr:to>
      <xdr:col>78</xdr:col>
      <xdr:colOff>69850</xdr:colOff>
      <xdr:row>16</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139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142240</xdr:rowOff>
    </xdr:from>
    <xdr:to>
      <xdr:col>73</xdr:col>
      <xdr:colOff>180975</xdr:colOff>
      <xdr:row>16</xdr:row>
      <xdr:rowOff>20320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13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44467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6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91440</xdr:rowOff>
    </xdr:from>
    <xdr:to>
      <xdr:col>74</xdr:col>
      <xdr:colOff>31750</xdr:colOff>
      <xdr:row>16</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　法定サービス給付以外の経費抑制に取組んでいるが、少子高齢化に伴う、社会保障支援費の増大は避けられないことから、今後は社会福祉全体の動向に注視し、適正化に努める。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89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ポイント改善した。全国平均・類似団体平均より下回っており、今後もその他の経費の削減に努める。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159004</xdr:rowOff>
    </xdr:from>
    <xdr:to>
      <xdr:col>82</xdr:col>
      <xdr:colOff>107950</xdr:colOff>
      <xdr:row>55</xdr:row>
      <xdr:rowOff>42418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173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37846</xdr:rowOff>
    </xdr:from>
    <xdr:to>
      <xdr:col>78</xdr:col>
      <xdr:colOff>69850</xdr:colOff>
      <xdr:row>55</xdr:row>
      <xdr:rowOff>42418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67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37846</xdr:rowOff>
    </xdr:from>
    <xdr:to>
      <xdr:col>73</xdr:col>
      <xdr:colOff>180975</xdr:colOff>
      <xdr:row>55</xdr:row>
      <xdr:rowOff>37846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6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152146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675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108204</xdr:rowOff>
    </xdr:from>
    <xdr:to>
      <xdr:col>82</xdr:col>
      <xdr:colOff>158750</xdr:colOff>
      <xdr:row>55</xdr:row>
      <xdr:rowOff>38354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124731</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158496</xdr:rowOff>
    </xdr:from>
    <xdr:to>
      <xdr:col>74</xdr:col>
      <xdr:colOff>31750</xdr:colOff>
      <xdr:row>55</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98823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158496</xdr:rowOff>
    </xdr:from>
    <xdr:to>
      <xdr:col>69</xdr:col>
      <xdr:colOff>142875</xdr:colOff>
      <xdr:row>55</xdr:row>
      <xdr:rowOff>88646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98823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類似団体や全国平均と比べても低い数値となっている。一部事務組合への負担金、社会福祉関係補助、離島航路対策補助、各種団体・イベントへの補助が主な内容となっている。今後も補助費等の経費の削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65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36</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928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874004"/>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874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を上回っている。今後も大規模建設事業の増により多額の起債を発行していることから上昇が見込まれるが、事業計画の優先順位等の検討や、繰上償還の実施により公債費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26415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79</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31520"/>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80</xdr:row>
      <xdr:rowOff>40132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961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160782</xdr:rowOff>
    </xdr:from>
    <xdr:to>
      <xdr:col>6</xdr:col>
      <xdr:colOff>171450</xdr:colOff>
      <xdr:row>80</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75709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ポイント上昇した。類似団体平均を上回っており、今後も継続して事業の見直しをし、職員数の適正管理に努め、人件費等の削減に努める。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21844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81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79</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812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79</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62356"/>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79</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6235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166677</xdr:rowOff>
    </xdr:from>
    <xdr:to>
      <xdr:col>29</xdr:col>
      <xdr:colOff>127000</xdr:colOff>
      <xdr:row>15</xdr:row>
      <xdr:rowOff>19454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14602"/>
          <a:ext cx="647700" cy="2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19454</xdr:rowOff>
    </xdr:from>
    <xdr:to>
      <xdr:col>26</xdr:col>
      <xdr:colOff>50800</xdr:colOff>
      <xdr:row>15</xdr:row>
      <xdr:rowOff>37486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38829"/>
          <a:ext cx="698500" cy="1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24028</xdr:rowOff>
    </xdr:from>
    <xdr:to>
      <xdr:col>22</xdr:col>
      <xdr:colOff>114300</xdr:colOff>
      <xdr:row>15</xdr:row>
      <xdr:rowOff>37486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643403"/>
          <a:ext cx="698500" cy="13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20389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24028</xdr:rowOff>
    </xdr:from>
    <xdr:to>
      <xdr:col>18</xdr:col>
      <xdr:colOff>177800</xdr:colOff>
      <xdr:row>15</xdr:row>
      <xdr:rowOff>57872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43403"/>
          <a:ext cx="698500" cy="3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22764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45379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115877</xdr:rowOff>
    </xdr:from>
    <xdr:to>
      <xdr:col>29</xdr:col>
      <xdr:colOff>177800</xdr:colOff>
      <xdr:row>15</xdr:row>
      <xdr:rowOff>46027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56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132404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0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140104</xdr:rowOff>
    </xdr:from>
    <xdr:to>
      <xdr:col>26</xdr:col>
      <xdr:colOff>101600</xdr:colOff>
      <xdr:row>15</xdr:row>
      <xdr:rowOff>70254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58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80431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56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158136</xdr:rowOff>
    </xdr:from>
    <xdr:to>
      <xdr:col>22</xdr:col>
      <xdr:colOff>165100</xdr:colOff>
      <xdr:row>15</xdr:row>
      <xdr:rowOff>88286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0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98463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37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144678</xdr:rowOff>
    </xdr:from>
    <xdr:to>
      <xdr:col>19</xdr:col>
      <xdr:colOff>38100</xdr:colOff>
      <xdr:row>15</xdr:row>
      <xdr:rowOff>74828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5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85005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7072</xdr:rowOff>
    </xdr:from>
    <xdr:to>
      <xdr:col>15</xdr:col>
      <xdr:colOff>101600</xdr:colOff>
      <xdr:row>15</xdr:row>
      <xdr:rowOff>108672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6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118849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9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155346</xdr:rowOff>
    </xdr:from>
    <xdr:to>
      <xdr:col>29</xdr:col>
      <xdr:colOff>127000</xdr:colOff>
      <xdr:row>35</xdr:row>
      <xdr:rowOff>325875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65696"/>
          <a:ext cx="647700" cy="17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310651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51532</xdr:rowOff>
    </xdr:from>
    <xdr:to>
      <xdr:col>26</xdr:col>
      <xdr:colOff>50800</xdr:colOff>
      <xdr:row>35</xdr:row>
      <xdr:rowOff>155346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61882"/>
          <a:ext cx="698500" cy="10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322849</xdr:rowOff>
    </xdr:from>
    <xdr:to>
      <xdr:col>22</xdr:col>
      <xdr:colOff>114300</xdr:colOff>
      <xdr:row>35</xdr:row>
      <xdr:rowOff>51532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90299"/>
          <a:ext cx="698500" cy="7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278104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122375</xdr:rowOff>
    </xdr:from>
    <xdr:to>
      <xdr:col>18</xdr:col>
      <xdr:colOff>177800</xdr:colOff>
      <xdr:row>34</xdr:row>
      <xdr:rowOff>322849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89825"/>
          <a:ext cx="698500" cy="20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253842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215064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275075</xdr:rowOff>
    </xdr:from>
    <xdr:to>
      <xdr:col>29</xdr:col>
      <xdr:colOff>177800</xdr:colOff>
      <xdr:row>36</xdr:row>
      <xdr:rowOff>33775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8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120152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104546</xdr:rowOff>
    </xdr:from>
    <xdr:to>
      <xdr:col>26</xdr:col>
      <xdr:colOff>101600</xdr:colOff>
      <xdr:row>35</xdr:row>
      <xdr:rowOff>206146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216323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732</xdr:rowOff>
    </xdr:from>
    <xdr:to>
      <xdr:col>22</xdr:col>
      <xdr:colOff>165100</xdr:colOff>
      <xdr:row>35</xdr:row>
      <xdr:rowOff>102332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112508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7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272049</xdr:rowOff>
    </xdr:from>
    <xdr:to>
      <xdr:col>19</xdr:col>
      <xdr:colOff>38100</xdr:colOff>
      <xdr:row>35</xdr:row>
      <xdr:rowOff>30749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40926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71575</xdr:rowOff>
    </xdr:from>
    <xdr:to>
      <xdr:col>15</xdr:col>
      <xdr:colOff>101600</xdr:colOff>
      <xdr:row>34</xdr:row>
      <xdr:rowOff>173175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3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183352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132486</xdr:rowOff>
    </xdr:from>
    <xdr:to>
      <xdr:col>24</xdr:col>
      <xdr:colOff>63500</xdr:colOff>
      <xdr:row>34</xdr:row>
      <xdr:rowOff>35645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0336"/>
          <a:ext cx="838200" cy="7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35645</xdr:rowOff>
    </xdr:from>
    <xdr:to>
      <xdr:col>19</xdr:col>
      <xdr:colOff>177800</xdr:colOff>
      <xdr:row>34</xdr:row>
      <xdr:rowOff>44886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64945"/>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166090</xdr:rowOff>
    </xdr:from>
    <xdr:to>
      <xdr:col>15</xdr:col>
      <xdr:colOff>50800</xdr:colOff>
      <xdr:row>34</xdr:row>
      <xdr:rowOff>44886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23940"/>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27633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166090</xdr:rowOff>
    </xdr:from>
    <xdr:to>
      <xdr:col>10</xdr:col>
      <xdr:colOff>114300</xdr:colOff>
      <xdr:row>34</xdr:row>
      <xdr:rowOff>43280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23940"/>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20206</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38488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81686</xdr:rowOff>
    </xdr:from>
    <xdr:to>
      <xdr:col>24</xdr:col>
      <xdr:colOff>114300</xdr:colOff>
      <xdr:row>34</xdr:row>
      <xdr:rowOff>11836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104563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156295</xdr:rowOff>
    </xdr:from>
    <xdr:to>
      <xdr:col>20</xdr:col>
      <xdr:colOff>38100</xdr:colOff>
      <xdr:row>34</xdr:row>
      <xdr:rowOff>86445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102972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8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165536</xdr:rowOff>
    </xdr:from>
    <xdr:to>
      <xdr:col>15</xdr:col>
      <xdr:colOff>101600</xdr:colOff>
      <xdr:row>34</xdr:row>
      <xdr:rowOff>95686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112213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9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115290</xdr:rowOff>
    </xdr:from>
    <xdr:to>
      <xdr:col>10</xdr:col>
      <xdr:colOff>165100</xdr:colOff>
      <xdr:row>34</xdr:row>
      <xdr:rowOff>45440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61967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4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163930</xdr:rowOff>
    </xdr:from>
    <xdr:to>
      <xdr:col>6</xdr:col>
      <xdr:colOff>38100</xdr:colOff>
      <xdr:row>34</xdr:row>
      <xdr:rowOff>94080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110607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9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32823</xdr:rowOff>
    </xdr:from>
    <xdr:to>
      <xdr:col>24</xdr:col>
      <xdr:colOff>63500</xdr:colOff>
      <xdr:row>55</xdr:row>
      <xdr:rowOff>43979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462573"/>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32823</xdr:rowOff>
    </xdr:from>
    <xdr:to>
      <xdr:col>19</xdr:col>
      <xdr:colOff>177800</xdr:colOff>
      <xdr:row>56</xdr:row>
      <xdr:rowOff>30852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462573"/>
          <a:ext cx="889000" cy="1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30852</xdr:rowOff>
    </xdr:from>
    <xdr:to>
      <xdr:col>15</xdr:col>
      <xdr:colOff>50800</xdr:colOff>
      <xdr:row>56</xdr:row>
      <xdr:rowOff>91997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632052"/>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91997</xdr:rowOff>
    </xdr:from>
    <xdr:to>
      <xdr:col>10</xdr:col>
      <xdr:colOff>114300</xdr:colOff>
      <xdr:row>56</xdr:row>
      <xdr:rowOff>121796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93197"/>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164629</xdr:rowOff>
    </xdr:from>
    <xdr:to>
      <xdr:col>24</xdr:col>
      <xdr:colOff>114300</xdr:colOff>
      <xdr:row>55</xdr:row>
      <xdr:rowOff>94779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4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27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153473</xdr:rowOff>
    </xdr:from>
    <xdr:to>
      <xdr:col>20</xdr:col>
      <xdr:colOff>38100</xdr:colOff>
      <xdr:row>55</xdr:row>
      <xdr:rowOff>83623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4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100150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1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151502</xdr:rowOff>
    </xdr:from>
    <xdr:to>
      <xdr:col>15</xdr:col>
      <xdr:colOff>101600</xdr:colOff>
      <xdr:row>56</xdr:row>
      <xdr:rowOff>81652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5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98179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35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41197</xdr:rowOff>
    </xdr:from>
    <xdr:to>
      <xdr:col>10</xdr:col>
      <xdr:colOff>165100</xdr:colOff>
      <xdr:row>56</xdr:row>
      <xdr:rowOff>142797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6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159324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4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70996</xdr:rowOff>
    </xdr:from>
    <xdr:to>
      <xdr:col>6</xdr:col>
      <xdr:colOff>38100</xdr:colOff>
      <xdr:row>57</xdr:row>
      <xdr:rowOff>1146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17673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70980</xdr:rowOff>
    </xdr:from>
    <xdr:to>
      <xdr:col>24</xdr:col>
      <xdr:colOff>63500</xdr:colOff>
      <xdr:row>78</xdr:row>
      <xdr:rowOff>53670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72630"/>
          <a:ext cx="838200" cy="1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104953</xdr:rowOff>
    </xdr:from>
    <xdr:to>
      <xdr:col>19</xdr:col>
      <xdr:colOff>177800</xdr:colOff>
      <xdr:row>78</xdr:row>
      <xdr:rowOff>53670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06603"/>
          <a:ext cx="889000" cy="1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104953</xdr:rowOff>
    </xdr:from>
    <xdr:to>
      <xdr:col>15</xdr:col>
      <xdr:colOff>50800</xdr:colOff>
      <xdr:row>78</xdr:row>
      <xdr:rowOff>45238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06603"/>
          <a:ext cx="889000" cy="1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150804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45238</xdr:rowOff>
    </xdr:from>
    <xdr:to>
      <xdr:col>10</xdr:col>
      <xdr:colOff>114300</xdr:colOff>
      <xdr:row>78</xdr:row>
      <xdr:rowOff>86740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18338"/>
          <a:ext cx="8890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154678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169130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20180</xdr:rowOff>
    </xdr:from>
    <xdr:to>
      <xdr:col>24</xdr:col>
      <xdr:colOff>114300</xdr:colOff>
      <xdr:row>77</xdr:row>
      <xdr:rowOff>121780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43057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2870</xdr:rowOff>
    </xdr:from>
    <xdr:to>
      <xdr:col>20</xdr:col>
      <xdr:colOff>38100</xdr:colOff>
      <xdr:row>78</xdr:row>
      <xdr:rowOff>104470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95597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54153</xdr:rowOff>
    </xdr:from>
    <xdr:to>
      <xdr:col>15</xdr:col>
      <xdr:colOff>101600</xdr:colOff>
      <xdr:row>77</xdr:row>
      <xdr:rowOff>155753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146880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165888</xdr:rowOff>
    </xdr:from>
    <xdr:to>
      <xdr:col>10</xdr:col>
      <xdr:colOff>165100</xdr:colOff>
      <xdr:row>78</xdr:row>
      <xdr:rowOff>96038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87165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35940</xdr:rowOff>
    </xdr:from>
    <xdr:to>
      <xdr:col>6</xdr:col>
      <xdr:colOff>38100</xdr:colOff>
      <xdr:row>78</xdr:row>
      <xdr:rowOff>137540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128667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5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62649</xdr:rowOff>
    </xdr:from>
    <xdr:to>
      <xdr:col>24</xdr:col>
      <xdr:colOff>63500</xdr:colOff>
      <xdr:row>96</xdr:row>
      <xdr:rowOff>67514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21849"/>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19952</xdr:rowOff>
    </xdr:from>
    <xdr:to>
      <xdr:col>19</xdr:col>
      <xdr:colOff>177800</xdr:colOff>
      <xdr:row>96</xdr:row>
      <xdr:rowOff>62649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79152"/>
          <a:ext cx="8890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130530</xdr:rowOff>
    </xdr:from>
    <xdr:to>
      <xdr:col>15</xdr:col>
      <xdr:colOff>50800</xdr:colOff>
      <xdr:row>96</xdr:row>
      <xdr:rowOff>19952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18280"/>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11689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130530</xdr:rowOff>
    </xdr:from>
    <xdr:to>
      <xdr:col>10</xdr:col>
      <xdr:colOff>114300</xdr:colOff>
      <xdr:row>96</xdr:row>
      <xdr:rowOff>112534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18280"/>
          <a:ext cx="889000" cy="1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25861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104233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16714</xdr:rowOff>
    </xdr:from>
    <xdr:to>
      <xdr:col>24</xdr:col>
      <xdr:colOff>114300</xdr:colOff>
      <xdr:row>96</xdr:row>
      <xdr:rowOff>118314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39591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11849</xdr:rowOff>
    </xdr:from>
    <xdr:to>
      <xdr:col>20</xdr:col>
      <xdr:colOff>38100</xdr:colOff>
      <xdr:row>96</xdr:row>
      <xdr:rowOff>113449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129976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140602</xdr:rowOff>
    </xdr:from>
    <xdr:to>
      <xdr:col>15</xdr:col>
      <xdr:colOff>101600</xdr:colOff>
      <xdr:row>96</xdr:row>
      <xdr:rowOff>70752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79730</xdr:rowOff>
    </xdr:from>
    <xdr:to>
      <xdr:col>10</xdr:col>
      <xdr:colOff>165100</xdr:colOff>
      <xdr:row>96</xdr:row>
      <xdr:rowOff>9880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26407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61734</xdr:rowOff>
    </xdr:from>
    <xdr:to>
      <xdr:col>6</xdr:col>
      <xdr:colOff>38100</xdr:colOff>
      <xdr:row>96</xdr:row>
      <xdr:rowOff>163334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8411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63759</xdr:rowOff>
    </xdr:from>
    <xdr:to>
      <xdr:col>55</xdr:col>
      <xdr:colOff>0</xdr:colOff>
      <xdr:row>35</xdr:row>
      <xdr:rowOff>65670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893059"/>
          <a:ext cx="838200" cy="17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49668</xdr:rowOff>
    </xdr:from>
    <xdr:to>
      <xdr:col>50</xdr:col>
      <xdr:colOff>114300</xdr:colOff>
      <xdr:row>35</xdr:row>
      <xdr:rowOff>65670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504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49668</xdr:rowOff>
    </xdr:from>
    <xdr:to>
      <xdr:col>45</xdr:col>
      <xdr:colOff>177800</xdr:colOff>
      <xdr:row>36</xdr:row>
      <xdr:rowOff>76247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50418"/>
          <a:ext cx="889000" cy="19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81876</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156473</xdr:rowOff>
    </xdr:from>
    <xdr:to>
      <xdr:col>41</xdr:col>
      <xdr:colOff>50800</xdr:colOff>
      <xdr:row>36</xdr:row>
      <xdr:rowOff>76247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985773"/>
          <a:ext cx="889000" cy="2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126880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12959</xdr:rowOff>
    </xdr:from>
    <xdr:to>
      <xdr:col>55</xdr:col>
      <xdr:colOff>50800</xdr:colOff>
      <xdr:row>34</xdr:row>
      <xdr:rowOff>114559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8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35836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69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14870</xdr:rowOff>
    </xdr:from>
    <xdr:to>
      <xdr:col>50</xdr:col>
      <xdr:colOff>165100</xdr:colOff>
      <xdr:row>35</xdr:row>
      <xdr:rowOff>116470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132997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79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170318</xdr:rowOff>
    </xdr:from>
    <xdr:to>
      <xdr:col>46</xdr:col>
      <xdr:colOff>38100</xdr:colOff>
      <xdr:row>35</xdr:row>
      <xdr:rowOff>100468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116995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25447</xdr:rowOff>
    </xdr:from>
    <xdr:to>
      <xdr:col>41</xdr:col>
      <xdr:colOff>101600</xdr:colOff>
      <xdr:row>36</xdr:row>
      <xdr:rowOff>127047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118174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29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105673</xdr:rowOff>
    </xdr:from>
    <xdr:to>
      <xdr:col>36</xdr:col>
      <xdr:colOff>165100</xdr:colOff>
      <xdr:row>35</xdr:row>
      <xdr:rowOff>35823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52350</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71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160986</xdr:rowOff>
    </xdr:from>
    <xdr:to>
      <xdr:col>55</xdr:col>
      <xdr:colOff>0</xdr:colOff>
      <xdr:row>56</xdr:row>
      <xdr:rowOff>13398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90736"/>
          <a:ext cx="8382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160986</xdr:rowOff>
    </xdr:from>
    <xdr:to>
      <xdr:col>50</xdr:col>
      <xdr:colOff>114300</xdr:colOff>
      <xdr:row>56</xdr:row>
      <xdr:rowOff>53125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90736"/>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14856</xdr:rowOff>
    </xdr:from>
    <xdr:to>
      <xdr:col>45</xdr:col>
      <xdr:colOff>177800</xdr:colOff>
      <xdr:row>56</xdr:row>
      <xdr:rowOff>53125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16056"/>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14856</xdr:rowOff>
    </xdr:from>
    <xdr:to>
      <xdr:col>41</xdr:col>
      <xdr:colOff>50800</xdr:colOff>
      <xdr:row>56</xdr:row>
      <xdr:rowOff>83884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16056"/>
          <a:ext cx="889000" cy="6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134048</xdr:rowOff>
    </xdr:from>
    <xdr:to>
      <xdr:col>55</xdr:col>
      <xdr:colOff>50800</xdr:colOff>
      <xdr:row>56</xdr:row>
      <xdr:rowOff>64198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156925</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15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110186</xdr:rowOff>
    </xdr:from>
    <xdr:to>
      <xdr:col>50</xdr:col>
      <xdr:colOff>165100</xdr:colOff>
      <xdr:row>56</xdr:row>
      <xdr:rowOff>40336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56863</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294205" y="93151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2325</xdr:rowOff>
    </xdr:from>
    <xdr:to>
      <xdr:col>46</xdr:col>
      <xdr:colOff>38100</xdr:colOff>
      <xdr:row>56</xdr:row>
      <xdr:rowOff>103925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120452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135506</xdr:rowOff>
    </xdr:from>
    <xdr:to>
      <xdr:col>41</xdr:col>
      <xdr:colOff>101600</xdr:colOff>
      <xdr:row>56</xdr:row>
      <xdr:rowOff>65656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82183</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9340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33084</xdr:rowOff>
    </xdr:from>
    <xdr:to>
      <xdr:col>36</xdr:col>
      <xdr:colOff>165100</xdr:colOff>
      <xdr:row>56</xdr:row>
      <xdr:rowOff>134684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151211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40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25488</xdr:rowOff>
    </xdr:from>
    <xdr:to>
      <xdr:col>55</xdr:col>
      <xdr:colOff>0</xdr:colOff>
      <xdr:row>79</xdr:row>
      <xdr:rowOff>38193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70038"/>
          <a:ext cx="8382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25488</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0038"/>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135334</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82669</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158843</xdr:rowOff>
    </xdr:from>
    <xdr:to>
      <xdr:col>55</xdr:col>
      <xdr:colOff>50800</xdr:colOff>
      <xdr:row>79</xdr:row>
      <xdr:rowOff>88993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73770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146138</xdr:rowOff>
    </xdr:from>
    <xdr:to>
      <xdr:col>50</xdr:col>
      <xdr:colOff>165100</xdr:colOff>
      <xdr:row>79</xdr:row>
      <xdr:rowOff>76288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67415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71988</xdr:rowOff>
    </xdr:from>
    <xdr:to>
      <xdr:col>55</xdr:col>
      <xdr:colOff>0</xdr:colOff>
      <xdr:row>91</xdr:row>
      <xdr:rowOff>133124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673938"/>
          <a:ext cx="8382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71988</xdr:rowOff>
    </xdr:from>
    <xdr:to>
      <xdr:col>50</xdr:col>
      <xdr:colOff>114300</xdr:colOff>
      <xdr:row>92</xdr:row>
      <xdr:rowOff>60023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673938"/>
          <a:ext cx="889000" cy="1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138312</xdr:rowOff>
    </xdr:from>
    <xdr:to>
      <xdr:col>45</xdr:col>
      <xdr:colOff>177800</xdr:colOff>
      <xdr:row>92</xdr:row>
      <xdr:rowOff>60023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740262"/>
          <a:ext cx="889000" cy="9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95696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89612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82324</xdr:rowOff>
    </xdr:from>
    <xdr:to>
      <xdr:col>55</xdr:col>
      <xdr:colOff>50800</xdr:colOff>
      <xdr:row>92</xdr:row>
      <xdr:rowOff>12474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6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35351</xdr:rowOff>
    </xdr:from>
    <xdr:ext cx="690189"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37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21188</xdr:rowOff>
    </xdr:from>
    <xdr:to>
      <xdr:col>50</xdr:col>
      <xdr:colOff>165100</xdr:colOff>
      <xdr:row>91</xdr:row>
      <xdr:rowOff>122788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6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139315</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294205" y="15398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9223</xdr:rowOff>
    </xdr:from>
    <xdr:to>
      <xdr:col>46</xdr:col>
      <xdr:colOff>38100</xdr:colOff>
      <xdr:row>92</xdr:row>
      <xdr:rowOff>110823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7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127350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55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87512</xdr:rowOff>
    </xdr:from>
    <xdr:to>
      <xdr:col>41</xdr:col>
      <xdr:colOff>101600</xdr:colOff>
      <xdr:row>92</xdr:row>
      <xdr:rowOff>17662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6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34189</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16205" y="15464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129187</xdr:rowOff>
    </xdr:from>
    <xdr:to>
      <xdr:col>85</xdr:col>
      <xdr:colOff>127000</xdr:colOff>
      <xdr:row>38</xdr:row>
      <xdr:rowOff>138144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4287"/>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138144</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3244"/>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111889</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26989"/>
          <a:ext cx="8890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2350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82986</xdr:rowOff>
    </xdr:from>
    <xdr:to>
      <xdr:col>71</xdr:col>
      <xdr:colOff>177800</xdr:colOff>
      <xdr:row>38</xdr:row>
      <xdr:rowOff>111889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98086"/>
          <a:ext cx="889000" cy="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165582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127399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78387</xdr:rowOff>
    </xdr:from>
    <xdr:to>
      <xdr:col>85</xdr:col>
      <xdr:colOff>177800</xdr:colOff>
      <xdr:row>39</xdr:row>
      <xdr:rowOff>8537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87344</xdr:rowOff>
    </xdr:from>
    <xdr:to>
      <xdr:col>81</xdr:col>
      <xdr:colOff>101600</xdr:colOff>
      <xdr:row>39</xdr:row>
      <xdr:rowOff>17494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8621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61089</xdr:rowOff>
    </xdr:from>
    <xdr:to>
      <xdr:col>72</xdr:col>
      <xdr:colOff>38100</xdr:colOff>
      <xdr:row>38</xdr:row>
      <xdr:rowOff>162689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153816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32186</xdr:rowOff>
    </xdr:from>
    <xdr:to>
      <xdr:col>67</xdr:col>
      <xdr:colOff>101600</xdr:colOff>
      <xdr:row>38</xdr:row>
      <xdr:rowOff>133786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150314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159524</xdr:rowOff>
    </xdr:from>
    <xdr:to>
      <xdr:col>85</xdr:col>
      <xdr:colOff>127000</xdr:colOff>
      <xdr:row>76</xdr:row>
      <xdr:rowOff>22470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18274"/>
          <a:ext cx="8382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166201</xdr:rowOff>
    </xdr:from>
    <xdr:to>
      <xdr:col>81</xdr:col>
      <xdr:colOff>50800</xdr:colOff>
      <xdr:row>76</xdr:row>
      <xdr:rowOff>22470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024951"/>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96328</xdr:rowOff>
    </xdr:from>
    <xdr:to>
      <xdr:col>76</xdr:col>
      <xdr:colOff>114300</xdr:colOff>
      <xdr:row>75</xdr:row>
      <xdr:rowOff>166201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955078"/>
          <a:ext cx="889000" cy="6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6101</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2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167945</xdr:rowOff>
    </xdr:from>
    <xdr:to>
      <xdr:col>71</xdr:col>
      <xdr:colOff>177800</xdr:colOff>
      <xdr:row>75</xdr:row>
      <xdr:rowOff>96328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855245"/>
          <a:ext cx="8890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168417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19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108723</xdr:rowOff>
    </xdr:from>
    <xdr:to>
      <xdr:col>85</xdr:col>
      <xdr:colOff>177800</xdr:colOff>
      <xdr:row>76</xdr:row>
      <xdr:rowOff>38872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67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131600</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143121</xdr:rowOff>
    </xdr:from>
    <xdr:to>
      <xdr:col>81</xdr:col>
      <xdr:colOff>101600</xdr:colOff>
      <xdr:row>76</xdr:row>
      <xdr:rowOff>73270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01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89798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7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115401</xdr:rowOff>
    </xdr:from>
    <xdr:to>
      <xdr:col>76</xdr:col>
      <xdr:colOff>165100</xdr:colOff>
      <xdr:row>76</xdr:row>
      <xdr:rowOff>45551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62078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27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45528</xdr:rowOff>
    </xdr:from>
    <xdr:to>
      <xdr:col>72</xdr:col>
      <xdr:colOff>38100</xdr:colOff>
      <xdr:row>75</xdr:row>
      <xdr:rowOff>147129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04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163655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67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117145</xdr:rowOff>
    </xdr:from>
    <xdr:to>
      <xdr:col>67</xdr:col>
      <xdr:colOff>101600</xdr:colOff>
      <xdr:row>75</xdr:row>
      <xdr:rowOff>47295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63822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57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28276</xdr:rowOff>
    </xdr:from>
    <xdr:to>
      <xdr:col>85</xdr:col>
      <xdr:colOff>127000</xdr:colOff>
      <xdr:row>98</xdr:row>
      <xdr:rowOff>85958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30376"/>
          <a:ext cx="838200" cy="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85958</xdr:rowOff>
    </xdr:from>
    <xdr:to>
      <xdr:col>81</xdr:col>
      <xdr:colOff>50800</xdr:colOff>
      <xdr:row>98</xdr:row>
      <xdr:rowOff>123496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88058"/>
          <a:ext cx="889000" cy="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123496</xdr:rowOff>
    </xdr:from>
    <xdr:to>
      <xdr:col>76</xdr:col>
      <xdr:colOff>114300</xdr:colOff>
      <xdr:row>98</xdr:row>
      <xdr:rowOff>141546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2559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131863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56834</xdr:rowOff>
    </xdr:from>
    <xdr:to>
      <xdr:col>71</xdr:col>
      <xdr:colOff>177800</xdr:colOff>
      <xdr:row>98</xdr:row>
      <xdr:rowOff>141546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58934"/>
          <a:ext cx="889000" cy="8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157463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148926</xdr:rowOff>
    </xdr:from>
    <xdr:to>
      <xdr:col>85</xdr:col>
      <xdr:colOff>177800</xdr:colOff>
      <xdr:row>98</xdr:row>
      <xdr:rowOff>79076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127353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5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35158</xdr:rowOff>
    </xdr:from>
    <xdr:to>
      <xdr:col>81</xdr:col>
      <xdr:colOff>101600</xdr:colOff>
      <xdr:row>98</xdr:row>
      <xdr:rowOff>136758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153285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72696</xdr:rowOff>
    </xdr:from>
    <xdr:to>
      <xdr:col>76</xdr:col>
      <xdr:colOff>165100</xdr:colOff>
      <xdr:row>99</xdr:row>
      <xdr:rowOff>2846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165423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90746</xdr:rowOff>
    </xdr:from>
    <xdr:to>
      <xdr:col>72</xdr:col>
      <xdr:colOff>38100</xdr:colOff>
      <xdr:row>99</xdr:row>
      <xdr:rowOff>20896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6034</xdr:rowOff>
    </xdr:from>
    <xdr:to>
      <xdr:col>67</xdr:col>
      <xdr:colOff>101600</xdr:colOff>
      <xdr:row>98</xdr:row>
      <xdr:rowOff>107634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98761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123835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138237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51033</xdr:rowOff>
    </xdr:from>
    <xdr:to>
      <xdr:col>116</xdr:col>
      <xdr:colOff>63500</xdr:colOff>
      <xdr:row>74</xdr:row>
      <xdr:rowOff>16492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566883"/>
          <a:ext cx="838200" cy="13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140287</xdr:rowOff>
    </xdr:from>
    <xdr:to>
      <xdr:col>111</xdr:col>
      <xdr:colOff>177800</xdr:colOff>
      <xdr:row>73</xdr:row>
      <xdr:rowOff>51033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484687"/>
          <a:ext cx="8890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140287</xdr:rowOff>
    </xdr:from>
    <xdr:to>
      <xdr:col>107</xdr:col>
      <xdr:colOff>50800</xdr:colOff>
      <xdr:row>73</xdr:row>
      <xdr:rowOff>43307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84687"/>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30469</xdr:rowOff>
    </xdr:from>
    <xdr:to>
      <xdr:col>107</xdr:col>
      <xdr:colOff>101600</xdr:colOff>
      <xdr:row>74</xdr:row>
      <xdr:rowOff>132069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123196</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8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32700</xdr:rowOff>
    </xdr:from>
    <xdr:to>
      <xdr:col>102</xdr:col>
      <xdr:colOff>114300</xdr:colOff>
      <xdr:row>73</xdr:row>
      <xdr:rowOff>43307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54855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53650</xdr:rowOff>
    </xdr:from>
    <xdr:to>
      <xdr:col>102</xdr:col>
      <xdr:colOff>165100</xdr:colOff>
      <xdr:row>74</xdr:row>
      <xdr:rowOff>155250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146377</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8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71724</xdr:rowOff>
    </xdr:from>
    <xdr:to>
      <xdr:col>98</xdr:col>
      <xdr:colOff>38100</xdr:colOff>
      <xdr:row>75</xdr:row>
      <xdr:rowOff>1874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164451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137142</xdr:rowOff>
    </xdr:from>
    <xdr:to>
      <xdr:col>116</xdr:col>
      <xdr:colOff>114300</xdr:colOff>
      <xdr:row>74</xdr:row>
      <xdr:rowOff>67292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160019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233</xdr:rowOff>
    </xdr:from>
    <xdr:to>
      <xdr:col>112</xdr:col>
      <xdr:colOff>38100</xdr:colOff>
      <xdr:row>73</xdr:row>
      <xdr:rowOff>101833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118360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29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89487</xdr:rowOff>
    </xdr:from>
    <xdr:to>
      <xdr:col>107</xdr:col>
      <xdr:colOff>101600</xdr:colOff>
      <xdr:row>73</xdr:row>
      <xdr:rowOff>19637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36164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20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163957</xdr:rowOff>
    </xdr:from>
    <xdr:to>
      <xdr:col>102</xdr:col>
      <xdr:colOff>165100</xdr:colOff>
      <xdr:row>73</xdr:row>
      <xdr:rowOff>94107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110634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2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153350</xdr:rowOff>
    </xdr:from>
    <xdr:to>
      <xdr:col>98</xdr:col>
      <xdr:colOff>38100</xdr:colOff>
      <xdr:row>73</xdr:row>
      <xdr:rowOff>83500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100027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2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2,662,120</a:t>
          </a:r>
          <a:r>
            <a:rPr kumimoji="1" lang="ja-JP" altLang="ja-JP" sz="1100">
              <a:solidFill>
                <a:schemeClr val="dk1"/>
              </a:solidFill>
              <a:effectLst/>
              <a:latin typeface="+mn-lt"/>
              <a:ea typeface="+mn-ea"/>
              <a:cs typeface="+mn-cs"/>
            </a:rPr>
            <a:t>円となっている。主な構成項目である人件費については、住民一人当たり</a:t>
          </a:r>
          <a:r>
            <a:rPr kumimoji="1" lang="en-US" altLang="ja-JP" sz="1100">
              <a:solidFill>
                <a:schemeClr val="dk1"/>
              </a:solidFill>
              <a:effectLst/>
              <a:latin typeface="+mn-lt"/>
              <a:ea typeface="+mn-ea"/>
              <a:cs typeface="+mn-cs"/>
            </a:rPr>
            <a:t>404,709</a:t>
          </a:r>
          <a:r>
            <a:rPr kumimoji="1" lang="ja-JP" altLang="ja-JP" sz="1100">
              <a:solidFill>
                <a:schemeClr val="dk1"/>
              </a:solidFill>
              <a:effectLst/>
              <a:latin typeface="+mn-lt"/>
              <a:ea typeface="+mn-ea"/>
              <a:cs typeface="+mn-cs"/>
            </a:rPr>
            <a:t>円で、前年度と比較して</a:t>
          </a:r>
          <a:r>
            <a:rPr kumimoji="1" lang="en-US" altLang="ja-JP" sz="1100">
              <a:solidFill>
                <a:schemeClr val="dk1"/>
              </a:solidFill>
              <a:effectLst/>
              <a:latin typeface="+mn-lt"/>
              <a:ea typeface="+mn-ea"/>
              <a:cs typeface="+mn-cs"/>
            </a:rPr>
            <a:t>22,846</a:t>
          </a:r>
          <a:r>
            <a:rPr kumimoji="1" lang="ja-JP" altLang="ja-JP" sz="1100">
              <a:solidFill>
                <a:schemeClr val="dk1"/>
              </a:solidFill>
              <a:effectLst/>
              <a:latin typeface="+mn-lt"/>
              <a:ea typeface="+mn-ea"/>
              <a:cs typeface="+mn-cs"/>
            </a:rPr>
            <a:t>円の増となった。離島・過疎地域という特殊地域においても、他団体と変わらない充実した住民サービスを提供する必要があるため、類似団体と比較して高い値となっている。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1,026,252</a:t>
          </a:r>
          <a:r>
            <a:rPr kumimoji="1" lang="ja-JP" altLang="ja-JP" sz="1100">
              <a:solidFill>
                <a:schemeClr val="dk1"/>
              </a:solidFill>
              <a:effectLst/>
              <a:latin typeface="+mn-lt"/>
              <a:ea typeface="+mn-ea"/>
              <a:cs typeface="+mn-cs"/>
            </a:rPr>
            <a:t>円となっている。平成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老朽化した</a:t>
          </a:r>
          <a:r>
            <a:rPr kumimoji="1" lang="ja-JP" altLang="en-US" sz="1100">
              <a:solidFill>
                <a:schemeClr val="dk1"/>
              </a:solidFill>
              <a:effectLst/>
              <a:latin typeface="+mn-lt"/>
              <a:ea typeface="+mn-ea"/>
              <a:cs typeface="+mn-cs"/>
            </a:rPr>
            <a:t>製糖工場の建て替え工事の</a:t>
          </a:r>
          <a:r>
            <a:rPr kumimoji="1" lang="ja-JP" altLang="ja-JP" sz="1100">
              <a:solidFill>
                <a:schemeClr val="dk1"/>
              </a:solidFill>
              <a:effectLst/>
              <a:latin typeface="+mn-lt"/>
              <a:ea typeface="+mn-ea"/>
              <a:cs typeface="+mn-cs"/>
            </a:rPr>
            <a:t>実施により、類似団体と比較して一人当たりコストが高い状況となっている。今後も新製糖工場建設事業</a:t>
          </a:r>
          <a:r>
            <a:rPr kumimoji="1" lang="ja-JP" altLang="en-US" sz="1100">
              <a:solidFill>
                <a:schemeClr val="dk1"/>
              </a:solidFill>
              <a:effectLst/>
              <a:latin typeface="+mn-lt"/>
              <a:ea typeface="+mn-ea"/>
              <a:cs typeface="+mn-cs"/>
            </a:rPr>
            <a:t>や中学校体育館工事、公園修景工事</a:t>
          </a:r>
          <a:r>
            <a:rPr kumimoji="1" lang="ja-JP" altLang="ja-JP" sz="1100">
              <a:solidFill>
                <a:schemeClr val="dk1"/>
              </a:solidFill>
              <a:effectLst/>
              <a:latin typeface="+mn-lt"/>
              <a:ea typeface="+mn-ea"/>
              <a:cs typeface="+mn-cs"/>
            </a:rPr>
            <a:t>が計画されていることから、増加傾向で推移していくものと予想される。今後も公共施設の更新時期が控えていることから、公共施設等総合管理計画に沿って施設の長寿命化や廃止、統合等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1,244
21.82
3,570,542
3,348,944
211,369
1,143,990
2,533,932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140206</xdr:rowOff>
    </xdr:from>
    <xdr:to>
      <xdr:col>24</xdr:col>
      <xdr:colOff>63500</xdr:colOff>
      <xdr:row>35</xdr:row>
      <xdr:rowOff>155718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40956"/>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155718</xdr:rowOff>
    </xdr:from>
    <xdr:to>
      <xdr:col>19</xdr:col>
      <xdr:colOff>177800</xdr:colOff>
      <xdr:row>36</xdr:row>
      <xdr:rowOff>27408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5646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27408</xdr:rowOff>
    </xdr:from>
    <xdr:to>
      <xdr:col>15</xdr:col>
      <xdr:colOff>50800</xdr:colOff>
      <xdr:row>36</xdr:row>
      <xdr:rowOff>59918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99608"/>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13068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45207</xdr:rowOff>
    </xdr:from>
    <xdr:to>
      <xdr:col>10</xdr:col>
      <xdr:colOff>114300</xdr:colOff>
      <xdr:row>36</xdr:row>
      <xdr:rowOff>59918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17407"/>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13802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89406</xdr:rowOff>
    </xdr:from>
    <xdr:to>
      <xdr:col>24</xdr:col>
      <xdr:colOff>114300</xdr:colOff>
      <xdr:row>36</xdr:row>
      <xdr:rowOff>19556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112283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4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104918</xdr:rowOff>
    </xdr:from>
    <xdr:to>
      <xdr:col>20</xdr:col>
      <xdr:colOff>38100</xdr:colOff>
      <xdr:row>36</xdr:row>
      <xdr:rowOff>35068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51595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8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148058</xdr:rowOff>
    </xdr:from>
    <xdr:to>
      <xdr:col>15</xdr:col>
      <xdr:colOff>101600</xdr:colOff>
      <xdr:row>36</xdr:row>
      <xdr:rowOff>78208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94735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2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9118</xdr:rowOff>
    </xdr:from>
    <xdr:to>
      <xdr:col>10</xdr:col>
      <xdr:colOff>165100</xdr:colOff>
      <xdr:row>36</xdr:row>
      <xdr:rowOff>110718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127245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165857</xdr:rowOff>
    </xdr:from>
    <xdr:to>
      <xdr:col>6</xdr:col>
      <xdr:colOff>38100</xdr:colOff>
      <xdr:row>36</xdr:row>
      <xdr:rowOff>96007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112534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18202</xdr:rowOff>
    </xdr:from>
    <xdr:to>
      <xdr:col>24</xdr:col>
      <xdr:colOff>63500</xdr:colOff>
      <xdr:row>56</xdr:row>
      <xdr:rowOff>104437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619402"/>
          <a:ext cx="838200" cy="8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53279</xdr:rowOff>
    </xdr:from>
    <xdr:to>
      <xdr:col>19</xdr:col>
      <xdr:colOff>177800</xdr:colOff>
      <xdr:row>56</xdr:row>
      <xdr:rowOff>104437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483029"/>
          <a:ext cx="889000" cy="2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53279</xdr:rowOff>
    </xdr:from>
    <xdr:to>
      <xdr:col>15</xdr:col>
      <xdr:colOff>50800</xdr:colOff>
      <xdr:row>57</xdr:row>
      <xdr:rowOff>3708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483029"/>
          <a:ext cx="889000" cy="2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145132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9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139724</xdr:rowOff>
    </xdr:from>
    <xdr:to>
      <xdr:col>10</xdr:col>
      <xdr:colOff>114300</xdr:colOff>
      <xdr:row>57</xdr:row>
      <xdr:rowOff>3708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40924"/>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8161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168104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138852</xdr:rowOff>
    </xdr:from>
    <xdr:to>
      <xdr:col>24</xdr:col>
      <xdr:colOff>114300</xdr:colOff>
      <xdr:row>56</xdr:row>
      <xdr:rowOff>69002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5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161729</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2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53637</xdr:rowOff>
    </xdr:from>
    <xdr:to>
      <xdr:col>20</xdr:col>
      <xdr:colOff>38100</xdr:colOff>
      <xdr:row>56</xdr:row>
      <xdr:rowOff>155237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6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4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2479</xdr:rowOff>
    </xdr:from>
    <xdr:to>
      <xdr:col>15</xdr:col>
      <xdr:colOff>101600</xdr:colOff>
      <xdr:row>55</xdr:row>
      <xdr:rowOff>104079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4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120606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20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124358</xdr:rowOff>
    </xdr:from>
    <xdr:to>
      <xdr:col>10</xdr:col>
      <xdr:colOff>165100</xdr:colOff>
      <xdr:row>57</xdr:row>
      <xdr:rowOff>54508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71035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0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88924</xdr:rowOff>
    </xdr:from>
    <xdr:to>
      <xdr:col>6</xdr:col>
      <xdr:colOff>38100</xdr:colOff>
      <xdr:row>57</xdr:row>
      <xdr:rowOff>19074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6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35601</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46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145008</xdr:rowOff>
    </xdr:from>
    <xdr:to>
      <xdr:col>24</xdr:col>
      <xdr:colOff>63500</xdr:colOff>
      <xdr:row>77</xdr:row>
      <xdr:rowOff>145373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346658"/>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112092</xdr:rowOff>
    </xdr:from>
    <xdr:to>
      <xdr:col>19</xdr:col>
      <xdr:colOff>177800</xdr:colOff>
      <xdr:row>77</xdr:row>
      <xdr:rowOff>145373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313742"/>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9463</xdr:rowOff>
    </xdr:from>
    <xdr:to>
      <xdr:col>15</xdr:col>
      <xdr:colOff>50800</xdr:colOff>
      <xdr:row>77</xdr:row>
      <xdr:rowOff>112092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211113"/>
          <a:ext cx="889000" cy="10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86459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9463</xdr:rowOff>
    </xdr:from>
    <xdr:to>
      <xdr:col>10</xdr:col>
      <xdr:colOff>114300</xdr:colOff>
      <xdr:row>77</xdr:row>
      <xdr:rowOff>139491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11113"/>
          <a:ext cx="889000" cy="1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4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103760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7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94208</xdr:rowOff>
    </xdr:from>
    <xdr:to>
      <xdr:col>24</xdr:col>
      <xdr:colOff>114300</xdr:colOff>
      <xdr:row>78</xdr:row>
      <xdr:rowOff>24358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2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117085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4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94573</xdr:rowOff>
    </xdr:from>
    <xdr:to>
      <xdr:col>20</xdr:col>
      <xdr:colOff>38100</xdr:colOff>
      <xdr:row>78</xdr:row>
      <xdr:rowOff>24723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41250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07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61292</xdr:rowOff>
    </xdr:from>
    <xdr:to>
      <xdr:col>15</xdr:col>
      <xdr:colOff>101600</xdr:colOff>
      <xdr:row>77</xdr:row>
      <xdr:rowOff>162892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03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130113</xdr:rowOff>
    </xdr:from>
    <xdr:to>
      <xdr:col>10</xdr:col>
      <xdr:colOff>165100</xdr:colOff>
      <xdr:row>77</xdr:row>
      <xdr:rowOff>60263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76790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93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88691</xdr:rowOff>
    </xdr:from>
    <xdr:to>
      <xdr:col>6</xdr:col>
      <xdr:colOff>38100</xdr:colOff>
      <xdr:row>78</xdr:row>
      <xdr:rowOff>18841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35368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06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51798</xdr:rowOff>
    </xdr:from>
    <xdr:to>
      <xdr:col>24</xdr:col>
      <xdr:colOff>63500</xdr:colOff>
      <xdr:row>95</xdr:row>
      <xdr:rowOff>10875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825198"/>
          <a:ext cx="838200" cy="4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51798</xdr:rowOff>
    </xdr:from>
    <xdr:to>
      <xdr:col>19</xdr:col>
      <xdr:colOff>177800</xdr:colOff>
      <xdr:row>94</xdr:row>
      <xdr:rowOff>113864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825198"/>
          <a:ext cx="889000" cy="4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113864</xdr:rowOff>
    </xdr:from>
    <xdr:to>
      <xdr:col>15</xdr:col>
      <xdr:colOff>50800</xdr:colOff>
      <xdr:row>95</xdr:row>
      <xdr:rowOff>39802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30164"/>
          <a:ext cx="889000" cy="9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56300</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5" y="165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39802</xdr:rowOff>
    </xdr:from>
    <xdr:to>
      <xdr:col>10</xdr:col>
      <xdr:colOff>114300</xdr:colOff>
      <xdr:row>96</xdr:row>
      <xdr:rowOff>16887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27552"/>
          <a:ext cx="889000" cy="14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116849</xdr:rowOff>
    </xdr:from>
    <xdr:to>
      <xdr:col>10</xdr:col>
      <xdr:colOff>165100</xdr:colOff>
      <xdr:row>96</xdr:row>
      <xdr:rowOff>46999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38126</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64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139475</xdr:rowOff>
    </xdr:from>
    <xdr:to>
      <xdr:col>6</xdr:col>
      <xdr:colOff>38100</xdr:colOff>
      <xdr:row>96</xdr:row>
      <xdr:rowOff>69625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60752</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65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131525</xdr:rowOff>
    </xdr:from>
    <xdr:to>
      <xdr:col>24</xdr:col>
      <xdr:colOff>114300</xdr:colOff>
      <xdr:row>95</xdr:row>
      <xdr:rowOff>61675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154402</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9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998</xdr:rowOff>
    </xdr:from>
    <xdr:to>
      <xdr:col>20</xdr:col>
      <xdr:colOff>38100</xdr:colOff>
      <xdr:row>92</xdr:row>
      <xdr:rowOff>102598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7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119125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54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63064</xdr:rowOff>
    </xdr:from>
    <xdr:to>
      <xdr:col>15</xdr:col>
      <xdr:colOff>101600</xdr:colOff>
      <xdr:row>94</xdr:row>
      <xdr:rowOff>164664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1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9741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95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160452</xdr:rowOff>
    </xdr:from>
    <xdr:to>
      <xdr:col>10</xdr:col>
      <xdr:colOff>165100</xdr:colOff>
      <xdr:row>95</xdr:row>
      <xdr:rowOff>90602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107129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5" y="1605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137537</xdr:rowOff>
    </xdr:from>
    <xdr:to>
      <xdr:col>6</xdr:col>
      <xdr:colOff>38100</xdr:colOff>
      <xdr:row>96</xdr:row>
      <xdr:rowOff>67687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84214</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620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123208</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38308"/>
          <a:ext cx="889000" cy="1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9888</xdr:rowOff>
    </xdr:from>
    <xdr:to>
      <xdr:col>45</xdr:col>
      <xdr:colOff>177800</xdr:colOff>
      <xdr:row>38</xdr:row>
      <xdr:rowOff>123208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82088"/>
          <a:ext cx="889000" cy="4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58529</xdr:rowOff>
    </xdr:from>
    <xdr:to>
      <xdr:col>46</xdr:col>
      <xdr:colOff>38100</xdr:colOff>
      <xdr:row>38</xdr:row>
      <xdr:rowOff>160129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9888</xdr:rowOff>
    </xdr:from>
    <xdr:to>
      <xdr:col>41</xdr:col>
      <xdr:colOff>50800</xdr:colOff>
      <xdr:row>37</xdr:row>
      <xdr:rowOff>83693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82088"/>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104739</xdr:rowOff>
    </xdr:from>
    <xdr:to>
      <xdr:col>41</xdr:col>
      <xdr:colOff>101600</xdr:colOff>
      <xdr:row>37</xdr:row>
      <xdr:rowOff>34889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26016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3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25872</xdr:rowOff>
    </xdr:from>
    <xdr:to>
      <xdr:col>36</xdr:col>
      <xdr:colOff>165100</xdr:colOff>
      <xdr:row>35</xdr:row>
      <xdr:rowOff>127472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143999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72408</xdr:rowOff>
    </xdr:from>
    <xdr:to>
      <xdr:col>46</xdr:col>
      <xdr:colOff>38100</xdr:colOff>
      <xdr:row>39</xdr:row>
      <xdr:rowOff>2558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165135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8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130538</xdr:rowOff>
    </xdr:from>
    <xdr:to>
      <xdr:col>41</xdr:col>
      <xdr:colOff>101600</xdr:colOff>
      <xdr:row>36</xdr:row>
      <xdr:rowOff>60688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77215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0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32893</xdr:rowOff>
    </xdr:from>
    <xdr:to>
      <xdr:col>36</xdr:col>
      <xdr:colOff>165100</xdr:colOff>
      <xdr:row>37</xdr:row>
      <xdr:rowOff>134493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125620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4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151721</xdr:rowOff>
    </xdr:from>
    <xdr:to>
      <xdr:col>55</xdr:col>
      <xdr:colOff>0</xdr:colOff>
      <xdr:row>57</xdr:row>
      <xdr:rowOff>7900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81471"/>
          <a:ext cx="838200" cy="19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35296</xdr:rowOff>
    </xdr:from>
    <xdr:to>
      <xdr:col>50</xdr:col>
      <xdr:colOff>114300</xdr:colOff>
      <xdr:row>57</xdr:row>
      <xdr:rowOff>7900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36496"/>
          <a:ext cx="889000" cy="1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35296</xdr:rowOff>
    </xdr:from>
    <xdr:to>
      <xdr:col>45</xdr:col>
      <xdr:colOff>177800</xdr:colOff>
      <xdr:row>56</xdr:row>
      <xdr:rowOff>83513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36496"/>
          <a:ext cx="889000" cy="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149493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51318</xdr:rowOff>
    </xdr:from>
    <xdr:to>
      <xdr:col>41</xdr:col>
      <xdr:colOff>50800</xdr:colOff>
      <xdr:row>56</xdr:row>
      <xdr:rowOff>83513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5251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141190</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138259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91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100921</xdr:rowOff>
    </xdr:from>
    <xdr:to>
      <xdr:col>55</xdr:col>
      <xdr:colOff>50800</xdr:colOff>
      <xdr:row>56</xdr:row>
      <xdr:rowOff>31071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123798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8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128550</xdr:rowOff>
    </xdr:from>
    <xdr:to>
      <xdr:col>50</xdr:col>
      <xdr:colOff>165100</xdr:colOff>
      <xdr:row>57</xdr:row>
      <xdr:rowOff>58700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75227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0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155946</xdr:rowOff>
    </xdr:from>
    <xdr:to>
      <xdr:col>46</xdr:col>
      <xdr:colOff>38100</xdr:colOff>
      <xdr:row>56</xdr:row>
      <xdr:rowOff>86096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102623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36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32713</xdr:rowOff>
    </xdr:from>
    <xdr:to>
      <xdr:col>41</xdr:col>
      <xdr:colOff>101600</xdr:colOff>
      <xdr:row>56</xdr:row>
      <xdr:rowOff>134313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150840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0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518</xdr:rowOff>
    </xdr:from>
    <xdr:to>
      <xdr:col>36</xdr:col>
      <xdr:colOff>165100</xdr:colOff>
      <xdr:row>56</xdr:row>
      <xdr:rowOff>102118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118645</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37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53449</xdr:rowOff>
    </xdr:from>
    <xdr:to>
      <xdr:col>55</xdr:col>
      <xdr:colOff>0</xdr:colOff>
      <xdr:row>77</xdr:row>
      <xdr:rowOff>89908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3649"/>
          <a:ext cx="838200" cy="20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89908</xdr:rowOff>
    </xdr:from>
    <xdr:to>
      <xdr:col>50</xdr:col>
      <xdr:colOff>114300</xdr:colOff>
      <xdr:row>77</xdr:row>
      <xdr:rowOff>105528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155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105528</xdr:rowOff>
    </xdr:from>
    <xdr:to>
      <xdr:col>45</xdr:col>
      <xdr:colOff>177800</xdr:colOff>
      <xdr:row>78</xdr:row>
      <xdr:rowOff>29953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07178"/>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74235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138641</xdr:rowOff>
    </xdr:from>
    <xdr:to>
      <xdr:col>41</xdr:col>
      <xdr:colOff>50800</xdr:colOff>
      <xdr:row>78</xdr:row>
      <xdr:rowOff>29953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40291"/>
          <a:ext cx="889000" cy="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154767</xdr:rowOff>
    </xdr:from>
    <xdr:to>
      <xdr:col>41</xdr:col>
      <xdr:colOff>101600</xdr:colOff>
      <xdr:row>78</xdr:row>
      <xdr:rowOff>84917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156341</xdr:rowOff>
    </xdr:from>
    <xdr:to>
      <xdr:col>36</xdr:col>
      <xdr:colOff>165100</xdr:colOff>
      <xdr:row>78</xdr:row>
      <xdr:rowOff>86491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2649</xdr:rowOff>
    </xdr:from>
    <xdr:to>
      <xdr:col>55</xdr:col>
      <xdr:colOff>50800</xdr:colOff>
      <xdr:row>76</xdr:row>
      <xdr:rowOff>104249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25526</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39108</xdr:rowOff>
    </xdr:from>
    <xdr:to>
      <xdr:col>50</xdr:col>
      <xdr:colOff>165100</xdr:colOff>
      <xdr:row>77</xdr:row>
      <xdr:rowOff>140708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157235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54728</xdr:rowOff>
    </xdr:from>
    <xdr:to>
      <xdr:col>46</xdr:col>
      <xdr:colOff>38100</xdr:colOff>
      <xdr:row>77</xdr:row>
      <xdr:rowOff>156328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3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150603</xdr:rowOff>
    </xdr:from>
    <xdr:to>
      <xdr:col>41</xdr:col>
      <xdr:colOff>101600</xdr:colOff>
      <xdr:row>78</xdr:row>
      <xdr:rowOff>80753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97280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87841</xdr:rowOff>
    </xdr:from>
    <xdr:to>
      <xdr:col>36</xdr:col>
      <xdr:colOff>165100</xdr:colOff>
      <xdr:row>78</xdr:row>
      <xdr:rowOff>17991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34518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160398</xdr:rowOff>
    </xdr:from>
    <xdr:to>
      <xdr:col>55</xdr:col>
      <xdr:colOff>0</xdr:colOff>
      <xdr:row>97</xdr:row>
      <xdr:rowOff>16089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19598"/>
          <a:ext cx="8382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140674</xdr:rowOff>
    </xdr:from>
    <xdr:to>
      <xdr:col>50</xdr:col>
      <xdr:colOff>114300</xdr:colOff>
      <xdr:row>96</xdr:row>
      <xdr:rowOff>160398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9874"/>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43982</xdr:rowOff>
    </xdr:from>
    <xdr:to>
      <xdr:col>45</xdr:col>
      <xdr:colOff>177800</xdr:colOff>
      <xdr:row>96</xdr:row>
      <xdr:rowOff>140674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645932"/>
          <a:ext cx="889000" cy="9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44180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6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43982</xdr:rowOff>
    </xdr:from>
    <xdr:to>
      <xdr:col>41</xdr:col>
      <xdr:colOff>50800</xdr:colOff>
      <xdr:row>93</xdr:row>
      <xdr:rowOff>136046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645932"/>
          <a:ext cx="889000" cy="4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128609</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27560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6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136739</xdr:rowOff>
    </xdr:from>
    <xdr:to>
      <xdr:col>55</xdr:col>
      <xdr:colOff>50800</xdr:colOff>
      <xdr:row>97</xdr:row>
      <xdr:rowOff>66889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115166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109598</xdr:rowOff>
    </xdr:from>
    <xdr:to>
      <xdr:col>50</xdr:col>
      <xdr:colOff>165100</xdr:colOff>
      <xdr:row>97</xdr:row>
      <xdr:rowOff>39748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56275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3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89874</xdr:rowOff>
    </xdr:from>
    <xdr:to>
      <xdr:col>46</xdr:col>
      <xdr:colOff>38100</xdr:colOff>
      <xdr:row>97</xdr:row>
      <xdr:rowOff>20024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36551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2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164632</xdr:rowOff>
    </xdr:from>
    <xdr:to>
      <xdr:col>41</xdr:col>
      <xdr:colOff>101600</xdr:colOff>
      <xdr:row>91</xdr:row>
      <xdr:rowOff>94782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5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111309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3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85246</xdr:rowOff>
    </xdr:from>
    <xdr:to>
      <xdr:col>36</xdr:col>
      <xdr:colOff>165100</xdr:colOff>
      <xdr:row>94</xdr:row>
      <xdr:rowOff>15396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31923</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80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4209</xdr:rowOff>
    </xdr:from>
    <xdr:to>
      <xdr:col>85</xdr:col>
      <xdr:colOff>127000</xdr:colOff>
      <xdr:row>38</xdr:row>
      <xdr:rowOff>7286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19309"/>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165760</xdr:rowOff>
    </xdr:from>
    <xdr:to>
      <xdr:col>81</xdr:col>
      <xdr:colOff>50800</xdr:colOff>
      <xdr:row>38</xdr:row>
      <xdr:rowOff>4209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09410"/>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165760</xdr:rowOff>
    </xdr:from>
    <xdr:to>
      <xdr:col>76</xdr:col>
      <xdr:colOff>114300</xdr:colOff>
      <xdr:row>38</xdr:row>
      <xdr:rowOff>54748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09410"/>
          <a:ext cx="889000" cy="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144011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90213</xdr:rowOff>
    </xdr:from>
    <xdr:to>
      <xdr:col>71</xdr:col>
      <xdr:colOff>177800</xdr:colOff>
      <xdr:row>38</xdr:row>
      <xdr:rowOff>54748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90963"/>
          <a:ext cx="889000" cy="4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107696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127936</xdr:rowOff>
    </xdr:from>
    <xdr:to>
      <xdr:col>85</xdr:col>
      <xdr:colOff>177800</xdr:colOff>
      <xdr:row>38</xdr:row>
      <xdr:rowOff>58086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42863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124859</xdr:rowOff>
    </xdr:from>
    <xdr:to>
      <xdr:col>81</xdr:col>
      <xdr:colOff>101600</xdr:colOff>
      <xdr:row>38</xdr:row>
      <xdr:rowOff>55009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46136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114960</xdr:rowOff>
    </xdr:from>
    <xdr:to>
      <xdr:col>76</xdr:col>
      <xdr:colOff>165100</xdr:colOff>
      <xdr:row>38</xdr:row>
      <xdr:rowOff>45110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36237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3948</xdr:rowOff>
    </xdr:from>
    <xdr:to>
      <xdr:col>72</xdr:col>
      <xdr:colOff>38100</xdr:colOff>
      <xdr:row>38</xdr:row>
      <xdr:rowOff>105548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96675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39413</xdr:rowOff>
    </xdr:from>
    <xdr:to>
      <xdr:col>67</xdr:col>
      <xdr:colOff>101600</xdr:colOff>
      <xdr:row>35</xdr:row>
      <xdr:rowOff>141013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157540</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581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166792</xdr:rowOff>
    </xdr:from>
    <xdr:to>
      <xdr:col>85</xdr:col>
      <xdr:colOff>126364</xdr:colOff>
      <xdr:row>59</xdr:row>
      <xdr:rowOff>24730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253642"/>
          <a:ext cx="1269" cy="886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28557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24730</xdr:rowOff>
    </xdr:from>
    <xdr:to>
      <xdr:col>86</xdr:col>
      <xdr:colOff>25400</xdr:colOff>
      <xdr:row>59</xdr:row>
      <xdr:rowOff>24730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113469</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902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166792</xdr:rowOff>
    </xdr:from>
    <xdr:to>
      <xdr:col>86</xdr:col>
      <xdr:colOff>25400</xdr:colOff>
      <xdr:row>53</xdr:row>
      <xdr:rowOff>166792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25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13261</xdr:rowOff>
    </xdr:from>
    <xdr:to>
      <xdr:col>85</xdr:col>
      <xdr:colOff>127000</xdr:colOff>
      <xdr:row>53</xdr:row>
      <xdr:rowOff>166792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757211"/>
          <a:ext cx="838200" cy="4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169191</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9418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19314</xdr:rowOff>
    </xdr:from>
    <xdr:to>
      <xdr:col>85</xdr:col>
      <xdr:colOff>177800</xdr:colOff>
      <xdr:row>58</xdr:row>
      <xdr:rowOff>120914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13261</xdr:rowOff>
    </xdr:from>
    <xdr:to>
      <xdr:col>81</xdr:col>
      <xdr:colOff>50800</xdr:colOff>
      <xdr:row>56</xdr:row>
      <xdr:rowOff>104148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757211"/>
          <a:ext cx="889000" cy="9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45118</xdr:rowOff>
    </xdr:from>
    <xdr:to>
      <xdr:col>81</xdr:col>
      <xdr:colOff>101600</xdr:colOff>
      <xdr:row>58</xdr:row>
      <xdr:rowOff>146718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137845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1008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104148</xdr:rowOff>
    </xdr:from>
    <xdr:to>
      <xdr:col>76</xdr:col>
      <xdr:colOff>114300</xdr:colOff>
      <xdr:row>57</xdr:row>
      <xdr:rowOff>30538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05348"/>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3547</xdr:rowOff>
    </xdr:from>
    <xdr:to>
      <xdr:col>76</xdr:col>
      <xdr:colOff>165100</xdr:colOff>
      <xdr:row>58</xdr:row>
      <xdr:rowOff>105147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96274</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30538</xdr:rowOff>
    </xdr:from>
    <xdr:to>
      <xdr:col>71</xdr:col>
      <xdr:colOff>177800</xdr:colOff>
      <xdr:row>57</xdr:row>
      <xdr:rowOff>143732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03188"/>
          <a:ext cx="889000" cy="1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11173</xdr:rowOff>
    </xdr:from>
    <xdr:to>
      <xdr:col>72</xdr:col>
      <xdr:colOff>38100</xdr:colOff>
      <xdr:row>58</xdr:row>
      <xdr:rowOff>112773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5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103900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16896</xdr:rowOff>
    </xdr:from>
    <xdr:to>
      <xdr:col>67</xdr:col>
      <xdr:colOff>101600</xdr:colOff>
      <xdr:row>58</xdr:row>
      <xdr:rowOff>118496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6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109623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1005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115992</xdr:rowOff>
    </xdr:from>
    <xdr:to>
      <xdr:col>85</xdr:col>
      <xdr:colOff>177800</xdr:colOff>
      <xdr:row>54</xdr:row>
      <xdr:rowOff>46142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69019</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5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133911</xdr:rowOff>
    </xdr:from>
    <xdr:to>
      <xdr:col>81</xdr:col>
      <xdr:colOff>101600</xdr:colOff>
      <xdr:row>51</xdr:row>
      <xdr:rowOff>64061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80588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48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53348</xdr:rowOff>
    </xdr:from>
    <xdr:to>
      <xdr:col>76</xdr:col>
      <xdr:colOff>165100</xdr:colOff>
      <xdr:row>56</xdr:row>
      <xdr:rowOff>154948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4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151188</xdr:rowOff>
    </xdr:from>
    <xdr:to>
      <xdr:col>72</xdr:col>
      <xdr:colOff>38100</xdr:colOff>
      <xdr:row>57</xdr:row>
      <xdr:rowOff>81338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97865</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5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92932</xdr:rowOff>
    </xdr:from>
    <xdr:to>
      <xdr:col>67</xdr:col>
      <xdr:colOff>101600</xdr:colOff>
      <xdr:row>58</xdr:row>
      <xdr:rowOff>23082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39609</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6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129186</xdr:rowOff>
    </xdr:from>
    <xdr:to>
      <xdr:col>85</xdr:col>
      <xdr:colOff>127000</xdr:colOff>
      <xdr:row>78</xdr:row>
      <xdr:rowOff>138144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2286"/>
          <a:ext cx="8382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138144</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1244"/>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111889</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4989"/>
          <a:ext cx="8890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2350</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82987</xdr:rowOff>
    </xdr:from>
    <xdr:to>
      <xdr:col>71</xdr:col>
      <xdr:colOff>177800</xdr:colOff>
      <xdr:row>78</xdr:row>
      <xdr:rowOff>111889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608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165543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127398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78386</xdr:rowOff>
    </xdr:from>
    <xdr:to>
      <xdr:col>85</xdr:col>
      <xdr:colOff>177800</xdr:colOff>
      <xdr:row>79</xdr:row>
      <xdr:rowOff>8536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87344</xdr:rowOff>
    </xdr:from>
    <xdr:to>
      <xdr:col>81</xdr:col>
      <xdr:colOff>101600</xdr:colOff>
      <xdr:row>79</xdr:row>
      <xdr:rowOff>17494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8621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53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61089</xdr:rowOff>
    </xdr:from>
    <xdr:to>
      <xdr:col>72</xdr:col>
      <xdr:colOff>38100</xdr:colOff>
      <xdr:row>78</xdr:row>
      <xdr:rowOff>162689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153816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5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32187</xdr:rowOff>
    </xdr:from>
    <xdr:to>
      <xdr:col>67</xdr:col>
      <xdr:colOff>101600</xdr:colOff>
      <xdr:row>78</xdr:row>
      <xdr:rowOff>133787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150314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8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159524</xdr:rowOff>
    </xdr:from>
    <xdr:to>
      <xdr:col>85</xdr:col>
      <xdr:colOff>127000</xdr:colOff>
      <xdr:row>96</xdr:row>
      <xdr:rowOff>22470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47274"/>
          <a:ext cx="8382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166201</xdr:rowOff>
    </xdr:from>
    <xdr:to>
      <xdr:col>81</xdr:col>
      <xdr:colOff>50800</xdr:colOff>
      <xdr:row>96</xdr:row>
      <xdr:rowOff>22470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53951"/>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96327</xdr:rowOff>
    </xdr:from>
    <xdr:to>
      <xdr:col>76</xdr:col>
      <xdr:colOff>114300</xdr:colOff>
      <xdr:row>95</xdr:row>
      <xdr:rowOff>166201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84077"/>
          <a:ext cx="889000" cy="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6045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63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167945</xdr:rowOff>
    </xdr:from>
    <xdr:to>
      <xdr:col>71</xdr:col>
      <xdr:colOff>177800</xdr:colOff>
      <xdr:row>95</xdr:row>
      <xdr:rowOff>96327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84245"/>
          <a:ext cx="889000" cy="9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168414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62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108724</xdr:rowOff>
    </xdr:from>
    <xdr:to>
      <xdr:col>85</xdr:col>
      <xdr:colOff>177800</xdr:colOff>
      <xdr:row>96</xdr:row>
      <xdr:rowOff>38874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131601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143120</xdr:rowOff>
    </xdr:from>
    <xdr:to>
      <xdr:col>81</xdr:col>
      <xdr:colOff>101600</xdr:colOff>
      <xdr:row>96</xdr:row>
      <xdr:rowOff>73270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89797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2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115401</xdr:rowOff>
    </xdr:from>
    <xdr:to>
      <xdr:col>76</xdr:col>
      <xdr:colOff>165100</xdr:colOff>
      <xdr:row>96</xdr:row>
      <xdr:rowOff>45551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62078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45527</xdr:rowOff>
    </xdr:from>
    <xdr:to>
      <xdr:col>72</xdr:col>
      <xdr:colOff>38100</xdr:colOff>
      <xdr:row>95</xdr:row>
      <xdr:rowOff>147127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3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163654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0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117145</xdr:rowOff>
    </xdr:from>
    <xdr:to>
      <xdr:col>67</xdr:col>
      <xdr:colOff>101600</xdr:colOff>
      <xdr:row>95</xdr:row>
      <xdr:rowOff>47295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63822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0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9382</xdr:rowOff>
    </xdr:from>
    <xdr:to>
      <xdr:col>116</xdr:col>
      <xdr:colOff>63500</xdr:colOff>
      <xdr:row>38</xdr:row>
      <xdr:rowOff>124090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24482"/>
          <a:ext cx="838200" cy="1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6715</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93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9382</xdr:rowOff>
    </xdr:from>
    <xdr:to>
      <xdr:col>111</xdr:col>
      <xdr:colOff>177800</xdr:colOff>
      <xdr:row>38</xdr:row>
      <xdr:rowOff>147717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524482"/>
          <a:ext cx="889000" cy="1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137834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147717</xdr:rowOff>
    </xdr:from>
    <xdr:to>
      <xdr:col>107</xdr:col>
      <xdr:colOff>50800</xdr:colOff>
      <xdr:row>38</xdr:row>
      <xdr:rowOff>150313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66281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131760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8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52032</xdr:rowOff>
    </xdr:from>
    <xdr:to>
      <xdr:col>102</xdr:col>
      <xdr:colOff>114300</xdr:colOff>
      <xdr:row>38</xdr:row>
      <xdr:rowOff>150313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366982"/>
          <a:ext cx="889000" cy="12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101992</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7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128836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81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73290</xdr:rowOff>
    </xdr:from>
    <xdr:to>
      <xdr:col>116</xdr:col>
      <xdr:colOff>114300</xdr:colOff>
      <xdr:row>39</xdr:row>
      <xdr:rowOff>3440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5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96167</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4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130032</xdr:rowOff>
    </xdr:from>
    <xdr:to>
      <xdr:col>112</xdr:col>
      <xdr:colOff>38100</xdr:colOff>
      <xdr:row>38</xdr:row>
      <xdr:rowOff>60182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76709</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56111" y="624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96917</xdr:rowOff>
    </xdr:from>
    <xdr:to>
      <xdr:col>107</xdr:col>
      <xdr:colOff>101600</xdr:colOff>
      <xdr:row>39</xdr:row>
      <xdr:rowOff>27067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43594</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63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99513</xdr:rowOff>
    </xdr:from>
    <xdr:to>
      <xdr:col>102</xdr:col>
      <xdr:colOff>165100</xdr:colOff>
      <xdr:row>39</xdr:row>
      <xdr:rowOff>29663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1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46191</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63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1232</xdr:rowOff>
    </xdr:from>
    <xdr:to>
      <xdr:col>98</xdr:col>
      <xdr:colOff>38100</xdr:colOff>
      <xdr:row>31</xdr:row>
      <xdr:rowOff>102832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3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119359</xdr:rowOff>
    </xdr:from>
    <xdr:ext cx="534377"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389111" y="50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公会計上では一般会計等の行政コスト計算書において人件費は前年度の</a:t>
          </a:r>
          <a:r>
            <a:rPr kumimoji="1" lang="en-US" altLang="ja-JP" sz="1300">
              <a:latin typeface="ＭＳ Ｐゴシック" panose="020B0600070205080204" pitchFamily="50" charset="-128"/>
              <a:ea typeface="ＭＳ Ｐゴシック" panose="020B0600070205080204" pitchFamily="50" charset="-128"/>
            </a:rPr>
            <a:t>482,165</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415,544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％）となった。物件費、維持補修費、減価償却費等を含めた物件費等では前年度</a:t>
          </a:r>
          <a:r>
            <a:rPr kumimoji="1" lang="en-US" altLang="ja-JP" sz="1300">
              <a:latin typeface="ＭＳ Ｐゴシック" panose="020B0600070205080204" pitchFamily="50" charset="-128"/>
              <a:ea typeface="ＭＳ Ｐゴシック" panose="020B0600070205080204" pitchFamily="50" charset="-128"/>
            </a:rPr>
            <a:t>1,572,467</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1,457,737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％）となった。補助金や社会保障費、他会計への繰出金といった移転費用は前年度の</a:t>
          </a:r>
          <a:r>
            <a:rPr kumimoji="1" lang="en-US" altLang="ja-JP" sz="1300">
              <a:latin typeface="ＭＳ Ｐゴシック" panose="020B0600070205080204" pitchFamily="50" charset="-128"/>
              <a:ea typeface="ＭＳ Ｐゴシック" panose="020B0600070205080204" pitchFamily="50" charset="-128"/>
            </a:rPr>
            <a:t>617,919</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583,905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％）となった。これら経常費用に経常収益や臨時損益を加算した最終的なコストである純行政コストは前年度</a:t>
          </a:r>
          <a:r>
            <a:rPr kumimoji="1" lang="en-US" altLang="ja-JP" sz="1300">
              <a:latin typeface="ＭＳ Ｐゴシック" panose="020B0600070205080204" pitchFamily="50" charset="-128"/>
              <a:ea typeface="ＭＳ Ｐゴシック" panose="020B0600070205080204" pitchFamily="50" charset="-128"/>
            </a:rPr>
            <a:t>2,596,874</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2,455,055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％）となり、コストの削減を達成した。今後も継続した財政コストの見直しを行い、安定的な行財政の運営に努める。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財政健全化の継続取組等により実質収支は黒字で推移してきて</a:t>
          </a:r>
          <a:r>
            <a:rPr kumimoji="1" lang="ja-JP" altLang="en-US" sz="1800">
              <a:solidFill>
                <a:schemeClr val="dk1"/>
              </a:solidFill>
              <a:effectLst/>
              <a:latin typeface="+mn-lt"/>
              <a:ea typeface="+mn-ea"/>
              <a:cs typeface="+mn-cs"/>
            </a:rPr>
            <a:t>いるものの、</a:t>
          </a:r>
          <a:r>
            <a:rPr kumimoji="1" lang="en-US" altLang="ja-JP" sz="1800">
              <a:solidFill>
                <a:schemeClr val="dk1"/>
              </a:solidFill>
              <a:effectLst/>
              <a:latin typeface="+mn-lt"/>
              <a:ea typeface="+mn-ea"/>
              <a:cs typeface="+mn-cs"/>
            </a:rPr>
            <a:t>29</a:t>
          </a:r>
          <a:r>
            <a:rPr kumimoji="1" lang="ja-JP" altLang="en-US" sz="1800">
              <a:solidFill>
                <a:schemeClr val="dk1"/>
              </a:solidFill>
              <a:effectLst/>
              <a:latin typeface="+mn-lt"/>
              <a:ea typeface="+mn-ea"/>
              <a:cs typeface="+mn-cs"/>
            </a:rPr>
            <a:t>年度に於いても</a:t>
          </a:r>
          <a:r>
            <a:rPr kumimoji="1" lang="en-US" altLang="ja-JP" sz="1800">
              <a:solidFill>
                <a:schemeClr val="dk1"/>
              </a:solidFill>
              <a:effectLst/>
              <a:latin typeface="+mn-lt"/>
              <a:ea typeface="+mn-ea"/>
              <a:cs typeface="+mn-cs"/>
            </a:rPr>
            <a:t>130</a:t>
          </a:r>
          <a:r>
            <a:rPr kumimoji="1" lang="ja-JP" altLang="ja-JP" sz="1800">
              <a:solidFill>
                <a:schemeClr val="dk1"/>
              </a:solidFill>
              <a:effectLst/>
              <a:latin typeface="+mn-lt"/>
              <a:ea typeface="+mn-ea"/>
              <a:cs typeface="+mn-cs"/>
            </a:rPr>
            <a:t>百万円の基金取崩しを行った</a:t>
          </a:r>
          <a:r>
            <a:rPr kumimoji="1" lang="ja-JP" altLang="en-US" sz="1800">
              <a:solidFill>
                <a:schemeClr val="dk1"/>
              </a:solidFill>
              <a:effectLst/>
              <a:latin typeface="+mn-lt"/>
              <a:ea typeface="+mn-ea"/>
              <a:cs typeface="+mn-cs"/>
            </a:rPr>
            <a:t>。</a:t>
          </a:r>
          <a:r>
            <a:rPr kumimoji="1" lang="ja-JP" altLang="ja-JP" sz="1800">
              <a:solidFill>
                <a:schemeClr val="dk1"/>
              </a:solidFill>
              <a:effectLst/>
              <a:latin typeface="+mn-lt"/>
              <a:ea typeface="+mn-ea"/>
              <a:cs typeface="+mn-cs"/>
            </a:rPr>
            <a:t>財政調整基金については積立額を上回る取崩しを行っており、前年度比△</a:t>
          </a:r>
          <a:r>
            <a:rPr kumimoji="1" lang="en-US" altLang="ja-JP" sz="1800">
              <a:solidFill>
                <a:schemeClr val="dk1"/>
              </a:solidFill>
              <a:effectLst/>
              <a:latin typeface="+mn-lt"/>
              <a:ea typeface="+mn-ea"/>
              <a:cs typeface="+mn-cs"/>
            </a:rPr>
            <a:t>3.73</a:t>
          </a:r>
          <a:r>
            <a:rPr kumimoji="1" lang="ja-JP" altLang="ja-JP" sz="1800">
              <a:solidFill>
                <a:schemeClr val="dk1"/>
              </a:solidFill>
              <a:effectLst/>
              <a:latin typeface="+mn-lt"/>
              <a:ea typeface="+mn-ea"/>
              <a:cs typeface="+mn-cs"/>
            </a:rPr>
            <a:t>ポイントの減となった。今後、公共施設等の更新を迎えるため、多額の更新費用が予想されることから計画的な基金積立の実施や基金運営に努め、基金運営の適正化を図る。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800">
              <a:solidFill>
                <a:schemeClr val="dk1"/>
              </a:solidFill>
              <a:effectLst/>
              <a:latin typeface="+mn-lt"/>
              <a:ea typeface="+mn-ea"/>
              <a:cs typeface="+mn-cs"/>
            </a:rPr>
            <a:t>連結実質赤字比率においては、一般会計、特別会計ともに赤字額は発生していないが、以前として厳しい運営状況であることに変わりはないため、事業収益の確保と歳出の削減により、経営改善努力を継続し、健全な財政運営に努める。</a:t>
          </a:r>
          <a:endParaRPr lang="ja-JP" altLang="ja-JP" sz="1800">
            <a:effectLst/>
          </a:endParaRPr>
        </a:p>
        <a:p>
          <a:pPr eaLnBrk="1" fontAlgn="auto" latinLnBrk="0" hangingPunct="1"/>
          <a:r>
            <a:rPr lang="ja-JP" altLang="ja-JP" sz="1800">
              <a:solidFill>
                <a:schemeClr val="dk1"/>
              </a:solidFill>
              <a:effectLst/>
              <a:latin typeface="+mn-lt"/>
              <a:ea typeface="+mn-ea"/>
              <a:cs typeface="+mn-cs"/>
            </a:rPr>
            <a:t>農業集落排水事業及び水道事業においては、施設の機能強化等にかかるコストを</a:t>
          </a:r>
          <a:r>
            <a:rPr lang="ja-JP" altLang="en-US" sz="1800">
              <a:solidFill>
                <a:schemeClr val="dk1"/>
              </a:solidFill>
              <a:effectLst/>
              <a:latin typeface="+mn-lt"/>
              <a:ea typeface="+mn-ea"/>
              <a:cs typeface="+mn-cs"/>
            </a:rPr>
            <a:t>抑制するため、適宜修繕箇所を確認し、大型補修を実施しないことでコストを</a:t>
          </a:r>
          <a:r>
            <a:rPr lang="ja-JP" altLang="ja-JP" sz="1800">
              <a:solidFill>
                <a:schemeClr val="dk1"/>
              </a:solidFill>
              <a:effectLst/>
              <a:latin typeface="+mn-lt"/>
              <a:ea typeface="+mn-ea"/>
              <a:cs typeface="+mn-cs"/>
            </a:rPr>
            <a:t>削減し、料金収入の徴収努力を徹底する。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5" zoomScaleNormal="11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3570542</v>
      </c>
      <c r="BO4" s="410"/>
      <c r="BP4" s="410"/>
      <c r="BQ4" s="410"/>
      <c r="BR4" s="410"/>
      <c r="BS4" s="410"/>
      <c r="BT4" s="410"/>
      <c r="BU4" s="411"/>
      <c r="BV4" s="409">
        <v>3540681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18.5</v>
      </c>
      <c r="CU4" s="416"/>
      <c r="CV4" s="416"/>
      <c r="CW4" s="416"/>
      <c r="CX4" s="416"/>
      <c r="CY4" s="416"/>
      <c r="CZ4" s="416"/>
      <c r="DA4" s="417"/>
      <c r="DB4" s="415">
        <v>16.100000000000001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3348944</v>
      </c>
      <c r="BO5" s="447"/>
      <c r="BP5" s="447"/>
      <c r="BQ5" s="447"/>
      <c r="BR5" s="447"/>
      <c r="BS5" s="447"/>
      <c r="BT5" s="447"/>
      <c r="BU5" s="448"/>
      <c r="BV5" s="446">
        <v>3305293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v>
      </c>
      <c r="CU5" s="444"/>
      <c r="CV5" s="444"/>
      <c r="CW5" s="444"/>
      <c r="CX5" s="444"/>
      <c r="CY5" s="444"/>
      <c r="CZ5" s="444"/>
      <c r="DA5" s="445"/>
      <c r="DB5" s="443">
        <v>85.2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221598</v>
      </c>
      <c r="BO6" s="447"/>
      <c r="BP6" s="447"/>
      <c r="BQ6" s="447"/>
      <c r="BR6" s="447"/>
      <c r="BS6" s="447"/>
      <c r="BT6" s="447"/>
      <c r="BU6" s="448"/>
      <c r="BV6" s="446">
        <v>235388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88.1</v>
      </c>
      <c r="CU6" s="484"/>
      <c r="CV6" s="484"/>
      <c r="CW6" s="484"/>
      <c r="CX6" s="484"/>
      <c r="CY6" s="484"/>
      <c r="CZ6" s="484"/>
      <c r="DA6" s="485"/>
      <c r="DB6" s="483">
        <v>88.3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10229</v>
      </c>
      <c r="BO7" s="447"/>
      <c r="BP7" s="447"/>
      <c r="BQ7" s="447"/>
      <c r="BR7" s="447"/>
      <c r="BS7" s="447"/>
      <c r="BT7" s="447"/>
      <c r="BU7" s="448"/>
      <c r="BV7" s="446">
        <v>58510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1143990</v>
      </c>
      <c r="CU7" s="447"/>
      <c r="CV7" s="447"/>
      <c r="CW7" s="447"/>
      <c r="CX7" s="447"/>
      <c r="CY7" s="447"/>
      <c r="CZ7" s="447"/>
      <c r="DA7" s="448"/>
      <c r="DB7" s="446">
        <v>1100763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211369</v>
      </c>
      <c r="BO8" s="447"/>
      <c r="BP8" s="447"/>
      <c r="BQ8" s="447"/>
      <c r="BR8" s="447"/>
      <c r="BS8" s="447"/>
      <c r="BT8" s="447"/>
      <c r="BU8" s="448"/>
      <c r="BV8" s="446">
        <v>176878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0.09</v>
      </c>
      <c r="CU8" s="487"/>
      <c r="CV8" s="487"/>
      <c r="CW8" s="487"/>
      <c r="CX8" s="487"/>
      <c r="CY8" s="487"/>
      <c r="CZ8" s="487"/>
      <c r="DA8" s="488"/>
      <c r="DB8" s="486">
        <v>0.09</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1238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34491</v>
      </c>
      <c r="BO9" s="447"/>
      <c r="BP9" s="447"/>
      <c r="BQ9" s="447"/>
      <c r="BR9" s="447"/>
      <c r="BS9" s="447"/>
      <c r="BT9" s="447"/>
      <c r="BU9" s="448"/>
      <c r="BV9" s="446">
        <v>40043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10.8</v>
      </c>
      <c r="CU9" s="444"/>
      <c r="CV9" s="444"/>
      <c r="CW9" s="444"/>
      <c r="CX9" s="444"/>
      <c r="CY9" s="444"/>
      <c r="CZ9" s="444"/>
      <c r="DA9" s="445"/>
      <c r="DB9" s="443">
        <v>11.3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1385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97821</v>
      </c>
      <c r="BO10" s="447"/>
      <c r="BP10" s="447"/>
      <c r="BQ10" s="447"/>
      <c r="BR10" s="447"/>
      <c r="BS10" s="447"/>
      <c r="BT10" s="447"/>
      <c r="BU10" s="448"/>
      <c r="BV10" s="446">
        <v>68418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1258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130017</v>
      </c>
      <c r="BO12" s="447"/>
      <c r="BP12" s="447"/>
      <c r="BQ12" s="447"/>
      <c r="BR12" s="447"/>
      <c r="BS12" s="447"/>
      <c r="BT12" s="447"/>
      <c r="BU12" s="448"/>
      <c r="BV12" s="446">
        <v>160000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1244</v>
      </c>
      <c r="S13" s="528"/>
      <c r="T13" s="528"/>
      <c r="U13" s="528"/>
      <c r="V13" s="529"/>
      <c r="W13" s="462" t="s">
        <v>133</v>
      </c>
      <c r="X13" s="463"/>
      <c r="Y13" s="463"/>
      <c r="Z13" s="463"/>
      <c r="AA13" s="463"/>
      <c r="AB13" s="453"/>
      <c r="AC13" s="497">
        <v>111</v>
      </c>
      <c r="AD13" s="498"/>
      <c r="AE13" s="498"/>
      <c r="AF13" s="498"/>
      <c r="AG13" s="537"/>
      <c r="AH13" s="497">
        <v>129</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2295</v>
      </c>
      <c r="BO13" s="447"/>
      <c r="BP13" s="447"/>
      <c r="BQ13" s="447"/>
      <c r="BR13" s="447"/>
      <c r="BS13" s="447"/>
      <c r="BT13" s="447"/>
      <c r="BU13" s="448"/>
      <c r="BV13" s="446">
        <v>-51539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6.8</v>
      </c>
      <c r="CU13" s="444"/>
      <c r="CV13" s="444"/>
      <c r="CW13" s="444"/>
      <c r="CX13" s="444"/>
      <c r="CY13" s="444"/>
      <c r="CZ13" s="444"/>
      <c r="DA13" s="445"/>
      <c r="DB13" s="443">
        <v>9.1999999999999993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1268</v>
      </c>
      <c r="S14" s="528"/>
      <c r="T14" s="528"/>
      <c r="U14" s="528"/>
      <c r="V14" s="529"/>
      <c r="W14" s="436"/>
      <c r="X14" s="437"/>
      <c r="Y14" s="437"/>
      <c r="Z14" s="437"/>
      <c r="AA14" s="437"/>
      <c r="AB14" s="426"/>
      <c r="AC14" s="530">
        <v>18</v>
      </c>
      <c r="AD14" s="531"/>
      <c r="AE14" s="531"/>
      <c r="AF14" s="531"/>
      <c r="AG14" s="532"/>
      <c r="AH14" s="530">
        <v>22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155.19999999999999</v>
      </c>
      <c r="CU14" s="542"/>
      <c r="CV14" s="542"/>
      <c r="CW14" s="542"/>
      <c r="CX14" s="542"/>
      <c r="CY14" s="542"/>
      <c r="CZ14" s="542"/>
      <c r="DA14" s="543"/>
      <c r="DB14" s="541">
        <v>139.4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1256</v>
      </c>
      <c r="S15" s="528"/>
      <c r="T15" s="528"/>
      <c r="U15" s="528"/>
      <c r="V15" s="529"/>
      <c r="W15" s="462" t="s">
        <v>141</v>
      </c>
      <c r="X15" s="463"/>
      <c r="Y15" s="463"/>
      <c r="Z15" s="463"/>
      <c r="AA15" s="463"/>
      <c r="AB15" s="453"/>
      <c r="AC15" s="497">
        <v>136</v>
      </c>
      <c r="AD15" s="498"/>
      <c r="AE15" s="498"/>
      <c r="AF15" s="498"/>
      <c r="AG15" s="537"/>
      <c r="AH15" s="497">
        <v>110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100259</v>
      </c>
      <c r="BO15" s="410"/>
      <c r="BP15" s="410"/>
      <c r="BQ15" s="410"/>
      <c r="BR15" s="410"/>
      <c r="BS15" s="410"/>
      <c r="BT15" s="410"/>
      <c r="BU15" s="411"/>
      <c r="BV15" s="409">
        <v>99437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22.1</v>
      </c>
      <c r="AD16" s="531"/>
      <c r="AE16" s="531"/>
      <c r="AF16" s="531"/>
      <c r="AG16" s="532"/>
      <c r="AH16" s="530">
        <v>18.8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1081300</v>
      </c>
      <c r="BO16" s="447"/>
      <c r="BP16" s="447"/>
      <c r="BQ16" s="447"/>
      <c r="BR16" s="447"/>
      <c r="BS16" s="447"/>
      <c r="BT16" s="447"/>
      <c r="BU16" s="448"/>
      <c r="BV16" s="446">
        <v>1042501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369</v>
      </c>
      <c r="AD17" s="498"/>
      <c r="AE17" s="498"/>
      <c r="AF17" s="498"/>
      <c r="AG17" s="537"/>
      <c r="AH17" s="497">
        <v>347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122767</v>
      </c>
      <c r="BO17" s="447"/>
      <c r="BP17" s="447"/>
      <c r="BQ17" s="447"/>
      <c r="BR17" s="447"/>
      <c r="BS17" s="447"/>
      <c r="BT17" s="447"/>
      <c r="BU17" s="448"/>
      <c r="BV17" s="446">
        <v>120192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21.82</v>
      </c>
      <c r="M18" s="559"/>
      <c r="N18" s="559"/>
      <c r="O18" s="559"/>
      <c r="P18" s="559"/>
      <c r="Q18" s="559"/>
      <c r="R18" s="560"/>
      <c r="S18" s="560"/>
      <c r="T18" s="560"/>
      <c r="U18" s="560"/>
      <c r="V18" s="561"/>
      <c r="W18" s="464"/>
      <c r="X18" s="465"/>
      <c r="Y18" s="465"/>
      <c r="Z18" s="465"/>
      <c r="AA18" s="465"/>
      <c r="AB18" s="456"/>
      <c r="AC18" s="562">
        <v>59.9</v>
      </c>
      <c r="AD18" s="563"/>
      <c r="AE18" s="563"/>
      <c r="AF18" s="563"/>
      <c r="AG18" s="564"/>
      <c r="AH18" s="562">
        <v>59.2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985065</v>
      </c>
      <c r="BO18" s="447"/>
      <c r="BP18" s="447"/>
      <c r="BQ18" s="447"/>
      <c r="BR18" s="447"/>
      <c r="BS18" s="447"/>
      <c r="BT18" s="447"/>
      <c r="BU18" s="448"/>
      <c r="BV18" s="446">
        <v>947871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1855031</v>
      </c>
      <c r="BO19" s="447"/>
      <c r="BP19" s="447"/>
      <c r="BQ19" s="447"/>
      <c r="BR19" s="447"/>
      <c r="BS19" s="447"/>
      <c r="BT19" s="447"/>
      <c r="BU19" s="448"/>
      <c r="BV19" s="446">
        <v>1748856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516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2533932</v>
      </c>
      <c r="BO23" s="447"/>
      <c r="BP23" s="447"/>
      <c r="BQ23" s="447"/>
      <c r="BR23" s="447"/>
      <c r="BS23" s="447"/>
      <c r="BT23" s="447"/>
      <c r="BU23" s="448"/>
      <c r="BV23" s="446">
        <v>2420822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6452</v>
      </c>
      <c r="R24" s="498"/>
      <c r="S24" s="498"/>
      <c r="T24" s="498"/>
      <c r="U24" s="498"/>
      <c r="V24" s="537"/>
      <c r="W24" s="596"/>
      <c r="X24" s="584"/>
      <c r="Y24" s="585"/>
      <c r="Z24" s="496" t="s">
        <v>165</v>
      </c>
      <c r="AA24" s="476"/>
      <c r="AB24" s="476"/>
      <c r="AC24" s="476"/>
      <c r="AD24" s="476"/>
      <c r="AE24" s="476"/>
      <c r="AF24" s="476"/>
      <c r="AG24" s="477"/>
      <c r="AH24" s="497">
        <v>45</v>
      </c>
      <c r="AI24" s="498"/>
      <c r="AJ24" s="498"/>
      <c r="AK24" s="498"/>
      <c r="AL24" s="537"/>
      <c r="AM24" s="497">
        <v>126855</v>
      </c>
      <c r="AN24" s="498"/>
      <c r="AO24" s="498"/>
      <c r="AP24" s="498"/>
      <c r="AQ24" s="498"/>
      <c r="AR24" s="537"/>
      <c r="AS24" s="497">
        <v>2819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2399691</v>
      </c>
      <c r="BO24" s="447"/>
      <c r="BP24" s="447"/>
      <c r="BQ24" s="447"/>
      <c r="BR24" s="447"/>
      <c r="BS24" s="447"/>
      <c r="BT24" s="447"/>
      <c r="BU24" s="448"/>
      <c r="BV24" s="446">
        <v>2268659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5228</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4570635</v>
      </c>
      <c r="BO25" s="410"/>
      <c r="BP25" s="410"/>
      <c r="BQ25" s="410"/>
      <c r="BR25" s="410"/>
      <c r="BS25" s="410"/>
      <c r="BT25" s="410"/>
      <c r="BU25" s="411"/>
      <c r="BV25" s="409">
        <v>477947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4905</v>
      </c>
      <c r="R26" s="498"/>
      <c r="S26" s="498"/>
      <c r="T26" s="498"/>
      <c r="U26" s="498"/>
      <c r="V26" s="537"/>
      <c r="W26" s="596"/>
      <c r="X26" s="584"/>
      <c r="Y26" s="585"/>
      <c r="Z26" s="496" t="s">
        <v>172</v>
      </c>
      <c r="AA26" s="606"/>
      <c r="AB26" s="606"/>
      <c r="AC26" s="606"/>
      <c r="AD26" s="606"/>
      <c r="AE26" s="606"/>
      <c r="AF26" s="606"/>
      <c r="AG26" s="607"/>
      <c r="AH26" s="497" t="s">
        <v>131</v>
      </c>
      <c r="AI26" s="498"/>
      <c r="AJ26" s="498"/>
      <c r="AK26" s="498"/>
      <c r="AL26" s="537"/>
      <c r="AM26" s="497" t="s">
        <v>169</v>
      </c>
      <c r="AN26" s="498"/>
      <c r="AO26" s="498"/>
      <c r="AP26" s="498"/>
      <c r="AQ26" s="498"/>
      <c r="AR26" s="537"/>
      <c r="AS26" s="497" t="s">
        <v>131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2261</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62</v>
      </c>
      <c r="BO27" s="620"/>
      <c r="BP27" s="620"/>
      <c r="BQ27" s="620"/>
      <c r="BR27" s="620"/>
      <c r="BS27" s="620"/>
      <c r="BT27" s="620"/>
      <c r="BU27" s="621"/>
      <c r="BV27" s="619">
        <v>62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1879</v>
      </c>
      <c r="R28" s="498"/>
      <c r="S28" s="498"/>
      <c r="T28" s="498"/>
      <c r="U28" s="498"/>
      <c r="V28" s="537"/>
      <c r="W28" s="596"/>
      <c r="X28" s="584"/>
      <c r="Y28" s="585"/>
      <c r="Z28" s="496" t="s">
        <v>179</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234494</v>
      </c>
      <c r="BO28" s="410"/>
      <c r="BP28" s="410"/>
      <c r="BQ28" s="410"/>
      <c r="BR28" s="410"/>
      <c r="BS28" s="410"/>
      <c r="BT28" s="410"/>
      <c r="BU28" s="411"/>
      <c r="BV28" s="409">
        <v>266690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6</v>
      </c>
      <c r="M29" s="498"/>
      <c r="N29" s="498"/>
      <c r="O29" s="498"/>
      <c r="P29" s="537"/>
      <c r="Q29" s="497">
        <v>1743</v>
      </c>
      <c r="R29" s="498"/>
      <c r="S29" s="498"/>
      <c r="T29" s="498"/>
      <c r="U29" s="498"/>
      <c r="V29" s="537"/>
      <c r="W29" s="597"/>
      <c r="X29" s="598"/>
      <c r="Y29" s="599"/>
      <c r="Z29" s="496" t="s">
        <v>182</v>
      </c>
      <c r="AA29" s="476"/>
      <c r="AB29" s="476"/>
      <c r="AC29" s="476"/>
      <c r="AD29" s="476"/>
      <c r="AE29" s="476"/>
      <c r="AF29" s="476"/>
      <c r="AG29" s="477"/>
      <c r="AH29" s="497">
        <v>46</v>
      </c>
      <c r="AI29" s="498"/>
      <c r="AJ29" s="498"/>
      <c r="AK29" s="498"/>
      <c r="AL29" s="537"/>
      <c r="AM29" s="497">
        <v>130746</v>
      </c>
      <c r="AN29" s="498"/>
      <c r="AO29" s="498"/>
      <c r="AP29" s="498"/>
      <c r="AQ29" s="498"/>
      <c r="AR29" s="537"/>
      <c r="AS29" s="497">
        <v>2842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20044</v>
      </c>
      <c r="BO29" s="447"/>
      <c r="BP29" s="447"/>
      <c r="BQ29" s="447"/>
      <c r="BR29" s="447"/>
      <c r="BS29" s="447"/>
      <c r="BT29" s="447"/>
      <c r="BU29" s="448"/>
      <c r="BV29" s="446">
        <v>10044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87.2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50126</v>
      </c>
      <c r="BO30" s="620"/>
      <c r="BP30" s="620"/>
      <c r="BQ30" s="620"/>
      <c r="BR30" s="620"/>
      <c r="BS30" s="620"/>
      <c r="BT30" s="620"/>
      <c r="BU30" s="621"/>
      <c r="BV30" s="619">
        <v>41047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船舶運航事業特別会計</v>
      </c>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沖縄県後期高齢者医療広域連合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沖縄県後期高齢者医療広域連合（事業勘定）</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港湾整備事業特別会計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沖縄県介護保険広域連合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沖縄県介護保険広域連合（保健事業勘定）</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北部広域市町村圏事務組合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沖縄県町村交通災害共済組合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沖縄県市町村総合事務組合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沖縄県市町村自治会館管理組合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FSZFZy9a4klfCVfrH5TZJYkAp4jkMOIcCL88F/V+rj44euuvHK8sVqESZtdXPTY+kLl+VnG4T/DpdUyK5xFqA==" saltValue="1aFo5KPIYXnZ2E2XfDRW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559</v>
      </c>
      <c r="D34" s="1224"/>
      <c r="E34" s="1225"/>
      <c r="F34" s="32">
        <v>7.84</v>
      </c>
      <c r="G34" s="33">
        <v>9.75</v>
      </c>
      <c r="H34" s="33">
        <v>11.92</v>
      </c>
      <c r="I34" s="33">
        <v>15.66</v>
      </c>
      <c r="J34" s="34">
        <v>18.47</v>
      </c>
      <c r="K34" s="22"/>
      <c r="L34" s="22"/>
      <c r="M34" s="22"/>
      <c r="N34" s="22"/>
      <c r="O34" s="22"/>
      <c r="P34" s="22"/>
    </row>
    <row r="35" spans="1:16" ht="39" customHeight="1" x14ac:dyDescent="0.15">
      <c r="A35" s="22"/>
      <c r="B35" s="35"/>
      <c r="C35" s="1218" t="s">
        <v>560</v>
      </c>
      <c r="D35" s="1219"/>
      <c r="E35" s="1220"/>
      <c r="F35" s="36">
        <v>10.6</v>
      </c>
      <c r="G35" s="37" t="s">
        <v>561</v>
      </c>
      <c r="H35" s="37">
        <v>2.0499999999999998</v>
      </c>
      <c r="I35" s="37">
        <v>3.62</v>
      </c>
      <c r="J35" s="38">
        <v>6.8</v>
      </c>
      <c r="K35" s="22"/>
      <c r="L35" s="22"/>
      <c r="M35" s="22"/>
      <c r="N35" s="22"/>
      <c r="O35" s="22"/>
      <c r="P35" s="22"/>
    </row>
    <row r="36" spans="1:16" ht="39" customHeight="1" x14ac:dyDescent="0.15">
      <c r="A36" s="22"/>
      <c r="B36" s="35"/>
      <c r="C36" s="1218" t="s">
        <v>562</v>
      </c>
      <c r="D36" s="1219"/>
      <c r="E36" s="1220"/>
      <c r="F36" s="36">
        <v>1.74</v>
      </c>
      <c r="G36" s="37">
        <v>1.0900000000000001</v>
      </c>
      <c r="H36" s="37">
        <v>3.51</v>
      </c>
      <c r="I36" s="37">
        <v>2.12</v>
      </c>
      <c r="J36" s="38">
        <v>2.46</v>
      </c>
      <c r="K36" s="22"/>
      <c r="L36" s="22"/>
      <c r="M36" s="22"/>
      <c r="N36" s="22"/>
      <c r="O36" s="22"/>
      <c r="P36" s="22"/>
    </row>
    <row r="37" spans="1:16" ht="39" customHeight="1" x14ac:dyDescent="0.15">
      <c r="A37" s="22"/>
      <c r="B37" s="35"/>
      <c r="C37" s="1218" t="s">
        <v>563</v>
      </c>
      <c r="D37" s="1219"/>
      <c r="E37" s="1220"/>
      <c r="F37" s="36">
        <v>0.35</v>
      </c>
      <c r="G37" s="37">
        <v>0</v>
      </c>
      <c r="H37" s="37">
        <v>0.09</v>
      </c>
      <c r="I37" s="37">
        <v>0.25</v>
      </c>
      <c r="J37" s="38">
        <v>0.78</v>
      </c>
      <c r="K37" s="22"/>
      <c r="L37" s="22"/>
      <c r="M37" s="22"/>
      <c r="N37" s="22"/>
      <c r="O37" s="22"/>
      <c r="P37" s="22"/>
    </row>
    <row r="38" spans="1:16" ht="39" customHeight="1" x14ac:dyDescent="0.15">
      <c r="A38" s="22"/>
      <c r="B38" s="35"/>
      <c r="C38" s="1218" t="s">
        <v>564</v>
      </c>
      <c r="D38" s="1219"/>
      <c r="E38" s="1220"/>
      <c r="F38" s="36">
        <v>0</v>
      </c>
      <c r="G38" s="37">
        <v>0</v>
      </c>
      <c r="H38" s="37">
        <v>0</v>
      </c>
      <c r="I38" s="37">
        <v>0.06</v>
      </c>
      <c r="J38" s="38">
        <v>0.57999999999999996</v>
      </c>
      <c r="K38" s="22"/>
      <c r="L38" s="22"/>
      <c r="M38" s="22"/>
      <c r="N38" s="22"/>
      <c r="O38" s="22"/>
      <c r="P38" s="22"/>
    </row>
    <row r="39" spans="1:16" ht="39" customHeight="1" x14ac:dyDescent="0.15">
      <c r="A39" s="22"/>
      <c r="B39" s="35"/>
      <c r="C39" s="1218" t="s">
        <v>565</v>
      </c>
      <c r="D39" s="1219"/>
      <c r="E39" s="1220"/>
      <c r="F39" s="36">
        <v>0.03</v>
      </c>
      <c r="G39" s="37">
        <v>0.04</v>
      </c>
      <c r="H39" s="37">
        <v>0.09</v>
      </c>
      <c r="I39" s="37">
        <v>0.15</v>
      </c>
      <c r="J39" s="38">
        <v>0.17</v>
      </c>
      <c r="K39" s="22"/>
      <c r="L39" s="22"/>
      <c r="M39" s="22"/>
      <c r="N39" s="22"/>
      <c r="O39" s="22"/>
      <c r="P39" s="22"/>
    </row>
    <row r="40" spans="1:16" ht="39" customHeight="1" x14ac:dyDescent="0.15">
      <c r="A40" s="22"/>
      <c r="B40" s="35"/>
      <c r="C40" s="1218" t="s">
        <v>566</v>
      </c>
      <c r="D40" s="1219"/>
      <c r="E40" s="1220"/>
      <c r="F40" s="36">
        <v>0.28000000000000003</v>
      </c>
      <c r="G40" s="37">
        <v>0.11</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lIyADUXWNnj+8BRGBQuHvW2XrAKA7k+9ilaN8QnrFMVSmlJUcXYRkIo7nFtMpqShpzGgjFJVENqLAlW1gVBnQ==" saltValue="5nA7nuWGDv8P8uEnvNpZ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318</v>
      </c>
      <c r="L45" s="60">
        <v>276</v>
      </c>
      <c r="M45" s="60">
        <v>242</v>
      </c>
      <c r="N45" s="60">
        <v>227</v>
      </c>
      <c r="O45" s="61">
        <v>239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72</v>
      </c>
      <c r="L48" s="64">
        <v>62</v>
      </c>
      <c r="M48" s="64">
        <v>54</v>
      </c>
      <c r="N48" s="64">
        <v>55</v>
      </c>
      <c r="O48" s="65">
        <v>36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v>
      </c>
      <c r="L49" s="64">
        <v>2</v>
      </c>
      <c r="M49" s="64">
        <v>1</v>
      </c>
      <c r="N49" s="64">
        <v>1</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2</v>
      </c>
      <c r="N51" s="64">
        <v>3</v>
      </c>
      <c r="O51" s="65">
        <v>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257</v>
      </c>
      <c r="L52" s="64">
        <v>240</v>
      </c>
      <c r="M52" s="64">
        <v>211</v>
      </c>
      <c r="N52" s="64">
        <v>218</v>
      </c>
      <c r="O52" s="65">
        <v>239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136</v>
      </c>
      <c r="L53" s="69">
        <v>101</v>
      </c>
      <c r="M53" s="69">
        <v>88</v>
      </c>
      <c r="N53" s="69">
        <v>68</v>
      </c>
      <c r="O53" s="70">
        <v>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g6TkKb2tyOZXYPP6O7B7rjtqwxx13HGgvnqmczmh312b/MmmsVyZy5o/pYrDFroH86+CUaJiUZGZvfoB9A7A==" saltValue="y+b5oNkTmAq+v0jLyTzy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6" zoomScaleNormal="7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1988</v>
      </c>
      <c r="J41" s="83">
        <v>2044</v>
      </c>
      <c r="K41" s="83">
        <v>2019</v>
      </c>
      <c r="L41" s="83">
        <v>2421</v>
      </c>
      <c r="M41" s="84">
        <v>2534</v>
      </c>
    </row>
    <row r="42" spans="2:13" ht="27.75" customHeight="1" x14ac:dyDescent="0.15">
      <c r="B42" s="1244"/>
      <c r="C42" s="1245"/>
      <c r="D42" s="85"/>
      <c r="E42" s="1250" t="s">
        <v>26</v>
      </c>
      <c r="F42" s="1250"/>
      <c r="G42" s="1250"/>
      <c r="H42" s="1251"/>
      <c r="I42" s="86" t="s">
        <v>510</v>
      </c>
      <c r="J42" s="87" t="s">
        <v>510</v>
      </c>
      <c r="K42" s="87" t="s">
        <v>510</v>
      </c>
      <c r="L42" s="87" t="s">
        <v>510</v>
      </c>
      <c r="M42" s="88" t="s">
        <v>510</v>
      </c>
    </row>
    <row r="43" spans="2:13" ht="27.75" customHeight="1" x14ac:dyDescent="0.15">
      <c r="B43" s="1244"/>
      <c r="C43" s="1245"/>
      <c r="D43" s="85"/>
      <c r="E43" s="1250" t="s">
        <v>27</v>
      </c>
      <c r="F43" s="1250"/>
      <c r="G43" s="1250"/>
      <c r="H43" s="1251"/>
      <c r="I43" s="86">
        <v>476</v>
      </c>
      <c r="J43" s="87">
        <v>311</v>
      </c>
      <c r="K43" s="87">
        <v>380</v>
      </c>
      <c r="L43" s="87">
        <v>323</v>
      </c>
      <c r="M43" s="88">
        <v>316</v>
      </c>
    </row>
    <row r="44" spans="2:13" ht="27.75" customHeight="1" x14ac:dyDescent="0.15">
      <c r="B44" s="1244"/>
      <c r="C44" s="1245"/>
      <c r="D44" s="85"/>
      <c r="E44" s="1250" t="s">
        <v>28</v>
      </c>
      <c r="F44" s="1250"/>
      <c r="G44" s="1250"/>
      <c r="H44" s="1251"/>
      <c r="I44" s="86">
        <v>11</v>
      </c>
      <c r="J44" s="87">
        <v>10</v>
      </c>
      <c r="K44" s="87">
        <v>8</v>
      </c>
      <c r="L44" s="87">
        <v>7</v>
      </c>
      <c r="M44" s="88">
        <v>6</v>
      </c>
    </row>
    <row r="45" spans="2:13" ht="27.75" customHeight="1" x14ac:dyDescent="0.15">
      <c r="B45" s="1244"/>
      <c r="C45" s="1245"/>
      <c r="D45" s="85"/>
      <c r="E45" s="1250" t="s">
        <v>29</v>
      </c>
      <c r="F45" s="1250"/>
      <c r="G45" s="1250"/>
      <c r="H45" s="1251"/>
      <c r="I45" s="86">
        <v>255</v>
      </c>
      <c r="J45" s="87">
        <v>243</v>
      </c>
      <c r="K45" s="87">
        <v>149</v>
      </c>
      <c r="L45" s="87">
        <v>121</v>
      </c>
      <c r="M45" s="88">
        <v>129</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409</v>
      </c>
      <c r="J50" s="87">
        <v>396</v>
      </c>
      <c r="K50" s="87">
        <v>393</v>
      </c>
      <c r="L50" s="87">
        <v>311</v>
      </c>
      <c r="M50" s="88">
        <v>280</v>
      </c>
    </row>
    <row r="51" spans="2:13" ht="27.75" customHeight="1" x14ac:dyDescent="0.15">
      <c r="B51" s="1244"/>
      <c r="C51" s="1245"/>
      <c r="D51" s="85"/>
      <c r="E51" s="1250" t="s">
        <v>36</v>
      </c>
      <c r="F51" s="1250"/>
      <c r="G51" s="1250"/>
      <c r="H51" s="1251"/>
      <c r="I51" s="86">
        <v>207</v>
      </c>
      <c r="J51" s="87">
        <v>219</v>
      </c>
      <c r="K51" s="87">
        <v>226</v>
      </c>
      <c r="L51" s="87">
        <v>201</v>
      </c>
      <c r="M51" s="88">
        <v>169</v>
      </c>
    </row>
    <row r="52" spans="2:13" ht="27.75" customHeight="1" x14ac:dyDescent="0.15">
      <c r="B52" s="1246"/>
      <c r="C52" s="1247"/>
      <c r="D52" s="85"/>
      <c r="E52" s="1250" t="s">
        <v>37</v>
      </c>
      <c r="F52" s="1250"/>
      <c r="G52" s="1250"/>
      <c r="H52" s="1251"/>
      <c r="I52" s="86">
        <v>1477</v>
      </c>
      <c r="J52" s="87">
        <v>1499</v>
      </c>
      <c r="K52" s="87">
        <v>1257</v>
      </c>
      <c r="L52" s="87">
        <v>1082</v>
      </c>
      <c r="M52" s="88">
        <v>1068</v>
      </c>
    </row>
    <row r="53" spans="2:13" ht="27.75" customHeight="1" thickBot="1" x14ac:dyDescent="0.2">
      <c r="B53" s="1257" t="s">
        <v>38</v>
      </c>
      <c r="C53" s="1258"/>
      <c r="D53" s="92"/>
      <c r="E53" s="1259" t="s">
        <v>39</v>
      </c>
      <c r="F53" s="1259"/>
      <c r="G53" s="1259"/>
      <c r="H53" s="1260"/>
      <c r="I53" s="93">
        <v>638</v>
      </c>
      <c r="J53" s="94">
        <v>494</v>
      </c>
      <c r="K53" s="94">
        <v>680</v>
      </c>
      <c r="L53" s="94">
        <v>1276</v>
      </c>
      <c r="M53" s="95">
        <v>1467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heK1tT2qITv9C0BSy6vBvxWOw5PYdXJfxTavoXnJ0FQFwwEPLSGcVTZGSk5eWWQ4/0+5mBlETPyf4r1F3Djdg==" saltValue="QPqebo9PEPfAq7mg8PtJ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43"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358</v>
      </c>
      <c r="G55" s="107">
        <v>267</v>
      </c>
      <c r="H55" s="108">
        <v>234</v>
      </c>
    </row>
    <row r="56" spans="2:8" ht="52.5" customHeight="1" x14ac:dyDescent="0.15">
      <c r="B56" s="109"/>
      <c r="C56" s="1271" t="s">
        <v>43</v>
      </c>
      <c r="D56" s="1271"/>
      <c r="E56" s="1272"/>
      <c r="F56" s="110">
        <v>0</v>
      </c>
      <c r="G56" s="110">
        <v>10</v>
      </c>
      <c r="H56" s="111">
        <v>20</v>
      </c>
    </row>
    <row r="57" spans="2:8" ht="53.25" customHeight="1" x14ac:dyDescent="0.15">
      <c r="B57" s="109"/>
      <c r="C57" s="1273" t="s">
        <v>44</v>
      </c>
      <c r="D57" s="1273"/>
      <c r="E57" s="1274"/>
      <c r="F57" s="112">
        <v>34</v>
      </c>
      <c r="G57" s="112">
        <v>41</v>
      </c>
      <c r="H57" s="113">
        <v>50</v>
      </c>
    </row>
    <row r="58" spans="2:8" ht="45.75" customHeight="1" x14ac:dyDescent="0.15">
      <c r="B58" s="114"/>
      <c r="C58" s="1261" t="s">
        <v>570</v>
      </c>
      <c r="D58" s="1262"/>
      <c r="E58" s="1263"/>
      <c r="F58" s="115"/>
      <c r="G58" s="115"/>
      <c r="H58" s="116">
        <v>19</v>
      </c>
    </row>
    <row r="59" spans="2:8" ht="45.75" customHeight="1" x14ac:dyDescent="0.15">
      <c r="B59" s="114"/>
      <c r="C59" s="1261" t="s">
        <v>571</v>
      </c>
      <c r="D59" s="1262"/>
      <c r="E59" s="1263"/>
      <c r="F59" s="115"/>
      <c r="G59" s="115"/>
      <c r="H59" s="116">
        <v>16</v>
      </c>
    </row>
    <row r="60" spans="2:8" ht="45.75" customHeight="1" x14ac:dyDescent="0.15">
      <c r="B60" s="114"/>
      <c r="C60" s="1261" t="s">
        <v>572</v>
      </c>
      <c r="D60" s="1262"/>
      <c r="E60" s="1263"/>
      <c r="F60" s="115"/>
      <c r="G60" s="115"/>
      <c r="H60" s="116">
        <v>9</v>
      </c>
    </row>
    <row r="61" spans="2:8" ht="45.75" customHeight="1" x14ac:dyDescent="0.15">
      <c r="B61" s="114"/>
      <c r="C61" s="1261" t="s">
        <v>573</v>
      </c>
      <c r="D61" s="1262"/>
      <c r="E61" s="1263"/>
      <c r="F61" s="115"/>
      <c r="G61" s="115"/>
      <c r="H61" s="116">
        <v>3</v>
      </c>
    </row>
    <row r="62" spans="2:8" ht="45.75" customHeight="1" thickBot="1" x14ac:dyDescent="0.2">
      <c r="B62" s="117"/>
      <c r="C62" s="1264" t="s">
        <v>574</v>
      </c>
      <c r="D62" s="1265"/>
      <c r="E62" s="1266"/>
      <c r="F62" s="118"/>
      <c r="G62" s="118"/>
      <c r="H62" s="119">
        <v>3</v>
      </c>
    </row>
    <row r="63" spans="2:8" ht="52.5" customHeight="1" thickBot="1" x14ac:dyDescent="0.2">
      <c r="B63" s="120"/>
      <c r="C63" s="1267" t="s">
        <v>45</v>
      </c>
      <c r="D63" s="1267"/>
      <c r="E63" s="1268"/>
      <c r="F63" s="121">
        <v>393</v>
      </c>
      <c r="G63" s="121">
        <v>318</v>
      </c>
      <c r="H63" s="122">
        <v>305</v>
      </c>
    </row>
    <row r="64" spans="2:8" ht="15" customHeight="1" x14ac:dyDescent="0.15"/>
    <row r="65" ht="0" hidden="1" customHeight="1" x14ac:dyDescent="0.15"/>
    <row r="66" ht="0" hidden="1" customHeight="1" x14ac:dyDescent="0.15"/>
  </sheetData>
  <sheetProtection algorithmName="SHA-512" hashValue="IvvK9gUmXiPcIyJ1IuXCzz4kTvZRW5TzKbDQYGoUQDahOn3aCTBXfykB3ECkAxtsGvjxFQv4tmSVDCTAX8jDNg==" saltValue="4kXRWPvEyKDkHZ8JU6zD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F11"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588</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139.4</v>
      </c>
      <c r="CO51" s="1275"/>
      <c r="CP51" s="1275"/>
      <c r="CQ51" s="1275"/>
      <c r="CR51" s="1275"/>
      <c r="CS51" s="1275"/>
      <c r="CT51" s="1275"/>
      <c r="CU51" s="1275"/>
      <c r="CV51" s="1275">
        <v>155.19999999999999</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42.9</v>
      </c>
      <c r="CO53" s="1275"/>
      <c r="CP53" s="1275"/>
      <c r="CQ53" s="1275"/>
      <c r="CR53" s="1275"/>
      <c r="CS53" s="1275"/>
      <c r="CT53" s="1275"/>
      <c r="CU53" s="1275"/>
      <c r="CV53" s="1275">
        <v>44.9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591</v>
      </c>
      <c r="AO55" s="1280"/>
      <c r="AP55" s="1280"/>
      <c r="AQ55" s="1280"/>
      <c r="AR55" s="1280"/>
      <c r="AS55" s="1280"/>
      <c r="AT55" s="1280"/>
      <c r="AU55" s="1280"/>
      <c r="AV55" s="1280"/>
      <c r="AW55" s="1280"/>
      <c r="AX55" s="1280"/>
      <c r="AY55" s="1280"/>
      <c r="AZ55" s="1280"/>
      <c r="BA55" s="1280"/>
      <c r="BB55" s="1278" t="s">
        <v>589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57.5</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588</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v>70.8</v>
      </c>
      <c r="BQ73" s="1275"/>
      <c r="BR73" s="1275"/>
      <c r="BS73" s="1275"/>
      <c r="BT73" s="1275"/>
      <c r="BU73" s="1275"/>
      <c r="BV73" s="1275"/>
      <c r="BW73" s="1275"/>
      <c r="BX73" s="1275">
        <v>54.5</v>
      </c>
      <c r="BY73" s="1275"/>
      <c r="BZ73" s="1275"/>
      <c r="CA73" s="1275"/>
      <c r="CB73" s="1275"/>
      <c r="CC73" s="1275"/>
      <c r="CD73" s="1275"/>
      <c r="CE73" s="1275"/>
      <c r="CF73" s="1275">
        <v>70.599999999999994</v>
      </c>
      <c r="CG73" s="1275"/>
      <c r="CH73" s="1275"/>
      <c r="CI73" s="1275"/>
      <c r="CJ73" s="1275"/>
      <c r="CK73" s="1275"/>
      <c r="CL73" s="1275"/>
      <c r="CM73" s="1275"/>
      <c r="CN73" s="1275">
        <v>139.4</v>
      </c>
      <c r="CO73" s="1275"/>
      <c r="CP73" s="1275"/>
      <c r="CQ73" s="1275"/>
      <c r="CR73" s="1275"/>
      <c r="CS73" s="1275"/>
      <c r="CT73" s="1275"/>
      <c r="CU73" s="1275"/>
      <c r="CV73" s="1275">
        <v>155.19999999999999</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594</v>
      </c>
      <c r="BC75" s="1278"/>
      <c r="BD75" s="1278"/>
      <c r="BE75" s="1278"/>
      <c r="BF75" s="1278"/>
      <c r="BG75" s="1278"/>
      <c r="BH75" s="1278"/>
      <c r="BI75" s="1278"/>
      <c r="BJ75" s="1278"/>
      <c r="BK75" s="1278"/>
      <c r="BL75" s="1278"/>
      <c r="BM75" s="1278"/>
      <c r="BN75" s="1278"/>
      <c r="BO75" s="1278"/>
      <c r="BP75" s="1275">
        <v>16.600000000000001</v>
      </c>
      <c r="BQ75" s="1275"/>
      <c r="BR75" s="1275"/>
      <c r="BS75" s="1275"/>
      <c r="BT75" s="1275"/>
      <c r="BU75" s="1275"/>
      <c r="BV75" s="1275"/>
      <c r="BW75" s="1275"/>
      <c r="BX75" s="1275">
        <v>14.2</v>
      </c>
      <c r="BY75" s="1275"/>
      <c r="BZ75" s="1275"/>
      <c r="CA75" s="1275"/>
      <c r="CB75" s="1275"/>
      <c r="CC75" s="1275"/>
      <c r="CD75" s="1275"/>
      <c r="CE75" s="1275"/>
      <c r="CF75" s="1275">
        <v>11.7</v>
      </c>
      <c r="CG75" s="1275"/>
      <c r="CH75" s="1275"/>
      <c r="CI75" s="1275"/>
      <c r="CJ75" s="1275"/>
      <c r="CK75" s="1275"/>
      <c r="CL75" s="1275"/>
      <c r="CM75" s="1275"/>
      <c r="CN75" s="1275">
        <v>9.1999999999999993</v>
      </c>
      <c r="CO75" s="1275"/>
      <c r="CP75" s="1275"/>
      <c r="CQ75" s="1275"/>
      <c r="CR75" s="1275"/>
      <c r="CS75" s="1275"/>
      <c r="CT75" s="1275"/>
      <c r="CU75" s="1275"/>
      <c r="CV75" s="1275">
        <v>6.8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591</v>
      </c>
      <c r="AO77" s="1280"/>
      <c r="AP77" s="1280"/>
      <c r="AQ77" s="1280"/>
      <c r="AR77" s="1280"/>
      <c r="AS77" s="1280"/>
      <c r="AT77" s="1280"/>
      <c r="AU77" s="1280"/>
      <c r="AV77" s="1280"/>
      <c r="AW77" s="1280"/>
      <c r="AX77" s="1280"/>
      <c r="AY77" s="1280"/>
      <c r="AZ77" s="1280"/>
      <c r="BA77" s="1280"/>
      <c r="BB77" s="1278" t="s">
        <v>589</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594</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z/gB4VqM5S8Uq9okg3FtXq3zVqNftMDDf+BjF62P1+SxpfOXO9RLuIGfFR8KGU1YpYGVf7LIKSxZCpjxXPmYg==" saltValue="84Rozg3VJPq34dKrfCBp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M6"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1aUupZbk1XhDQudNzZs8BmWGnwyiGodagN7pI1GjsUMebJKZY+F6jjfAbC3J6NizQjHkGRMq9/PvyzqlpQnw==" saltValue="/yTTGdtVzAzePDU/quOp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WuxvKabLHnn5yszFHyIOao6afOgPSRyeWQ9R1Wc+xR9QebdtafIFsaLU30udiBVhsPjNNMOtmE7M/dk9REfoQ==" saltValue="95hMqZ7/iDXFwPhq9H3e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872082</v>
      </c>
      <c r="E3" s="141"/>
      <c r="F3" s="142">
        <v>316331</v>
      </c>
      <c r="G3" s="143"/>
      <c r="H3" s="144"/>
    </row>
    <row r="4" spans="1:8" x14ac:dyDescent="0.15">
      <c r="A4" s="145"/>
      <c r="B4" s="146"/>
      <c r="C4" s="147"/>
      <c r="D4" s="148">
        <v>31451</v>
      </c>
      <c r="E4" s="149"/>
      <c r="F4" s="150">
        <v>106387</v>
      </c>
      <c r="G4" s="151"/>
      <c r="H4" s="152"/>
    </row>
    <row r="5" spans="1:8" x14ac:dyDescent="0.15">
      <c r="A5" s="133" t="s">
        <v>545</v>
      </c>
      <c r="B5" s="138"/>
      <c r="C5" s="139"/>
      <c r="D5" s="140">
        <v>1023062</v>
      </c>
      <c r="E5" s="141"/>
      <c r="F5" s="142">
        <v>333013</v>
      </c>
      <c r="G5" s="143"/>
      <c r="H5" s="144"/>
    </row>
    <row r="6" spans="1:8" x14ac:dyDescent="0.15">
      <c r="A6" s="145"/>
      <c r="B6" s="146"/>
      <c r="C6" s="147"/>
      <c r="D6" s="148">
        <v>70133</v>
      </c>
      <c r="E6" s="149"/>
      <c r="F6" s="150">
        <v>126732</v>
      </c>
      <c r="G6" s="151"/>
      <c r="H6" s="152"/>
    </row>
    <row r="7" spans="1:8" x14ac:dyDescent="0.15">
      <c r="A7" s="133" t="s">
        <v>546</v>
      </c>
      <c r="B7" s="138"/>
      <c r="C7" s="139"/>
      <c r="D7" s="140">
        <v>939358</v>
      </c>
      <c r="E7" s="141"/>
      <c r="F7" s="142">
        <v>280458</v>
      </c>
      <c r="G7" s="143"/>
      <c r="H7" s="144"/>
    </row>
    <row r="8" spans="1:8" x14ac:dyDescent="0.15">
      <c r="A8" s="145"/>
      <c r="B8" s="146"/>
      <c r="C8" s="147"/>
      <c r="D8" s="148">
        <v>36437</v>
      </c>
      <c r="E8" s="149"/>
      <c r="F8" s="150">
        <v>127286</v>
      </c>
      <c r="G8" s="151"/>
      <c r="H8" s="152"/>
    </row>
    <row r="9" spans="1:8" x14ac:dyDescent="0.15">
      <c r="A9" s="133" t="s">
        <v>547</v>
      </c>
      <c r="B9" s="138"/>
      <c r="C9" s="139"/>
      <c r="D9" s="140">
        <v>1078444</v>
      </c>
      <c r="E9" s="141"/>
      <c r="F9" s="142">
        <v>237994</v>
      </c>
      <c r="G9" s="143"/>
      <c r="H9" s="144"/>
    </row>
    <row r="10" spans="1:8" x14ac:dyDescent="0.15">
      <c r="A10" s="145"/>
      <c r="B10" s="146"/>
      <c r="C10" s="147"/>
      <c r="D10" s="148">
        <v>54259</v>
      </c>
      <c r="E10" s="149"/>
      <c r="F10" s="150">
        <v>110361</v>
      </c>
      <c r="G10" s="151"/>
      <c r="H10" s="152"/>
    </row>
    <row r="11" spans="1:8" x14ac:dyDescent="0.15">
      <c r="A11" s="133" t="s">
        <v>548</v>
      </c>
      <c r="B11" s="138"/>
      <c r="C11" s="139"/>
      <c r="D11" s="140">
        <v>1026252</v>
      </c>
      <c r="E11" s="141"/>
      <c r="F11" s="142">
        <v>267911</v>
      </c>
      <c r="G11" s="143"/>
      <c r="H11" s="144"/>
    </row>
    <row r="12" spans="1:8" x14ac:dyDescent="0.15">
      <c r="A12" s="145"/>
      <c r="B12" s="146"/>
      <c r="C12" s="153"/>
      <c r="D12" s="148">
        <v>34397</v>
      </c>
      <c r="E12" s="149"/>
      <c r="F12" s="150">
        <v>106425</v>
      </c>
      <c r="G12" s="151"/>
      <c r="H12" s="152"/>
    </row>
    <row r="13" spans="1:8" x14ac:dyDescent="0.15">
      <c r="A13" s="133"/>
      <c r="B13" s="138"/>
      <c r="C13" s="154"/>
      <c r="D13" s="155">
        <v>987840</v>
      </c>
      <c r="E13" s="156"/>
      <c r="F13" s="157">
        <v>287141</v>
      </c>
      <c r="G13" s="158"/>
      <c r="H13" s="144"/>
    </row>
    <row r="14" spans="1:8" x14ac:dyDescent="0.15">
      <c r="A14" s="145"/>
      <c r="B14" s="146"/>
      <c r="C14" s="147"/>
      <c r="D14" s="148">
        <v>45335</v>
      </c>
      <c r="E14" s="149"/>
      <c r="F14" s="150">
        <v>115438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7.84</v>
      </c>
      <c r="C19" s="159">
        <f>ROUND(VALUE(SUBSTITUTE(実質収支比率等に係る経年分析!G$48,"▲","-")),2)</f>
        <v>9.76</v>
      </c>
      <c r="D19" s="159">
        <f>ROUND(VALUE(SUBSTITUTE(実質収支比率等に係る経年分析!H$48,"▲","-")),2)</f>
        <v>11.93</v>
      </c>
      <c r="E19" s="159">
        <f>ROUND(VALUE(SUBSTITUTE(実質収支比率等に係る経年分析!I$48,"▲","-")),2)</f>
        <v>16.07</v>
      </c>
      <c r="F19" s="159">
        <f>ROUND(VALUE(SUBSTITUTE(実質収支比率等に係る経年分析!J$48,"▲","-")),2)</f>
        <v>18.48</v>
      </c>
    </row>
    <row r="20" spans="1:11" x14ac:dyDescent="0.15">
      <c r="A20" s="159" t="s">
        <v>49</v>
      </c>
      <c r="B20" s="159">
        <f>ROUND(VALUE(SUBSTITUTE(実質収支比率等に係る経年分析!F$47,"▲","-")),2)</f>
        <v>33.51</v>
      </c>
      <c r="C20" s="159">
        <f>ROUND(VALUE(SUBSTITUTE(実質収支比率等に係る経年分析!G$47,"▲","-")),2)</f>
        <v>32.409999999999997</v>
      </c>
      <c r="D20" s="159">
        <f>ROUND(VALUE(SUBSTITUTE(実質収支比率等に係る経年分析!H$47,"▲","-")),2)</f>
        <v>31.23</v>
      </c>
      <c r="E20" s="159">
        <f>ROUND(VALUE(SUBSTITUTE(実質収支比率等に係る経年分析!I$47,"▲","-")),2)</f>
        <v>24.23</v>
      </c>
      <c r="F20" s="159">
        <f>ROUND(VALUE(SUBSTITUTE(実質収支比率等に係る経年分析!J$47,"▲","-")),2)</f>
        <v>20.5</v>
      </c>
    </row>
    <row r="21" spans="1:11" x14ac:dyDescent="0.15">
      <c r="A21" s="159" t="s">
        <v>50</v>
      </c>
      <c r="B21" s="159">
        <f>IF(ISNUMBER(VALUE(SUBSTITUTE(実質収支比率等に係る経年分析!F$49,"▲","-"))),ROUND(VALUE(SUBSTITUTE(実質収支比率等に係る経年分析!F$49,"▲","-")),2),NA())</f>
        <v>2.84</v>
      </c>
      <c r="C21" s="159">
        <f>IF(ISNUMBER(VALUE(SUBSTITUTE(実質収支比率等に係る経年分析!G$49,"▲","-"))),ROUND(VALUE(SUBSTITUTE(実質収支比率等に係る経年分析!G$49,"▲","-")),2),NA())</f>
        <v>0.5</v>
      </c>
      <c r="D21" s="159">
        <f>IF(ISNUMBER(VALUE(SUBSTITUTE(実質収支比率等に係る経年分析!H$49,"▲","-"))),ROUND(VALUE(SUBSTITUTE(実質収支比率等に係る経年分析!H$49,"▲","-")),2),NA())</f>
        <v>1.93</v>
      </c>
      <c r="E21" s="159">
        <f>IF(ISNUMBER(VALUE(SUBSTITUTE(実質収支比率等に係る経年分析!I$49,"▲","-"))),ROUND(VALUE(SUBSTITUTE(実質収支比率等に係る経年分析!I$49,"▲","-")),2),NA())</f>
        <v>-4.68</v>
      </c>
      <c r="F21" s="159">
        <f>IF(ISNUMBER(VALUE(SUBSTITUTE(実質収支比率等に係る経年分析!J$49,"▲","-"))),ROUND(VALUE(SUBSTITUTE(実質収支比率等に係る経年分析!J$49,"▲","-")),2),NA())</f>
        <v>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0.28000000000000003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港湾整備事業特別会計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1.0900000000000001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2.46</v>
      </c>
    </row>
    <row r="35" spans="1:16" x14ac:dyDescent="0.15">
      <c r="A35" s="160" t="str">
        <f>IF(連結実質赤字比率に係る赤字・黒字の構成分析!C$35="",NA(),連結実質赤字比率に係る赤字・黒字の構成分析!C$35)</f>
        <v>船舶運航事業特別会計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v>
      </c>
      <c r="D35" s="160">
        <f>IF(ROUND(VALUE(SUBSTITUTE(連結実質赤字比率に係る赤字・黒字の構成分析!G$35,"▲", "-")), 2) &lt; 0, ABS(ROUND(VALUE(SUBSTITUTE(連結実質赤字比率に係る赤字・黒字の構成分析!G$35,"▲", "-")), 2)), NA())</f>
        <v>2.6</v>
      </c>
      <c r="E35" s="160" t="e">
        <f>IF(ROUND(VALUE(SUBSTITUTE(連結実質赤字比率に係る赤字・黒字の構成分析!G$35,"▲", "-")), 2) &gt;= 0, ABS(ROUND(VALUE(SUBSTITUTE(連結実質赤字比率に係る赤字・黒字の構成分析!G$35,"▲", "-")), 2)), NA())</f>
        <v>#N/A</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18.47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257</v>
      </c>
      <c r="E42" s="161"/>
      <c r="F42" s="161"/>
      <c r="G42" s="161">
        <f>'実質公債費比率（分子）の構造'!L$52</f>
        <v>240</v>
      </c>
      <c r="H42" s="161"/>
      <c r="I42" s="161"/>
      <c r="J42" s="161">
        <f>'実質公債費比率（分子）の構造'!M$52</f>
        <v>211</v>
      </c>
      <c r="K42" s="161"/>
      <c r="L42" s="161"/>
      <c r="M42" s="161">
        <f>'実質公債費比率（分子）の構造'!N$52</f>
        <v>218</v>
      </c>
      <c r="N42" s="161"/>
      <c r="O42" s="161"/>
      <c r="P42" s="161">
        <f>'実質公債費比率（分子）の構造'!O$52</f>
        <v>239</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2</v>
      </c>
      <c r="I43" s="161"/>
      <c r="J43" s="161"/>
      <c r="K43" s="161">
        <f>'実質公債費比率（分子）の構造'!N$51</f>
        <v>3</v>
      </c>
      <c r="L43" s="161"/>
      <c r="M43" s="161"/>
      <c r="N43" s="161">
        <f>'実質公債費比率（分子）の構造'!O$51</f>
        <v>2</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v>
      </c>
      <c r="C45" s="161"/>
      <c r="D45" s="161"/>
      <c r="E45" s="161">
        <f>'実質公債費比率（分子）の構造'!L$49</f>
        <v>2</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x14ac:dyDescent="0.15">
      <c r="A46" s="161" t="s">
        <v>61</v>
      </c>
      <c r="B46" s="161">
        <f>'実質公債費比率（分子）の構造'!K$48</f>
        <v>72</v>
      </c>
      <c r="C46" s="161"/>
      <c r="D46" s="161"/>
      <c r="E46" s="161">
        <f>'実質公債費比率（分子）の構造'!L$48</f>
        <v>62</v>
      </c>
      <c r="F46" s="161"/>
      <c r="G46" s="161"/>
      <c r="H46" s="161">
        <f>'実質公債費比率（分子）の構造'!M$48</f>
        <v>54</v>
      </c>
      <c r="I46" s="161"/>
      <c r="J46" s="161"/>
      <c r="K46" s="161">
        <f>'実質公債費比率（分子）の構造'!N$48</f>
        <v>55</v>
      </c>
      <c r="L46" s="161"/>
      <c r="M46" s="161"/>
      <c r="N46" s="161">
        <f>'実質公債費比率（分子）の構造'!O$48</f>
        <v>36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318</v>
      </c>
      <c r="C49" s="161"/>
      <c r="D49" s="161"/>
      <c r="E49" s="161">
        <f>'実質公債費比率（分子）の構造'!L$45</f>
        <v>276</v>
      </c>
      <c r="F49" s="161"/>
      <c r="G49" s="161"/>
      <c r="H49" s="161">
        <f>'実質公債費比率（分子）の構造'!M$45</f>
        <v>242</v>
      </c>
      <c r="I49" s="161"/>
      <c r="J49" s="161"/>
      <c r="K49" s="161">
        <f>'実質公債費比率（分子）の構造'!N$45</f>
        <v>227</v>
      </c>
      <c r="L49" s="161"/>
      <c r="M49" s="161"/>
      <c r="N49" s="161">
        <f>'実質公債費比率（分子）の構造'!O$45</f>
        <v>239</v>
      </c>
      <c r="O49" s="161"/>
      <c r="P49" s="161"/>
    </row>
    <row r="50" spans="1:16" x14ac:dyDescent="0.15">
      <c r="A50" s="161" t="s">
        <v>65</v>
      </c>
      <c r="B50" s="161" t="e">
        <f>NA()</f>
        <v>#N/A</v>
      </c>
      <c r="C50" s="161">
        <f>IF(ISNUMBER('実質公債費比率（分子）の構造'!K$53),'実質公債費比率（分子）の構造'!K$53,NA())</f>
        <v>136</v>
      </c>
      <c r="D50" s="161" t="e">
        <f>NA()</f>
        <v>#N/A</v>
      </c>
      <c r="E50" s="161" t="e">
        <f>NA()</f>
        <v>#N/A</v>
      </c>
      <c r="F50" s="161">
        <f>IF(ISNUMBER('実質公債費比率（分子）の構造'!L$53),'実質公債費比率（分子）の構造'!L$53,NA())</f>
        <v>101</v>
      </c>
      <c r="G50" s="161" t="e">
        <f>NA()</f>
        <v>#N/A</v>
      </c>
      <c r="H50" s="161" t="e">
        <f>NA()</f>
        <v>#N/A</v>
      </c>
      <c r="I50" s="161">
        <f>IF(ISNUMBER('実質公債費比率（分子）の構造'!M$53),'実質公債費比率（分子）の構造'!M$53,NA())</f>
        <v>88</v>
      </c>
      <c r="J50" s="161" t="e">
        <f>NA()</f>
        <v>#N/A</v>
      </c>
      <c r="K50" s="161" t="e">
        <f>NA()</f>
        <v>#N/A</v>
      </c>
      <c r="L50" s="161">
        <f>IF(ISNUMBER('実質公債費比率（分子）の構造'!N$53),'実質公債費比率（分子）の構造'!N$53,NA())</f>
        <v>68</v>
      </c>
      <c r="M50" s="161" t="e">
        <f>NA()</f>
        <v>#N/A</v>
      </c>
      <c r="N50" s="161" t="e">
        <f>NA()</f>
        <v>#N/A</v>
      </c>
      <c r="O50" s="161">
        <f>IF(ISNUMBER('実質公債費比率（分子）の構造'!O$53),'実質公債費比率（分子）の構造'!O$53,NA())</f>
        <v>39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1477</v>
      </c>
      <c r="E56" s="160"/>
      <c r="F56" s="160"/>
      <c r="G56" s="160">
        <f>'将来負担比率（分子）の構造'!J$52</f>
        <v>1499</v>
      </c>
      <c r="H56" s="160"/>
      <c r="I56" s="160"/>
      <c r="J56" s="160">
        <f>'将来負担比率（分子）の構造'!K$52</f>
        <v>1257</v>
      </c>
      <c r="K56" s="160"/>
      <c r="L56" s="160"/>
      <c r="M56" s="160">
        <f>'将来負担比率（分子）の構造'!L$52</f>
        <v>1082</v>
      </c>
      <c r="N56" s="160"/>
      <c r="O56" s="160"/>
      <c r="P56" s="160">
        <f>'将来負担比率（分子）の構造'!M$52</f>
        <v>1068</v>
      </c>
    </row>
    <row r="57" spans="1:16" x14ac:dyDescent="0.15">
      <c r="A57" s="160" t="s">
        <v>36</v>
      </c>
      <c r="B57" s="160"/>
      <c r="C57" s="160"/>
      <c r="D57" s="160">
        <f>'将来負担比率（分子）の構造'!I$51</f>
        <v>207</v>
      </c>
      <c r="E57" s="160"/>
      <c r="F57" s="160"/>
      <c r="G57" s="160">
        <f>'将来負担比率（分子）の構造'!J$51</f>
        <v>219</v>
      </c>
      <c r="H57" s="160"/>
      <c r="I57" s="160"/>
      <c r="J57" s="160">
        <f>'将来負担比率（分子）の構造'!K$51</f>
        <v>226</v>
      </c>
      <c r="K57" s="160"/>
      <c r="L57" s="160"/>
      <c r="M57" s="160">
        <f>'将来負担比率（分子）の構造'!L$51</f>
        <v>201</v>
      </c>
      <c r="N57" s="160"/>
      <c r="O57" s="160"/>
      <c r="P57" s="160">
        <f>'将来負担比率（分子）の構造'!M$51</f>
        <v>169</v>
      </c>
    </row>
    <row r="58" spans="1:16" x14ac:dyDescent="0.15">
      <c r="A58" s="160" t="s">
        <v>35</v>
      </c>
      <c r="B58" s="160"/>
      <c r="C58" s="160"/>
      <c r="D58" s="160">
        <f>'将来負担比率（分子）の構造'!I$50</f>
        <v>409</v>
      </c>
      <c r="E58" s="160"/>
      <c r="F58" s="160"/>
      <c r="G58" s="160">
        <f>'将来負担比率（分子）の構造'!J$50</f>
        <v>396</v>
      </c>
      <c r="H58" s="160"/>
      <c r="I58" s="160"/>
      <c r="J58" s="160">
        <f>'将来負担比率（分子）の構造'!K$50</f>
        <v>393</v>
      </c>
      <c r="K58" s="160"/>
      <c r="L58" s="160"/>
      <c r="M58" s="160">
        <f>'将来負担比率（分子）の構造'!L$50</f>
        <v>311</v>
      </c>
      <c r="N58" s="160"/>
      <c r="O58" s="160"/>
      <c r="P58" s="160">
        <f>'将来負担比率（分子）の構造'!M$50</f>
        <v>280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255</v>
      </c>
      <c r="C62" s="160"/>
      <c r="D62" s="160"/>
      <c r="E62" s="160">
        <f>'将来負担比率（分子）の構造'!J$45</f>
        <v>243</v>
      </c>
      <c r="F62" s="160"/>
      <c r="G62" s="160"/>
      <c r="H62" s="160">
        <f>'将来負担比率（分子）の構造'!K$45</f>
        <v>149</v>
      </c>
      <c r="I62" s="160"/>
      <c r="J62" s="160"/>
      <c r="K62" s="160">
        <f>'将来負担比率（分子）の構造'!L$45</f>
        <v>121</v>
      </c>
      <c r="L62" s="160"/>
      <c r="M62" s="160"/>
      <c r="N62" s="160">
        <f>'将来負担比率（分子）の構造'!M$45</f>
        <v>129</v>
      </c>
      <c r="O62" s="160"/>
      <c r="P62" s="160"/>
    </row>
    <row r="63" spans="1:16" x14ac:dyDescent="0.15">
      <c r="A63" s="160" t="s">
        <v>28</v>
      </c>
      <c r="B63" s="160">
        <f>'将来負担比率（分子）の構造'!I$44</f>
        <v>11</v>
      </c>
      <c r="C63" s="160"/>
      <c r="D63" s="160"/>
      <c r="E63" s="160">
        <f>'将来負担比率（分子）の構造'!J$44</f>
        <v>10</v>
      </c>
      <c r="F63" s="160"/>
      <c r="G63" s="160"/>
      <c r="H63" s="160">
        <f>'将来負担比率（分子）の構造'!K$44</f>
        <v>8</v>
      </c>
      <c r="I63" s="160"/>
      <c r="J63" s="160"/>
      <c r="K63" s="160">
        <f>'将来負担比率（分子）の構造'!L$44</f>
        <v>7</v>
      </c>
      <c r="L63" s="160"/>
      <c r="M63" s="160"/>
      <c r="N63" s="160">
        <f>'将来負担比率（分子）の構造'!M$44</f>
        <v>6</v>
      </c>
      <c r="O63" s="160"/>
      <c r="P63" s="160"/>
    </row>
    <row r="64" spans="1:16" x14ac:dyDescent="0.15">
      <c r="A64" s="160" t="s">
        <v>27</v>
      </c>
      <c r="B64" s="160">
        <f>'将来負担比率（分子）の構造'!I$43</f>
        <v>476</v>
      </c>
      <c r="C64" s="160"/>
      <c r="D64" s="160"/>
      <c r="E64" s="160">
        <f>'将来負担比率（分子）の構造'!J$43</f>
        <v>311</v>
      </c>
      <c r="F64" s="160"/>
      <c r="G64" s="160"/>
      <c r="H64" s="160">
        <f>'将来負担比率（分子）の構造'!K$43</f>
        <v>380</v>
      </c>
      <c r="I64" s="160"/>
      <c r="J64" s="160"/>
      <c r="K64" s="160">
        <f>'将来負担比率（分子）の構造'!L$43</f>
        <v>323</v>
      </c>
      <c r="L64" s="160"/>
      <c r="M64" s="160"/>
      <c r="N64" s="160">
        <f>'将来負担比率（分子）の構造'!M$43</f>
        <v>316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1988</v>
      </c>
      <c r="C66" s="160"/>
      <c r="D66" s="160"/>
      <c r="E66" s="160">
        <f>'将来負担比率（分子）の構造'!J$41</f>
        <v>2044</v>
      </c>
      <c r="F66" s="160"/>
      <c r="G66" s="160"/>
      <c r="H66" s="160">
        <f>'将来負担比率（分子）の構造'!K$41</f>
        <v>2019</v>
      </c>
      <c r="I66" s="160"/>
      <c r="J66" s="160"/>
      <c r="K66" s="160">
        <f>'将来負担比率（分子）の構造'!L$41</f>
        <v>2421</v>
      </c>
      <c r="L66" s="160"/>
      <c r="M66" s="160"/>
      <c r="N66" s="160">
        <f>'将来負担比率（分子）の構造'!M$41</f>
        <v>2534</v>
      </c>
      <c r="O66" s="160"/>
      <c r="P66" s="160"/>
    </row>
    <row r="67" spans="1:16" x14ac:dyDescent="0.15">
      <c r="A67" s="160" t="s">
        <v>69</v>
      </c>
      <c r="B67" s="160" t="e">
        <f>NA()</f>
        <v>#N/A</v>
      </c>
      <c r="C67" s="160">
        <f>IF(ISNUMBER('将来負担比率（分子）の構造'!I$53), IF('将来負担比率（分子）の構造'!I$53 &lt; 0, 0, '将来負担比率（分子）の構造'!I$53), NA())</f>
        <v>638</v>
      </c>
      <c r="D67" s="160" t="e">
        <f>NA()</f>
        <v>#N/A</v>
      </c>
      <c r="E67" s="160" t="e">
        <f>NA()</f>
        <v>#N/A</v>
      </c>
      <c r="F67" s="160">
        <f>IF(ISNUMBER('将来負担比率（分子）の構造'!J$53), IF('将来負担比率（分子）の構造'!J$53 &lt; 0, 0, '将来負担比率（分子）の構造'!J$53), NA())</f>
        <v>494</v>
      </c>
      <c r="G67" s="160" t="e">
        <f>NA()</f>
        <v>#N/A</v>
      </c>
      <c r="H67" s="160" t="e">
        <f>NA()</f>
        <v>#N/A</v>
      </c>
      <c r="I67" s="160">
        <f>IF(ISNUMBER('将来負担比率（分子）の構造'!K$53), IF('将来負担比率（分子）の構造'!K$53 &lt; 0, 0, '将来負担比率（分子）の構造'!K$53), NA())</f>
        <v>680</v>
      </c>
      <c r="J67" s="160" t="e">
        <f>NA()</f>
        <v>#N/A</v>
      </c>
      <c r="K67" s="160" t="e">
        <f>NA()</f>
        <v>#N/A</v>
      </c>
      <c r="L67" s="160">
        <f>IF(ISNUMBER('将来負担比率（分子）の構造'!L$53), IF('将来負担比率（分子）の構造'!L$53 &lt; 0, 0, '将来負担比率（分子）の構造'!L$53), NA())</f>
        <v>1276</v>
      </c>
      <c r="M67" s="160" t="e">
        <f>NA()</f>
        <v>#N/A</v>
      </c>
      <c r="N67" s="160" t="e">
        <f>NA()</f>
        <v>#N/A</v>
      </c>
      <c r="O67" s="160">
        <f>IF(ISNUMBER('将来負担比率（分子）の構造'!M$53), IF('将来負担比率（分子）の構造'!M$53 &lt; 0, 0, '将来負担比率（分子）の構造'!M$53), NA())</f>
        <v>1467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358</v>
      </c>
      <c r="C72" s="164">
        <f>基金残高に係る経年分析!G55</f>
        <v>267</v>
      </c>
      <c r="D72" s="164">
        <f>基金残高に係る経年分析!H55</f>
        <v>234</v>
      </c>
    </row>
    <row r="73" spans="1:16" x14ac:dyDescent="0.15">
      <c r="A73" s="163" t="s">
        <v>72</v>
      </c>
      <c r="B73" s="164">
        <f>基金残高に係る経年分析!F56</f>
        <v>0</v>
      </c>
      <c r="C73" s="164">
        <f>基金残高に係る経年分析!G56</f>
        <v>10</v>
      </c>
      <c r="D73" s="164">
        <f>基金残高に係る経年分析!H56</f>
        <v>20</v>
      </c>
    </row>
    <row r="74" spans="1:16" x14ac:dyDescent="0.15">
      <c r="A74" s="163" t="s">
        <v>73</v>
      </c>
      <c r="B74" s="164">
        <f>基金残高に係る経年分析!F57</f>
        <v>34</v>
      </c>
      <c r="C74" s="164">
        <f>基金残高に係る経年分析!G57</f>
        <v>41</v>
      </c>
      <c r="D74" s="164">
        <f>基金残高に係る経年分析!H57</f>
        <v>50</v>
      </c>
    </row>
  </sheetData>
  <sheetProtection algorithmName="SHA-512" hashValue="xCeNwsYvGkjO5Y3GBORiImtU79DuoJd3cmJ9/pnSNIbnK8A2cxfl58JDJlM5UoKTCUzwb+tHGKXjYzuPbVGvfg==" saltValue="DYKlI0+dyB5zbMGy9qJm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84351</v>
      </c>
      <c r="S5" s="649"/>
      <c r="T5" s="649"/>
      <c r="U5" s="649"/>
      <c r="V5" s="649"/>
      <c r="W5" s="649"/>
      <c r="X5" s="649"/>
      <c r="Y5" s="650"/>
      <c r="Z5" s="651">
        <v>2.4</v>
      </c>
      <c r="AA5" s="651"/>
      <c r="AB5" s="651"/>
      <c r="AC5" s="651"/>
      <c r="AD5" s="652">
        <v>80963</v>
      </c>
      <c r="AE5" s="652"/>
      <c r="AF5" s="652"/>
      <c r="AG5" s="652"/>
      <c r="AH5" s="652"/>
      <c r="AI5" s="652"/>
      <c r="AJ5" s="652"/>
      <c r="AK5" s="652"/>
      <c r="AL5" s="653">
        <v>7.2</v>
      </c>
      <c r="AM5" s="654"/>
      <c r="AN5" s="654"/>
      <c r="AO5" s="655"/>
      <c r="AP5" s="645" t="s">
        <v>223</v>
      </c>
      <c r="AQ5" s="646"/>
      <c r="AR5" s="646"/>
      <c r="AS5" s="646"/>
      <c r="AT5" s="646"/>
      <c r="AU5" s="646"/>
      <c r="AV5" s="646"/>
      <c r="AW5" s="646"/>
      <c r="AX5" s="646"/>
      <c r="AY5" s="646"/>
      <c r="AZ5" s="646"/>
      <c r="BA5" s="646"/>
      <c r="BB5" s="646"/>
      <c r="BC5" s="646"/>
      <c r="BD5" s="646"/>
      <c r="BE5" s="646"/>
      <c r="BF5" s="647"/>
      <c r="BG5" s="659">
        <v>80962</v>
      </c>
      <c r="BH5" s="660"/>
      <c r="BI5" s="660"/>
      <c r="BJ5" s="660"/>
      <c r="BK5" s="660"/>
      <c r="BL5" s="660"/>
      <c r="BM5" s="660"/>
      <c r="BN5" s="661"/>
      <c r="BO5" s="662">
        <v>96</v>
      </c>
      <c r="BP5" s="662"/>
      <c r="BQ5" s="662"/>
      <c r="BR5" s="662"/>
      <c r="BS5" s="663" t="s">
        <v>131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18816</v>
      </c>
      <c r="S6" s="660"/>
      <c r="T6" s="660"/>
      <c r="U6" s="660"/>
      <c r="V6" s="660"/>
      <c r="W6" s="660"/>
      <c r="X6" s="660"/>
      <c r="Y6" s="661"/>
      <c r="Z6" s="662">
        <v>0.5</v>
      </c>
      <c r="AA6" s="662"/>
      <c r="AB6" s="662"/>
      <c r="AC6" s="662"/>
      <c r="AD6" s="663">
        <v>18816</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80962</v>
      </c>
      <c r="BH6" s="660"/>
      <c r="BI6" s="660"/>
      <c r="BJ6" s="660"/>
      <c r="BK6" s="660"/>
      <c r="BL6" s="660"/>
      <c r="BM6" s="660"/>
      <c r="BN6" s="661"/>
      <c r="BO6" s="662">
        <v>96</v>
      </c>
      <c r="BP6" s="662"/>
      <c r="BQ6" s="662"/>
      <c r="BR6" s="662"/>
      <c r="BS6" s="663" t="s">
        <v>229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49652</v>
      </c>
      <c r="CS6" s="660"/>
      <c r="CT6" s="660"/>
      <c r="CU6" s="660"/>
      <c r="CV6" s="660"/>
      <c r="CW6" s="660"/>
      <c r="CX6" s="660"/>
      <c r="CY6" s="661"/>
      <c r="CZ6" s="653">
        <v>1.5</v>
      </c>
      <c r="DA6" s="654"/>
      <c r="DB6" s="654"/>
      <c r="DC6" s="673"/>
      <c r="DD6" s="668" t="s">
        <v>169</v>
      </c>
      <c r="DE6" s="660"/>
      <c r="DF6" s="660"/>
      <c r="DG6" s="660"/>
      <c r="DH6" s="660"/>
      <c r="DI6" s="660"/>
      <c r="DJ6" s="660"/>
      <c r="DK6" s="660"/>
      <c r="DL6" s="660"/>
      <c r="DM6" s="660"/>
      <c r="DN6" s="660"/>
      <c r="DO6" s="660"/>
      <c r="DP6" s="661"/>
      <c r="DQ6" s="668">
        <v>49652</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92</v>
      </c>
      <c r="S7" s="660"/>
      <c r="T7" s="660"/>
      <c r="U7" s="660"/>
      <c r="V7" s="660"/>
      <c r="W7" s="660"/>
      <c r="X7" s="660"/>
      <c r="Y7" s="661"/>
      <c r="Z7" s="662">
        <v>0</v>
      </c>
      <c r="AA7" s="662"/>
      <c r="AB7" s="662"/>
      <c r="AC7" s="662"/>
      <c r="AD7" s="663">
        <v>92</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40208</v>
      </c>
      <c r="BH7" s="660"/>
      <c r="BI7" s="660"/>
      <c r="BJ7" s="660"/>
      <c r="BK7" s="660"/>
      <c r="BL7" s="660"/>
      <c r="BM7" s="660"/>
      <c r="BN7" s="661"/>
      <c r="BO7" s="662">
        <v>47.7</v>
      </c>
      <c r="BP7" s="662"/>
      <c r="BQ7" s="662"/>
      <c r="BR7" s="662"/>
      <c r="BS7" s="663" t="s">
        <v>233</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559858</v>
      </c>
      <c r="CS7" s="660"/>
      <c r="CT7" s="660"/>
      <c r="CU7" s="660"/>
      <c r="CV7" s="660"/>
      <c r="CW7" s="660"/>
      <c r="CX7" s="660"/>
      <c r="CY7" s="661"/>
      <c r="CZ7" s="662">
        <v>16.7</v>
      </c>
      <c r="DA7" s="662"/>
      <c r="DB7" s="662"/>
      <c r="DC7" s="662"/>
      <c r="DD7" s="668">
        <v>7656</v>
      </c>
      <c r="DE7" s="660"/>
      <c r="DF7" s="660"/>
      <c r="DG7" s="660"/>
      <c r="DH7" s="660"/>
      <c r="DI7" s="660"/>
      <c r="DJ7" s="660"/>
      <c r="DK7" s="660"/>
      <c r="DL7" s="660"/>
      <c r="DM7" s="660"/>
      <c r="DN7" s="660"/>
      <c r="DO7" s="660"/>
      <c r="DP7" s="661"/>
      <c r="DQ7" s="668">
        <v>466634</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187</v>
      </c>
      <c r="S8" s="660"/>
      <c r="T8" s="660"/>
      <c r="U8" s="660"/>
      <c r="V8" s="660"/>
      <c r="W8" s="660"/>
      <c r="X8" s="660"/>
      <c r="Y8" s="661"/>
      <c r="Z8" s="662">
        <v>0</v>
      </c>
      <c r="AA8" s="662"/>
      <c r="AB8" s="662"/>
      <c r="AC8" s="662"/>
      <c r="AD8" s="663">
        <v>187</v>
      </c>
      <c r="AE8" s="663"/>
      <c r="AF8" s="663"/>
      <c r="AG8" s="663"/>
      <c r="AH8" s="663"/>
      <c r="AI8" s="663"/>
      <c r="AJ8" s="663"/>
      <c r="AK8" s="663"/>
      <c r="AL8" s="664">
        <v>0</v>
      </c>
      <c r="AM8" s="665"/>
      <c r="AN8" s="665"/>
      <c r="AO8" s="666"/>
      <c r="AP8" s="656" t="s">
        <v>236</v>
      </c>
      <c r="AQ8" s="657"/>
      <c r="AR8" s="657"/>
      <c r="AS8" s="657"/>
      <c r="AT8" s="657"/>
      <c r="AU8" s="657"/>
      <c r="AV8" s="657"/>
      <c r="AW8" s="657"/>
      <c r="AX8" s="657"/>
      <c r="AY8" s="657"/>
      <c r="AZ8" s="657"/>
      <c r="BA8" s="657"/>
      <c r="BB8" s="657"/>
      <c r="BC8" s="657"/>
      <c r="BD8" s="657"/>
      <c r="BE8" s="657"/>
      <c r="BF8" s="658"/>
      <c r="BG8" s="659">
        <v>1694</v>
      </c>
      <c r="BH8" s="660"/>
      <c r="BI8" s="660"/>
      <c r="BJ8" s="660"/>
      <c r="BK8" s="660"/>
      <c r="BL8" s="660"/>
      <c r="BM8" s="660"/>
      <c r="BN8" s="661"/>
      <c r="BO8" s="662">
        <v>2</v>
      </c>
      <c r="BP8" s="662"/>
      <c r="BQ8" s="662"/>
      <c r="BR8" s="662"/>
      <c r="BS8" s="668" t="s">
        <v>233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342961</v>
      </c>
      <c r="CS8" s="660"/>
      <c r="CT8" s="660"/>
      <c r="CU8" s="660"/>
      <c r="CV8" s="660"/>
      <c r="CW8" s="660"/>
      <c r="CX8" s="660"/>
      <c r="CY8" s="661"/>
      <c r="CZ8" s="662">
        <v>10.199999999999999</v>
      </c>
      <c r="DA8" s="662"/>
      <c r="DB8" s="662"/>
      <c r="DC8" s="662"/>
      <c r="DD8" s="668" t="s">
        <v>169</v>
      </c>
      <c r="DE8" s="660"/>
      <c r="DF8" s="660"/>
      <c r="DG8" s="660"/>
      <c r="DH8" s="660"/>
      <c r="DI8" s="660"/>
      <c r="DJ8" s="660"/>
      <c r="DK8" s="660"/>
      <c r="DL8" s="660"/>
      <c r="DM8" s="660"/>
      <c r="DN8" s="660"/>
      <c r="DO8" s="660"/>
      <c r="DP8" s="661"/>
      <c r="DQ8" s="668">
        <v>241614</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209</v>
      </c>
      <c r="S9" s="660"/>
      <c r="T9" s="660"/>
      <c r="U9" s="660"/>
      <c r="V9" s="660"/>
      <c r="W9" s="660"/>
      <c r="X9" s="660"/>
      <c r="Y9" s="661"/>
      <c r="Z9" s="662">
        <v>0</v>
      </c>
      <c r="AA9" s="662"/>
      <c r="AB9" s="662"/>
      <c r="AC9" s="662"/>
      <c r="AD9" s="663">
        <v>209</v>
      </c>
      <c r="AE9" s="663"/>
      <c r="AF9" s="663"/>
      <c r="AG9" s="663"/>
      <c r="AH9" s="663"/>
      <c r="AI9" s="663"/>
      <c r="AJ9" s="663"/>
      <c r="AK9" s="663"/>
      <c r="AL9" s="664">
        <v>0</v>
      </c>
      <c r="AM9" s="665"/>
      <c r="AN9" s="665"/>
      <c r="AO9" s="666"/>
      <c r="AP9" s="656" t="s">
        <v>239</v>
      </c>
      <c r="AQ9" s="657"/>
      <c r="AR9" s="657"/>
      <c r="AS9" s="657"/>
      <c r="AT9" s="657"/>
      <c r="AU9" s="657"/>
      <c r="AV9" s="657"/>
      <c r="AW9" s="657"/>
      <c r="AX9" s="657"/>
      <c r="AY9" s="657"/>
      <c r="AZ9" s="657"/>
      <c r="BA9" s="657"/>
      <c r="BB9" s="657"/>
      <c r="BC9" s="657"/>
      <c r="BD9" s="657"/>
      <c r="BE9" s="657"/>
      <c r="BF9" s="658"/>
      <c r="BG9" s="659">
        <v>34568</v>
      </c>
      <c r="BH9" s="660"/>
      <c r="BI9" s="660"/>
      <c r="BJ9" s="660"/>
      <c r="BK9" s="660"/>
      <c r="BL9" s="660"/>
      <c r="BM9" s="660"/>
      <c r="BN9" s="661"/>
      <c r="BO9" s="662">
        <v>41</v>
      </c>
      <c r="BP9" s="662"/>
      <c r="BQ9" s="662"/>
      <c r="BR9" s="662"/>
      <c r="BS9" s="668" t="s">
        <v>169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176972</v>
      </c>
      <c r="CS9" s="660"/>
      <c r="CT9" s="660"/>
      <c r="CU9" s="660"/>
      <c r="CV9" s="660"/>
      <c r="CW9" s="660"/>
      <c r="CX9" s="660"/>
      <c r="CY9" s="661"/>
      <c r="CZ9" s="662">
        <v>5.3</v>
      </c>
      <c r="DA9" s="662"/>
      <c r="DB9" s="662"/>
      <c r="DC9" s="662"/>
      <c r="DD9" s="668" t="s">
        <v>229</v>
      </c>
      <c r="DE9" s="660"/>
      <c r="DF9" s="660"/>
      <c r="DG9" s="660"/>
      <c r="DH9" s="660"/>
      <c r="DI9" s="660"/>
      <c r="DJ9" s="660"/>
      <c r="DK9" s="660"/>
      <c r="DL9" s="660"/>
      <c r="DM9" s="660"/>
      <c r="DN9" s="660"/>
      <c r="DO9" s="660"/>
      <c r="DP9" s="661"/>
      <c r="DQ9" s="668">
        <v>130729</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229</v>
      </c>
      <c r="AA10" s="662"/>
      <c r="AB10" s="662"/>
      <c r="AC10" s="662"/>
      <c r="AD10" s="663" t="s">
        <v>131</v>
      </c>
      <c r="AE10" s="663"/>
      <c r="AF10" s="663"/>
      <c r="AG10" s="663"/>
      <c r="AH10" s="663"/>
      <c r="AI10" s="663"/>
      <c r="AJ10" s="663"/>
      <c r="AK10" s="663"/>
      <c r="AL10" s="664" t="s">
        <v>229</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3213</v>
      </c>
      <c r="BH10" s="660"/>
      <c r="BI10" s="660"/>
      <c r="BJ10" s="660"/>
      <c r="BK10" s="660"/>
      <c r="BL10" s="660"/>
      <c r="BM10" s="660"/>
      <c r="BN10" s="661"/>
      <c r="BO10" s="662">
        <v>3.8</v>
      </c>
      <c r="BP10" s="662"/>
      <c r="BQ10" s="662"/>
      <c r="BR10" s="662"/>
      <c r="BS10" s="668" t="s">
        <v>169</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t="s">
        <v>229</v>
      </c>
      <c r="CS10" s="660"/>
      <c r="CT10" s="660"/>
      <c r="CU10" s="660"/>
      <c r="CV10" s="660"/>
      <c r="CW10" s="660"/>
      <c r="CX10" s="660"/>
      <c r="CY10" s="661"/>
      <c r="CZ10" s="662" t="s">
        <v>169</v>
      </c>
      <c r="DA10" s="662"/>
      <c r="DB10" s="662"/>
      <c r="DC10" s="662"/>
      <c r="DD10" s="668" t="s">
        <v>233</v>
      </c>
      <c r="DE10" s="660"/>
      <c r="DF10" s="660"/>
      <c r="DG10" s="660"/>
      <c r="DH10" s="660"/>
      <c r="DI10" s="660"/>
      <c r="DJ10" s="660"/>
      <c r="DK10" s="660"/>
      <c r="DL10" s="660"/>
      <c r="DM10" s="660"/>
      <c r="DN10" s="660"/>
      <c r="DO10" s="660"/>
      <c r="DP10" s="661"/>
      <c r="DQ10" s="668" t="s">
        <v>169</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169</v>
      </c>
      <c r="AA11" s="662"/>
      <c r="AB11" s="662"/>
      <c r="AC11" s="662"/>
      <c r="AD11" s="663" t="s">
        <v>131</v>
      </c>
      <c r="AE11" s="663"/>
      <c r="AF11" s="663"/>
      <c r="AG11" s="663"/>
      <c r="AH11" s="663"/>
      <c r="AI11" s="663"/>
      <c r="AJ11" s="663"/>
      <c r="AK11" s="663"/>
      <c r="AL11" s="664" t="s">
        <v>229</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733</v>
      </c>
      <c r="BH11" s="660"/>
      <c r="BI11" s="660"/>
      <c r="BJ11" s="660"/>
      <c r="BK11" s="660"/>
      <c r="BL11" s="660"/>
      <c r="BM11" s="660"/>
      <c r="BN11" s="661"/>
      <c r="BO11" s="662">
        <v>0.9</v>
      </c>
      <c r="BP11" s="662"/>
      <c r="BQ11" s="662"/>
      <c r="BR11" s="662"/>
      <c r="BS11" s="668" t="s">
        <v>233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854139</v>
      </c>
      <c r="CS11" s="660"/>
      <c r="CT11" s="660"/>
      <c r="CU11" s="660"/>
      <c r="CV11" s="660"/>
      <c r="CW11" s="660"/>
      <c r="CX11" s="660"/>
      <c r="CY11" s="661"/>
      <c r="CZ11" s="662">
        <v>25.5</v>
      </c>
      <c r="DA11" s="662"/>
      <c r="DB11" s="662"/>
      <c r="DC11" s="662"/>
      <c r="DD11" s="668">
        <v>679528</v>
      </c>
      <c r="DE11" s="660"/>
      <c r="DF11" s="660"/>
      <c r="DG11" s="660"/>
      <c r="DH11" s="660"/>
      <c r="DI11" s="660"/>
      <c r="DJ11" s="660"/>
      <c r="DK11" s="660"/>
      <c r="DL11" s="660"/>
      <c r="DM11" s="660"/>
      <c r="DN11" s="660"/>
      <c r="DO11" s="660"/>
      <c r="DP11" s="661"/>
      <c r="DQ11" s="668">
        <v>172866</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19827</v>
      </c>
      <c r="S12" s="660"/>
      <c r="T12" s="660"/>
      <c r="U12" s="660"/>
      <c r="V12" s="660"/>
      <c r="W12" s="660"/>
      <c r="X12" s="660"/>
      <c r="Y12" s="661"/>
      <c r="Z12" s="662">
        <v>0.6</v>
      </c>
      <c r="AA12" s="662"/>
      <c r="AB12" s="662"/>
      <c r="AC12" s="662"/>
      <c r="AD12" s="663">
        <v>19827</v>
      </c>
      <c r="AE12" s="663"/>
      <c r="AF12" s="663"/>
      <c r="AG12" s="663"/>
      <c r="AH12" s="663"/>
      <c r="AI12" s="663"/>
      <c r="AJ12" s="663"/>
      <c r="AK12" s="663"/>
      <c r="AL12" s="664">
        <v>1.8</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28893</v>
      </c>
      <c r="BH12" s="660"/>
      <c r="BI12" s="660"/>
      <c r="BJ12" s="660"/>
      <c r="BK12" s="660"/>
      <c r="BL12" s="660"/>
      <c r="BM12" s="660"/>
      <c r="BN12" s="661"/>
      <c r="BO12" s="662">
        <v>34.299999999999997</v>
      </c>
      <c r="BP12" s="662"/>
      <c r="BQ12" s="662"/>
      <c r="BR12" s="662"/>
      <c r="BS12" s="668" t="s">
        <v>169</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166859</v>
      </c>
      <c r="CS12" s="660"/>
      <c r="CT12" s="660"/>
      <c r="CU12" s="660"/>
      <c r="CV12" s="660"/>
      <c r="CW12" s="660"/>
      <c r="CX12" s="660"/>
      <c r="CY12" s="661"/>
      <c r="CZ12" s="662">
        <v>5</v>
      </c>
      <c r="DA12" s="662"/>
      <c r="DB12" s="662"/>
      <c r="DC12" s="662"/>
      <c r="DD12" s="668" t="s">
        <v>169</v>
      </c>
      <c r="DE12" s="660"/>
      <c r="DF12" s="660"/>
      <c r="DG12" s="660"/>
      <c r="DH12" s="660"/>
      <c r="DI12" s="660"/>
      <c r="DJ12" s="660"/>
      <c r="DK12" s="660"/>
      <c r="DL12" s="660"/>
      <c r="DM12" s="660"/>
      <c r="DN12" s="660"/>
      <c r="DO12" s="660"/>
      <c r="DP12" s="661"/>
      <c r="DQ12" s="668">
        <v>61943</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233</v>
      </c>
      <c r="S13" s="660"/>
      <c r="T13" s="660"/>
      <c r="U13" s="660"/>
      <c r="V13" s="660"/>
      <c r="W13" s="660"/>
      <c r="X13" s="660"/>
      <c r="Y13" s="661"/>
      <c r="Z13" s="662" t="s">
        <v>229</v>
      </c>
      <c r="AA13" s="662"/>
      <c r="AB13" s="662"/>
      <c r="AC13" s="662"/>
      <c r="AD13" s="663" t="s">
        <v>229</v>
      </c>
      <c r="AE13" s="663"/>
      <c r="AF13" s="663"/>
      <c r="AG13" s="663"/>
      <c r="AH13" s="663"/>
      <c r="AI13" s="663"/>
      <c r="AJ13" s="663"/>
      <c r="AK13" s="663"/>
      <c r="AL13" s="664" t="s">
        <v>169</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28867</v>
      </c>
      <c r="BH13" s="660"/>
      <c r="BI13" s="660"/>
      <c r="BJ13" s="660"/>
      <c r="BK13" s="660"/>
      <c r="BL13" s="660"/>
      <c r="BM13" s="660"/>
      <c r="BN13" s="661"/>
      <c r="BO13" s="662">
        <v>34.200000000000003</v>
      </c>
      <c r="BP13" s="662"/>
      <c r="BQ13" s="662"/>
      <c r="BR13" s="662"/>
      <c r="BS13" s="668" t="s">
        <v>233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163981</v>
      </c>
      <c r="CS13" s="660"/>
      <c r="CT13" s="660"/>
      <c r="CU13" s="660"/>
      <c r="CV13" s="660"/>
      <c r="CW13" s="660"/>
      <c r="CX13" s="660"/>
      <c r="CY13" s="661"/>
      <c r="CZ13" s="662">
        <v>4.9000000000000004</v>
      </c>
      <c r="DA13" s="662"/>
      <c r="DB13" s="662"/>
      <c r="DC13" s="662"/>
      <c r="DD13" s="668">
        <v>100565</v>
      </c>
      <c r="DE13" s="660"/>
      <c r="DF13" s="660"/>
      <c r="DG13" s="660"/>
      <c r="DH13" s="660"/>
      <c r="DI13" s="660"/>
      <c r="DJ13" s="660"/>
      <c r="DK13" s="660"/>
      <c r="DL13" s="660"/>
      <c r="DM13" s="660"/>
      <c r="DN13" s="660"/>
      <c r="DO13" s="660"/>
      <c r="DP13" s="661"/>
      <c r="DQ13" s="668">
        <v>53997</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169</v>
      </c>
      <c r="AA14" s="662"/>
      <c r="AB14" s="662"/>
      <c r="AC14" s="662"/>
      <c r="AD14" s="663" t="s">
        <v>233</v>
      </c>
      <c r="AE14" s="663"/>
      <c r="AF14" s="663"/>
      <c r="AG14" s="663"/>
      <c r="AH14" s="663"/>
      <c r="AI14" s="663"/>
      <c r="AJ14" s="663"/>
      <c r="AK14" s="663"/>
      <c r="AL14" s="664" t="s">
        <v>229</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5546</v>
      </c>
      <c r="BH14" s="660"/>
      <c r="BI14" s="660"/>
      <c r="BJ14" s="660"/>
      <c r="BK14" s="660"/>
      <c r="BL14" s="660"/>
      <c r="BM14" s="660"/>
      <c r="BN14" s="661"/>
      <c r="BO14" s="662">
        <v>6.6</v>
      </c>
      <c r="BP14" s="662"/>
      <c r="BQ14" s="662"/>
      <c r="BR14" s="662"/>
      <c r="BS14" s="668" t="s">
        <v>169</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36434</v>
      </c>
      <c r="CS14" s="660"/>
      <c r="CT14" s="660"/>
      <c r="CU14" s="660"/>
      <c r="CV14" s="660"/>
      <c r="CW14" s="660"/>
      <c r="CX14" s="660"/>
      <c r="CY14" s="661"/>
      <c r="CZ14" s="662">
        <v>1.1000000000000001</v>
      </c>
      <c r="DA14" s="662"/>
      <c r="DB14" s="662"/>
      <c r="DC14" s="662"/>
      <c r="DD14" s="668">
        <v>25719</v>
      </c>
      <c r="DE14" s="660"/>
      <c r="DF14" s="660"/>
      <c r="DG14" s="660"/>
      <c r="DH14" s="660"/>
      <c r="DI14" s="660"/>
      <c r="DJ14" s="660"/>
      <c r="DK14" s="660"/>
      <c r="DL14" s="660"/>
      <c r="DM14" s="660"/>
      <c r="DN14" s="660"/>
      <c r="DO14" s="660"/>
      <c r="DP14" s="661"/>
      <c r="DQ14" s="668">
        <v>10749</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4895</v>
      </c>
      <c r="S15" s="660"/>
      <c r="T15" s="660"/>
      <c r="U15" s="660"/>
      <c r="V15" s="660"/>
      <c r="W15" s="660"/>
      <c r="X15" s="660"/>
      <c r="Y15" s="661"/>
      <c r="Z15" s="662">
        <v>0.1</v>
      </c>
      <c r="AA15" s="662"/>
      <c r="AB15" s="662"/>
      <c r="AC15" s="662"/>
      <c r="AD15" s="663">
        <v>4895</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6315</v>
      </c>
      <c r="BH15" s="660"/>
      <c r="BI15" s="660"/>
      <c r="BJ15" s="660"/>
      <c r="BK15" s="660"/>
      <c r="BL15" s="660"/>
      <c r="BM15" s="660"/>
      <c r="BN15" s="661"/>
      <c r="BO15" s="662">
        <v>7.5</v>
      </c>
      <c r="BP15" s="662"/>
      <c r="BQ15" s="662"/>
      <c r="BR15" s="662"/>
      <c r="BS15" s="668" t="s">
        <v>229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740217</v>
      </c>
      <c r="CS15" s="660"/>
      <c r="CT15" s="660"/>
      <c r="CU15" s="660"/>
      <c r="CV15" s="660"/>
      <c r="CW15" s="660"/>
      <c r="CX15" s="660"/>
      <c r="CY15" s="661"/>
      <c r="CZ15" s="662">
        <v>22.1</v>
      </c>
      <c r="DA15" s="662"/>
      <c r="DB15" s="662"/>
      <c r="DC15" s="662"/>
      <c r="DD15" s="668">
        <v>477557</v>
      </c>
      <c r="DE15" s="660"/>
      <c r="DF15" s="660"/>
      <c r="DG15" s="660"/>
      <c r="DH15" s="660"/>
      <c r="DI15" s="660"/>
      <c r="DJ15" s="660"/>
      <c r="DK15" s="660"/>
      <c r="DL15" s="660"/>
      <c r="DM15" s="660"/>
      <c r="DN15" s="660"/>
      <c r="DO15" s="660"/>
      <c r="DP15" s="661"/>
      <c r="DQ15" s="668">
        <v>227112</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233</v>
      </c>
      <c r="S16" s="660"/>
      <c r="T16" s="660"/>
      <c r="U16" s="660"/>
      <c r="V16" s="660"/>
      <c r="W16" s="660"/>
      <c r="X16" s="660"/>
      <c r="Y16" s="661"/>
      <c r="Z16" s="662" t="s">
        <v>131</v>
      </c>
      <c r="AA16" s="662"/>
      <c r="AB16" s="662"/>
      <c r="AC16" s="662"/>
      <c r="AD16" s="663" t="s">
        <v>169</v>
      </c>
      <c r="AE16" s="663"/>
      <c r="AF16" s="663"/>
      <c r="AG16" s="663"/>
      <c r="AH16" s="663"/>
      <c r="AI16" s="663"/>
      <c r="AJ16" s="663"/>
      <c r="AK16" s="663"/>
      <c r="AL16" s="664" t="s">
        <v>229</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169</v>
      </c>
      <c r="BP16" s="662"/>
      <c r="BQ16" s="662"/>
      <c r="BR16" s="662"/>
      <c r="BS16" s="668" t="s">
        <v>169</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5785</v>
      </c>
      <c r="CS16" s="660"/>
      <c r="CT16" s="660"/>
      <c r="CU16" s="660"/>
      <c r="CV16" s="660"/>
      <c r="CW16" s="660"/>
      <c r="CX16" s="660"/>
      <c r="CY16" s="661"/>
      <c r="CZ16" s="662">
        <v>0.2</v>
      </c>
      <c r="DA16" s="662"/>
      <c r="DB16" s="662"/>
      <c r="DC16" s="662"/>
      <c r="DD16" s="668" t="s">
        <v>169</v>
      </c>
      <c r="DE16" s="660"/>
      <c r="DF16" s="660"/>
      <c r="DG16" s="660"/>
      <c r="DH16" s="660"/>
      <c r="DI16" s="660"/>
      <c r="DJ16" s="660"/>
      <c r="DK16" s="660"/>
      <c r="DL16" s="660"/>
      <c r="DM16" s="660"/>
      <c r="DN16" s="660"/>
      <c r="DO16" s="660"/>
      <c r="DP16" s="661"/>
      <c r="DQ16" s="668">
        <v>5785</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t="s">
        <v>233</v>
      </c>
      <c r="S17" s="660"/>
      <c r="T17" s="660"/>
      <c r="U17" s="660"/>
      <c r="V17" s="660"/>
      <c r="W17" s="660"/>
      <c r="X17" s="660"/>
      <c r="Y17" s="661"/>
      <c r="Z17" s="662" t="s">
        <v>131</v>
      </c>
      <c r="AA17" s="662"/>
      <c r="AB17" s="662"/>
      <c r="AC17" s="662"/>
      <c r="AD17" s="663" t="s">
        <v>169</v>
      </c>
      <c r="AE17" s="663"/>
      <c r="AF17" s="663"/>
      <c r="AG17" s="663"/>
      <c r="AH17" s="663"/>
      <c r="AI17" s="663"/>
      <c r="AJ17" s="663"/>
      <c r="AK17" s="663"/>
      <c r="AL17" s="664" t="s">
        <v>131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229</v>
      </c>
      <c r="BP17" s="662"/>
      <c r="BQ17" s="662"/>
      <c r="BR17" s="662"/>
      <c r="BS17" s="668" t="s">
        <v>169</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240819</v>
      </c>
      <c r="CS17" s="660"/>
      <c r="CT17" s="660"/>
      <c r="CU17" s="660"/>
      <c r="CV17" s="660"/>
      <c r="CW17" s="660"/>
      <c r="CX17" s="660"/>
      <c r="CY17" s="661"/>
      <c r="CZ17" s="662">
        <v>7.2</v>
      </c>
      <c r="DA17" s="662"/>
      <c r="DB17" s="662"/>
      <c r="DC17" s="662"/>
      <c r="DD17" s="668" t="s">
        <v>169</v>
      </c>
      <c r="DE17" s="660"/>
      <c r="DF17" s="660"/>
      <c r="DG17" s="660"/>
      <c r="DH17" s="660"/>
      <c r="DI17" s="660"/>
      <c r="DJ17" s="660"/>
      <c r="DK17" s="660"/>
      <c r="DL17" s="660"/>
      <c r="DM17" s="660"/>
      <c r="DN17" s="660"/>
      <c r="DO17" s="660"/>
      <c r="DP17" s="661"/>
      <c r="DQ17" s="668">
        <v>201085</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1241681</v>
      </c>
      <c r="S18" s="660"/>
      <c r="T18" s="660"/>
      <c r="U18" s="660"/>
      <c r="V18" s="660"/>
      <c r="W18" s="660"/>
      <c r="X18" s="660"/>
      <c r="Y18" s="661"/>
      <c r="Z18" s="662">
        <v>34.799999999999997</v>
      </c>
      <c r="AA18" s="662"/>
      <c r="AB18" s="662"/>
      <c r="AC18" s="662"/>
      <c r="AD18" s="663">
        <v>980188</v>
      </c>
      <c r="AE18" s="663"/>
      <c r="AF18" s="663"/>
      <c r="AG18" s="663"/>
      <c r="AH18" s="663"/>
      <c r="AI18" s="663"/>
      <c r="AJ18" s="663"/>
      <c r="AK18" s="663"/>
      <c r="AL18" s="664">
        <v>87.7</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131</v>
      </c>
      <c r="BP18" s="662"/>
      <c r="BQ18" s="662"/>
      <c r="BR18" s="662"/>
      <c r="BS18" s="668" t="s">
        <v>169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11267</v>
      </c>
      <c r="CS18" s="660"/>
      <c r="CT18" s="660"/>
      <c r="CU18" s="660"/>
      <c r="CV18" s="660"/>
      <c r="CW18" s="660"/>
      <c r="CX18" s="660"/>
      <c r="CY18" s="661"/>
      <c r="CZ18" s="662">
        <v>0.3</v>
      </c>
      <c r="DA18" s="662"/>
      <c r="DB18" s="662"/>
      <c r="DC18" s="662"/>
      <c r="DD18" s="668" t="s">
        <v>169</v>
      </c>
      <c r="DE18" s="660"/>
      <c r="DF18" s="660"/>
      <c r="DG18" s="660"/>
      <c r="DH18" s="660"/>
      <c r="DI18" s="660"/>
      <c r="DJ18" s="660"/>
      <c r="DK18" s="660"/>
      <c r="DL18" s="660"/>
      <c r="DM18" s="660"/>
      <c r="DN18" s="660"/>
      <c r="DO18" s="660"/>
      <c r="DP18" s="661"/>
      <c r="DQ18" s="668">
        <v>11267</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980188</v>
      </c>
      <c r="S19" s="660"/>
      <c r="T19" s="660"/>
      <c r="U19" s="660"/>
      <c r="V19" s="660"/>
      <c r="W19" s="660"/>
      <c r="X19" s="660"/>
      <c r="Y19" s="661"/>
      <c r="Z19" s="662">
        <v>27.5</v>
      </c>
      <c r="AA19" s="662"/>
      <c r="AB19" s="662"/>
      <c r="AC19" s="662"/>
      <c r="AD19" s="663">
        <v>980188</v>
      </c>
      <c r="AE19" s="663"/>
      <c r="AF19" s="663"/>
      <c r="AG19" s="663"/>
      <c r="AH19" s="663"/>
      <c r="AI19" s="663"/>
      <c r="AJ19" s="663"/>
      <c r="AK19" s="663"/>
      <c r="AL19" s="664">
        <v>87.7</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3389</v>
      </c>
      <c r="BH19" s="660"/>
      <c r="BI19" s="660"/>
      <c r="BJ19" s="660"/>
      <c r="BK19" s="660"/>
      <c r="BL19" s="660"/>
      <c r="BM19" s="660"/>
      <c r="BN19" s="661"/>
      <c r="BO19" s="662">
        <v>4</v>
      </c>
      <c r="BP19" s="662"/>
      <c r="BQ19" s="662"/>
      <c r="BR19" s="662"/>
      <c r="BS19" s="668" t="s">
        <v>229</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169</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261493</v>
      </c>
      <c r="S20" s="660"/>
      <c r="T20" s="660"/>
      <c r="U20" s="660"/>
      <c r="V20" s="660"/>
      <c r="W20" s="660"/>
      <c r="X20" s="660"/>
      <c r="Y20" s="661"/>
      <c r="Z20" s="662">
        <v>7.3</v>
      </c>
      <c r="AA20" s="662"/>
      <c r="AB20" s="662"/>
      <c r="AC20" s="662"/>
      <c r="AD20" s="663" t="s">
        <v>169</v>
      </c>
      <c r="AE20" s="663"/>
      <c r="AF20" s="663"/>
      <c r="AG20" s="663"/>
      <c r="AH20" s="663"/>
      <c r="AI20" s="663"/>
      <c r="AJ20" s="663"/>
      <c r="AK20" s="663"/>
      <c r="AL20" s="664" t="s">
        <v>169</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169</v>
      </c>
      <c r="BH20" s="660"/>
      <c r="BI20" s="660"/>
      <c r="BJ20" s="660"/>
      <c r="BK20" s="660"/>
      <c r="BL20" s="660"/>
      <c r="BM20" s="660"/>
      <c r="BN20" s="661"/>
      <c r="BO20" s="662" t="s">
        <v>229</v>
      </c>
      <c r="BP20" s="662"/>
      <c r="BQ20" s="662"/>
      <c r="BR20" s="662"/>
      <c r="BS20" s="668" t="s">
        <v>169</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3348944</v>
      </c>
      <c r="CS20" s="660"/>
      <c r="CT20" s="660"/>
      <c r="CU20" s="660"/>
      <c r="CV20" s="660"/>
      <c r="CW20" s="660"/>
      <c r="CX20" s="660"/>
      <c r="CY20" s="661"/>
      <c r="CZ20" s="662">
        <v>100</v>
      </c>
      <c r="DA20" s="662"/>
      <c r="DB20" s="662"/>
      <c r="DC20" s="662"/>
      <c r="DD20" s="668">
        <v>1291025</v>
      </c>
      <c r="DE20" s="660"/>
      <c r="DF20" s="660"/>
      <c r="DG20" s="660"/>
      <c r="DH20" s="660"/>
      <c r="DI20" s="660"/>
      <c r="DJ20" s="660"/>
      <c r="DK20" s="660"/>
      <c r="DL20" s="660"/>
      <c r="DM20" s="660"/>
      <c r="DN20" s="660"/>
      <c r="DO20" s="660"/>
      <c r="DP20" s="661"/>
      <c r="DQ20" s="668">
        <v>1633433</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169</v>
      </c>
      <c r="S21" s="660"/>
      <c r="T21" s="660"/>
      <c r="U21" s="660"/>
      <c r="V21" s="660"/>
      <c r="W21" s="660"/>
      <c r="X21" s="660"/>
      <c r="Y21" s="661"/>
      <c r="Z21" s="662" t="s">
        <v>169</v>
      </c>
      <c r="AA21" s="662"/>
      <c r="AB21" s="662"/>
      <c r="AC21" s="662"/>
      <c r="AD21" s="663" t="s">
        <v>169</v>
      </c>
      <c r="AE21" s="663"/>
      <c r="AF21" s="663"/>
      <c r="AG21" s="663"/>
      <c r="AH21" s="663"/>
      <c r="AI21" s="663"/>
      <c r="AJ21" s="663"/>
      <c r="AK21" s="663"/>
      <c r="AL21" s="664" t="s">
        <v>229</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233</v>
      </c>
      <c r="BH21" s="660"/>
      <c r="BI21" s="660"/>
      <c r="BJ21" s="660"/>
      <c r="BK21" s="660"/>
      <c r="BL21" s="660"/>
      <c r="BM21" s="660"/>
      <c r="BN21" s="661"/>
      <c r="BO21" s="662" t="s">
        <v>233</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1370058</v>
      </c>
      <c r="S22" s="660"/>
      <c r="T22" s="660"/>
      <c r="U22" s="660"/>
      <c r="V22" s="660"/>
      <c r="W22" s="660"/>
      <c r="X22" s="660"/>
      <c r="Y22" s="661"/>
      <c r="Z22" s="662">
        <v>38.4</v>
      </c>
      <c r="AA22" s="662"/>
      <c r="AB22" s="662"/>
      <c r="AC22" s="662"/>
      <c r="AD22" s="663">
        <v>1105177</v>
      </c>
      <c r="AE22" s="663"/>
      <c r="AF22" s="663"/>
      <c r="AG22" s="663"/>
      <c r="AH22" s="663"/>
      <c r="AI22" s="663"/>
      <c r="AJ22" s="663"/>
      <c r="AK22" s="663"/>
      <c r="AL22" s="664">
        <v>98.8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229</v>
      </c>
      <c r="BP22" s="662"/>
      <c r="BQ22" s="662"/>
      <c r="BR22" s="662"/>
      <c r="BS22" s="668" t="s">
        <v>233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523</v>
      </c>
      <c r="S23" s="660"/>
      <c r="T23" s="660"/>
      <c r="U23" s="660"/>
      <c r="V23" s="660"/>
      <c r="W23" s="660"/>
      <c r="X23" s="660"/>
      <c r="Y23" s="661"/>
      <c r="Z23" s="662">
        <v>0</v>
      </c>
      <c r="AA23" s="662"/>
      <c r="AB23" s="662"/>
      <c r="AC23" s="662"/>
      <c r="AD23" s="663">
        <v>523</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169</v>
      </c>
      <c r="BH23" s="660"/>
      <c r="BI23" s="660"/>
      <c r="BJ23" s="660"/>
      <c r="BK23" s="660"/>
      <c r="BL23" s="660"/>
      <c r="BM23" s="660"/>
      <c r="BN23" s="661"/>
      <c r="BO23" s="662" t="s">
        <v>169</v>
      </c>
      <c r="BP23" s="662"/>
      <c r="BQ23" s="662"/>
      <c r="BR23" s="662"/>
      <c r="BS23" s="668" t="s">
        <v>233</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32155</v>
      </c>
      <c r="S24" s="660"/>
      <c r="T24" s="660"/>
      <c r="U24" s="660"/>
      <c r="V24" s="660"/>
      <c r="W24" s="660"/>
      <c r="X24" s="660"/>
      <c r="Y24" s="661"/>
      <c r="Z24" s="662">
        <v>0.9</v>
      </c>
      <c r="AA24" s="662"/>
      <c r="AB24" s="662"/>
      <c r="AC24" s="662"/>
      <c r="AD24" s="663" t="s">
        <v>169</v>
      </c>
      <c r="AE24" s="663"/>
      <c r="AF24" s="663"/>
      <c r="AG24" s="663"/>
      <c r="AH24" s="663"/>
      <c r="AI24" s="663"/>
      <c r="AJ24" s="663"/>
      <c r="AK24" s="663"/>
      <c r="AL24" s="664" t="s">
        <v>169</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169</v>
      </c>
      <c r="BP24" s="662"/>
      <c r="BQ24" s="662"/>
      <c r="BR24" s="662"/>
      <c r="BS24" s="668" t="s">
        <v>233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836347</v>
      </c>
      <c r="CS24" s="649"/>
      <c r="CT24" s="649"/>
      <c r="CU24" s="649"/>
      <c r="CV24" s="649"/>
      <c r="CW24" s="649"/>
      <c r="CX24" s="649"/>
      <c r="CY24" s="650"/>
      <c r="CZ24" s="653">
        <v>25</v>
      </c>
      <c r="DA24" s="654"/>
      <c r="DB24" s="654"/>
      <c r="DC24" s="673"/>
      <c r="DD24" s="692">
        <v>700025</v>
      </c>
      <c r="DE24" s="649"/>
      <c r="DF24" s="649"/>
      <c r="DG24" s="649"/>
      <c r="DH24" s="649"/>
      <c r="DI24" s="649"/>
      <c r="DJ24" s="649"/>
      <c r="DK24" s="650"/>
      <c r="DL24" s="692">
        <v>618399</v>
      </c>
      <c r="DM24" s="649"/>
      <c r="DN24" s="649"/>
      <c r="DO24" s="649"/>
      <c r="DP24" s="649"/>
      <c r="DQ24" s="649"/>
      <c r="DR24" s="649"/>
      <c r="DS24" s="649"/>
      <c r="DT24" s="649"/>
      <c r="DU24" s="649"/>
      <c r="DV24" s="650"/>
      <c r="DW24" s="653">
        <v>53.4</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44807</v>
      </c>
      <c r="S25" s="660"/>
      <c r="T25" s="660"/>
      <c r="U25" s="660"/>
      <c r="V25" s="660"/>
      <c r="W25" s="660"/>
      <c r="X25" s="660"/>
      <c r="Y25" s="661"/>
      <c r="Z25" s="662">
        <v>1.3</v>
      </c>
      <c r="AA25" s="662"/>
      <c r="AB25" s="662"/>
      <c r="AC25" s="662"/>
      <c r="AD25" s="663" t="s">
        <v>131</v>
      </c>
      <c r="AE25" s="663"/>
      <c r="AF25" s="663"/>
      <c r="AG25" s="663"/>
      <c r="AH25" s="663"/>
      <c r="AI25" s="663"/>
      <c r="AJ25" s="663"/>
      <c r="AK25" s="663"/>
      <c r="AL25" s="664" t="s">
        <v>169</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v>3389</v>
      </c>
      <c r="BH25" s="660"/>
      <c r="BI25" s="660"/>
      <c r="BJ25" s="660"/>
      <c r="BK25" s="660"/>
      <c r="BL25" s="660"/>
      <c r="BM25" s="660"/>
      <c r="BN25" s="661"/>
      <c r="BO25" s="662">
        <v>4</v>
      </c>
      <c r="BP25" s="662"/>
      <c r="BQ25" s="662"/>
      <c r="BR25" s="662"/>
      <c r="BS25" s="668" t="s">
        <v>229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509124</v>
      </c>
      <c r="CS25" s="695"/>
      <c r="CT25" s="695"/>
      <c r="CU25" s="695"/>
      <c r="CV25" s="695"/>
      <c r="CW25" s="695"/>
      <c r="CX25" s="695"/>
      <c r="CY25" s="696"/>
      <c r="CZ25" s="664">
        <v>15.2</v>
      </c>
      <c r="DA25" s="693"/>
      <c r="DB25" s="693"/>
      <c r="DC25" s="697"/>
      <c r="DD25" s="668">
        <v>473362</v>
      </c>
      <c r="DE25" s="695"/>
      <c r="DF25" s="695"/>
      <c r="DG25" s="695"/>
      <c r="DH25" s="695"/>
      <c r="DI25" s="695"/>
      <c r="DJ25" s="695"/>
      <c r="DK25" s="696"/>
      <c r="DL25" s="668">
        <v>396487</v>
      </c>
      <c r="DM25" s="695"/>
      <c r="DN25" s="695"/>
      <c r="DO25" s="695"/>
      <c r="DP25" s="695"/>
      <c r="DQ25" s="695"/>
      <c r="DR25" s="695"/>
      <c r="DS25" s="695"/>
      <c r="DT25" s="695"/>
      <c r="DU25" s="695"/>
      <c r="DV25" s="696"/>
      <c r="DW25" s="664">
        <v>34.200000000000003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1533</v>
      </c>
      <c r="S26" s="660"/>
      <c r="T26" s="660"/>
      <c r="U26" s="660"/>
      <c r="V26" s="660"/>
      <c r="W26" s="660"/>
      <c r="X26" s="660"/>
      <c r="Y26" s="661"/>
      <c r="Z26" s="662">
        <v>0</v>
      </c>
      <c r="AA26" s="662"/>
      <c r="AB26" s="662"/>
      <c r="AC26" s="662"/>
      <c r="AD26" s="663" t="s">
        <v>169</v>
      </c>
      <c r="AE26" s="663"/>
      <c r="AF26" s="663"/>
      <c r="AG26" s="663"/>
      <c r="AH26" s="663"/>
      <c r="AI26" s="663"/>
      <c r="AJ26" s="663"/>
      <c r="AK26" s="663"/>
      <c r="AL26" s="664" t="s">
        <v>131</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131</v>
      </c>
      <c r="BP26" s="662"/>
      <c r="BQ26" s="662"/>
      <c r="BR26" s="662"/>
      <c r="BS26" s="668" t="s">
        <v>169</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317525</v>
      </c>
      <c r="CS26" s="660"/>
      <c r="CT26" s="660"/>
      <c r="CU26" s="660"/>
      <c r="CV26" s="660"/>
      <c r="CW26" s="660"/>
      <c r="CX26" s="660"/>
      <c r="CY26" s="661"/>
      <c r="CZ26" s="664">
        <v>9.5</v>
      </c>
      <c r="DA26" s="693"/>
      <c r="DB26" s="693"/>
      <c r="DC26" s="697"/>
      <c r="DD26" s="668">
        <v>287240</v>
      </c>
      <c r="DE26" s="660"/>
      <c r="DF26" s="660"/>
      <c r="DG26" s="660"/>
      <c r="DH26" s="660"/>
      <c r="DI26" s="660"/>
      <c r="DJ26" s="660"/>
      <c r="DK26" s="661"/>
      <c r="DL26" s="668" t="s">
        <v>169</v>
      </c>
      <c r="DM26" s="660"/>
      <c r="DN26" s="660"/>
      <c r="DO26" s="660"/>
      <c r="DP26" s="660"/>
      <c r="DQ26" s="660"/>
      <c r="DR26" s="660"/>
      <c r="DS26" s="660"/>
      <c r="DT26" s="660"/>
      <c r="DU26" s="660"/>
      <c r="DV26" s="661"/>
      <c r="DW26" s="664" t="s">
        <v>131</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418121</v>
      </c>
      <c r="S27" s="660"/>
      <c r="T27" s="660"/>
      <c r="U27" s="660"/>
      <c r="V27" s="660"/>
      <c r="W27" s="660"/>
      <c r="X27" s="660"/>
      <c r="Y27" s="661"/>
      <c r="Z27" s="662">
        <v>11.7</v>
      </c>
      <c r="AA27" s="662"/>
      <c r="AB27" s="662"/>
      <c r="AC27" s="662"/>
      <c r="AD27" s="663" t="s">
        <v>233</v>
      </c>
      <c r="AE27" s="663"/>
      <c r="AF27" s="663"/>
      <c r="AG27" s="663"/>
      <c r="AH27" s="663"/>
      <c r="AI27" s="663"/>
      <c r="AJ27" s="663"/>
      <c r="AK27" s="663"/>
      <c r="AL27" s="664" t="s">
        <v>131</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84351</v>
      </c>
      <c r="BH27" s="660"/>
      <c r="BI27" s="660"/>
      <c r="BJ27" s="660"/>
      <c r="BK27" s="660"/>
      <c r="BL27" s="660"/>
      <c r="BM27" s="660"/>
      <c r="BN27" s="661"/>
      <c r="BO27" s="662">
        <v>100</v>
      </c>
      <c r="BP27" s="662"/>
      <c r="BQ27" s="662"/>
      <c r="BR27" s="662"/>
      <c r="BS27" s="668" t="s">
        <v>169</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86404</v>
      </c>
      <c r="CS27" s="695"/>
      <c r="CT27" s="695"/>
      <c r="CU27" s="695"/>
      <c r="CV27" s="695"/>
      <c r="CW27" s="695"/>
      <c r="CX27" s="695"/>
      <c r="CY27" s="696"/>
      <c r="CZ27" s="664">
        <v>2.6</v>
      </c>
      <c r="DA27" s="693"/>
      <c r="DB27" s="693"/>
      <c r="DC27" s="697"/>
      <c r="DD27" s="668">
        <v>25578</v>
      </c>
      <c r="DE27" s="695"/>
      <c r="DF27" s="695"/>
      <c r="DG27" s="695"/>
      <c r="DH27" s="695"/>
      <c r="DI27" s="695"/>
      <c r="DJ27" s="695"/>
      <c r="DK27" s="696"/>
      <c r="DL27" s="668">
        <v>20827</v>
      </c>
      <c r="DM27" s="695"/>
      <c r="DN27" s="695"/>
      <c r="DO27" s="695"/>
      <c r="DP27" s="695"/>
      <c r="DQ27" s="695"/>
      <c r="DR27" s="695"/>
      <c r="DS27" s="695"/>
      <c r="DT27" s="695"/>
      <c r="DU27" s="695"/>
      <c r="DV27" s="696"/>
      <c r="DW27" s="664">
        <v>1.8</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131</v>
      </c>
      <c r="AA28" s="662"/>
      <c r="AB28" s="662"/>
      <c r="AC28" s="662"/>
      <c r="AD28" s="663" t="s">
        <v>169</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240819</v>
      </c>
      <c r="CS28" s="660"/>
      <c r="CT28" s="660"/>
      <c r="CU28" s="660"/>
      <c r="CV28" s="660"/>
      <c r="CW28" s="660"/>
      <c r="CX28" s="660"/>
      <c r="CY28" s="661"/>
      <c r="CZ28" s="664">
        <v>7.2</v>
      </c>
      <c r="DA28" s="693"/>
      <c r="DB28" s="693"/>
      <c r="DC28" s="697"/>
      <c r="DD28" s="668">
        <v>201085</v>
      </c>
      <c r="DE28" s="660"/>
      <c r="DF28" s="660"/>
      <c r="DG28" s="660"/>
      <c r="DH28" s="660"/>
      <c r="DI28" s="660"/>
      <c r="DJ28" s="660"/>
      <c r="DK28" s="661"/>
      <c r="DL28" s="668">
        <v>201085</v>
      </c>
      <c r="DM28" s="660"/>
      <c r="DN28" s="660"/>
      <c r="DO28" s="660"/>
      <c r="DP28" s="660"/>
      <c r="DQ28" s="660"/>
      <c r="DR28" s="660"/>
      <c r="DS28" s="660"/>
      <c r="DT28" s="660"/>
      <c r="DU28" s="660"/>
      <c r="DV28" s="661"/>
      <c r="DW28" s="664">
        <v>17.3</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919837</v>
      </c>
      <c r="S29" s="660"/>
      <c r="T29" s="660"/>
      <c r="U29" s="660"/>
      <c r="V29" s="660"/>
      <c r="W29" s="660"/>
      <c r="X29" s="660"/>
      <c r="Y29" s="661"/>
      <c r="Z29" s="662">
        <v>25.8</v>
      </c>
      <c r="AA29" s="662"/>
      <c r="AB29" s="662"/>
      <c r="AC29" s="662"/>
      <c r="AD29" s="663" t="s">
        <v>131</v>
      </c>
      <c r="AE29" s="663"/>
      <c r="AF29" s="663"/>
      <c r="AG29" s="663"/>
      <c r="AH29" s="663"/>
      <c r="AI29" s="663"/>
      <c r="AJ29" s="663"/>
      <c r="AK29" s="663"/>
      <c r="AL29" s="664" t="s">
        <v>169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239254</v>
      </c>
      <c r="CS29" s="695"/>
      <c r="CT29" s="695"/>
      <c r="CU29" s="695"/>
      <c r="CV29" s="695"/>
      <c r="CW29" s="695"/>
      <c r="CX29" s="695"/>
      <c r="CY29" s="696"/>
      <c r="CZ29" s="664">
        <v>7.1</v>
      </c>
      <c r="DA29" s="693"/>
      <c r="DB29" s="693"/>
      <c r="DC29" s="697"/>
      <c r="DD29" s="668">
        <v>199520</v>
      </c>
      <c r="DE29" s="695"/>
      <c r="DF29" s="695"/>
      <c r="DG29" s="695"/>
      <c r="DH29" s="695"/>
      <c r="DI29" s="695"/>
      <c r="DJ29" s="695"/>
      <c r="DK29" s="696"/>
      <c r="DL29" s="668">
        <v>199520</v>
      </c>
      <c r="DM29" s="695"/>
      <c r="DN29" s="695"/>
      <c r="DO29" s="695"/>
      <c r="DP29" s="695"/>
      <c r="DQ29" s="695"/>
      <c r="DR29" s="695"/>
      <c r="DS29" s="695"/>
      <c r="DT29" s="695"/>
      <c r="DU29" s="695"/>
      <c r="DV29" s="696"/>
      <c r="DW29" s="664">
        <v>17.2</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8713</v>
      </c>
      <c r="S30" s="660"/>
      <c r="T30" s="660"/>
      <c r="U30" s="660"/>
      <c r="V30" s="660"/>
      <c r="W30" s="660"/>
      <c r="X30" s="660"/>
      <c r="Y30" s="661"/>
      <c r="Z30" s="662">
        <v>0.2</v>
      </c>
      <c r="AA30" s="662"/>
      <c r="AB30" s="662"/>
      <c r="AC30" s="662"/>
      <c r="AD30" s="663">
        <v>4418</v>
      </c>
      <c r="AE30" s="663"/>
      <c r="AF30" s="663"/>
      <c r="AG30" s="663"/>
      <c r="AH30" s="663"/>
      <c r="AI30" s="663"/>
      <c r="AJ30" s="663"/>
      <c r="AK30" s="663"/>
      <c r="AL30" s="664">
        <v>0.4</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97</v>
      </c>
      <c r="BH30" s="720"/>
      <c r="BI30" s="720"/>
      <c r="BJ30" s="720"/>
      <c r="BK30" s="720"/>
      <c r="BL30" s="720"/>
      <c r="BM30" s="654">
        <v>86.2</v>
      </c>
      <c r="BN30" s="720"/>
      <c r="BO30" s="720"/>
      <c r="BP30" s="720"/>
      <c r="BQ30" s="721"/>
      <c r="BR30" s="719">
        <v>97.5</v>
      </c>
      <c r="BS30" s="720"/>
      <c r="BT30" s="720"/>
      <c r="BU30" s="720"/>
      <c r="BV30" s="720"/>
      <c r="BW30" s="720"/>
      <c r="BX30" s="654">
        <v>86</v>
      </c>
      <c r="BY30" s="720"/>
      <c r="BZ30" s="720"/>
      <c r="CA30" s="720"/>
      <c r="CB30" s="721"/>
      <c r="CD30" s="724"/>
      <c r="CE30" s="725"/>
      <c r="CF30" s="674" t="s">
        <v>307</v>
      </c>
      <c r="CG30" s="675"/>
      <c r="CH30" s="675"/>
      <c r="CI30" s="675"/>
      <c r="CJ30" s="675"/>
      <c r="CK30" s="675"/>
      <c r="CL30" s="675"/>
      <c r="CM30" s="675"/>
      <c r="CN30" s="675"/>
      <c r="CO30" s="675"/>
      <c r="CP30" s="675"/>
      <c r="CQ30" s="676"/>
      <c r="CR30" s="659">
        <v>225125</v>
      </c>
      <c r="CS30" s="660"/>
      <c r="CT30" s="660"/>
      <c r="CU30" s="660"/>
      <c r="CV30" s="660"/>
      <c r="CW30" s="660"/>
      <c r="CX30" s="660"/>
      <c r="CY30" s="661"/>
      <c r="CZ30" s="664">
        <v>6.7</v>
      </c>
      <c r="DA30" s="693"/>
      <c r="DB30" s="693"/>
      <c r="DC30" s="697"/>
      <c r="DD30" s="668">
        <v>185391</v>
      </c>
      <c r="DE30" s="660"/>
      <c r="DF30" s="660"/>
      <c r="DG30" s="660"/>
      <c r="DH30" s="660"/>
      <c r="DI30" s="660"/>
      <c r="DJ30" s="660"/>
      <c r="DK30" s="661"/>
      <c r="DL30" s="668">
        <v>185391</v>
      </c>
      <c r="DM30" s="660"/>
      <c r="DN30" s="660"/>
      <c r="DO30" s="660"/>
      <c r="DP30" s="660"/>
      <c r="DQ30" s="660"/>
      <c r="DR30" s="660"/>
      <c r="DS30" s="660"/>
      <c r="DT30" s="660"/>
      <c r="DU30" s="660"/>
      <c r="DV30" s="661"/>
      <c r="DW30" s="664">
        <v>16</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15302</v>
      </c>
      <c r="S31" s="660"/>
      <c r="T31" s="660"/>
      <c r="U31" s="660"/>
      <c r="V31" s="660"/>
      <c r="W31" s="660"/>
      <c r="X31" s="660"/>
      <c r="Y31" s="661"/>
      <c r="Z31" s="662">
        <v>0.4</v>
      </c>
      <c r="AA31" s="662"/>
      <c r="AB31" s="662"/>
      <c r="AC31" s="662"/>
      <c r="AD31" s="663" t="s">
        <v>169</v>
      </c>
      <c r="AE31" s="663"/>
      <c r="AF31" s="663"/>
      <c r="AG31" s="663"/>
      <c r="AH31" s="663"/>
      <c r="AI31" s="663"/>
      <c r="AJ31" s="663"/>
      <c r="AK31" s="663"/>
      <c r="AL31" s="664" t="s">
        <v>169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97.5</v>
      </c>
      <c r="BH31" s="695"/>
      <c r="BI31" s="695"/>
      <c r="BJ31" s="695"/>
      <c r="BK31" s="695"/>
      <c r="BL31" s="695"/>
      <c r="BM31" s="665">
        <v>95.8</v>
      </c>
      <c r="BN31" s="717"/>
      <c r="BO31" s="717"/>
      <c r="BP31" s="717"/>
      <c r="BQ31" s="718"/>
      <c r="BR31" s="716">
        <v>98.3</v>
      </c>
      <c r="BS31" s="695"/>
      <c r="BT31" s="695"/>
      <c r="BU31" s="695"/>
      <c r="BV31" s="695"/>
      <c r="BW31" s="695"/>
      <c r="BX31" s="665">
        <v>95.7</v>
      </c>
      <c r="BY31" s="717"/>
      <c r="BZ31" s="717"/>
      <c r="CA31" s="717"/>
      <c r="CB31" s="718"/>
      <c r="CD31" s="724"/>
      <c r="CE31" s="725"/>
      <c r="CF31" s="674" t="s">
        <v>311</v>
      </c>
      <c r="CG31" s="675"/>
      <c r="CH31" s="675"/>
      <c r="CI31" s="675"/>
      <c r="CJ31" s="675"/>
      <c r="CK31" s="675"/>
      <c r="CL31" s="675"/>
      <c r="CM31" s="675"/>
      <c r="CN31" s="675"/>
      <c r="CO31" s="675"/>
      <c r="CP31" s="675"/>
      <c r="CQ31" s="676"/>
      <c r="CR31" s="659">
        <v>14129</v>
      </c>
      <c r="CS31" s="695"/>
      <c r="CT31" s="695"/>
      <c r="CU31" s="695"/>
      <c r="CV31" s="695"/>
      <c r="CW31" s="695"/>
      <c r="CX31" s="695"/>
      <c r="CY31" s="696"/>
      <c r="CZ31" s="664">
        <v>0.4</v>
      </c>
      <c r="DA31" s="693"/>
      <c r="DB31" s="693"/>
      <c r="DC31" s="697"/>
      <c r="DD31" s="668">
        <v>14129</v>
      </c>
      <c r="DE31" s="695"/>
      <c r="DF31" s="695"/>
      <c r="DG31" s="695"/>
      <c r="DH31" s="695"/>
      <c r="DI31" s="695"/>
      <c r="DJ31" s="695"/>
      <c r="DK31" s="696"/>
      <c r="DL31" s="668">
        <v>14129</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157817</v>
      </c>
      <c r="S32" s="660"/>
      <c r="T32" s="660"/>
      <c r="U32" s="660"/>
      <c r="V32" s="660"/>
      <c r="W32" s="660"/>
      <c r="X32" s="660"/>
      <c r="Y32" s="661"/>
      <c r="Z32" s="662">
        <v>4.4000000000000004</v>
      </c>
      <c r="AA32" s="662"/>
      <c r="AB32" s="662"/>
      <c r="AC32" s="662"/>
      <c r="AD32" s="663" t="s">
        <v>229</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95.1</v>
      </c>
      <c r="BH32" s="729"/>
      <c r="BI32" s="729"/>
      <c r="BJ32" s="729"/>
      <c r="BK32" s="729"/>
      <c r="BL32" s="729"/>
      <c r="BM32" s="730">
        <v>71.400000000000006</v>
      </c>
      <c r="BN32" s="729"/>
      <c r="BO32" s="729"/>
      <c r="BP32" s="729"/>
      <c r="BQ32" s="731"/>
      <c r="BR32" s="728">
        <v>95.5</v>
      </c>
      <c r="BS32" s="729"/>
      <c r="BT32" s="729"/>
      <c r="BU32" s="729"/>
      <c r="BV32" s="729"/>
      <c r="BW32" s="729"/>
      <c r="BX32" s="730">
        <v>70.900000000000006</v>
      </c>
      <c r="BY32" s="729"/>
      <c r="BZ32" s="729"/>
      <c r="CA32" s="729"/>
      <c r="CB32" s="731"/>
      <c r="CD32" s="726"/>
      <c r="CE32" s="727"/>
      <c r="CF32" s="674" t="s">
        <v>314</v>
      </c>
      <c r="CG32" s="675"/>
      <c r="CH32" s="675"/>
      <c r="CI32" s="675"/>
      <c r="CJ32" s="675"/>
      <c r="CK32" s="675"/>
      <c r="CL32" s="675"/>
      <c r="CM32" s="675"/>
      <c r="CN32" s="675"/>
      <c r="CO32" s="675"/>
      <c r="CP32" s="675"/>
      <c r="CQ32" s="676"/>
      <c r="CR32" s="659">
        <v>1565</v>
      </c>
      <c r="CS32" s="660"/>
      <c r="CT32" s="660"/>
      <c r="CU32" s="660"/>
      <c r="CV32" s="660"/>
      <c r="CW32" s="660"/>
      <c r="CX32" s="660"/>
      <c r="CY32" s="661"/>
      <c r="CZ32" s="664">
        <v>0</v>
      </c>
      <c r="DA32" s="693"/>
      <c r="DB32" s="693"/>
      <c r="DC32" s="697"/>
      <c r="DD32" s="668">
        <v>1565</v>
      </c>
      <c r="DE32" s="660"/>
      <c r="DF32" s="660"/>
      <c r="DG32" s="660"/>
      <c r="DH32" s="660"/>
      <c r="DI32" s="660"/>
      <c r="DJ32" s="660"/>
      <c r="DK32" s="661"/>
      <c r="DL32" s="668">
        <v>1565</v>
      </c>
      <c r="DM32" s="660"/>
      <c r="DN32" s="660"/>
      <c r="DO32" s="660"/>
      <c r="DP32" s="660"/>
      <c r="DQ32" s="660"/>
      <c r="DR32" s="660"/>
      <c r="DS32" s="660"/>
      <c r="DT32" s="660"/>
      <c r="DU32" s="660"/>
      <c r="DV32" s="661"/>
      <c r="DW32" s="664">
        <v>0.1</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235388</v>
      </c>
      <c r="S33" s="660"/>
      <c r="T33" s="660"/>
      <c r="U33" s="660"/>
      <c r="V33" s="660"/>
      <c r="W33" s="660"/>
      <c r="X33" s="660"/>
      <c r="Y33" s="661"/>
      <c r="Z33" s="662">
        <v>6.6</v>
      </c>
      <c r="AA33" s="662"/>
      <c r="AB33" s="662"/>
      <c r="AC33" s="662"/>
      <c r="AD33" s="663" t="s">
        <v>169</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1215787</v>
      </c>
      <c r="CS33" s="695"/>
      <c r="CT33" s="695"/>
      <c r="CU33" s="695"/>
      <c r="CV33" s="695"/>
      <c r="CW33" s="695"/>
      <c r="CX33" s="695"/>
      <c r="CY33" s="696"/>
      <c r="CZ33" s="664">
        <v>36.299999999999997</v>
      </c>
      <c r="DA33" s="693"/>
      <c r="DB33" s="693"/>
      <c r="DC33" s="697"/>
      <c r="DD33" s="668">
        <v>838807</v>
      </c>
      <c r="DE33" s="695"/>
      <c r="DF33" s="695"/>
      <c r="DG33" s="695"/>
      <c r="DH33" s="695"/>
      <c r="DI33" s="695"/>
      <c r="DJ33" s="695"/>
      <c r="DK33" s="696"/>
      <c r="DL33" s="668">
        <v>366666</v>
      </c>
      <c r="DM33" s="695"/>
      <c r="DN33" s="695"/>
      <c r="DO33" s="695"/>
      <c r="DP33" s="695"/>
      <c r="DQ33" s="695"/>
      <c r="DR33" s="695"/>
      <c r="DS33" s="695"/>
      <c r="DT33" s="695"/>
      <c r="DU33" s="695"/>
      <c r="DV33" s="696"/>
      <c r="DW33" s="664">
        <v>31.6</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28053</v>
      </c>
      <c r="S34" s="660"/>
      <c r="T34" s="660"/>
      <c r="U34" s="660"/>
      <c r="V34" s="660"/>
      <c r="W34" s="660"/>
      <c r="X34" s="660"/>
      <c r="Y34" s="661"/>
      <c r="Z34" s="662">
        <v>0.8</v>
      </c>
      <c r="AA34" s="662"/>
      <c r="AB34" s="662"/>
      <c r="AC34" s="662"/>
      <c r="AD34" s="663">
        <v>7948</v>
      </c>
      <c r="AE34" s="663"/>
      <c r="AF34" s="663"/>
      <c r="AG34" s="663"/>
      <c r="AH34" s="663"/>
      <c r="AI34" s="663"/>
      <c r="AJ34" s="663"/>
      <c r="AK34" s="663"/>
      <c r="AL34" s="664">
        <v>0.7</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570656</v>
      </c>
      <c r="CS34" s="660"/>
      <c r="CT34" s="660"/>
      <c r="CU34" s="660"/>
      <c r="CV34" s="660"/>
      <c r="CW34" s="660"/>
      <c r="CX34" s="660"/>
      <c r="CY34" s="661"/>
      <c r="CZ34" s="664">
        <v>17</v>
      </c>
      <c r="DA34" s="693"/>
      <c r="DB34" s="693"/>
      <c r="DC34" s="697"/>
      <c r="DD34" s="668">
        <v>352264</v>
      </c>
      <c r="DE34" s="660"/>
      <c r="DF34" s="660"/>
      <c r="DG34" s="660"/>
      <c r="DH34" s="660"/>
      <c r="DI34" s="660"/>
      <c r="DJ34" s="660"/>
      <c r="DK34" s="661"/>
      <c r="DL34" s="668">
        <v>212925</v>
      </c>
      <c r="DM34" s="660"/>
      <c r="DN34" s="660"/>
      <c r="DO34" s="660"/>
      <c r="DP34" s="660"/>
      <c r="DQ34" s="660"/>
      <c r="DR34" s="660"/>
      <c r="DS34" s="660"/>
      <c r="DT34" s="660"/>
      <c r="DU34" s="660"/>
      <c r="DV34" s="661"/>
      <c r="DW34" s="664">
        <v>18.399999999999999</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338235</v>
      </c>
      <c r="S35" s="660"/>
      <c r="T35" s="660"/>
      <c r="U35" s="660"/>
      <c r="V35" s="660"/>
      <c r="W35" s="660"/>
      <c r="X35" s="660"/>
      <c r="Y35" s="661"/>
      <c r="Z35" s="662">
        <v>9.5</v>
      </c>
      <c r="AA35" s="662"/>
      <c r="AB35" s="662"/>
      <c r="AC35" s="662"/>
      <c r="AD35" s="663" t="s">
        <v>169</v>
      </c>
      <c r="AE35" s="663"/>
      <c r="AF35" s="663"/>
      <c r="AG35" s="663"/>
      <c r="AH35" s="663"/>
      <c r="AI35" s="663"/>
      <c r="AJ35" s="663"/>
      <c r="AK35" s="663"/>
      <c r="AL35" s="664" t="s">
        <v>169</v>
      </c>
      <c r="AM35" s="665"/>
      <c r="AN35" s="665"/>
      <c r="AO35" s="666"/>
      <c r="AP35" s="214"/>
      <c r="AQ35" s="732" t="s">
        <v>322</v>
      </c>
      <c r="AR35" s="733"/>
      <c r="AS35" s="733"/>
      <c r="AT35" s="733"/>
      <c r="AU35" s="733"/>
      <c r="AV35" s="733"/>
      <c r="AW35" s="733"/>
      <c r="AX35" s="733"/>
      <c r="AY35" s="734"/>
      <c r="AZ35" s="648">
        <v>157407</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28148</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31338</v>
      </c>
      <c r="CS35" s="695"/>
      <c r="CT35" s="695"/>
      <c r="CU35" s="695"/>
      <c r="CV35" s="695"/>
      <c r="CW35" s="695"/>
      <c r="CX35" s="695"/>
      <c r="CY35" s="696"/>
      <c r="CZ35" s="664">
        <v>0.9</v>
      </c>
      <c r="DA35" s="693"/>
      <c r="DB35" s="693"/>
      <c r="DC35" s="697"/>
      <c r="DD35" s="668">
        <v>28777</v>
      </c>
      <c r="DE35" s="695"/>
      <c r="DF35" s="695"/>
      <c r="DG35" s="695"/>
      <c r="DH35" s="695"/>
      <c r="DI35" s="695"/>
      <c r="DJ35" s="695"/>
      <c r="DK35" s="696"/>
      <c r="DL35" s="668">
        <v>27602</v>
      </c>
      <c r="DM35" s="695"/>
      <c r="DN35" s="695"/>
      <c r="DO35" s="695"/>
      <c r="DP35" s="695"/>
      <c r="DQ35" s="695"/>
      <c r="DR35" s="695"/>
      <c r="DS35" s="695"/>
      <c r="DT35" s="695"/>
      <c r="DU35" s="695"/>
      <c r="DV35" s="696"/>
      <c r="DW35" s="664">
        <v>2.4</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229</v>
      </c>
      <c r="AA36" s="662"/>
      <c r="AB36" s="662"/>
      <c r="AC36" s="662"/>
      <c r="AD36" s="663" t="s">
        <v>131</v>
      </c>
      <c r="AE36" s="663"/>
      <c r="AF36" s="663"/>
      <c r="AG36" s="663"/>
      <c r="AH36" s="663"/>
      <c r="AI36" s="663"/>
      <c r="AJ36" s="663"/>
      <c r="AK36" s="663"/>
      <c r="AL36" s="664" t="s">
        <v>233</v>
      </c>
      <c r="AM36" s="665"/>
      <c r="AN36" s="665"/>
      <c r="AO36" s="666"/>
      <c r="AQ36" s="736" t="s">
        <v>326</v>
      </c>
      <c r="AR36" s="737"/>
      <c r="AS36" s="737"/>
      <c r="AT36" s="737"/>
      <c r="AU36" s="737"/>
      <c r="AV36" s="737"/>
      <c r="AW36" s="737"/>
      <c r="AX36" s="737"/>
      <c r="AY36" s="738"/>
      <c r="AZ36" s="659">
        <v>34074</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-8307</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343753</v>
      </c>
      <c r="CS36" s="660"/>
      <c r="CT36" s="660"/>
      <c r="CU36" s="660"/>
      <c r="CV36" s="660"/>
      <c r="CW36" s="660"/>
      <c r="CX36" s="660"/>
      <c r="CY36" s="661"/>
      <c r="CZ36" s="664">
        <v>10.3</v>
      </c>
      <c r="DA36" s="693"/>
      <c r="DB36" s="693"/>
      <c r="DC36" s="697"/>
      <c r="DD36" s="668">
        <v>187726</v>
      </c>
      <c r="DE36" s="660"/>
      <c r="DF36" s="660"/>
      <c r="DG36" s="660"/>
      <c r="DH36" s="660"/>
      <c r="DI36" s="660"/>
      <c r="DJ36" s="660"/>
      <c r="DK36" s="661"/>
      <c r="DL36" s="668">
        <v>88266</v>
      </c>
      <c r="DM36" s="660"/>
      <c r="DN36" s="660"/>
      <c r="DO36" s="660"/>
      <c r="DP36" s="660"/>
      <c r="DQ36" s="660"/>
      <c r="DR36" s="660"/>
      <c r="DS36" s="660"/>
      <c r="DT36" s="660"/>
      <c r="DU36" s="660"/>
      <c r="DV36" s="661"/>
      <c r="DW36" s="664">
        <v>7.6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41035</v>
      </c>
      <c r="S37" s="660"/>
      <c r="T37" s="660"/>
      <c r="U37" s="660"/>
      <c r="V37" s="660"/>
      <c r="W37" s="660"/>
      <c r="X37" s="660"/>
      <c r="Y37" s="661"/>
      <c r="Z37" s="662">
        <v>1.1000000000000001</v>
      </c>
      <c r="AA37" s="662"/>
      <c r="AB37" s="662"/>
      <c r="AC37" s="662"/>
      <c r="AD37" s="663" t="s">
        <v>229</v>
      </c>
      <c r="AE37" s="663"/>
      <c r="AF37" s="663"/>
      <c r="AG37" s="663"/>
      <c r="AH37" s="663"/>
      <c r="AI37" s="663"/>
      <c r="AJ37" s="663"/>
      <c r="AK37" s="663"/>
      <c r="AL37" s="664" t="s">
        <v>169</v>
      </c>
      <c r="AM37" s="665"/>
      <c r="AN37" s="665"/>
      <c r="AO37" s="666"/>
      <c r="AQ37" s="736" t="s">
        <v>330</v>
      </c>
      <c r="AR37" s="737"/>
      <c r="AS37" s="737"/>
      <c r="AT37" s="737"/>
      <c r="AU37" s="737"/>
      <c r="AV37" s="737"/>
      <c r="AW37" s="737"/>
      <c r="AX37" s="737"/>
      <c r="AY37" s="738"/>
      <c r="AZ37" s="659">
        <v>33903</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256</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19487</v>
      </c>
      <c r="CS37" s="695"/>
      <c r="CT37" s="695"/>
      <c r="CU37" s="695"/>
      <c r="CV37" s="695"/>
      <c r="CW37" s="695"/>
      <c r="CX37" s="695"/>
      <c r="CY37" s="696"/>
      <c r="CZ37" s="664">
        <v>0.6</v>
      </c>
      <c r="DA37" s="693"/>
      <c r="DB37" s="693"/>
      <c r="DC37" s="697"/>
      <c r="DD37" s="668">
        <v>19487</v>
      </c>
      <c r="DE37" s="695"/>
      <c r="DF37" s="695"/>
      <c r="DG37" s="695"/>
      <c r="DH37" s="695"/>
      <c r="DI37" s="695"/>
      <c r="DJ37" s="695"/>
      <c r="DK37" s="696"/>
      <c r="DL37" s="668">
        <v>19487</v>
      </c>
      <c r="DM37" s="695"/>
      <c r="DN37" s="695"/>
      <c r="DO37" s="695"/>
      <c r="DP37" s="695"/>
      <c r="DQ37" s="695"/>
      <c r="DR37" s="695"/>
      <c r="DS37" s="695"/>
      <c r="DT37" s="695"/>
      <c r="DU37" s="695"/>
      <c r="DV37" s="696"/>
      <c r="DW37" s="664">
        <v>1.7</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3570542</v>
      </c>
      <c r="S38" s="740"/>
      <c r="T38" s="740"/>
      <c r="U38" s="740"/>
      <c r="V38" s="740"/>
      <c r="W38" s="740"/>
      <c r="X38" s="740"/>
      <c r="Y38" s="741"/>
      <c r="Z38" s="742">
        <v>100</v>
      </c>
      <c r="AA38" s="742"/>
      <c r="AB38" s="742"/>
      <c r="AC38" s="742"/>
      <c r="AD38" s="743">
        <v>1118066</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11267</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422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146140</v>
      </c>
      <c r="CS38" s="660"/>
      <c r="CT38" s="660"/>
      <c r="CU38" s="660"/>
      <c r="CV38" s="660"/>
      <c r="CW38" s="660"/>
      <c r="CX38" s="660"/>
      <c r="CY38" s="661"/>
      <c r="CZ38" s="664">
        <v>4.4000000000000004</v>
      </c>
      <c r="DA38" s="693"/>
      <c r="DB38" s="693"/>
      <c r="DC38" s="697"/>
      <c r="DD38" s="668">
        <v>146140</v>
      </c>
      <c r="DE38" s="660"/>
      <c r="DF38" s="660"/>
      <c r="DG38" s="660"/>
      <c r="DH38" s="660"/>
      <c r="DI38" s="660"/>
      <c r="DJ38" s="660"/>
      <c r="DK38" s="661"/>
      <c r="DL38" s="668">
        <v>37873</v>
      </c>
      <c r="DM38" s="660"/>
      <c r="DN38" s="660"/>
      <c r="DO38" s="660"/>
      <c r="DP38" s="660"/>
      <c r="DQ38" s="660"/>
      <c r="DR38" s="660"/>
      <c r="DS38" s="660"/>
      <c r="DT38" s="660"/>
      <c r="DU38" s="660"/>
      <c r="DV38" s="661"/>
      <c r="DW38" s="664">
        <v>3.3</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169</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48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123900</v>
      </c>
      <c r="CS39" s="695"/>
      <c r="CT39" s="695"/>
      <c r="CU39" s="695"/>
      <c r="CV39" s="695"/>
      <c r="CW39" s="695"/>
      <c r="CX39" s="695"/>
      <c r="CY39" s="696"/>
      <c r="CZ39" s="664">
        <v>3.7</v>
      </c>
      <c r="DA39" s="693"/>
      <c r="DB39" s="693"/>
      <c r="DC39" s="697"/>
      <c r="DD39" s="668">
        <v>123900</v>
      </c>
      <c r="DE39" s="695"/>
      <c r="DF39" s="695"/>
      <c r="DG39" s="695"/>
      <c r="DH39" s="695"/>
      <c r="DI39" s="695"/>
      <c r="DJ39" s="695"/>
      <c r="DK39" s="696"/>
      <c r="DL39" s="668" t="s">
        <v>169</v>
      </c>
      <c r="DM39" s="695"/>
      <c r="DN39" s="695"/>
      <c r="DO39" s="695"/>
      <c r="DP39" s="695"/>
      <c r="DQ39" s="695"/>
      <c r="DR39" s="695"/>
      <c r="DS39" s="695"/>
      <c r="DT39" s="695"/>
      <c r="DU39" s="695"/>
      <c r="DV39" s="696"/>
      <c r="DW39" s="664" t="s">
        <v>169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40290</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278</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t="s">
        <v>233</v>
      </c>
      <c r="CS40" s="660"/>
      <c r="CT40" s="660"/>
      <c r="CU40" s="660"/>
      <c r="CV40" s="660"/>
      <c r="CW40" s="660"/>
      <c r="CX40" s="660"/>
      <c r="CY40" s="661"/>
      <c r="CZ40" s="664" t="s">
        <v>169</v>
      </c>
      <c r="DA40" s="693"/>
      <c r="DB40" s="693"/>
      <c r="DC40" s="697"/>
      <c r="DD40" s="668" t="s">
        <v>169</v>
      </c>
      <c r="DE40" s="660"/>
      <c r="DF40" s="660"/>
      <c r="DG40" s="660"/>
      <c r="DH40" s="660"/>
      <c r="DI40" s="660"/>
      <c r="DJ40" s="660"/>
      <c r="DK40" s="661"/>
      <c r="DL40" s="668" t="s">
        <v>233</v>
      </c>
      <c r="DM40" s="660"/>
      <c r="DN40" s="660"/>
      <c r="DO40" s="660"/>
      <c r="DP40" s="660"/>
      <c r="DQ40" s="660"/>
      <c r="DR40" s="660"/>
      <c r="DS40" s="660"/>
      <c r="DT40" s="660"/>
      <c r="DU40" s="660"/>
      <c r="DV40" s="661"/>
      <c r="DW40" s="664" t="s">
        <v>233</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37873</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371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169</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1296810</v>
      </c>
      <c r="CS42" s="660"/>
      <c r="CT42" s="660"/>
      <c r="CU42" s="660"/>
      <c r="CV42" s="660"/>
      <c r="CW42" s="660"/>
      <c r="CX42" s="660"/>
      <c r="CY42" s="661"/>
      <c r="CZ42" s="664">
        <v>38.700000000000003</v>
      </c>
      <c r="DA42" s="665"/>
      <c r="DB42" s="665"/>
      <c r="DC42" s="760"/>
      <c r="DD42" s="668">
        <v>94601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1696</v>
      </c>
      <c r="CS43" s="695"/>
      <c r="CT43" s="695"/>
      <c r="CU43" s="695"/>
      <c r="CV43" s="695"/>
      <c r="CW43" s="695"/>
      <c r="CX43" s="695"/>
      <c r="CY43" s="696"/>
      <c r="CZ43" s="664">
        <v>0.1</v>
      </c>
      <c r="DA43" s="693"/>
      <c r="DB43" s="693"/>
      <c r="DC43" s="697"/>
      <c r="DD43" s="668">
        <v>1296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1291025</v>
      </c>
      <c r="CS44" s="660"/>
      <c r="CT44" s="660"/>
      <c r="CU44" s="660"/>
      <c r="CV44" s="660"/>
      <c r="CW44" s="660"/>
      <c r="CX44" s="660"/>
      <c r="CY44" s="661"/>
      <c r="CZ44" s="664">
        <v>38.6</v>
      </c>
      <c r="DA44" s="665"/>
      <c r="DB44" s="665"/>
      <c r="DC44" s="760"/>
      <c r="DD44" s="668">
        <v>88816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1241003</v>
      </c>
      <c r="CS45" s="695"/>
      <c r="CT45" s="695"/>
      <c r="CU45" s="695"/>
      <c r="CV45" s="695"/>
      <c r="CW45" s="695"/>
      <c r="CX45" s="695"/>
      <c r="CY45" s="696"/>
      <c r="CZ45" s="664">
        <v>37.1</v>
      </c>
      <c r="DA45" s="693"/>
      <c r="DB45" s="693"/>
      <c r="DC45" s="697"/>
      <c r="DD45" s="668">
        <v>56074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43272</v>
      </c>
      <c r="CS46" s="660"/>
      <c r="CT46" s="660"/>
      <c r="CU46" s="660"/>
      <c r="CV46" s="660"/>
      <c r="CW46" s="660"/>
      <c r="CX46" s="660"/>
      <c r="CY46" s="661"/>
      <c r="CZ46" s="664">
        <v>1.3</v>
      </c>
      <c r="DA46" s="665"/>
      <c r="DB46" s="665"/>
      <c r="DC46" s="760"/>
      <c r="DD46" s="668">
        <v>31492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5785</v>
      </c>
      <c r="CS47" s="695"/>
      <c r="CT47" s="695"/>
      <c r="CU47" s="695"/>
      <c r="CV47" s="695"/>
      <c r="CW47" s="695"/>
      <c r="CX47" s="695"/>
      <c r="CY47" s="696"/>
      <c r="CZ47" s="664">
        <v>0.2</v>
      </c>
      <c r="DA47" s="693"/>
      <c r="DB47" s="693"/>
      <c r="DC47" s="697"/>
      <c r="DD47" s="668">
        <v>5785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169</v>
      </c>
      <c r="CS48" s="660"/>
      <c r="CT48" s="660"/>
      <c r="CU48" s="660"/>
      <c r="CV48" s="660"/>
      <c r="CW48" s="660"/>
      <c r="CX48" s="660"/>
      <c r="CY48" s="661"/>
      <c r="CZ48" s="664" t="s">
        <v>169</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3348944</v>
      </c>
      <c r="CS49" s="729"/>
      <c r="CT49" s="729"/>
      <c r="CU49" s="729"/>
      <c r="CV49" s="729"/>
      <c r="CW49" s="729"/>
      <c r="CX49" s="729"/>
      <c r="CY49" s="761"/>
      <c r="CZ49" s="744">
        <v>100</v>
      </c>
      <c r="DA49" s="762"/>
      <c r="DB49" s="762"/>
      <c r="DC49" s="763"/>
      <c r="DD49" s="764">
        <v>1633433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n0KLvge5ofHbHmGAF5A+cc9cttB+0BONM1+8IfDOeXqa02fJhrmeoBjw9o46lLcLHQxuybUHbhk7k3VVkckDA==" saltValue="R8zyLcSgo2TmyxF+d3Az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3" zoomScaleNormal="73"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3571</v>
      </c>
      <c r="R7" s="795"/>
      <c r="S7" s="795"/>
      <c r="T7" s="795"/>
      <c r="U7" s="795"/>
      <c r="V7" s="795">
        <v>3349</v>
      </c>
      <c r="W7" s="795"/>
      <c r="X7" s="795"/>
      <c r="Y7" s="795"/>
      <c r="Z7" s="795"/>
      <c r="AA7" s="795">
        <v>222</v>
      </c>
      <c r="AB7" s="795"/>
      <c r="AC7" s="795"/>
      <c r="AD7" s="795"/>
      <c r="AE7" s="796"/>
      <c r="AF7" s="797">
        <v>211</v>
      </c>
      <c r="AG7" s="798"/>
      <c r="AH7" s="798"/>
      <c r="AI7" s="798"/>
      <c r="AJ7" s="799"/>
      <c r="AK7" s="834">
        <v>158</v>
      </c>
      <c r="AL7" s="835"/>
      <c r="AM7" s="835"/>
      <c r="AN7" s="835"/>
      <c r="AO7" s="835"/>
      <c r="AP7" s="835">
        <v>2754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3570</v>
      </c>
      <c r="R23" s="854"/>
      <c r="S23" s="854"/>
      <c r="T23" s="854"/>
      <c r="U23" s="854"/>
      <c r="V23" s="854">
        <v>3349</v>
      </c>
      <c r="W23" s="854"/>
      <c r="X23" s="854"/>
      <c r="Y23" s="854"/>
      <c r="Z23" s="854"/>
      <c r="AA23" s="854">
        <v>222</v>
      </c>
      <c r="AB23" s="854"/>
      <c r="AC23" s="854"/>
      <c r="AD23" s="854"/>
      <c r="AE23" s="855"/>
      <c r="AF23" s="856">
        <v>211</v>
      </c>
      <c r="AG23" s="854"/>
      <c r="AH23" s="854"/>
      <c r="AI23" s="854"/>
      <c r="AJ23" s="857"/>
      <c r="AK23" s="858"/>
      <c r="AL23" s="859"/>
      <c r="AM23" s="859"/>
      <c r="AN23" s="859"/>
      <c r="AO23" s="859"/>
      <c r="AP23" s="854">
        <v>2754</v>
      </c>
      <c r="AQ23" s="854"/>
      <c r="AR23" s="854"/>
      <c r="AS23" s="854"/>
      <c r="AT23" s="854"/>
      <c r="AU23" s="860"/>
      <c r="AV23" s="860"/>
      <c r="AW23" s="860"/>
      <c r="AX23" s="860"/>
      <c r="AY23" s="861"/>
      <c r="AZ23" s="869">
        <v>-18.47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317</v>
      </c>
      <c r="R28" s="883"/>
      <c r="S28" s="883"/>
      <c r="T28" s="883"/>
      <c r="U28" s="883"/>
      <c r="V28" s="883">
        <v>289</v>
      </c>
      <c r="W28" s="883"/>
      <c r="X28" s="883"/>
      <c r="Y28" s="883"/>
      <c r="Z28" s="883"/>
      <c r="AA28" s="883">
        <v>28</v>
      </c>
      <c r="AB28" s="883"/>
      <c r="AC28" s="883"/>
      <c r="AD28" s="883"/>
      <c r="AE28" s="884"/>
      <c r="AF28" s="885">
        <v>28</v>
      </c>
      <c r="AG28" s="883"/>
      <c r="AH28" s="883"/>
      <c r="AI28" s="883"/>
      <c r="AJ28" s="886"/>
      <c r="AK28" s="887">
        <v>40</v>
      </c>
      <c r="AL28" s="878"/>
      <c r="AM28" s="878"/>
      <c r="AN28" s="878"/>
      <c r="AO28" s="878"/>
      <c r="AP28" s="878">
        <v>0</v>
      </c>
      <c r="AQ28" s="878"/>
      <c r="AR28" s="878"/>
      <c r="AS28" s="878"/>
      <c r="AT28" s="878"/>
      <c r="AU28" s="878">
        <v>0</v>
      </c>
      <c r="AV28" s="878"/>
      <c r="AW28" s="878"/>
      <c r="AX28" s="878"/>
      <c r="AY28" s="878"/>
      <c r="AZ28" s="879" t="s">
        <v>122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9</v>
      </c>
      <c r="R29" s="819"/>
      <c r="S29" s="819"/>
      <c r="T29" s="819"/>
      <c r="U29" s="819"/>
      <c r="V29" s="819">
        <v>9</v>
      </c>
      <c r="W29" s="819"/>
      <c r="X29" s="819"/>
      <c r="Y29" s="819"/>
      <c r="Z29" s="819"/>
      <c r="AA29" s="819">
        <v>0</v>
      </c>
      <c r="AB29" s="819"/>
      <c r="AC29" s="819"/>
      <c r="AD29" s="819"/>
      <c r="AE29" s="820"/>
      <c r="AF29" s="821">
        <v>0</v>
      </c>
      <c r="AG29" s="822"/>
      <c r="AH29" s="822"/>
      <c r="AI29" s="822"/>
      <c r="AJ29" s="823"/>
      <c r="AK29" s="890">
        <v>5</v>
      </c>
      <c r="AL29" s="891"/>
      <c r="AM29" s="891"/>
      <c r="AN29" s="891"/>
      <c r="AO29" s="891"/>
      <c r="AP29" s="891">
        <v>0</v>
      </c>
      <c r="AQ29" s="891"/>
      <c r="AR29" s="891"/>
      <c r="AS29" s="891"/>
      <c r="AT29" s="891"/>
      <c r="AU29" s="891">
        <v>0</v>
      </c>
      <c r="AV29" s="891"/>
      <c r="AW29" s="891"/>
      <c r="AX29" s="891"/>
      <c r="AY29" s="891"/>
      <c r="AZ29" s="892" t="s">
        <v>122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447</v>
      </c>
      <c r="R30" s="819"/>
      <c r="S30" s="819"/>
      <c r="T30" s="819"/>
      <c r="U30" s="819"/>
      <c r="V30" s="819">
        <v>418</v>
      </c>
      <c r="W30" s="819"/>
      <c r="X30" s="819"/>
      <c r="Y30" s="819"/>
      <c r="Z30" s="819"/>
      <c r="AA30" s="819">
        <v>29</v>
      </c>
      <c r="AB30" s="819"/>
      <c r="AC30" s="819"/>
      <c r="AD30" s="819"/>
      <c r="AE30" s="820"/>
      <c r="AF30" s="821">
        <v>78</v>
      </c>
      <c r="AG30" s="822"/>
      <c r="AH30" s="822"/>
      <c r="AI30" s="822"/>
      <c r="AJ30" s="823"/>
      <c r="AK30" s="890">
        <v>11</v>
      </c>
      <c r="AL30" s="891"/>
      <c r="AM30" s="891"/>
      <c r="AN30" s="891"/>
      <c r="AO30" s="891"/>
      <c r="AP30" s="891">
        <v>294</v>
      </c>
      <c r="AQ30" s="891"/>
      <c r="AR30" s="891"/>
      <c r="AS30" s="891"/>
      <c r="AT30" s="891"/>
      <c r="AU30" s="891">
        <v>147</v>
      </c>
      <c r="AV30" s="891"/>
      <c r="AW30" s="891"/>
      <c r="AX30" s="891"/>
      <c r="AY30" s="891"/>
      <c r="AZ30" s="892" t="s">
        <v>569</v>
      </c>
      <c r="BA30" s="892"/>
      <c r="BB30" s="892"/>
      <c r="BC30" s="892"/>
      <c r="BD30" s="892"/>
      <c r="BE30" s="888" t="s">
        <v>398</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74</v>
      </c>
      <c r="R31" s="819"/>
      <c r="S31" s="819"/>
      <c r="T31" s="819"/>
      <c r="U31" s="819"/>
      <c r="V31" s="819">
        <v>67</v>
      </c>
      <c r="W31" s="819"/>
      <c r="X31" s="819"/>
      <c r="Y31" s="819"/>
      <c r="Z31" s="819"/>
      <c r="AA31" s="819">
        <v>7</v>
      </c>
      <c r="AB31" s="819"/>
      <c r="AC31" s="819"/>
      <c r="AD31" s="819"/>
      <c r="AE31" s="820"/>
      <c r="AF31" s="821">
        <v>7</v>
      </c>
      <c r="AG31" s="822"/>
      <c r="AH31" s="822"/>
      <c r="AI31" s="822"/>
      <c r="AJ31" s="823"/>
      <c r="AK31" s="890">
        <v>34</v>
      </c>
      <c r="AL31" s="891"/>
      <c r="AM31" s="891"/>
      <c r="AN31" s="891"/>
      <c r="AO31" s="891"/>
      <c r="AP31" s="891">
        <v>263</v>
      </c>
      <c r="AQ31" s="891"/>
      <c r="AR31" s="891"/>
      <c r="AS31" s="891"/>
      <c r="AT31" s="891"/>
      <c r="AU31" s="891">
        <v>131</v>
      </c>
      <c r="AV31" s="891"/>
      <c r="AW31" s="891"/>
      <c r="AX31" s="891"/>
      <c r="AY31" s="891"/>
      <c r="AZ31" s="892" t="s">
        <v>122</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240</v>
      </c>
      <c r="R32" s="819"/>
      <c r="S32" s="819"/>
      <c r="T32" s="819"/>
      <c r="U32" s="819"/>
      <c r="V32" s="819">
        <v>231</v>
      </c>
      <c r="W32" s="819"/>
      <c r="X32" s="819"/>
      <c r="Y32" s="819"/>
      <c r="Z32" s="819"/>
      <c r="AA32" s="819">
        <v>9</v>
      </c>
      <c r="AB32" s="819"/>
      <c r="AC32" s="819"/>
      <c r="AD32" s="819"/>
      <c r="AE32" s="820"/>
      <c r="AF32" s="821">
        <v>9</v>
      </c>
      <c r="AG32" s="822"/>
      <c r="AH32" s="822"/>
      <c r="AI32" s="822"/>
      <c r="AJ32" s="823"/>
      <c r="AK32" s="890">
        <v>34</v>
      </c>
      <c r="AL32" s="891"/>
      <c r="AM32" s="891"/>
      <c r="AN32" s="891"/>
      <c r="AO32" s="891"/>
      <c r="AP32" s="891">
        <v>163</v>
      </c>
      <c r="AQ32" s="891"/>
      <c r="AR32" s="891"/>
      <c r="AS32" s="891"/>
      <c r="AT32" s="891"/>
      <c r="AU32" s="891">
        <v>81</v>
      </c>
      <c r="AV32" s="891"/>
      <c r="AW32" s="891"/>
      <c r="AX32" s="891"/>
      <c r="AY32" s="891"/>
      <c r="AZ32" s="892" t="s">
        <v>122</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4</v>
      </c>
      <c r="R33" s="819"/>
      <c r="S33" s="819"/>
      <c r="T33" s="819"/>
      <c r="U33" s="819"/>
      <c r="V33" s="819">
        <v>2</v>
      </c>
      <c r="W33" s="819"/>
      <c r="X33" s="819"/>
      <c r="Y33" s="819"/>
      <c r="Z33" s="819"/>
      <c r="AA33" s="819">
        <v>2</v>
      </c>
      <c r="AB33" s="819"/>
      <c r="AC33" s="819"/>
      <c r="AD33" s="819"/>
      <c r="AE33" s="820"/>
      <c r="AF33" s="821">
        <v>2</v>
      </c>
      <c r="AG33" s="822"/>
      <c r="AH33" s="822"/>
      <c r="AI33" s="822"/>
      <c r="AJ33" s="823"/>
      <c r="AK33" s="890">
        <v>0</v>
      </c>
      <c r="AL33" s="891"/>
      <c r="AM33" s="891"/>
      <c r="AN33" s="891"/>
      <c r="AO33" s="891"/>
      <c r="AP33" s="891">
        <v>0</v>
      </c>
      <c r="AQ33" s="891"/>
      <c r="AR33" s="891"/>
      <c r="AS33" s="891"/>
      <c r="AT33" s="891"/>
      <c r="AU33" s="891">
        <v>0</v>
      </c>
      <c r="AV33" s="891"/>
      <c r="AW33" s="891"/>
      <c r="AX33" s="891"/>
      <c r="AY33" s="891"/>
      <c r="AZ33" s="892" t="s">
        <v>122</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124</v>
      </c>
      <c r="AG63" s="902"/>
      <c r="AH63" s="902"/>
      <c r="AI63" s="902"/>
      <c r="AJ63" s="903"/>
      <c r="AK63" s="904"/>
      <c r="AL63" s="899"/>
      <c r="AM63" s="899"/>
      <c r="AN63" s="899"/>
      <c r="AO63" s="899"/>
      <c r="AP63" s="902">
        <v>720</v>
      </c>
      <c r="AQ63" s="902"/>
      <c r="AR63" s="902"/>
      <c r="AS63" s="902"/>
      <c r="AT63" s="902"/>
      <c r="AU63" s="902">
        <v>359</v>
      </c>
      <c r="AV63" s="902"/>
      <c r="AW63" s="902"/>
      <c r="AX63" s="902"/>
      <c r="AY63" s="902"/>
      <c r="AZ63" s="906"/>
      <c r="BA63" s="906"/>
      <c r="BB63" s="906"/>
      <c r="BC63" s="906"/>
      <c r="BD63" s="906"/>
      <c r="BE63" s="907"/>
      <c r="BF63" s="907"/>
      <c r="BG63" s="907"/>
      <c r="BH63" s="907"/>
      <c r="BI63" s="908"/>
      <c r="BJ63" s="909">
        <v>-29.28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138</v>
      </c>
      <c r="R68" s="926"/>
      <c r="S68" s="926"/>
      <c r="T68" s="926"/>
      <c r="U68" s="926"/>
      <c r="V68" s="926">
        <v>107</v>
      </c>
      <c r="W68" s="926"/>
      <c r="X68" s="926"/>
      <c r="Y68" s="926"/>
      <c r="Z68" s="926"/>
      <c r="AA68" s="926">
        <v>31</v>
      </c>
      <c r="AB68" s="926"/>
      <c r="AC68" s="926"/>
      <c r="AD68" s="926"/>
      <c r="AE68" s="926"/>
      <c r="AF68" s="926">
        <v>31</v>
      </c>
      <c r="AG68" s="926"/>
      <c r="AH68" s="926"/>
      <c r="AI68" s="926"/>
      <c r="AJ68" s="926"/>
      <c r="AK68" s="926">
        <v>0</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580</v>
      </c>
      <c r="C69" s="934"/>
      <c r="D69" s="934"/>
      <c r="E69" s="934"/>
      <c r="F69" s="934"/>
      <c r="G69" s="934"/>
      <c r="H69" s="934"/>
      <c r="I69" s="934"/>
      <c r="J69" s="934"/>
      <c r="K69" s="934"/>
      <c r="L69" s="934"/>
      <c r="M69" s="934"/>
      <c r="N69" s="934"/>
      <c r="O69" s="934"/>
      <c r="P69" s="935"/>
      <c r="Q69" s="936">
        <v>144627</v>
      </c>
      <c r="R69" s="891"/>
      <c r="S69" s="891"/>
      <c r="T69" s="891"/>
      <c r="U69" s="891"/>
      <c r="V69" s="891">
        <v>140065</v>
      </c>
      <c r="W69" s="891"/>
      <c r="X69" s="891"/>
      <c r="Y69" s="891"/>
      <c r="Z69" s="891"/>
      <c r="AA69" s="891">
        <v>4562</v>
      </c>
      <c r="AB69" s="891"/>
      <c r="AC69" s="891"/>
      <c r="AD69" s="891"/>
      <c r="AE69" s="891"/>
      <c r="AF69" s="891">
        <v>4562</v>
      </c>
      <c r="AG69" s="891"/>
      <c r="AH69" s="891"/>
      <c r="AI69" s="891"/>
      <c r="AJ69" s="891"/>
      <c r="AK69" s="891">
        <v>574</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581</v>
      </c>
      <c r="C70" s="934"/>
      <c r="D70" s="934"/>
      <c r="E70" s="934"/>
      <c r="F70" s="934"/>
      <c r="G70" s="934"/>
      <c r="H70" s="934"/>
      <c r="I70" s="934"/>
      <c r="J70" s="934"/>
      <c r="K70" s="934"/>
      <c r="L70" s="934"/>
      <c r="M70" s="934"/>
      <c r="N70" s="934"/>
      <c r="O70" s="934"/>
      <c r="P70" s="935"/>
      <c r="Q70" s="936">
        <v>607</v>
      </c>
      <c r="R70" s="891"/>
      <c r="S70" s="891"/>
      <c r="T70" s="891"/>
      <c r="U70" s="891"/>
      <c r="V70" s="891">
        <v>566</v>
      </c>
      <c r="W70" s="891"/>
      <c r="X70" s="891"/>
      <c r="Y70" s="891"/>
      <c r="Z70" s="891"/>
      <c r="AA70" s="891">
        <v>41</v>
      </c>
      <c r="AB70" s="891"/>
      <c r="AC70" s="891"/>
      <c r="AD70" s="891"/>
      <c r="AE70" s="891"/>
      <c r="AF70" s="891">
        <v>41</v>
      </c>
      <c r="AG70" s="891"/>
      <c r="AH70" s="891"/>
      <c r="AI70" s="891"/>
      <c r="AJ70" s="891"/>
      <c r="AK70" s="891">
        <v>23</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582</v>
      </c>
      <c r="C71" s="934"/>
      <c r="D71" s="934"/>
      <c r="E71" s="934"/>
      <c r="F71" s="934"/>
      <c r="G71" s="934"/>
      <c r="H71" s="934"/>
      <c r="I71" s="934"/>
      <c r="J71" s="934"/>
      <c r="K71" s="934"/>
      <c r="L71" s="934"/>
      <c r="M71" s="934"/>
      <c r="N71" s="934"/>
      <c r="O71" s="934"/>
      <c r="P71" s="935"/>
      <c r="Q71" s="936">
        <v>33606</v>
      </c>
      <c r="R71" s="891"/>
      <c r="S71" s="891"/>
      <c r="T71" s="891"/>
      <c r="U71" s="891"/>
      <c r="V71" s="891">
        <v>32973</v>
      </c>
      <c r="W71" s="891"/>
      <c r="X71" s="891"/>
      <c r="Y71" s="891"/>
      <c r="Z71" s="891"/>
      <c r="AA71" s="891">
        <v>633</v>
      </c>
      <c r="AB71" s="891"/>
      <c r="AC71" s="891"/>
      <c r="AD71" s="891"/>
      <c r="AE71" s="891"/>
      <c r="AF71" s="891">
        <v>633</v>
      </c>
      <c r="AG71" s="891"/>
      <c r="AH71" s="891"/>
      <c r="AI71" s="891"/>
      <c r="AJ71" s="891"/>
      <c r="AK71" s="891">
        <v>4998</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576</v>
      </c>
      <c r="C72" s="934"/>
      <c r="D72" s="934"/>
      <c r="E72" s="934"/>
      <c r="F72" s="934"/>
      <c r="G72" s="934"/>
      <c r="H72" s="934"/>
      <c r="I72" s="934"/>
      <c r="J72" s="934"/>
      <c r="K72" s="934"/>
      <c r="L72" s="934"/>
      <c r="M72" s="934"/>
      <c r="N72" s="934"/>
      <c r="O72" s="934"/>
      <c r="P72" s="935"/>
      <c r="Q72" s="936">
        <v>2454</v>
      </c>
      <c r="R72" s="891"/>
      <c r="S72" s="891"/>
      <c r="T72" s="891"/>
      <c r="U72" s="891"/>
      <c r="V72" s="891">
        <v>2433</v>
      </c>
      <c r="W72" s="891"/>
      <c r="X72" s="891"/>
      <c r="Y72" s="891"/>
      <c r="Z72" s="891"/>
      <c r="AA72" s="891">
        <v>21</v>
      </c>
      <c r="AB72" s="891"/>
      <c r="AC72" s="891"/>
      <c r="AD72" s="891"/>
      <c r="AE72" s="891"/>
      <c r="AF72" s="891">
        <v>21</v>
      </c>
      <c r="AG72" s="891"/>
      <c r="AH72" s="891"/>
      <c r="AI72" s="891"/>
      <c r="AJ72" s="891"/>
      <c r="AK72" s="891">
        <v>26</v>
      </c>
      <c r="AL72" s="891"/>
      <c r="AM72" s="891"/>
      <c r="AN72" s="891"/>
      <c r="AO72" s="891"/>
      <c r="AP72" s="891">
        <v>177</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577</v>
      </c>
      <c r="C73" s="934"/>
      <c r="D73" s="934"/>
      <c r="E73" s="934"/>
      <c r="F73" s="934"/>
      <c r="G73" s="934"/>
      <c r="H73" s="934"/>
      <c r="I73" s="934"/>
      <c r="J73" s="934"/>
      <c r="K73" s="934"/>
      <c r="L73" s="934"/>
      <c r="M73" s="934"/>
      <c r="N73" s="934"/>
      <c r="O73" s="934"/>
      <c r="P73" s="935"/>
      <c r="Q73" s="936">
        <v>0</v>
      </c>
      <c r="R73" s="891"/>
      <c r="S73" s="891"/>
      <c r="T73" s="891"/>
      <c r="U73" s="891"/>
      <c r="V73" s="891">
        <v>0</v>
      </c>
      <c r="W73" s="891"/>
      <c r="X73" s="891"/>
      <c r="Y73" s="891"/>
      <c r="Z73" s="891"/>
      <c r="AA73" s="891">
        <v>1</v>
      </c>
      <c r="AB73" s="891"/>
      <c r="AC73" s="891"/>
      <c r="AD73" s="891"/>
      <c r="AE73" s="891"/>
      <c r="AF73" s="891">
        <v>1</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578</v>
      </c>
      <c r="C74" s="934"/>
      <c r="D74" s="934"/>
      <c r="E74" s="934"/>
      <c r="F74" s="934"/>
      <c r="G74" s="934"/>
      <c r="H74" s="934"/>
      <c r="I74" s="934"/>
      <c r="J74" s="934"/>
      <c r="K74" s="934"/>
      <c r="L74" s="934"/>
      <c r="M74" s="934"/>
      <c r="N74" s="934"/>
      <c r="O74" s="934"/>
      <c r="P74" s="935"/>
      <c r="Q74" s="936">
        <v>9408</v>
      </c>
      <c r="R74" s="891"/>
      <c r="S74" s="891"/>
      <c r="T74" s="891"/>
      <c r="U74" s="891"/>
      <c r="V74" s="891">
        <v>8965</v>
      </c>
      <c r="W74" s="891"/>
      <c r="X74" s="891"/>
      <c r="Y74" s="891"/>
      <c r="Z74" s="891"/>
      <c r="AA74" s="891">
        <v>443</v>
      </c>
      <c r="AB74" s="891"/>
      <c r="AC74" s="891"/>
      <c r="AD74" s="891"/>
      <c r="AE74" s="891"/>
      <c r="AF74" s="891">
        <v>443</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579</v>
      </c>
      <c r="C75" s="934"/>
      <c r="D75" s="934"/>
      <c r="E75" s="934"/>
      <c r="F75" s="934"/>
      <c r="G75" s="934"/>
      <c r="H75" s="934"/>
      <c r="I75" s="934"/>
      <c r="J75" s="934"/>
      <c r="K75" s="934"/>
      <c r="L75" s="934"/>
      <c r="M75" s="934"/>
      <c r="N75" s="934"/>
      <c r="O75" s="934"/>
      <c r="P75" s="935"/>
      <c r="Q75" s="939">
        <v>205</v>
      </c>
      <c r="R75" s="940"/>
      <c r="S75" s="940"/>
      <c r="T75" s="940"/>
      <c r="U75" s="890"/>
      <c r="V75" s="941">
        <v>195</v>
      </c>
      <c r="W75" s="940"/>
      <c r="X75" s="940"/>
      <c r="Y75" s="940"/>
      <c r="Z75" s="890"/>
      <c r="AA75" s="941">
        <v>10</v>
      </c>
      <c r="AB75" s="940"/>
      <c r="AC75" s="940"/>
      <c r="AD75" s="940"/>
      <c r="AE75" s="890"/>
      <c r="AF75" s="941">
        <v>10</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5742</v>
      </c>
      <c r="AG88" s="902"/>
      <c r="AH88" s="902"/>
      <c r="AI88" s="902"/>
      <c r="AJ88" s="902"/>
      <c r="AK88" s="899"/>
      <c r="AL88" s="899"/>
      <c r="AM88" s="899"/>
      <c r="AN88" s="899"/>
      <c r="AO88" s="899"/>
      <c r="AP88" s="902">
        <v>177</v>
      </c>
      <c r="AQ88" s="902"/>
      <c r="AR88" s="902"/>
      <c r="AS88" s="902"/>
      <c r="AT88" s="902"/>
      <c r="AU88" s="902">
        <v>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302</v>
      </c>
      <c r="AG109" s="955"/>
      <c r="AH109" s="955"/>
      <c r="AI109" s="955"/>
      <c r="AJ109" s="956"/>
      <c r="AK109" s="954" t="s">
        <v>301</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302</v>
      </c>
      <c r="BW109" s="955"/>
      <c r="BX109" s="955"/>
      <c r="BY109" s="955"/>
      <c r="BZ109" s="956"/>
      <c r="CA109" s="954" t="s">
        <v>301</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302</v>
      </c>
      <c r="DM109" s="955"/>
      <c r="DN109" s="955"/>
      <c r="DO109" s="955"/>
      <c r="DP109" s="956"/>
      <c r="DQ109" s="954" t="s">
        <v>301</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241638</v>
      </c>
      <c r="AB110" s="962"/>
      <c r="AC110" s="962"/>
      <c r="AD110" s="962"/>
      <c r="AE110" s="963"/>
      <c r="AF110" s="964">
        <v>226712</v>
      </c>
      <c r="AG110" s="962"/>
      <c r="AH110" s="962"/>
      <c r="AI110" s="962"/>
      <c r="AJ110" s="963"/>
      <c r="AK110" s="964">
        <v>239254</v>
      </c>
      <c r="AL110" s="962"/>
      <c r="AM110" s="962"/>
      <c r="AN110" s="962"/>
      <c r="AO110" s="963"/>
      <c r="AP110" s="965">
        <v>25.3</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2019262</v>
      </c>
      <c r="BR110" s="997"/>
      <c r="BS110" s="997"/>
      <c r="BT110" s="997"/>
      <c r="BU110" s="997"/>
      <c r="BV110" s="997">
        <v>2420822</v>
      </c>
      <c r="BW110" s="997"/>
      <c r="BX110" s="997"/>
      <c r="BY110" s="997"/>
      <c r="BZ110" s="997"/>
      <c r="CA110" s="997">
        <v>2533932</v>
      </c>
      <c r="CB110" s="997"/>
      <c r="CC110" s="997"/>
      <c r="CD110" s="997"/>
      <c r="CE110" s="997"/>
      <c r="CF110" s="1011">
        <v>268</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169</v>
      </c>
      <c r="DH110" s="997"/>
      <c r="DI110" s="997"/>
      <c r="DJ110" s="997"/>
      <c r="DK110" s="997"/>
      <c r="DL110" s="997" t="s">
        <v>169</v>
      </c>
      <c r="DM110" s="997"/>
      <c r="DN110" s="997"/>
      <c r="DO110" s="997"/>
      <c r="DP110" s="997"/>
      <c r="DQ110" s="997" t="s">
        <v>432</v>
      </c>
      <c r="DR110" s="997"/>
      <c r="DS110" s="997"/>
      <c r="DT110" s="997"/>
      <c r="DU110" s="997"/>
      <c r="DV110" s="998" t="s">
        <v>433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169</v>
      </c>
      <c r="AB111" s="1004"/>
      <c r="AC111" s="1004"/>
      <c r="AD111" s="1004"/>
      <c r="AE111" s="1005"/>
      <c r="AF111" s="1006" t="s">
        <v>433</v>
      </c>
      <c r="AG111" s="1004"/>
      <c r="AH111" s="1004"/>
      <c r="AI111" s="1004"/>
      <c r="AJ111" s="1005"/>
      <c r="AK111" s="1006" t="s">
        <v>169</v>
      </c>
      <c r="AL111" s="1004"/>
      <c r="AM111" s="1004"/>
      <c r="AN111" s="1004"/>
      <c r="AO111" s="1005"/>
      <c r="AP111" s="1007" t="s">
        <v>169</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t="s">
        <v>169</v>
      </c>
      <c r="BR111" s="990"/>
      <c r="BS111" s="990"/>
      <c r="BT111" s="990"/>
      <c r="BU111" s="990"/>
      <c r="BV111" s="990" t="s">
        <v>432</v>
      </c>
      <c r="BW111" s="990"/>
      <c r="BX111" s="990"/>
      <c r="BY111" s="990"/>
      <c r="BZ111" s="990"/>
      <c r="CA111" s="990" t="s">
        <v>169</v>
      </c>
      <c r="CB111" s="990"/>
      <c r="CC111" s="990"/>
      <c r="CD111" s="990"/>
      <c r="CE111" s="990"/>
      <c r="CF111" s="984" t="s">
        <v>169</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169</v>
      </c>
      <c r="DH111" s="990"/>
      <c r="DI111" s="990"/>
      <c r="DJ111" s="990"/>
      <c r="DK111" s="990"/>
      <c r="DL111" s="990" t="s">
        <v>169</v>
      </c>
      <c r="DM111" s="990"/>
      <c r="DN111" s="990"/>
      <c r="DO111" s="990"/>
      <c r="DP111" s="990"/>
      <c r="DQ111" s="990" t="s">
        <v>169</v>
      </c>
      <c r="DR111" s="990"/>
      <c r="DS111" s="990"/>
      <c r="DT111" s="990"/>
      <c r="DU111" s="990"/>
      <c r="DV111" s="991" t="s">
        <v>169</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169</v>
      </c>
      <c r="AG112" s="1029"/>
      <c r="AH112" s="1029"/>
      <c r="AI112" s="1029"/>
      <c r="AJ112" s="1030"/>
      <c r="AK112" s="1031" t="s">
        <v>439</v>
      </c>
      <c r="AL112" s="1029"/>
      <c r="AM112" s="1029"/>
      <c r="AN112" s="1029"/>
      <c r="AO112" s="1030"/>
      <c r="AP112" s="1032" t="s">
        <v>169</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379609</v>
      </c>
      <c r="BR112" s="990"/>
      <c r="BS112" s="990"/>
      <c r="BT112" s="990"/>
      <c r="BU112" s="990"/>
      <c r="BV112" s="990">
        <v>322725</v>
      </c>
      <c r="BW112" s="990"/>
      <c r="BX112" s="990"/>
      <c r="BY112" s="990"/>
      <c r="BZ112" s="990"/>
      <c r="CA112" s="990">
        <v>316191</v>
      </c>
      <c r="CB112" s="990"/>
      <c r="CC112" s="990"/>
      <c r="CD112" s="990"/>
      <c r="CE112" s="990"/>
      <c r="CF112" s="984">
        <v>33.4</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169</v>
      </c>
      <c r="DH112" s="990"/>
      <c r="DI112" s="990"/>
      <c r="DJ112" s="990"/>
      <c r="DK112" s="990"/>
      <c r="DL112" s="990" t="s">
        <v>169</v>
      </c>
      <c r="DM112" s="990"/>
      <c r="DN112" s="990"/>
      <c r="DO112" s="990"/>
      <c r="DP112" s="990"/>
      <c r="DQ112" s="990" t="s">
        <v>169</v>
      </c>
      <c r="DR112" s="990"/>
      <c r="DS112" s="990"/>
      <c r="DT112" s="990"/>
      <c r="DU112" s="990"/>
      <c r="DV112" s="991" t="s">
        <v>169</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54402</v>
      </c>
      <c r="AB113" s="1004"/>
      <c r="AC113" s="1004"/>
      <c r="AD113" s="1004"/>
      <c r="AE113" s="1005"/>
      <c r="AF113" s="1006">
        <v>54729</v>
      </c>
      <c r="AG113" s="1004"/>
      <c r="AH113" s="1004"/>
      <c r="AI113" s="1004"/>
      <c r="AJ113" s="1005"/>
      <c r="AK113" s="1006">
        <v>35823</v>
      </c>
      <c r="AL113" s="1004"/>
      <c r="AM113" s="1004"/>
      <c r="AN113" s="1004"/>
      <c r="AO113" s="1005"/>
      <c r="AP113" s="1007">
        <v>3.8</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8351</v>
      </c>
      <c r="BR113" s="990"/>
      <c r="BS113" s="990"/>
      <c r="BT113" s="990"/>
      <c r="BU113" s="990"/>
      <c r="BV113" s="990">
        <v>6991</v>
      </c>
      <c r="BW113" s="990"/>
      <c r="BX113" s="990"/>
      <c r="BY113" s="990"/>
      <c r="BZ113" s="990"/>
      <c r="CA113" s="990">
        <v>5626</v>
      </c>
      <c r="CB113" s="990"/>
      <c r="CC113" s="990"/>
      <c r="CD113" s="990"/>
      <c r="CE113" s="990"/>
      <c r="CF113" s="984">
        <v>0.6</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169</v>
      </c>
      <c r="DH113" s="1029"/>
      <c r="DI113" s="1029"/>
      <c r="DJ113" s="1029"/>
      <c r="DK113" s="1030"/>
      <c r="DL113" s="1031" t="s">
        <v>169</v>
      </c>
      <c r="DM113" s="1029"/>
      <c r="DN113" s="1029"/>
      <c r="DO113" s="1029"/>
      <c r="DP113" s="1030"/>
      <c r="DQ113" s="1031" t="s">
        <v>439</v>
      </c>
      <c r="DR113" s="1029"/>
      <c r="DS113" s="1029"/>
      <c r="DT113" s="1029"/>
      <c r="DU113" s="1030"/>
      <c r="DV113" s="1032" t="s">
        <v>439</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1315</v>
      </c>
      <c r="AB114" s="1029"/>
      <c r="AC114" s="1029"/>
      <c r="AD114" s="1029"/>
      <c r="AE114" s="1030"/>
      <c r="AF114" s="1031">
        <v>1327</v>
      </c>
      <c r="AG114" s="1029"/>
      <c r="AH114" s="1029"/>
      <c r="AI114" s="1029"/>
      <c r="AJ114" s="1030"/>
      <c r="AK114" s="1031">
        <v>1123</v>
      </c>
      <c r="AL114" s="1029"/>
      <c r="AM114" s="1029"/>
      <c r="AN114" s="1029"/>
      <c r="AO114" s="1030"/>
      <c r="AP114" s="1032">
        <v>0.1</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148704</v>
      </c>
      <c r="BR114" s="990"/>
      <c r="BS114" s="990"/>
      <c r="BT114" s="990"/>
      <c r="BU114" s="990"/>
      <c r="BV114" s="990">
        <v>120548</v>
      </c>
      <c r="BW114" s="990"/>
      <c r="BX114" s="990"/>
      <c r="BY114" s="990"/>
      <c r="BZ114" s="990"/>
      <c r="CA114" s="990">
        <v>128930</v>
      </c>
      <c r="CB114" s="990"/>
      <c r="CC114" s="990"/>
      <c r="CD114" s="990"/>
      <c r="CE114" s="990"/>
      <c r="CF114" s="984">
        <v>13.6</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169</v>
      </c>
      <c r="DH114" s="1029"/>
      <c r="DI114" s="1029"/>
      <c r="DJ114" s="1029"/>
      <c r="DK114" s="1030"/>
      <c r="DL114" s="1031" t="s">
        <v>433</v>
      </c>
      <c r="DM114" s="1029"/>
      <c r="DN114" s="1029"/>
      <c r="DO114" s="1029"/>
      <c r="DP114" s="1030"/>
      <c r="DQ114" s="1031" t="s">
        <v>169</v>
      </c>
      <c r="DR114" s="1029"/>
      <c r="DS114" s="1029"/>
      <c r="DT114" s="1029"/>
      <c r="DU114" s="1030"/>
      <c r="DV114" s="1032" t="s">
        <v>439</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169</v>
      </c>
      <c r="AB115" s="1004"/>
      <c r="AC115" s="1004"/>
      <c r="AD115" s="1004"/>
      <c r="AE115" s="1005"/>
      <c r="AF115" s="1006" t="s">
        <v>449</v>
      </c>
      <c r="AG115" s="1004"/>
      <c r="AH115" s="1004"/>
      <c r="AI115" s="1004"/>
      <c r="AJ115" s="1005"/>
      <c r="AK115" s="1006" t="s">
        <v>169</v>
      </c>
      <c r="AL115" s="1004"/>
      <c r="AM115" s="1004"/>
      <c r="AN115" s="1004"/>
      <c r="AO115" s="1005"/>
      <c r="AP115" s="1007" t="s">
        <v>169</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433</v>
      </c>
      <c r="BR115" s="990"/>
      <c r="BS115" s="990"/>
      <c r="BT115" s="990"/>
      <c r="BU115" s="990"/>
      <c r="BV115" s="990" t="s">
        <v>439</v>
      </c>
      <c r="BW115" s="990"/>
      <c r="BX115" s="990"/>
      <c r="BY115" s="990"/>
      <c r="BZ115" s="990"/>
      <c r="CA115" s="990" t="s">
        <v>439</v>
      </c>
      <c r="CB115" s="990"/>
      <c r="CC115" s="990"/>
      <c r="CD115" s="990"/>
      <c r="CE115" s="990"/>
      <c r="CF115" s="984" t="s">
        <v>169</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169</v>
      </c>
      <c r="DH115" s="1029"/>
      <c r="DI115" s="1029"/>
      <c r="DJ115" s="1029"/>
      <c r="DK115" s="1030"/>
      <c r="DL115" s="1031" t="s">
        <v>169</v>
      </c>
      <c r="DM115" s="1029"/>
      <c r="DN115" s="1029"/>
      <c r="DO115" s="1029"/>
      <c r="DP115" s="1030"/>
      <c r="DQ115" s="1031" t="s">
        <v>169</v>
      </c>
      <c r="DR115" s="1029"/>
      <c r="DS115" s="1029"/>
      <c r="DT115" s="1029"/>
      <c r="DU115" s="1030"/>
      <c r="DV115" s="1032" t="s">
        <v>449</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2290</v>
      </c>
      <c r="AB116" s="1029"/>
      <c r="AC116" s="1029"/>
      <c r="AD116" s="1029"/>
      <c r="AE116" s="1030"/>
      <c r="AF116" s="1031">
        <v>2666</v>
      </c>
      <c r="AG116" s="1029"/>
      <c r="AH116" s="1029"/>
      <c r="AI116" s="1029"/>
      <c r="AJ116" s="1030"/>
      <c r="AK116" s="1031">
        <v>1565</v>
      </c>
      <c r="AL116" s="1029"/>
      <c r="AM116" s="1029"/>
      <c r="AN116" s="1029"/>
      <c r="AO116" s="1030"/>
      <c r="AP116" s="1032">
        <v>0.2</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439</v>
      </c>
      <c r="BR116" s="990"/>
      <c r="BS116" s="990"/>
      <c r="BT116" s="990"/>
      <c r="BU116" s="990"/>
      <c r="BV116" s="990" t="s">
        <v>439</v>
      </c>
      <c r="BW116" s="990"/>
      <c r="BX116" s="990"/>
      <c r="BY116" s="990"/>
      <c r="BZ116" s="990"/>
      <c r="CA116" s="990" t="s">
        <v>449</v>
      </c>
      <c r="CB116" s="990"/>
      <c r="CC116" s="990"/>
      <c r="CD116" s="990"/>
      <c r="CE116" s="990"/>
      <c r="CF116" s="984" t="s">
        <v>439</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439</v>
      </c>
      <c r="DH116" s="1029"/>
      <c r="DI116" s="1029"/>
      <c r="DJ116" s="1029"/>
      <c r="DK116" s="1030"/>
      <c r="DL116" s="1031" t="s">
        <v>169</v>
      </c>
      <c r="DM116" s="1029"/>
      <c r="DN116" s="1029"/>
      <c r="DO116" s="1029"/>
      <c r="DP116" s="1030"/>
      <c r="DQ116" s="1031" t="s">
        <v>455</v>
      </c>
      <c r="DR116" s="1029"/>
      <c r="DS116" s="1029"/>
      <c r="DT116" s="1029"/>
      <c r="DU116" s="1030"/>
      <c r="DV116" s="1032" t="s">
        <v>169</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299645</v>
      </c>
      <c r="AB117" s="1047"/>
      <c r="AC117" s="1047"/>
      <c r="AD117" s="1047"/>
      <c r="AE117" s="1048"/>
      <c r="AF117" s="1049">
        <v>285434</v>
      </c>
      <c r="AG117" s="1047"/>
      <c r="AH117" s="1047"/>
      <c r="AI117" s="1047"/>
      <c r="AJ117" s="1048"/>
      <c r="AK117" s="1049">
        <v>277765</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169</v>
      </c>
      <c r="BR117" s="990"/>
      <c r="BS117" s="990"/>
      <c r="BT117" s="990"/>
      <c r="BU117" s="990"/>
      <c r="BV117" s="990" t="s">
        <v>169</v>
      </c>
      <c r="BW117" s="990"/>
      <c r="BX117" s="990"/>
      <c r="BY117" s="990"/>
      <c r="BZ117" s="990"/>
      <c r="CA117" s="990" t="s">
        <v>169</v>
      </c>
      <c r="CB117" s="990"/>
      <c r="CC117" s="990"/>
      <c r="CD117" s="990"/>
      <c r="CE117" s="990"/>
      <c r="CF117" s="984" t="s">
        <v>169</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169</v>
      </c>
      <c r="DH117" s="1029"/>
      <c r="DI117" s="1029"/>
      <c r="DJ117" s="1029"/>
      <c r="DK117" s="1030"/>
      <c r="DL117" s="1031" t="s">
        <v>169</v>
      </c>
      <c r="DM117" s="1029"/>
      <c r="DN117" s="1029"/>
      <c r="DO117" s="1029"/>
      <c r="DP117" s="1030"/>
      <c r="DQ117" s="1031" t="s">
        <v>169</v>
      </c>
      <c r="DR117" s="1029"/>
      <c r="DS117" s="1029"/>
      <c r="DT117" s="1029"/>
      <c r="DU117" s="1030"/>
      <c r="DV117" s="1032" t="s">
        <v>169</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302</v>
      </c>
      <c r="AG118" s="955"/>
      <c r="AH118" s="955"/>
      <c r="AI118" s="955"/>
      <c r="AJ118" s="956"/>
      <c r="AK118" s="954" t="s">
        <v>301</v>
      </c>
      <c r="AL118" s="955"/>
      <c r="AM118" s="955"/>
      <c r="AN118" s="955"/>
      <c r="AO118" s="956"/>
      <c r="AP118" s="1041" t="s">
        <v>426</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169</v>
      </c>
      <c r="BR118" s="1068"/>
      <c r="BS118" s="1068"/>
      <c r="BT118" s="1068"/>
      <c r="BU118" s="1068"/>
      <c r="BV118" s="1068" t="s">
        <v>169</v>
      </c>
      <c r="BW118" s="1068"/>
      <c r="BX118" s="1068"/>
      <c r="BY118" s="1068"/>
      <c r="BZ118" s="1068"/>
      <c r="CA118" s="1068" t="s">
        <v>169</v>
      </c>
      <c r="CB118" s="1068"/>
      <c r="CC118" s="1068"/>
      <c r="CD118" s="1068"/>
      <c r="CE118" s="1068"/>
      <c r="CF118" s="984" t="s">
        <v>169</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169</v>
      </c>
      <c r="DH118" s="1029"/>
      <c r="DI118" s="1029"/>
      <c r="DJ118" s="1029"/>
      <c r="DK118" s="1030"/>
      <c r="DL118" s="1031" t="s">
        <v>169</v>
      </c>
      <c r="DM118" s="1029"/>
      <c r="DN118" s="1029"/>
      <c r="DO118" s="1029"/>
      <c r="DP118" s="1030"/>
      <c r="DQ118" s="1031" t="s">
        <v>169</v>
      </c>
      <c r="DR118" s="1029"/>
      <c r="DS118" s="1029"/>
      <c r="DT118" s="1029"/>
      <c r="DU118" s="1030"/>
      <c r="DV118" s="1032" t="s">
        <v>169</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169</v>
      </c>
      <c r="AB119" s="962"/>
      <c r="AC119" s="962"/>
      <c r="AD119" s="962"/>
      <c r="AE119" s="963"/>
      <c r="AF119" s="964" t="s">
        <v>169</v>
      </c>
      <c r="AG119" s="962"/>
      <c r="AH119" s="962"/>
      <c r="AI119" s="962"/>
      <c r="AJ119" s="963"/>
      <c r="AK119" s="964" t="s">
        <v>169</v>
      </c>
      <c r="AL119" s="962"/>
      <c r="AM119" s="962"/>
      <c r="AN119" s="962"/>
      <c r="AO119" s="963"/>
      <c r="AP119" s="965" t="s">
        <v>169</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461</v>
      </c>
      <c r="BP119" s="1076"/>
      <c r="BQ119" s="1067">
        <v>2555926</v>
      </c>
      <c r="BR119" s="1068"/>
      <c r="BS119" s="1068"/>
      <c r="BT119" s="1068"/>
      <c r="BU119" s="1068"/>
      <c r="BV119" s="1068">
        <v>2871086</v>
      </c>
      <c r="BW119" s="1068"/>
      <c r="BX119" s="1068"/>
      <c r="BY119" s="1068"/>
      <c r="BZ119" s="1068"/>
      <c r="CA119" s="1068">
        <v>2984679</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169</v>
      </c>
      <c r="DH119" s="1054"/>
      <c r="DI119" s="1054"/>
      <c r="DJ119" s="1054"/>
      <c r="DK119" s="1055"/>
      <c r="DL119" s="1053" t="s">
        <v>169</v>
      </c>
      <c r="DM119" s="1054"/>
      <c r="DN119" s="1054"/>
      <c r="DO119" s="1054"/>
      <c r="DP119" s="1055"/>
      <c r="DQ119" s="1053" t="s">
        <v>169</v>
      </c>
      <c r="DR119" s="1054"/>
      <c r="DS119" s="1054"/>
      <c r="DT119" s="1054"/>
      <c r="DU119" s="1055"/>
      <c r="DV119" s="1056" t="s">
        <v>169</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169</v>
      </c>
      <c r="AB120" s="1029"/>
      <c r="AC120" s="1029"/>
      <c r="AD120" s="1029"/>
      <c r="AE120" s="1030"/>
      <c r="AF120" s="1031" t="s">
        <v>169</v>
      </c>
      <c r="AG120" s="1029"/>
      <c r="AH120" s="1029"/>
      <c r="AI120" s="1029"/>
      <c r="AJ120" s="1030"/>
      <c r="AK120" s="1031" t="s">
        <v>455</v>
      </c>
      <c r="AL120" s="1029"/>
      <c r="AM120" s="1029"/>
      <c r="AN120" s="1029"/>
      <c r="AO120" s="1030"/>
      <c r="AP120" s="1032" t="s">
        <v>169</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392640</v>
      </c>
      <c r="BR120" s="997"/>
      <c r="BS120" s="997"/>
      <c r="BT120" s="997"/>
      <c r="BU120" s="997"/>
      <c r="BV120" s="997">
        <v>311232</v>
      </c>
      <c r="BW120" s="997"/>
      <c r="BX120" s="997"/>
      <c r="BY120" s="997"/>
      <c r="BZ120" s="997"/>
      <c r="CA120" s="997">
        <v>279972</v>
      </c>
      <c r="CB120" s="997"/>
      <c r="CC120" s="997"/>
      <c r="CD120" s="997"/>
      <c r="CE120" s="997"/>
      <c r="CF120" s="1011">
        <v>29.6</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248094</v>
      </c>
      <c r="DH120" s="997"/>
      <c r="DI120" s="997"/>
      <c r="DJ120" s="997"/>
      <c r="DK120" s="997"/>
      <c r="DL120" s="997">
        <v>197763</v>
      </c>
      <c r="DM120" s="997"/>
      <c r="DN120" s="997"/>
      <c r="DO120" s="997"/>
      <c r="DP120" s="997"/>
      <c r="DQ120" s="997">
        <v>180962</v>
      </c>
      <c r="DR120" s="997"/>
      <c r="DS120" s="997"/>
      <c r="DT120" s="997"/>
      <c r="DU120" s="997"/>
      <c r="DV120" s="998">
        <v>19.100000000000001</v>
      </c>
      <c r="DW120" s="998"/>
      <c r="DX120" s="998"/>
      <c r="DY120" s="998"/>
      <c r="DZ120" s="999"/>
    </row>
    <row r="121" spans="1:130" s="226" customFormat="1" ht="26.25" customHeight="1" x14ac:dyDescent="0.15">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169</v>
      </c>
      <c r="AB121" s="1029"/>
      <c r="AC121" s="1029"/>
      <c r="AD121" s="1029"/>
      <c r="AE121" s="1030"/>
      <c r="AF121" s="1031" t="s">
        <v>169</v>
      </c>
      <c r="AG121" s="1029"/>
      <c r="AH121" s="1029"/>
      <c r="AI121" s="1029"/>
      <c r="AJ121" s="1030"/>
      <c r="AK121" s="1031" t="s">
        <v>169</v>
      </c>
      <c r="AL121" s="1029"/>
      <c r="AM121" s="1029"/>
      <c r="AN121" s="1029"/>
      <c r="AO121" s="1030"/>
      <c r="AP121" s="1032" t="s">
        <v>169</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225914</v>
      </c>
      <c r="BR121" s="990"/>
      <c r="BS121" s="990"/>
      <c r="BT121" s="990"/>
      <c r="BU121" s="990"/>
      <c r="BV121" s="990">
        <v>201330</v>
      </c>
      <c r="BW121" s="990"/>
      <c r="BX121" s="990"/>
      <c r="BY121" s="990"/>
      <c r="BZ121" s="990"/>
      <c r="CA121" s="990">
        <v>169303</v>
      </c>
      <c r="CB121" s="990"/>
      <c r="CC121" s="990"/>
      <c r="CD121" s="990"/>
      <c r="CE121" s="990"/>
      <c r="CF121" s="984">
        <v>17.899999999999999</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119765</v>
      </c>
      <c r="DH121" s="990"/>
      <c r="DI121" s="990"/>
      <c r="DJ121" s="990"/>
      <c r="DK121" s="990"/>
      <c r="DL121" s="990">
        <v>124962</v>
      </c>
      <c r="DM121" s="990"/>
      <c r="DN121" s="990"/>
      <c r="DO121" s="990"/>
      <c r="DP121" s="990"/>
      <c r="DQ121" s="990">
        <v>135229</v>
      </c>
      <c r="DR121" s="990"/>
      <c r="DS121" s="990"/>
      <c r="DT121" s="990"/>
      <c r="DU121" s="990"/>
      <c r="DV121" s="991">
        <v>14.3</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169</v>
      </c>
      <c r="AB122" s="1029"/>
      <c r="AC122" s="1029"/>
      <c r="AD122" s="1029"/>
      <c r="AE122" s="1030"/>
      <c r="AF122" s="1031" t="s">
        <v>169</v>
      </c>
      <c r="AG122" s="1029"/>
      <c r="AH122" s="1029"/>
      <c r="AI122" s="1029"/>
      <c r="AJ122" s="1030"/>
      <c r="AK122" s="1031" t="s">
        <v>169</v>
      </c>
      <c r="AL122" s="1029"/>
      <c r="AM122" s="1029"/>
      <c r="AN122" s="1029"/>
      <c r="AO122" s="1030"/>
      <c r="AP122" s="1032" t="s">
        <v>169</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1257368</v>
      </c>
      <c r="BR122" s="1068"/>
      <c r="BS122" s="1068"/>
      <c r="BT122" s="1068"/>
      <c r="BU122" s="1068"/>
      <c r="BV122" s="1068">
        <v>1082090</v>
      </c>
      <c r="BW122" s="1068"/>
      <c r="BX122" s="1068"/>
      <c r="BY122" s="1068"/>
      <c r="BZ122" s="1068"/>
      <c r="CA122" s="1068">
        <v>1067943</v>
      </c>
      <c r="CB122" s="1068"/>
      <c r="CC122" s="1068"/>
      <c r="CD122" s="1068"/>
      <c r="CE122" s="1068"/>
      <c r="CF122" s="1088">
        <v>113</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449</v>
      </c>
      <c r="DH122" s="990"/>
      <c r="DI122" s="990"/>
      <c r="DJ122" s="990"/>
      <c r="DK122" s="990"/>
      <c r="DL122" s="990" t="s">
        <v>455</v>
      </c>
      <c r="DM122" s="990"/>
      <c r="DN122" s="990"/>
      <c r="DO122" s="990"/>
      <c r="DP122" s="990"/>
      <c r="DQ122" s="990" t="s">
        <v>455</v>
      </c>
      <c r="DR122" s="990"/>
      <c r="DS122" s="990"/>
      <c r="DT122" s="990"/>
      <c r="DU122" s="990"/>
      <c r="DV122" s="991" t="s">
        <v>455</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455</v>
      </c>
      <c r="AB123" s="1029"/>
      <c r="AC123" s="1029"/>
      <c r="AD123" s="1029"/>
      <c r="AE123" s="1030"/>
      <c r="AF123" s="1031" t="s">
        <v>169</v>
      </c>
      <c r="AG123" s="1029"/>
      <c r="AH123" s="1029"/>
      <c r="AI123" s="1029"/>
      <c r="AJ123" s="1030"/>
      <c r="AK123" s="1031" t="s">
        <v>455</v>
      </c>
      <c r="AL123" s="1029"/>
      <c r="AM123" s="1029"/>
      <c r="AN123" s="1029"/>
      <c r="AO123" s="1030"/>
      <c r="AP123" s="1032" t="s">
        <v>169</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471</v>
      </c>
      <c r="BP123" s="1076"/>
      <c r="BQ123" s="1135">
        <v>1875922</v>
      </c>
      <c r="BR123" s="1136"/>
      <c r="BS123" s="1136"/>
      <c r="BT123" s="1136"/>
      <c r="BU123" s="1136"/>
      <c r="BV123" s="1136">
        <v>1594652</v>
      </c>
      <c r="BW123" s="1136"/>
      <c r="BX123" s="1136"/>
      <c r="BY123" s="1136"/>
      <c r="BZ123" s="1136"/>
      <c r="CA123" s="1136">
        <v>1517218</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v>11750</v>
      </c>
      <c r="DH123" s="1029"/>
      <c r="DI123" s="1029"/>
      <c r="DJ123" s="1029"/>
      <c r="DK123" s="1030"/>
      <c r="DL123" s="1031" t="s">
        <v>169</v>
      </c>
      <c r="DM123" s="1029"/>
      <c r="DN123" s="1029"/>
      <c r="DO123" s="1029"/>
      <c r="DP123" s="1030"/>
      <c r="DQ123" s="1031" t="s">
        <v>169</v>
      </c>
      <c r="DR123" s="1029"/>
      <c r="DS123" s="1029"/>
      <c r="DT123" s="1029"/>
      <c r="DU123" s="1030"/>
      <c r="DV123" s="1032" t="s">
        <v>169</v>
      </c>
      <c r="DW123" s="1033"/>
      <c r="DX123" s="1033"/>
      <c r="DY123" s="1033"/>
      <c r="DZ123" s="1034"/>
    </row>
    <row r="124" spans="1:130" s="226" customFormat="1" ht="26.25" customHeight="1" thickBot="1" x14ac:dyDescent="0.2">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169</v>
      </c>
      <c r="AB124" s="1029"/>
      <c r="AC124" s="1029"/>
      <c r="AD124" s="1029"/>
      <c r="AE124" s="1030"/>
      <c r="AF124" s="1031" t="s">
        <v>169</v>
      </c>
      <c r="AG124" s="1029"/>
      <c r="AH124" s="1029"/>
      <c r="AI124" s="1029"/>
      <c r="AJ124" s="1030"/>
      <c r="AK124" s="1031" t="s">
        <v>169</v>
      </c>
      <c r="AL124" s="1029"/>
      <c r="AM124" s="1029"/>
      <c r="AN124" s="1029"/>
      <c r="AO124" s="1030"/>
      <c r="AP124" s="1032" t="s">
        <v>169</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70.599999999999994</v>
      </c>
      <c r="BR124" s="1098"/>
      <c r="BS124" s="1098"/>
      <c r="BT124" s="1098"/>
      <c r="BU124" s="1098"/>
      <c r="BV124" s="1098">
        <v>139.4</v>
      </c>
      <c r="BW124" s="1098"/>
      <c r="BX124" s="1098"/>
      <c r="BY124" s="1098"/>
      <c r="BZ124" s="1098"/>
      <c r="CA124" s="1098">
        <v>155.19999999999999</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169</v>
      </c>
      <c r="DH124" s="1054"/>
      <c r="DI124" s="1054"/>
      <c r="DJ124" s="1054"/>
      <c r="DK124" s="1055"/>
      <c r="DL124" s="1053" t="s">
        <v>169</v>
      </c>
      <c r="DM124" s="1054"/>
      <c r="DN124" s="1054"/>
      <c r="DO124" s="1054"/>
      <c r="DP124" s="1055"/>
      <c r="DQ124" s="1053" t="s">
        <v>169</v>
      </c>
      <c r="DR124" s="1054"/>
      <c r="DS124" s="1054"/>
      <c r="DT124" s="1054"/>
      <c r="DU124" s="1055"/>
      <c r="DV124" s="1056" t="s">
        <v>169</v>
      </c>
      <c r="DW124" s="1057"/>
      <c r="DX124" s="1057"/>
      <c r="DY124" s="1057"/>
      <c r="DZ124" s="1058"/>
    </row>
    <row r="125" spans="1:130" s="226" customFormat="1" ht="26.25" customHeight="1" x14ac:dyDescent="0.15">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169</v>
      </c>
      <c r="AB125" s="1029"/>
      <c r="AC125" s="1029"/>
      <c r="AD125" s="1029"/>
      <c r="AE125" s="1030"/>
      <c r="AF125" s="1031" t="s">
        <v>169</v>
      </c>
      <c r="AG125" s="1029"/>
      <c r="AH125" s="1029"/>
      <c r="AI125" s="1029"/>
      <c r="AJ125" s="1030"/>
      <c r="AK125" s="1031" t="s">
        <v>169</v>
      </c>
      <c r="AL125" s="1029"/>
      <c r="AM125" s="1029"/>
      <c r="AN125" s="1029"/>
      <c r="AO125" s="1030"/>
      <c r="AP125" s="1032" t="s">
        <v>169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169</v>
      </c>
      <c r="DH125" s="997"/>
      <c r="DI125" s="997"/>
      <c r="DJ125" s="997"/>
      <c r="DK125" s="997"/>
      <c r="DL125" s="997" t="s">
        <v>169</v>
      </c>
      <c r="DM125" s="997"/>
      <c r="DN125" s="997"/>
      <c r="DO125" s="997"/>
      <c r="DP125" s="997"/>
      <c r="DQ125" s="997" t="s">
        <v>169</v>
      </c>
      <c r="DR125" s="997"/>
      <c r="DS125" s="997"/>
      <c r="DT125" s="997"/>
      <c r="DU125" s="997"/>
      <c r="DV125" s="998" t="s">
        <v>169</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169</v>
      </c>
      <c r="AB126" s="1029"/>
      <c r="AC126" s="1029"/>
      <c r="AD126" s="1029"/>
      <c r="AE126" s="1030"/>
      <c r="AF126" s="1031" t="s">
        <v>169</v>
      </c>
      <c r="AG126" s="1029"/>
      <c r="AH126" s="1029"/>
      <c r="AI126" s="1029"/>
      <c r="AJ126" s="1030"/>
      <c r="AK126" s="1031" t="s">
        <v>169</v>
      </c>
      <c r="AL126" s="1029"/>
      <c r="AM126" s="1029"/>
      <c r="AN126" s="1029"/>
      <c r="AO126" s="1030"/>
      <c r="AP126" s="1032" t="s">
        <v>169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169</v>
      </c>
      <c r="DH126" s="990"/>
      <c r="DI126" s="990"/>
      <c r="DJ126" s="990"/>
      <c r="DK126" s="990"/>
      <c r="DL126" s="990" t="s">
        <v>169</v>
      </c>
      <c r="DM126" s="990"/>
      <c r="DN126" s="990"/>
      <c r="DO126" s="990"/>
      <c r="DP126" s="990"/>
      <c r="DQ126" s="990" t="s">
        <v>169</v>
      </c>
      <c r="DR126" s="990"/>
      <c r="DS126" s="990"/>
      <c r="DT126" s="990"/>
      <c r="DU126" s="990"/>
      <c r="DV126" s="991" t="s">
        <v>169</v>
      </c>
      <c r="DW126" s="991"/>
      <c r="DX126" s="991"/>
      <c r="DY126" s="991"/>
      <c r="DZ126" s="992"/>
    </row>
    <row r="127" spans="1:130" s="226" customFormat="1" ht="26.25" customHeight="1" x14ac:dyDescent="0.15">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169</v>
      </c>
      <c r="AB127" s="1029"/>
      <c r="AC127" s="1029"/>
      <c r="AD127" s="1029"/>
      <c r="AE127" s="1030"/>
      <c r="AF127" s="1031" t="s">
        <v>169</v>
      </c>
      <c r="AG127" s="1029"/>
      <c r="AH127" s="1029"/>
      <c r="AI127" s="1029"/>
      <c r="AJ127" s="1030"/>
      <c r="AK127" s="1031" t="s">
        <v>169</v>
      </c>
      <c r="AL127" s="1029"/>
      <c r="AM127" s="1029"/>
      <c r="AN127" s="1029"/>
      <c r="AO127" s="1030"/>
      <c r="AP127" s="1032" t="s">
        <v>169</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169</v>
      </c>
      <c r="DH127" s="990"/>
      <c r="DI127" s="990"/>
      <c r="DJ127" s="990"/>
      <c r="DK127" s="990"/>
      <c r="DL127" s="990" t="s">
        <v>169</v>
      </c>
      <c r="DM127" s="990"/>
      <c r="DN127" s="990"/>
      <c r="DO127" s="990"/>
      <c r="DP127" s="990"/>
      <c r="DQ127" s="990" t="s">
        <v>169</v>
      </c>
      <c r="DR127" s="990"/>
      <c r="DS127" s="990"/>
      <c r="DT127" s="990"/>
      <c r="DU127" s="990"/>
      <c r="DV127" s="991" t="s">
        <v>169</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28350</v>
      </c>
      <c r="AB128" s="1118"/>
      <c r="AC128" s="1118"/>
      <c r="AD128" s="1118"/>
      <c r="AE128" s="1119"/>
      <c r="AF128" s="1120">
        <v>31663</v>
      </c>
      <c r="AG128" s="1118"/>
      <c r="AH128" s="1118"/>
      <c r="AI128" s="1118"/>
      <c r="AJ128" s="1119"/>
      <c r="AK128" s="1120">
        <v>39735</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169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169</v>
      </c>
      <c r="DH128" s="1110"/>
      <c r="DI128" s="1110"/>
      <c r="DJ128" s="1110"/>
      <c r="DK128" s="1110"/>
      <c r="DL128" s="1110" t="s">
        <v>169</v>
      </c>
      <c r="DM128" s="1110"/>
      <c r="DN128" s="1110"/>
      <c r="DO128" s="1110"/>
      <c r="DP128" s="1110"/>
      <c r="DQ128" s="1110" t="s">
        <v>384</v>
      </c>
      <c r="DR128" s="1110"/>
      <c r="DS128" s="1110"/>
      <c r="DT128" s="1110"/>
      <c r="DU128" s="1110"/>
      <c r="DV128" s="1111" t="s">
        <v>384</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1147173</v>
      </c>
      <c r="AB129" s="1029"/>
      <c r="AC129" s="1029"/>
      <c r="AD129" s="1029"/>
      <c r="AE129" s="1030"/>
      <c r="AF129" s="1031">
        <v>1100763</v>
      </c>
      <c r="AG129" s="1029"/>
      <c r="AH129" s="1029"/>
      <c r="AI129" s="1029"/>
      <c r="AJ129" s="1030"/>
      <c r="AK129" s="1031">
        <v>1143990</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169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184479</v>
      </c>
      <c r="AB130" s="1029"/>
      <c r="AC130" s="1029"/>
      <c r="AD130" s="1029"/>
      <c r="AE130" s="1030"/>
      <c r="AF130" s="1031">
        <v>185578</v>
      </c>
      <c r="AG130" s="1029"/>
      <c r="AH130" s="1029"/>
      <c r="AI130" s="1029"/>
      <c r="AJ130" s="1030"/>
      <c r="AK130" s="1031">
        <v>198527</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6.8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962694</v>
      </c>
      <c r="AB131" s="1054"/>
      <c r="AC131" s="1054"/>
      <c r="AD131" s="1054"/>
      <c r="AE131" s="1055"/>
      <c r="AF131" s="1053">
        <v>915185</v>
      </c>
      <c r="AG131" s="1054"/>
      <c r="AH131" s="1054"/>
      <c r="AI131" s="1054"/>
      <c r="AJ131" s="1055"/>
      <c r="AK131" s="1053">
        <v>945463</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155.19999999999999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9.0180264959999992</v>
      </c>
      <c r="AB132" s="1170"/>
      <c r="AC132" s="1170"/>
      <c r="AD132" s="1170"/>
      <c r="AE132" s="1171"/>
      <c r="AF132" s="1172">
        <v>7.4512803419999996</v>
      </c>
      <c r="AG132" s="1170"/>
      <c r="AH132" s="1170"/>
      <c r="AI132" s="1170"/>
      <c r="AJ132" s="1171"/>
      <c r="AK132" s="1172">
        <v>4.178164561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11.7</v>
      </c>
      <c r="AB133" s="1153"/>
      <c r="AC133" s="1153"/>
      <c r="AD133" s="1153"/>
      <c r="AE133" s="1154"/>
      <c r="AF133" s="1152">
        <v>9.1999999999999993</v>
      </c>
      <c r="AG133" s="1153"/>
      <c r="AH133" s="1153"/>
      <c r="AI133" s="1153"/>
      <c r="AJ133" s="1154"/>
      <c r="AK133" s="1152">
        <v>6.8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PUx3gXPmRejMjOVM5u3ThYrfBLsdew+m8NcVtaibpp29Rzk0oOtv8LqLxt2KfJj7PbNoyZeOiuEGjKdAjuJPg==" saltValue="9cfSLkzEUYa6YsGTExSk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opLeftCell="AB13" zoomScale="83" zoomScaleNormal="83" zoomScaleSheetLayoutView="4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8yuK7kEtM6ilk7DPLnogWL8IKPodtg1JkQMf+70IkvDvyaSb3qGgu7mhQwfiPXT+5lD+68pi7vBXIQSJe9QdA==" saltValue="L9mmDnR3aRDr/i6Ukj24z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U61" zoomScale="89" zoomScaleNormal="89"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lGrxitXlnGiqRBPEvISICQrfB053cL4KruO8soZwnIX6yeQqMggVFUBf1A7cQkGra9HfzSWR5q5axOImrxyaA==" saltValue="EO2XhzYtEohS3qcbP5dIpg=="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509124</v>
      </c>
      <c r="AP9" s="292">
        <v>404709</v>
      </c>
      <c r="AQ9" s="293">
        <v>163768</v>
      </c>
      <c r="AR9" s="294">
        <v>147.1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23159</v>
      </c>
      <c r="AP10" s="295">
        <v>18409</v>
      </c>
      <c r="AQ10" s="296">
        <v>20420</v>
      </c>
      <c r="AR10" s="297">
        <v>-9.8000000000000007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4867</v>
      </c>
      <c r="AP11" s="295">
        <v>3869</v>
      </c>
      <c r="AQ11" s="296">
        <v>24792</v>
      </c>
      <c r="AR11" s="297">
        <v>-84.4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1566</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t="s">
        <v>510</v>
      </c>
      <c r="AP14" s="295" t="s">
        <v>510</v>
      </c>
      <c r="AQ14" s="296">
        <v>8316</v>
      </c>
      <c r="AR14" s="297" t="s">
        <v>510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1696</v>
      </c>
      <c r="AP15" s="295">
        <v>1348</v>
      </c>
      <c r="AQ15" s="296">
        <v>4918</v>
      </c>
      <c r="AR15" s="297">
        <v>-72.599999999999994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-62722</v>
      </c>
      <c r="AP16" s="295">
        <v>-49859</v>
      </c>
      <c r="AQ16" s="296">
        <v>-16679</v>
      </c>
      <c r="AR16" s="297">
        <v>198.9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476124</v>
      </c>
      <c r="AP17" s="295">
        <v>378477</v>
      </c>
      <c r="AQ17" s="296">
        <v>207100</v>
      </c>
      <c r="AR17" s="297">
        <v>82.8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36.57</v>
      </c>
      <c r="AP21" s="308">
        <v>18.739999999999998</v>
      </c>
      <c r="AQ21" s="309">
        <v>17.829999999999998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87.2</v>
      </c>
      <c r="AP22" s="313">
        <v>94.9</v>
      </c>
      <c r="AQ22" s="314">
        <v>-7.7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239254</v>
      </c>
      <c r="AP32" s="322">
        <v>190186</v>
      </c>
      <c r="AQ32" s="323">
        <v>99822</v>
      </c>
      <c r="AR32" s="324">
        <v>90.5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35823</v>
      </c>
      <c r="AP35" s="322">
        <v>28476</v>
      </c>
      <c r="AQ35" s="323">
        <v>28667</v>
      </c>
      <c r="AR35" s="324">
        <v>-0.7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1123</v>
      </c>
      <c r="AP36" s="322">
        <v>893</v>
      </c>
      <c r="AQ36" s="323">
        <v>3929</v>
      </c>
      <c r="AR36" s="324">
        <v>-77.3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510</v>
      </c>
      <c r="AP37" s="322" t="s">
        <v>510</v>
      </c>
      <c r="AQ37" s="323">
        <v>922</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v>1565</v>
      </c>
      <c r="AP38" s="325">
        <v>1244</v>
      </c>
      <c r="AQ38" s="326">
        <v>32</v>
      </c>
      <c r="AR38" s="314">
        <v>3787.5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-39735</v>
      </c>
      <c r="AP39" s="322">
        <v>-31586</v>
      </c>
      <c r="AQ39" s="323">
        <v>-3300</v>
      </c>
      <c r="AR39" s="324">
        <v>857.2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-198527</v>
      </c>
      <c r="AP40" s="322">
        <v>-157812</v>
      </c>
      <c r="AQ40" s="323">
        <v>-100418</v>
      </c>
      <c r="AR40" s="324">
        <v>57.2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39503</v>
      </c>
      <c r="AP41" s="322">
        <v>31401</v>
      </c>
      <c r="AQ41" s="323">
        <v>29653</v>
      </c>
      <c r="AR41" s="324">
        <v>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1153764</v>
      </c>
      <c r="AN51" s="344">
        <v>872082</v>
      </c>
      <c r="AO51" s="345">
        <v>76.5</v>
      </c>
      <c r="AP51" s="346">
        <v>316331</v>
      </c>
      <c r="AQ51" s="347">
        <v>38.6</v>
      </c>
      <c r="AR51" s="348">
        <v>37.9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41610</v>
      </c>
      <c r="AN52" s="352">
        <v>31451</v>
      </c>
      <c r="AO52" s="353">
        <v>14.6</v>
      </c>
      <c r="AP52" s="354">
        <v>106387</v>
      </c>
      <c r="AQ52" s="355">
        <v>22.8</v>
      </c>
      <c r="AR52" s="356">
        <v>-8.1999999999999993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1346350</v>
      </c>
      <c r="AN53" s="344">
        <v>1023062</v>
      </c>
      <c r="AO53" s="345">
        <v>17.3</v>
      </c>
      <c r="AP53" s="346">
        <v>333013</v>
      </c>
      <c r="AQ53" s="347">
        <v>5.3</v>
      </c>
      <c r="AR53" s="348">
        <v>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92295</v>
      </c>
      <c r="AN54" s="352">
        <v>70133</v>
      </c>
      <c r="AO54" s="353">
        <v>123</v>
      </c>
      <c r="AP54" s="354">
        <v>126732</v>
      </c>
      <c r="AQ54" s="355">
        <v>19.100000000000001</v>
      </c>
      <c r="AR54" s="356">
        <v>103.9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1209893</v>
      </c>
      <c r="AN55" s="344">
        <v>939358</v>
      </c>
      <c r="AO55" s="345">
        <v>-8.1999999999999993</v>
      </c>
      <c r="AP55" s="346">
        <v>280458</v>
      </c>
      <c r="AQ55" s="347">
        <v>-15.8</v>
      </c>
      <c r="AR55" s="348">
        <v>7.6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46931</v>
      </c>
      <c r="AN56" s="352">
        <v>36437</v>
      </c>
      <c r="AO56" s="353">
        <v>-48</v>
      </c>
      <c r="AP56" s="354">
        <v>127286</v>
      </c>
      <c r="AQ56" s="355">
        <v>0.4</v>
      </c>
      <c r="AR56" s="356">
        <v>-48.4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1367467</v>
      </c>
      <c r="AN57" s="344">
        <v>1078444</v>
      </c>
      <c r="AO57" s="345">
        <v>14.8</v>
      </c>
      <c r="AP57" s="346">
        <v>237994</v>
      </c>
      <c r="AQ57" s="347">
        <v>-15.1</v>
      </c>
      <c r="AR57" s="348">
        <v>29.9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68800</v>
      </c>
      <c r="AN58" s="352">
        <v>54259</v>
      </c>
      <c r="AO58" s="353">
        <v>48.9</v>
      </c>
      <c r="AP58" s="354">
        <v>110361</v>
      </c>
      <c r="AQ58" s="355">
        <v>-13.3</v>
      </c>
      <c r="AR58" s="356">
        <v>62.2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1291025</v>
      </c>
      <c r="AN59" s="344">
        <v>1026252</v>
      </c>
      <c r="AO59" s="345">
        <v>-4.8</v>
      </c>
      <c r="AP59" s="346">
        <v>267911</v>
      </c>
      <c r="AQ59" s="347">
        <v>12.6</v>
      </c>
      <c r="AR59" s="348">
        <v>-17.399999999999999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43272</v>
      </c>
      <c r="AN60" s="352">
        <v>34397</v>
      </c>
      <c r="AO60" s="353">
        <v>-36.6</v>
      </c>
      <c r="AP60" s="354">
        <v>106425</v>
      </c>
      <c r="AQ60" s="355">
        <v>-3.6</v>
      </c>
      <c r="AR60" s="356">
        <v>-33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1273700</v>
      </c>
      <c r="AN61" s="359">
        <v>987840</v>
      </c>
      <c r="AO61" s="360">
        <v>19.100000000000001</v>
      </c>
      <c r="AP61" s="361">
        <v>287141</v>
      </c>
      <c r="AQ61" s="362">
        <v>5.0999999999999996</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58582</v>
      </c>
      <c r="AN62" s="352">
        <v>45335</v>
      </c>
      <c r="AO62" s="353">
        <v>20.399999999999999</v>
      </c>
      <c r="AP62" s="354">
        <v>115438</v>
      </c>
      <c r="AQ62" s="355">
        <v>5.0999999999999996</v>
      </c>
      <c r="AR62" s="356">
        <v>15.3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Fmu3WDWOvTX35TWEvn/isLiMg0/kopo01gqzk2MSVcb7Y+5+GkBR2SBRw8WGiDENRr9HEDmzi4qFxbTt1J9OA==" saltValue="+rh/4gFd/vDEeU3z5unl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5" zoomScale="94" zoomScaleNormal="94"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VsLAPxUvjUQ1O0CiZjnkiIjkDwog5gtSHk/IRGLweGRsz7YbKr0Gv9NXBzrnLx4ij+mTAWQ5S04IoEpvXijgg==" saltValue="uNfsonK5TJYLuSB21XxYQ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2" zoomScale="62" zoomScaleNormal="62"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6TAG+gq9kEh0qTxrT5ijX8qjfhGtSW9t5hnc2LS6EUHsZ2EPvhDGS24FMxC64rDEsw5U1g2qidoY4mBRz8MVg==" saltValue="plezvNzD0SKxBbsLV2bxi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33.51</v>
      </c>
      <c r="G47" s="12">
        <v>32.409999999999997</v>
      </c>
      <c r="H47" s="12">
        <v>31.23</v>
      </c>
      <c r="I47" s="12">
        <v>24.23</v>
      </c>
      <c r="J47" s="13">
        <v>20.5</v>
      </c>
    </row>
    <row r="48" spans="2:10" ht="57.75" customHeight="1" x14ac:dyDescent="0.15">
      <c r="B48" s="14"/>
      <c r="C48" s="1214" t="s">
        <v>4</v>
      </c>
      <c r="D48" s="1214"/>
      <c r="E48" s="1215"/>
      <c r="F48" s="15">
        <v>7.84</v>
      </c>
      <c r="G48" s="16">
        <v>9.76</v>
      </c>
      <c r="H48" s="16">
        <v>11.93</v>
      </c>
      <c r="I48" s="16">
        <v>16.07</v>
      </c>
      <c r="J48" s="17">
        <v>18.48</v>
      </c>
    </row>
    <row r="49" spans="2:10" ht="57.75" customHeight="1" thickBot="1" x14ac:dyDescent="0.2">
      <c r="B49" s="18"/>
      <c r="C49" s="1216" t="s">
        <v>5</v>
      </c>
      <c r="D49" s="1216"/>
      <c r="E49" s="1217"/>
      <c r="F49" s="19">
        <v>2.84</v>
      </c>
      <c r="G49" s="20">
        <v>0.5</v>
      </c>
      <c r="H49" s="20">
        <v>1.93</v>
      </c>
      <c r="I49" s="20" t="s">
        <v>558</v>
      </c>
      <c r="J49" s="21">
        <v>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VWlMm1uFtJee6unGHjwoVCqkfzy5oXsYnpvZWIQWIRGMw/n+8kny4pgc8mdd952qNzpNPASIxVqvLZA1CK/WA==" saltValue="m9EUMw1EsGT8jCDdxug6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2019-03-13T05:12:11Z</cp:lastPrinted>
  <dcterms:created xsi:type="dcterms:W3CDTF">2019-02-14T05:39:04Z</dcterms:created>
  <dcterms:modified xsi:type="dcterms:W3CDTF">2020-01-16T10:37:20Z</dcterms:modified>
  <cp:category/>
</cp:coreProperties>
</file>