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200.25\data\新共有フォルダ\共有フォルダ\企画開発課\05_財政係\財政係長\01 予算・決算・財政状況\03 財政状況\財政状況資料集\H29決算\"/>
    </mc:Choice>
  </mc:AlternateContent>
  <bookViews>
    <workbookView xWindow="0" yWindow="0" windowWidth="12090" windowHeight="639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18"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<sst xmlns="http://schemas.openxmlformats.org/spreadsheetml/2006/main" count="1086" uniqueCount="595">
  <si>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</si>
  <si>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</si>
  <si>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</si>
  <si>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</si>
  <si>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</si>
  <si>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</si>
  <si>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</si>
  <si>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</si>
  <si>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</si>
  <si>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</si>
  <si>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</si>
  <si>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</si>
  <si>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</si>
  <si>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</si>
  <si>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</si>
  <si>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</si>
  <si>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</si>
  <si>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</si>
  <si>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</si>
  <si>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</si>
  <si>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</si>
  <si>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</si>
  <si>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</si>
  <si>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</si>
  <si>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</si>
  <si>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</si>
  <si>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</si>
  <si>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</si>
  <si>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</si>
  <si>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</si>
  <si>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</si>
  <si>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</si>
  <si>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</si>
  <si>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</si>
  <si>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</si>
  <si>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</si>
  <si>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</si>
  <si>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</si>
  <si>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</si>
  <si>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</si>
  <si>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</si>
  <si>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</si>
  <si>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</si>
  <si>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</si>
  <si>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</si>
  <si>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</si>
  <si>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</si>
  <si>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</si>
  <si>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</si>
  <si>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</si>
  <si>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</si>
  <si>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</si>
  <si>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</si>
  <si>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</si>
  <si>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</si>
  <si>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</si>
  <si>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</si>
  <si>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</si>
  <si>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</si>
  <si>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</si>
  <si>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</si>
  <si>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</si>
  <si>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</si>
  <si>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</si>
  <si>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</si>
  <si>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</si>
  <si>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</si>
  <si>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</si>
  <si>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</si>
  <si>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</si>
  <si>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</si>
  <si>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</si>
  <si>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</si>
  <si>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</si>
  <si>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</si>
  <si>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</si>
  <si>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</si>
  <si>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</si>
  <si>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</si>
  <si>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</si>
  <si>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</si>
  <si>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</si>
  <si>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</si>
  <si>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</si>
  <si>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</si>
  <si>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</si>
  <si>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</si>
  <si>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</si>
  <si>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</si>
  <si>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</si>
  <si>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</si>
  <si>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</si>
  <si>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</si>
  <si>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</si>
  <si>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</si>
  <si>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</si>
  <si>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</si>
  <si>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</si>
  <si>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</si>
  <si>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</si>
  <si>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</si>
  <si>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</si>
  <si>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</si>
  <si>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</si>
  <si>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</si>
  <si>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</si>
  <si>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</si>
  <si>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</si>
  <si>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</si>
  <si>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</si>
  <si>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</si>
  <si>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</si>
  <si>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</si>
  <si>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</si>
  <si>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</si>
  <si>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</si>
  <si>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</si>
  <si>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</si>
  <si>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</si>
  <si>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</si>
  <si>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</si>
  <si>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</si>
  <si>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</si>
  <si>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</si>
  <si>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</si>
  <si>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</si>
  <si>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</si>
  <si>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</si>
  <si>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</si>
  <si>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</si>
  <si>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</si>
  <si>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</si>
  <si>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</si>
  <si>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</si>
  <si>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</si>
  <si>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</si>
  <si>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</si>
  <si>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</si>
  <si>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</si>
  <si>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</si>
  <si>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</si>
  <si>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</si>
  <si>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</si>
  <si>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</si>
  <si>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</si>
  <si>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</si>
  <si>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</si>
  <si>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</si>
  <si>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</si>
  <si>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</si>
  <si>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</si>
  <si>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</si>
  <si>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</si>
  <si>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</si>
  <si>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</si>
  <si>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</si>
  <si>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</si>
  <si>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</si>
  <si>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</si>
  <si>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</si>
  <si>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</si>
  <si>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</si>
  <si>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</si>
  <si>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</si>
  <si>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</si>
  <si>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</si>
  <si>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</si>
  <si>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</si>
  <si>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</si>
  <si>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</si>
  <si>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</si>
  <si>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</si>
  <si>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</si>
  <si>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</si>
  <si>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</si>
  <si>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</si>
  <si>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</si>
  <si>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</si>
  <si>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</si>
  <si>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</si>
  <si>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</si>
  <si>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</si>
  <si>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</si>
  <si>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</si>
  <si>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</si>
  <si>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</si>
  <si>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</si>
  <si>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</si>
  <si>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</si>
  <si>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</si>
  <si>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</si>
  <si>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</si>
  <si>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</si>
  <si>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</si>
  <si>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</si>
  <si>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</si>
  <si>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</si>
  <si>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</si>
  <si>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</si>
  <si>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</si>
  <si>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</si>
  <si>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</si>
  <si>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</si>
  <si>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</si>
  <si>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</si>
  <si>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</si>
  <si>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</si>
  <si>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</si>
  <si>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</si>
  <si>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</si>
  <si>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沖縄県北中城村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</si>
  <si>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</si>
  <si>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</si>
  <si>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</si>
  <si>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</si>
  <si>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</si>
  <si>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</si>
  <si>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</si>
  <si>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</si>
  <si>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</si>
  <si>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</si>
  <si>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</si>
  <si>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</si>
  <si>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</si>
  <si>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</si>
  <si>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</si>
  <si>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</si>
  <si>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</si>
  <si>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</si>
  <si>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</si>
  <si>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</si>
  <si>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</si>
  <si>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</si>
  <si>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</si>
  <si>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</si>
  <si>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</si>
  <si>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</si>
  <si>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</si>
  <si>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</si>
  <si>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</si>
  <si>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</si>
  <si>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</si>
  <si>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</si>
  <si>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</si>
  <si>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</si>
  <si>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</si>
  <si>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</si>
  <si>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</si>
  <si>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</si>
  <si>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</si>
  <si>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</si>
  <si>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</si>
  <si>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</si>
  <si>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</si>
  <si>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</si>
  <si>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</si>
  <si>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</si>
  <si>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</si>
  <si>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</si>
  <si>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</si>
  <si>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</si>
  <si>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</si>
  <si>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</si>
  <si>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</si>
  <si>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</si>
  <si>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</si>
  <si>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</si>
  <si>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</si>
  <si>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</si>
  <si>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</si>
  <si>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</si>
  <si>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</si>
  <si>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</si>
  <si>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</si>
  <si>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</si>
  <si>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</si>
  <si>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</si>
  <si>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</si>
  <si>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</si>
  <si>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</si>
  <si>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</si>
  <si>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</si>
  <si>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</si>
  <si>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</si>
  <si>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</si>
  <si>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</si>
  <si>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</si>
  <si>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</si>
  <si>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</si>
  <si>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</si>
  <si>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</si>
  <si>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</si>
  <si>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</si>
  <si>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</si>
  <si>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</si>
  <si>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</si>
  <si>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</si>
  <si>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</si>
  <si>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</si>
  <si>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</si>
  <si>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</si>
  <si>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</si>
  <si>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</si>
  <si>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</si>
  <si>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</si>
  <si>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</si>
  <si>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</si>
  <si>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</si>
  <si>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</si>
  <si>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</si>
  <si>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</si>
  <si>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</si>
  <si>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</si>
  <si>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</si>
  <si>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</si>
  <si>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</si>
  <si>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</si>
  <si>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</si>
  <si>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</si>
  <si>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</si>
  <si>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</si>
  <si>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</si>
  <si>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</si>
  <si>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</si>
  <si>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</si>
  <si>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</si>
  <si>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</si>
  <si>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</si>
  <si>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</si>
  <si>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</si>
  <si>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</si>
  <si>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</si>
  <si>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</si>
  <si>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</si>
  <si>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</si>
  <si>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</si>
  <si>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</si>
  <si>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</si>
  <si>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</si>
  <si>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</si>
  <si>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</si>
  <si>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</si>
  <si>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</si>
  <si>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</si>
  <si>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</si>
  <si>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</si>
  <si>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</si>
  <si>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</si>
  <si>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</si>
  <si>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</si>
  <si>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</si>
  <si>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</si>
  <si>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</si>
  <si>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</si>
  <si>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</si>
  <si>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</si>
  <si>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</si>
  <si>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</si>
  <si>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</si>
  <si>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沖縄県北中城村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</si>
  <si>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</si>
  <si>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</si>
  <si>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</si>
  <si>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</si>
  <si>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</si>
  <si>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</si>
  <si>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</si>
  <si>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</si>
  <si>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</si>
  <si>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</si>
  <si>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</si>
  <si>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</si>
  <si>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</si>
  <si>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</si>
  <si>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</si>
  <si>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</si>
  <si>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</si>
  <si>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</si>
  <si>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</si>
  <si>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</si>
  <si>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</si>
  <si>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</si>
  <si>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</si>
  <si>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</si>
  <si>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</si>
  <si>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</si>
  <si>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</si>
  <si>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</si>
  <si>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</si>
  <si>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</si>
  <si>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</si>
  <si>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</si>
  <si>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</si>
  <si>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</si>
  <si>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</si>
  <si>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</si>
  <si>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</si>
  <si>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</si>
  <si>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</si>
  <si>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</si>
  <si>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</si>
  <si>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</si>
  <si>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</si>
  <si>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</si>
  <si>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</si>
  <si>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</si>
  <si>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</si>
  <si>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</si>
  <si>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</si>
  <si>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</si>
  <si>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</si>
  <si>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</si>
  <si>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</si>
  <si>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</si>
  <si>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</si>
  <si>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</si>
  <si>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</si>
  <si>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</si>
  <si>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</si>
  <si>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</si>
  <si>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</si>
  <si>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</si>
  <si>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</si>
  <si>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</si>
  <si>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</si>
  <si>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</si>
  <si>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</si>
  <si>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</si>
  <si>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</si>
  <si>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</si>
  <si>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</si>
  <si>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</si>
  <si>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</si>
  <si>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</si>
  <si>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</si>
  <si>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</si>
  <si>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</si>
  <si>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</si>
  <si>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</si>
  <si>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</si>
  <si>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</si>
  <si>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</si>
  <si>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</si>
  <si>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</si>
  <si>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</si>
  <si>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</si>
  <si>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</si>
  <si>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</si>
  <si>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</si>
  <si>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</si>
  <si>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</si>
  <si>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</si>
  <si>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</si>
  <si>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</si>
  <si>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</si>
  <si>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</si>
  <si>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</si>
  <si>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</si>
  <si>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</si>
  <si>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</si>
  <si>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</si>
  <si>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</si>
  <si>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</si>
  <si>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</si>
  <si>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</si>
  <si>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</si>
  <si>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</si>
  <si>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</si>
  <si>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</si>
  <si>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</si>
  <si>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</si>
  <si>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</si>
  <si>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</si>
  <si>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</si>
  <si>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</si>
  <si>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</si>
  <si>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</si>
  <si>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</si>
  <si>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</si>
  <si>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</si>
  <si>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</si>
  <si>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</si>
  <si>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</si>
  <si>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</si>
  <si>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</si>
  <si>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</si>
  <si>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</si>
  <si>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</si>
  <si>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</si>
  <si>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</si>
  <si>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</si>
  <si>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</si>
  <si>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</si>
  <si>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</si>
  <si>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</si>
  <si>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</si>
  <si>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</si>
  <si>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</si>
  <si>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</si>
  <si>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</si>
  <si>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</si>
  <si>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</si>
  <si>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</si>
  <si>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</si>
  <si>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</si>
  <si>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</si>
  <si>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</si>
  <si>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</si>
  <si>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</si>
  <si>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</si>
  <si>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</si>
  <si>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</si>
  <si>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</si>
  <si>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</si>
  <si>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</si>
  <si>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</si>
  <si>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</si>
  <si>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</si>
  <si>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</si>
  <si>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</si>
  <si>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</si>
  <si>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</si>
  <si>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</si>
  <si>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</si>
  <si>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</si>
  <si>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</si>
  <si>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</si>
  <si>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</si>
  <si>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</si>
  <si>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</si>
  <si>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</si>
  <si>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</si>
  <si>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</si>
  <si>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</si>
  <si>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</si>
  <si>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</si>
  <si>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</si>
  <si>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</si>
  <si>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</si>
  <si>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</si>
  <si>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</si>
  <si>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</si>
  <si>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</si>
  <si>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</si>
  <si>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</si>
  <si>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</si>
  <si>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</si>
  <si>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</si>
  <si>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0.59</t>
  </si>
  <si>
    <t>▲ 1.24</t>
  </si>
  <si>
    <t>▲ 2.32</t>
  </si>
  <si>
    <t>水道事業会計</t>
  </si>
  <si>
    <t>一般会計</t>
  </si>
  <si>
    <t>国民健康保険特別会計</t>
  </si>
  <si>
    <t>▲ 3.56</t>
  </si>
  <si>
    <t>▲ 6.87</t>
  </si>
  <si>
    <t>▲ 6.67</t>
  </si>
  <si>
    <t>▲ 1.85</t>
  </si>
  <si>
    <t>公共下水道事業特別会計</t>
  </si>
  <si>
    <t>後期高齢者医療特別会計</t>
  </si>
  <si>
    <t>その他会計（赤字）</t>
  </si>
  <si>
    <t>その他会計（黒字）</t>
  </si>
  <si>
    <t>東部清掃施設組合</t>
    <rPh sb="0" eb="2">
      <t>トウブ</t>
    </rPh>
    <rPh sb="2" eb="4">
      <t>セイソウ</t>
    </rPh>
    <rPh sb="4" eb="6">
      <t>シセツ</t>
    </rPh>
    <rPh sb="6" eb="8">
      <t>クミアイ</t>
    </rPh>
    <phoneticPr fontId="2"/>
  </si>
  <si>
    <t>沖縄県市町村自治会館管理組合</t>
    <rPh sb="0" eb="3">
      <t>オキナワケン</t>
    </rPh>
    <rPh sb="3" eb="5">
      <t>シチョウ</t>
    </rPh>
    <rPh sb="5" eb="6">
      <t>ソン</t>
    </rPh>
    <rPh sb="6" eb="8">
      <t>ジチ</t>
    </rPh>
    <rPh sb="8" eb="10">
      <t>カイカン</t>
    </rPh>
    <rPh sb="10" eb="12">
      <t>カンリ</t>
    </rPh>
    <rPh sb="12" eb="14">
      <t>クミアイ</t>
    </rPh>
    <phoneticPr fontId="2"/>
  </si>
  <si>
    <t>沖縄県市町村総合事務組合</t>
    <rPh sb="0" eb="3">
      <t>オキナワケン</t>
    </rPh>
    <rPh sb="3" eb="5">
      <t>シチョウ</t>
    </rPh>
    <rPh sb="5" eb="6">
      <t>ソン</t>
    </rPh>
    <rPh sb="6" eb="8">
      <t>ソウゴウ</t>
    </rPh>
    <rPh sb="8" eb="10">
      <t>ジム</t>
    </rPh>
    <rPh sb="10" eb="12">
      <t>クミアイ</t>
    </rPh>
    <phoneticPr fontId="2"/>
  </si>
  <si>
    <t>中城村北中城村清掃事務組合</t>
    <rPh sb="0" eb="3">
      <t>ナカグスクソン</t>
    </rPh>
    <rPh sb="3" eb="7">
      <t>キ</t>
    </rPh>
    <rPh sb="7" eb="9">
      <t>セイソウ</t>
    </rPh>
    <rPh sb="9" eb="11">
      <t>ジム</t>
    </rPh>
    <rPh sb="11" eb="13">
      <t>クミアイ</t>
    </rPh>
    <phoneticPr fontId="2"/>
  </si>
  <si>
    <t>中城北中城消防組合</t>
    <rPh sb="0" eb="2">
      <t>ナカグスク</t>
    </rPh>
    <rPh sb="2" eb="5">
      <t>キタナカグスク</t>
    </rPh>
    <rPh sb="5" eb="7">
      <t>ショウボウ</t>
    </rPh>
    <rPh sb="7" eb="9">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</si>
  <si>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</si>
  <si>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中部広域市町村圏事務組合（一般会計）</t>
    <rPh sb="0" eb="2">
      <t>チュウブ</t>
    </rPh>
    <rPh sb="2" eb="4">
      <t>コウイキ</t>
    </rPh>
    <rPh sb="4" eb="6">
      <t>シチョウ</t>
    </rPh>
    <rPh sb="6" eb="7">
      <t>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</si>
  <si>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6">
      <t>シチョウ</t>
    </rPh>
    <rPh sb="6" eb="7">
      <t>ソン</t>
    </rPh>
    <rPh sb="7" eb="8">
      <t>ケン</t>
    </rPh>
    <rPh sb="8" eb="10">
      <t>ジム</t>
    </rPh>
    <rPh sb="10" eb="12">
      <t>クミアイ</t>
    </rPh>
    <rPh sb="13" eb="15">
      <t>トクベツ</t>
    </rPh>
    <rPh sb="15" eb="17">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</si>
  <si>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</si>
  <si>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</si>
  <si>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</si>
  <si>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</si>
  <si>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地域福祉基金</t>
    <rPh sb="0" eb="2">
      <t>チイキ</t>
    </rPh>
    <rPh sb="2" eb="4">
      <t>フクシ</t>
    </rPh>
    <rPh sb="4" eb="6">
      <t>キキン</t>
    </rPh>
    <phoneticPr fontId="11"/>
  </si>
  <si>
    <t>庁舎整備基金</t>
    <rPh sb="0" eb="2">
      <t>チョウシャ</t>
    </rPh>
    <rPh sb="2" eb="4">
      <t>セイビ</t>
    </rPh>
    <rPh sb="4" eb="6">
      <t>キキン</t>
    </rPh>
    <phoneticPr fontId="11"/>
  </si>
  <si>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1"/>
  </si>
  <si>
    <t>あやかりの杜基金</t>
    <rPh sb="5" eb="6">
      <t>モリ</t>
    </rPh>
    <rPh sb="6" eb="8">
      <t>キキン</t>
    </rPh>
    <phoneticPr fontId="11"/>
  </si>
  <si>
    <t>特定駐留軍用地内土地取得事業基金</t>
    <rPh sb="0" eb="2">
      <t>トクテイ</t>
    </rPh>
    <rPh sb="2" eb="5">
      <t>チュウリュウグン</t>
    </rPh>
    <rPh sb="5" eb="7">
      <t>ヨウチ</t>
    </rPh>
    <rPh sb="7" eb="8">
      <t>ナイ</t>
    </rPh>
    <rPh sb="8" eb="10">
      <t>トチ</t>
    </rPh>
    <rPh sb="10" eb="12">
      <t>シュトク</t>
    </rPh>
    <rPh sb="12" eb="14">
      <t>ジギョウ</t>
    </rPh>
    <rPh sb="14" eb="16">
      <t>キキン</t>
    </rPh>
    <phoneticPr fontId="2"/>
  </si>
  <si>
    <t xml:space="preserve"> </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</si>
  <si>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</si>
  <si>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</si>
  <si>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</si>
  <si>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</si>
  <si>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</si>
  <si>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実質公債費比率は、平成29年度を見ると、類似団体と比較して2.7ポイント低い比率となっている。
　将来負担比率は、平成27年度以降に増加した。これは、町村土地開発公社で先行取得した用地費の債務負担行為による影響であるが、同用地を将来的に村が取得することにより将来負担比率は減少すると見込んでいる。また、</t>
    <rPh sb="64" eb="66">
      <t>イコウ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</si>
  <si>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</si>
  <si>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</si>
  <si>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</si>
  <si>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</si>
  <si>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</si>
  <si>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 xml:space="preserve">　平成29年度の将来負担比率は類似団体平均より高く、有形固定資産減価償却率は類似団体平均値より低い数値となっている。
　将来負担比率が高い主な要因は、町村土地開発公社による先行取得事業の債務負担行為となってる。今後、計画的に基金を積み立てて用地を取得することで比率の圧縮を図る。
　有形固定資産原価償却比率は、主に村道と公園の減価償却率が高く、資産の老朽化が進んでいるため、社会資本整備総合交付金などの補助を活用し計画的な更新を図る。
</t>
    <rPh sb="15" eb="17">
      <t>ルイジ</t>
    </rPh>
    <rPh sb="17" eb="19">
      <t>ダンタイ</t>
    </rPh>
    <rPh sb="19" eb="21">
      <t>ヘイキン</t>
    </rPh>
    <rPh sb="23" eb="24">
      <t>タカ</t>
    </rPh>
    <rPh sb="47" eb="48">
      <t>ヒク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</si>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</sst>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82D5-4EE0-8FF8-C868B44BD2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44735</c:v>
                </c:pt>
                <c:pt idx="1">
                  <c:v>50408</c:v>
                </c:pt>
                <c:pt idx="2">
                  <c:v>76232</c:v>
                </c:pt>
                <c:pt idx="3">
                  <c:v>96332</c:v>
                </c:pt>
                <c:pt idx="4">
                  <c:v>93331</c:v>
                </c:pt>
              </c:numCache>
            </c:numRef>
          </c:val>
          <c:smooth val="0"/>
          <c:extLst xmlns:c16r2="http://schemas.microsoft.com/office/drawing/2015/06/chart">
            <c:ext xmlns:c16="http://schemas.microsoft.com/office/drawing/2014/chart" uri="{C3380CC4-5D6E-409C-BE32-E72D297353CC}">
              <c16:uniqueId val="{00000001-82D5-4EE0-8FF8-C868B44BD293}"/>
            </c:ext>
          </c:extLst>
        </c:ser>
        <c:dLbls>
          <c:showLegendKey val="0"/>
          <c:showVal val="0"/>
          <c:showCatName val="0"/>
          <c:showSerName val="0"/>
          <c:showPercent val="0"/>
          <c:showBubbleSize val="0"/>
        </c:dLbls>
        <c:marker val="1"/>
        <c:smooth val="0"/>
        <c:axId val="107081920"/>
        <c:axId val="371633904"/>
      </c:lineChart>
      <c:catAx>
        <c:axId val="107081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633904"/>
        <c:crosses val="autoZero"/>
        <c:auto val="1"/>
        <c:lblAlgn val="ctr"/>
        <c:lblOffset val="100"/>
        <c:tickLblSkip val="1"/>
        <c:tickMarkSkip val="1"/>
        <c:noMultiLvlLbl val="0"/>
      </c:catAx>
      <c:valAx>
        <c:axId val="3716339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81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4.45</c:v>
                </c:pt>
                <c:pt idx="1">
                  <c:v>3.12</c:v>
                </c:pt>
                <c:pt idx="2">
                  <c:v>6.39</c:v>
                </c:pt>
                <c:pt idx="3">
                  <c:v>6.28</c:v>
                </c:pt>
                <c:pt idx="4">
                  <c:v>12.35</c:v>
                </c:pt>
              </c:numCache>
            </c:numRef>
          </c:val>
          <c:extLst xmlns:c16r2="http://schemas.microsoft.com/office/drawing/2015/06/chart">
            <c:ext xmlns:c16="http://schemas.microsoft.com/office/drawing/2014/chart" uri="{C3380CC4-5D6E-409C-BE32-E72D297353CC}">
              <c16:uniqueId val="{00000000-6D16-43D2-9860-2C9C68229B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16.54</c:v>
                </c:pt>
                <c:pt idx="1">
                  <c:v>16.78</c:v>
                </c:pt>
                <c:pt idx="2">
                  <c:v>16.64</c:v>
                </c:pt>
                <c:pt idx="3">
                  <c:v>14.42</c:v>
                </c:pt>
                <c:pt idx="4">
                  <c:v>10.3</c:v>
                </c:pt>
              </c:numCache>
            </c:numRef>
          </c:val>
          <c:extLst xmlns:c16r2="http://schemas.microsoft.com/office/drawing/2015/06/chart">
            <c:ext xmlns:c16="http://schemas.microsoft.com/office/drawing/2014/chart" uri="{C3380CC4-5D6E-409C-BE32-E72D297353CC}">
              <c16:uniqueId val="{00000001-6D16-43D2-9860-2C9C68229BF3}"/>
            </c:ext>
          </c:extLst>
        </c:ser>
        <c:dLbls>
          <c:showLegendKey val="0"/>
          <c:showVal val="0"/>
          <c:showCatName val="0"/>
          <c:showSerName val="0"/>
          <c:showPercent val="0"/>
          <c:showBubbleSize val="0"/>
        </c:dLbls>
        <c:gapWidth val="250"/>
        <c:overlap val="100"/>
        <c:axId val="391746520"/>
        <c:axId val="369596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-0.59</c:v>
                </c:pt>
                <c:pt idx="1">
                  <c:v>-1.24</c:v>
                </c:pt>
                <c:pt idx="2">
                  <c:v>3.95</c:v>
                </c:pt>
                <c:pt idx="3">
                  <c:v>-2.3199999999999998</c:v>
                </c:pt>
                <c:pt idx="4">
                  <c:v>2.4300000000000002</c:v>
                </c:pt>
              </c:numCache>
            </c:numRef>
          </c:val>
          <c:smooth val="0"/>
          <c:extLst xmlns:c16r2="http://schemas.microsoft.com/office/drawing/2015/06/chart">
            <c:ext xmlns:c16="http://schemas.microsoft.com/office/drawing/2014/chart" uri="{C3380CC4-5D6E-409C-BE32-E72D297353CC}">
              <c16:uniqueId val="{00000002-6D16-43D2-9860-2C9C68229BF3}"/>
            </c:ext>
          </c:extLst>
        </c:ser>
        <c:dLbls>
          <c:showLegendKey val="0"/>
          <c:showVal val="0"/>
          <c:showCatName val="0"/>
          <c:showSerName val="0"/>
          <c:showPercent val="0"/>
          <c:showBubbleSize val="0"/>
        </c:dLbls>
        <c:marker val="1"/>
        <c:smooth val="0"/>
        <c:axId val="391746520"/>
        <c:axId val="369596416"/>
      </c:lineChart>
      <c:catAx>
        <c:axId val="391746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596416"/>
        <c:crosses val="autoZero"/>
        <c:auto val="1"/>
        <c:lblAlgn val="ctr"/>
        <c:lblOffset val="100"/>
        <c:tickLblSkip val="1"/>
        <c:tickMarkSkip val="1"/>
        <c:noMultiLvlLbl val="0"/>
      </c:catAx>
      <c:valAx>
        <c:axId val="36959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746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54A-417F-A3CD-56963D880D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54A-417F-A3CD-56963D880D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54A-417F-A3CD-56963D880DC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54A-417F-A3CD-56963D880DC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F54A-417F-A3CD-56963D880DC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0.08</c:v>
                </c:pt>
                <c:pt idx="4">
                  <c:v>#N/A</c:v>
                </c:pt>
                <c:pt idx="5">
                  <c:v>0.04</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5-F54A-417F-A3CD-56963D880DC6}"/>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2.76</c:v>
                </c:pt>
                <c:pt idx="2">
                  <c:v>#N/A</c:v>
                </c:pt>
                <c:pt idx="3">
                  <c:v>2.42</c:v>
                </c:pt>
                <c:pt idx="4">
                  <c:v>#N/A</c:v>
                </c:pt>
                <c:pt idx="5">
                  <c:v>1.51</c:v>
                </c:pt>
                <c:pt idx="6">
                  <c:v>#N/A</c:v>
                </c:pt>
                <c:pt idx="7">
                  <c:v>1.1100000000000001</c:v>
                </c:pt>
                <c:pt idx="8">
                  <c:v>#N/A</c:v>
                </c:pt>
                <c:pt idx="9">
                  <c:v>0.94</c:v>
                </c:pt>
              </c:numCache>
            </c:numRef>
          </c:val>
          <c:extLst xmlns:c16r2="http://schemas.microsoft.com/office/drawing/2015/06/chart">
            <c:ext xmlns:c16="http://schemas.microsoft.com/office/drawing/2014/chart" uri="{C3380CC4-5D6E-409C-BE32-E72D297353CC}">
              <c16:uniqueId val="{00000006-F54A-417F-A3CD-56963D880DC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3.56</c:v>
                </c:pt>
                <c:pt idx="1">
                  <c:v>#N/A</c:v>
                </c:pt>
                <c:pt idx="2">
                  <c:v>6.87</c:v>
                </c:pt>
                <c:pt idx="3">
                  <c:v>#N/A</c:v>
                </c:pt>
                <c:pt idx="4">
                  <c:v>6.67</c:v>
                </c:pt>
                <c:pt idx="5">
                  <c:v>#N/A</c:v>
                </c:pt>
                <c:pt idx="6">
                  <c:v>1.85</c:v>
                </c:pt>
                <c:pt idx="7">
                  <c:v>#N/A</c:v>
                </c:pt>
                <c:pt idx="8">
                  <c:v>#N/A</c:v>
                </c:pt>
                <c:pt idx="9">
                  <c:v>0.97</c:v>
                </c:pt>
              </c:numCache>
            </c:numRef>
          </c:val>
          <c:extLst xmlns:c16r2="http://schemas.microsoft.com/office/drawing/2015/06/chart">
            <c:ext xmlns:c16="http://schemas.microsoft.com/office/drawing/2014/chart" uri="{C3380CC4-5D6E-409C-BE32-E72D297353CC}">
              <c16:uniqueId val="{00000007-F54A-417F-A3CD-56963D880DC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4.4400000000000004</c:v>
                </c:pt>
                <c:pt idx="2">
                  <c:v>#N/A</c:v>
                </c:pt>
                <c:pt idx="3">
                  <c:v>3.12</c:v>
                </c:pt>
                <c:pt idx="4">
                  <c:v>#N/A</c:v>
                </c:pt>
                <c:pt idx="5">
                  <c:v>6.38</c:v>
                </c:pt>
                <c:pt idx="6">
                  <c:v>#N/A</c:v>
                </c:pt>
                <c:pt idx="7">
                  <c:v>6.28</c:v>
                </c:pt>
                <c:pt idx="8">
                  <c:v>#N/A</c:v>
                </c:pt>
                <c:pt idx="9">
                  <c:v>12.35</c:v>
                </c:pt>
              </c:numCache>
            </c:numRef>
          </c:val>
          <c:extLst xmlns:c16r2="http://schemas.microsoft.com/office/drawing/2015/06/chart">
            <c:ext xmlns:c16="http://schemas.microsoft.com/office/drawing/2014/chart" uri="{C3380CC4-5D6E-409C-BE32-E72D297353CC}">
              <c16:uniqueId val="{00000008-F54A-417F-A3CD-56963D880DC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28.42</c:v>
                </c:pt>
                <c:pt idx="2">
                  <c:v>#N/A</c:v>
                </c:pt>
                <c:pt idx="3">
                  <c:v>29.83</c:v>
                </c:pt>
                <c:pt idx="4">
                  <c:v>#N/A</c:v>
                </c:pt>
                <c:pt idx="5">
                  <c:v>26.07</c:v>
                </c:pt>
                <c:pt idx="6">
                  <c:v>#N/A</c:v>
                </c:pt>
                <c:pt idx="7">
                  <c:v>27.44</c:v>
                </c:pt>
                <c:pt idx="8">
                  <c:v>#N/A</c:v>
                </c:pt>
                <c:pt idx="9">
                  <c:v>28.78</c:v>
                </c:pt>
              </c:numCache>
            </c:numRef>
          </c:val>
          <c:extLst xmlns:c16r2="http://schemas.microsoft.com/office/drawing/2015/06/chart">
            <c:ext xmlns:c16="http://schemas.microsoft.com/office/drawing/2014/chart" uri="{C3380CC4-5D6E-409C-BE32-E72D297353CC}">
              <c16:uniqueId val="{00000009-F54A-417F-A3CD-56963D880DC6}"/>
            </c:ext>
          </c:extLst>
        </c:ser>
        <c:dLbls>
          <c:showLegendKey val="0"/>
          <c:showVal val="0"/>
          <c:showCatName val="0"/>
          <c:showSerName val="0"/>
          <c:showPercent val="0"/>
          <c:showBubbleSize val="0"/>
        </c:dLbls>
        <c:gapWidth val="150"/>
        <c:overlap val="100"/>
        <c:axId val="394341640"/>
        <c:axId val="394342032"/>
      </c:barChart>
      <c:catAx>
        <c:axId val="39434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342032"/>
        <c:crosses val="autoZero"/>
        <c:auto val="1"/>
        <c:lblAlgn val="ctr"/>
        <c:lblOffset val="100"/>
        <c:tickLblSkip val="1"/>
        <c:tickMarkSkip val="1"/>
        <c:noMultiLvlLbl val="0"/>
      </c:catAx>
      <c:valAx>
        <c:axId val="39434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341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437</c:v>
                </c:pt>
                <c:pt idx="5">
                  <c:v>426</c:v>
                </c:pt>
                <c:pt idx="8">
                  <c:v>413</c:v>
                </c:pt>
                <c:pt idx="11">
                  <c:v>412</c:v>
                </c:pt>
                <c:pt idx="14">
                  <c:v>405</c:v>
                </c:pt>
              </c:numCache>
            </c:numRef>
          </c:val>
          <c:extLst xmlns:c16r2="http://schemas.microsoft.com/office/drawing/2015/06/chart">
            <c:ext xmlns:c16="http://schemas.microsoft.com/office/drawing/2014/chart" uri="{C3380CC4-5D6E-409C-BE32-E72D297353CC}">
              <c16:uniqueId val="{00000000-5456-4B95-A9C9-D8821C18B5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456-4B95-A9C9-D8821C18B5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456-4B95-A9C9-D8821C18B5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86</c:v>
                </c:pt>
                <c:pt idx="3">
                  <c:v>83</c:v>
                </c:pt>
                <c:pt idx="6">
                  <c:v>87</c:v>
                </c:pt>
                <c:pt idx="9">
                  <c:v>93</c:v>
                </c:pt>
                <c:pt idx="12">
                  <c:v>85</c:v>
                </c:pt>
              </c:numCache>
            </c:numRef>
          </c:val>
          <c:extLst xmlns:c16r2="http://schemas.microsoft.com/office/drawing/2015/06/chart">
            <c:ext xmlns:c16="http://schemas.microsoft.com/office/drawing/2014/chart" uri="{C3380CC4-5D6E-409C-BE32-E72D297353CC}">
              <c16:uniqueId val="{00000003-5456-4B95-A9C9-D8821C18B5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121</c:v>
                </c:pt>
                <c:pt idx="3">
                  <c:v>109</c:v>
                </c:pt>
                <c:pt idx="6">
                  <c:v>94</c:v>
                </c:pt>
                <c:pt idx="9">
                  <c:v>112</c:v>
                </c:pt>
                <c:pt idx="12">
                  <c:v>106</c:v>
                </c:pt>
              </c:numCache>
            </c:numRef>
          </c:val>
          <c:extLst xmlns:c16r2="http://schemas.microsoft.com/office/drawing/2015/06/chart">
            <c:ext xmlns:c16="http://schemas.microsoft.com/office/drawing/2014/chart" uri="{C3380CC4-5D6E-409C-BE32-E72D297353CC}">
              <c16:uniqueId val="{00000004-5456-4B95-A9C9-D8821C18B5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456-4B95-A9C9-D8821C18B5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456-4B95-A9C9-D8821C18B5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423</c:v>
                </c:pt>
                <c:pt idx="3">
                  <c:v>401</c:v>
                </c:pt>
                <c:pt idx="6">
                  <c:v>394</c:v>
                </c:pt>
                <c:pt idx="9">
                  <c:v>404</c:v>
                </c:pt>
                <c:pt idx="12">
                  <c:v>415</c:v>
                </c:pt>
              </c:numCache>
            </c:numRef>
          </c:val>
          <c:extLst xmlns:c16r2="http://schemas.microsoft.com/office/drawing/2015/06/chart">
            <c:ext xmlns:c16="http://schemas.microsoft.com/office/drawing/2014/chart" uri="{C3380CC4-5D6E-409C-BE32-E72D297353CC}">
              <c16:uniqueId val="{00000007-5456-4B95-A9C9-D8821C18B58A}"/>
            </c:ext>
          </c:extLst>
        </c:ser>
        <c:dLbls>
          <c:showLegendKey val="0"/>
          <c:showVal val="0"/>
          <c:showCatName val="0"/>
          <c:showSerName val="0"/>
          <c:showPercent val="0"/>
          <c:showBubbleSize val="0"/>
        </c:dLbls>
        <c:gapWidth val="100"/>
        <c:overlap val="100"/>
        <c:axId val="394342816"/>
        <c:axId val="394343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193</c:v>
                </c:pt>
                <c:pt idx="2">
                  <c:v>#N/A</c:v>
                </c:pt>
                <c:pt idx="3">
                  <c:v>#N/A</c:v>
                </c:pt>
                <c:pt idx="4">
                  <c:v>167</c:v>
                </c:pt>
                <c:pt idx="5">
                  <c:v>#N/A</c:v>
                </c:pt>
                <c:pt idx="6">
                  <c:v>#N/A</c:v>
                </c:pt>
                <c:pt idx="7">
                  <c:v>162</c:v>
                </c:pt>
                <c:pt idx="8">
                  <c:v>#N/A</c:v>
                </c:pt>
                <c:pt idx="9">
                  <c:v>#N/A</c:v>
                </c:pt>
                <c:pt idx="10">
                  <c:v>197</c:v>
                </c:pt>
                <c:pt idx="11">
                  <c:v>#N/A</c:v>
                </c:pt>
                <c:pt idx="12">
                  <c:v>#N/A</c:v>
                </c:pt>
                <c:pt idx="13">
                  <c:v>201</c:v>
                </c:pt>
                <c:pt idx="14">
                  <c:v>#N/A</c:v>
                </c:pt>
              </c:numCache>
            </c:numRef>
          </c:val>
          <c:smooth val="0"/>
          <c:extLst xmlns:c16r2="http://schemas.microsoft.com/office/drawing/2015/06/chart">
            <c:ext xmlns:c16="http://schemas.microsoft.com/office/drawing/2014/chart" uri="{C3380CC4-5D6E-409C-BE32-E72D297353CC}">
              <c16:uniqueId val="{00000008-5456-4B95-A9C9-D8821C18B58A}"/>
            </c:ext>
          </c:extLst>
        </c:ser>
        <c:dLbls>
          <c:showLegendKey val="0"/>
          <c:showVal val="0"/>
          <c:showCatName val="0"/>
          <c:showSerName val="0"/>
          <c:showPercent val="0"/>
          <c:showBubbleSize val="0"/>
        </c:dLbls>
        <c:marker val="1"/>
        <c:smooth val="0"/>
        <c:axId val="394342816"/>
        <c:axId val="394343208"/>
      </c:lineChart>
      <c:catAx>
        <c:axId val="39434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343208"/>
        <c:crosses val="autoZero"/>
        <c:auto val="1"/>
        <c:lblAlgn val="ctr"/>
        <c:lblOffset val="100"/>
        <c:tickLblSkip val="1"/>
        <c:tickMarkSkip val="1"/>
        <c:noMultiLvlLbl val="0"/>
      </c:catAx>
      <c:valAx>
        <c:axId val="394343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34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4264</c:v>
                </c:pt>
                <c:pt idx="5">
                  <c:v>4176</c:v>
                </c:pt>
                <c:pt idx="8">
                  <c:v>4355</c:v>
                </c:pt>
                <c:pt idx="11">
                  <c:v>4503</c:v>
                </c:pt>
                <c:pt idx="14">
                  <c:v>4348</c:v>
                </c:pt>
              </c:numCache>
            </c:numRef>
          </c:val>
          <c:extLst xmlns:c16r2="http://schemas.microsoft.com/office/drawing/2015/06/chart">
            <c:ext xmlns:c16="http://schemas.microsoft.com/office/drawing/2014/chart" uri="{C3380CC4-5D6E-409C-BE32-E72D297353CC}">
              <c16:uniqueId val="{00000000-D41F-4658-A12E-26B18B9696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200</c:v>
                </c:pt>
                <c:pt idx="5">
                  <c:v>167</c:v>
                </c:pt>
                <c:pt idx="8">
                  <c:v>133</c:v>
                </c:pt>
                <c:pt idx="11">
                  <c:v>100</c:v>
                </c:pt>
                <c:pt idx="14">
                  <c:v>67</c:v>
                </c:pt>
              </c:numCache>
            </c:numRef>
          </c:val>
          <c:extLst xmlns:c16r2="http://schemas.microsoft.com/office/drawing/2015/06/chart">
            <c:ext xmlns:c16="http://schemas.microsoft.com/office/drawing/2014/chart" uri="{C3380CC4-5D6E-409C-BE32-E72D297353CC}">
              <c16:uniqueId val="{00000001-D41F-4658-A12E-26B18B9696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1304</c:v>
                </c:pt>
                <c:pt idx="5">
                  <c:v>1291</c:v>
                </c:pt>
                <c:pt idx="8">
                  <c:v>1230</c:v>
                </c:pt>
                <c:pt idx="11">
                  <c:v>1039</c:v>
                </c:pt>
                <c:pt idx="14">
                  <c:v>945</c:v>
                </c:pt>
              </c:numCache>
            </c:numRef>
          </c:val>
          <c:extLst xmlns:c16r2="http://schemas.microsoft.com/office/drawing/2015/06/chart">
            <c:ext xmlns:c16="http://schemas.microsoft.com/office/drawing/2014/chart" uri="{C3380CC4-5D6E-409C-BE32-E72D297353CC}">
              <c16:uniqueId val="{00000002-D41F-4658-A12E-26B18B9696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41F-4658-A12E-26B18B9696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41F-4658-A12E-26B18B9696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41F-4658-A12E-26B18B9696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352</c:v>
                </c:pt>
                <c:pt idx="3">
                  <c:v>237</c:v>
                </c:pt>
                <c:pt idx="6">
                  <c:v>173</c:v>
                </c:pt>
                <c:pt idx="9">
                  <c:v>154</c:v>
                </c:pt>
                <c:pt idx="12">
                  <c:v>139</c:v>
                </c:pt>
              </c:numCache>
            </c:numRef>
          </c:val>
          <c:extLst xmlns:c16r2="http://schemas.microsoft.com/office/drawing/2015/06/chart">
            <c:ext xmlns:c16="http://schemas.microsoft.com/office/drawing/2014/chart" uri="{C3380CC4-5D6E-409C-BE32-E72D297353CC}">
              <c16:uniqueId val="{00000006-D41F-4658-A12E-26B18B9696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407</c:v>
                </c:pt>
                <c:pt idx="3">
                  <c:v>356</c:v>
                </c:pt>
                <c:pt idx="6">
                  <c:v>348</c:v>
                </c:pt>
                <c:pt idx="9">
                  <c:v>274</c:v>
                </c:pt>
                <c:pt idx="12">
                  <c:v>186</c:v>
                </c:pt>
              </c:numCache>
            </c:numRef>
          </c:val>
          <c:extLst xmlns:c16r2="http://schemas.microsoft.com/office/drawing/2015/06/chart">
            <c:ext xmlns:c16="http://schemas.microsoft.com/office/drawing/2014/chart" uri="{C3380CC4-5D6E-409C-BE32-E72D297353CC}">
              <c16:uniqueId val="{00000007-D41F-4658-A12E-26B18B9696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1878</c:v>
                </c:pt>
                <c:pt idx="3">
                  <c:v>1860</c:v>
                </c:pt>
                <c:pt idx="6">
                  <c:v>1647</c:v>
                </c:pt>
                <c:pt idx="9">
                  <c:v>1554</c:v>
                </c:pt>
                <c:pt idx="12">
                  <c:v>1526</c:v>
                </c:pt>
              </c:numCache>
            </c:numRef>
          </c:val>
          <c:extLst xmlns:c16r2="http://schemas.microsoft.com/office/drawing/2015/06/chart">
            <c:ext xmlns:c16="http://schemas.microsoft.com/office/drawing/2014/chart" uri="{C3380CC4-5D6E-409C-BE32-E72D297353CC}">
              <c16:uniqueId val="{00000008-D41F-4658-A12E-26B18B9696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1069</c:v>
                </c:pt>
                <c:pt idx="9">
                  <c:v>952</c:v>
                </c:pt>
                <c:pt idx="12">
                  <c:v>952</c:v>
                </c:pt>
              </c:numCache>
            </c:numRef>
          </c:val>
          <c:extLst xmlns:c16r2="http://schemas.microsoft.com/office/drawing/2015/06/chart">
            <c:ext xmlns:c16="http://schemas.microsoft.com/office/drawing/2014/chart" uri="{C3380CC4-5D6E-409C-BE32-E72D297353CC}">
              <c16:uniqueId val="{00000009-D41F-4658-A12E-26B18B9696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4462</c:v>
                </c:pt>
                <c:pt idx="3">
                  <c:v>4477</c:v>
                </c:pt>
                <c:pt idx="6">
                  <c:v>4594</c:v>
                </c:pt>
                <c:pt idx="9">
                  <c:v>4806</c:v>
                </c:pt>
                <c:pt idx="12">
                  <c:v>4989</c:v>
                </c:pt>
              </c:numCache>
            </c:numRef>
          </c:val>
          <c:extLst xmlns:c16r2="http://schemas.microsoft.com/office/drawing/2015/06/chart">
            <c:ext xmlns:c16="http://schemas.microsoft.com/office/drawing/2014/chart" uri="{C3380CC4-5D6E-409C-BE32-E72D297353CC}">
              <c16:uniqueId val="{0000000A-D41F-4658-A12E-26B18B9696D3}"/>
            </c:ext>
          </c:extLst>
        </c:ser>
        <c:dLbls>
          <c:showLegendKey val="0"/>
          <c:showVal val="0"/>
          <c:showCatName val="0"/>
          <c:showSerName val="0"/>
          <c:showPercent val="0"/>
          <c:showBubbleSize val="0"/>
        </c:dLbls>
        <c:gapWidth val="100"/>
        <c:overlap val="100"/>
        <c:axId val="394343992"/>
        <c:axId val="394344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1331</c:v>
                </c:pt>
                <c:pt idx="2">
                  <c:v>#N/A</c:v>
                </c:pt>
                <c:pt idx="3">
                  <c:v>#N/A</c:v>
                </c:pt>
                <c:pt idx="4">
                  <c:v>1296</c:v>
                </c:pt>
                <c:pt idx="5">
                  <c:v>#N/A</c:v>
                </c:pt>
                <c:pt idx="6">
                  <c:v>#N/A</c:v>
                </c:pt>
                <c:pt idx="7">
                  <c:v>2114</c:v>
                </c:pt>
                <c:pt idx="8">
                  <c:v>#N/A</c:v>
                </c:pt>
                <c:pt idx="9">
                  <c:v>#N/A</c:v>
                </c:pt>
                <c:pt idx="10">
                  <c:v>2097</c:v>
                </c:pt>
                <c:pt idx="11">
                  <c:v>#N/A</c:v>
                </c:pt>
                <c:pt idx="12">
                  <c:v>#N/A</c:v>
                </c:pt>
                <c:pt idx="13">
                  <c:v>2434</c:v>
                </c:pt>
                <c:pt idx="14">
                  <c:v>#N/A</c:v>
                </c:pt>
              </c:numCache>
            </c:numRef>
          </c:val>
          <c:smooth val="0"/>
          <c:extLst xmlns:c16r2="http://schemas.microsoft.com/office/drawing/2015/06/chart">
            <c:ext xmlns:c16="http://schemas.microsoft.com/office/drawing/2014/chart" uri="{C3380CC4-5D6E-409C-BE32-E72D297353CC}">
              <c16:uniqueId val="{0000000B-D41F-4658-A12E-26B18B9696D3}"/>
            </c:ext>
          </c:extLst>
        </c:ser>
        <c:dLbls>
          <c:showLegendKey val="0"/>
          <c:showVal val="0"/>
          <c:showCatName val="0"/>
          <c:showSerName val="0"/>
          <c:showPercent val="0"/>
          <c:showBubbleSize val="0"/>
        </c:dLbls>
        <c:marker val="1"/>
        <c:smooth val="0"/>
        <c:axId val="394343992"/>
        <c:axId val="394344384"/>
      </c:lineChart>
      <c:catAx>
        <c:axId val="394343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4344384"/>
        <c:crosses val="autoZero"/>
        <c:auto val="1"/>
        <c:lblAlgn val="ctr"/>
        <c:lblOffset val="100"/>
        <c:tickLblSkip val="1"/>
        <c:tickMarkSkip val="1"/>
        <c:noMultiLvlLbl val="0"/>
      </c:catAx>
      <c:valAx>
        <c:axId val="39434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343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637</c:v>
                </c:pt>
                <c:pt idx="1">
                  <c:v>552</c:v>
                </c:pt>
                <c:pt idx="2">
                  <c:v>404</c:v>
                </c:pt>
              </c:numCache>
            </c:numRef>
          </c:val>
          <c:extLst xmlns:c16r2="http://schemas.microsoft.com/office/drawing/2015/06/chart">
            <c:ext xmlns:c16="http://schemas.microsoft.com/office/drawing/2014/chart" uri="{C3380CC4-5D6E-409C-BE32-E72D297353CC}">
              <c16:uniqueId val="{00000000-B360-4DF1-B61B-4CEEE1A9BC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c:v>
                </c:pt>
                <c:pt idx="1">
                  <c:v>13</c:v>
                </c:pt>
                <c:pt idx="2">
                  <c:v>13</c:v>
                </c:pt>
              </c:numCache>
            </c:numRef>
          </c:val>
          <c:extLst xmlns:c16r2="http://schemas.microsoft.com/office/drawing/2015/06/chart">
            <c:ext xmlns:c16="http://schemas.microsoft.com/office/drawing/2014/chart" uri="{C3380CC4-5D6E-409C-BE32-E72D297353CC}">
              <c16:uniqueId val="{00000001-B360-4DF1-B61B-4CEEE1A9BC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739</c:v>
                </c:pt>
                <c:pt idx="1">
                  <c:v>600</c:v>
                </c:pt>
                <c:pt idx="2">
                  <c:v>635</c:v>
                </c:pt>
              </c:numCache>
            </c:numRef>
          </c:val>
          <c:extLst xmlns:c16r2="http://schemas.microsoft.com/office/drawing/2015/06/chart">
            <c:ext xmlns:c16="http://schemas.microsoft.com/office/drawing/2014/chart" uri="{C3380CC4-5D6E-409C-BE32-E72D297353CC}">
              <c16:uniqueId val="{00000002-B360-4DF1-B61B-4CEEE1A9BC6F}"/>
            </c:ext>
          </c:extLst>
        </c:ser>
        <c:dLbls>
          <c:showLegendKey val="0"/>
          <c:showVal val="0"/>
          <c:showCatName val="0"/>
          <c:showSerName val="0"/>
          <c:showPercent val="0"/>
          <c:showBubbleSize val="0"/>
        </c:dLbls>
        <c:gapWidth val="120"/>
        <c:overlap val="100"/>
        <c:axId val="395254000"/>
        <c:axId val="395254392"/>
      </c:barChart>
      <c:catAx>
        <c:axId val="39525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5254392"/>
        <c:crosses val="autoZero"/>
        <c:auto val="1"/>
        <c:lblAlgn val="ctr"/>
        <c:lblOffset val="100"/>
        <c:tickLblSkip val="1"/>
        <c:tickMarkSkip val="1"/>
        <c:noMultiLvlLbl val="0"/>
      </c:catAx>
      <c:valAx>
        <c:axId val="395254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525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647-4D35-B227-6C2A6A34E046}"/>
                </c:ext>
                <c:ext xmlns:c15="http://schemas.microsoft.com/office/drawing/2012/chart" uri="{CE6537A1-D6FC-4f65-9D91-7224C49458BB}">
                  <c15:dlblFieldTable>
                    <c15:dlblFTEntry>
                      <c15:txfldGUID>{11885883-E143-402A-B012-1AB7C7F1B6D0}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647-4D35-B227-6C2A6A34E046}"/>
                </c:ext>
                <c:ext xmlns:c15="http://schemas.microsoft.com/office/drawing/2012/chart" uri="{CE6537A1-D6FC-4f65-9D91-7224C49458BB}">
                  <c15:dlblFieldTable>
                    <c15:dlblFTEntry>
                      <c15:txfldGUID>{3533FB50-9DD8-4B34-B9B2-7CC59AEDEC55}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647-4D35-B227-6C2A6A34E046}"/>
                </c:ext>
                <c:ext xmlns:c15="http://schemas.microsoft.com/office/drawing/2012/chart" uri="{CE6537A1-D6FC-4f65-9D91-7224C49458BB}">
                  <c15:dlblFieldTable>
                    <c15:dlblFTEntry>
                      <c15:txfldGUID>{B2D6B6C3-BD16-4FF9-BC80-99197F90C114}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647-4D35-B227-6C2A6A34E046}"/>
                </c:ext>
                <c:ext xmlns:c15="http://schemas.microsoft.com/office/drawing/2012/chart" uri="{CE6537A1-D6FC-4f65-9D91-7224C49458BB}">
                  <c15:dlblFieldTable>
                    <c15:dlblFTEntry>
                      <c15:txfldGUID>{19272777-84A2-4B18-8FB0-585828E5BC67}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647-4D35-B227-6C2A6A34E046}"/>
                </c:ext>
                <c:ext xmlns:c15="http://schemas.microsoft.com/office/drawing/2012/chart" uri="{CE6537A1-D6FC-4f65-9D91-7224C49458BB}">
                  <c15:dlblFieldTable>
                    <c15:dlblFTEntry>
                      <c15:txfldGUID>{1727CB43-A1D8-4BD8-968F-931D7AD77388}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647-4D35-B227-6C2A6A34E046}"/>
                </c:ext>
                <c:ext xmlns:c15="http://schemas.microsoft.com/office/drawing/2012/chart" uri="{CE6537A1-D6FC-4f65-9D91-7224C49458BB}">
                  <c15:dlblFieldTable>
                    <c15:dlblFTEntry>
                      <c15:txfldGUID>{DF8FA598-BA5A-457A-BDE4-7269690775F0}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647-4D35-B227-6C2A6A34E046}"/>
                </c:ext>
                <c:ext xmlns:c15="http://schemas.microsoft.com/office/drawing/2012/chart" uri="{CE6537A1-D6FC-4f65-9D91-7224C49458BB}">
                  <c15:dlblFieldTable>
                    <c15:dlblFTEntry>
                      <c15:txfldGUID>{22A1F790-E762-413A-9861-2CB668A0A72D}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647-4D35-B227-6C2A6A34E046}"/>
                </c:ext>
                <c:ext xmlns:c15="http://schemas.microsoft.com/office/drawing/2012/chart" uri="{CE6537A1-D6FC-4f65-9D91-7224C49458BB}">
                  <c15:dlblFieldTable>
                    <c15:dlblFTEntry>
                      <c15:txfldGUID>{07B3514A-2589-48EF-AD81-1E060718E89A}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647-4D35-B227-6C2A6A34E046}"/>
                </c:ext>
                <c:ext xmlns:c15="http://schemas.microsoft.com/office/drawing/2012/chart" uri="{CE6537A1-D6FC-4f65-9D91-7224C49458BB}">
                  <c15:dlblFieldTable>
                    <c15:dlblFTEntry>
                      <c15:txfldGUID>{A697A0F8-002C-4B3E-B22C-7F3E6153B11D}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c:v>
                </c:pt>
                <c:pt idx="24">
                  <c:v>60.6</c:v>
                </c:pt>
                <c:pt idx="32">
                  <c:v>54.9</c:v>
                </c:pt>
              </c:numCache>
            </c:numRef>
          </c:xVal>
          <c:yVal>
            <c:numRef>
              <c:f>公会計指標分析・財政指標組合せ分析表!$BP$51:$DC$51</c:f>
              <c:numCache>
                <c:formatCode>#,##0.0;"▲ "#,##0.0</c:formatCode>
                <c:ptCount val="40"/>
                <c:pt idx="16">
                  <c:v>61.3</c:v>
                </c:pt>
                <c:pt idx="24">
                  <c:v>60.7</c:v>
                </c:pt>
                <c:pt idx="32">
                  <c:v>68.5</c:v>
                </c:pt>
              </c:numCache>
            </c:numRef>
          </c:yVal>
          <c:smooth val="0"/>
          <c:extLst xmlns:c16r2="http://schemas.microsoft.com/office/drawing/2015/06/chart">
            <c:ext xmlns:c16="http://schemas.microsoft.com/office/drawing/2014/chart" uri="{C3380CC4-5D6E-409C-BE32-E72D297353CC}">
              <c16:uniqueId val="{00000009-2647-4D35-B227-6C2A6A34E0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647-4D35-B227-6C2A6A34E046}"/>
                </c:ext>
                <c:ext xmlns:c15="http://schemas.microsoft.com/office/drawing/2012/chart" uri="{CE6537A1-D6FC-4f65-9D91-7224C49458BB}">
                  <c15:dlblFieldTable>
                    <c15:dlblFTEntry>
                      <c15:txfldGUID>{C77EAF5F-6BE8-42A3-9B69-EEFF954D71D6}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647-4D35-B227-6C2A6A34E046}"/>
                </c:ext>
                <c:ext xmlns:c15="http://schemas.microsoft.com/office/drawing/2012/chart" uri="{CE6537A1-D6FC-4f65-9D91-7224C49458BB}">
                  <c15:dlblFieldTable>
                    <c15:dlblFTEntry>
                      <c15:txfldGUID>{FACF6D43-A50C-4E0D-8F55-995C137278F1}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647-4D35-B227-6C2A6A34E046}"/>
                </c:ext>
                <c:ext xmlns:c15="http://schemas.microsoft.com/office/drawing/2012/chart" uri="{CE6537A1-D6FC-4f65-9D91-7224C49458BB}">
                  <c15:dlblFieldTable>
                    <c15:dlblFTEntry>
                      <c15:txfldGUID>{7FF2D2CD-044D-4B90-A10A-4F46E08EE8AB}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647-4D35-B227-6C2A6A34E046}"/>
                </c:ext>
                <c:ext xmlns:c15="http://schemas.microsoft.com/office/drawing/2012/chart" uri="{CE6537A1-D6FC-4f65-9D91-7224C49458BB}">
                  <c15:dlblFieldTable>
                    <c15:dlblFTEntry>
                      <c15:txfldGUID>{2D8A42E7-3170-4574-BEB0-68325E14CE41}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647-4D35-B227-6C2A6A34E046}"/>
                </c:ext>
                <c:ext xmlns:c15="http://schemas.microsoft.com/office/drawing/2012/chart" uri="{CE6537A1-D6FC-4f65-9D91-7224C49458BB}">
                  <c15:dlblFieldTable>
                    <c15:dlblFTEntry>
                      <c15:txfldGUID>{592BB374-A9D5-4BE1-A48F-9CBA7547A414}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647-4D35-B227-6C2A6A34E046}"/>
                </c:ext>
                <c:ext xmlns:c15="http://schemas.microsoft.com/office/drawing/2012/chart" uri="{CE6537A1-D6FC-4f65-9D91-7224C49458BB}">
                  <c15:dlblFieldTable>
                    <c15:dlblFTEntry>
                      <c15:txfldGUID>{A1927419-C457-44F4-BB48-36A9E00B6F04}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647-4D35-B227-6C2A6A34E046}"/>
                </c:ext>
                <c:ext xmlns:c15="http://schemas.microsoft.com/office/drawing/2012/chart" uri="{CE6537A1-D6FC-4f65-9D91-7224C49458BB}">
                  <c15:dlblFieldTable>
                    <c15:dlblFTEntry>
                      <c15:txfldGUID>{AA6F0667-5059-4539-8390-6A91599B9B55}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647-4D35-B227-6C2A6A34E046}"/>
                </c:ext>
                <c:ext xmlns:c15="http://schemas.microsoft.com/office/drawing/2012/chart" uri="{CE6537A1-D6FC-4f65-9D91-7224C49458BB}">
                  <c15:dlblFieldTable>
                    <c15:dlblFTEntry>
                      <c15:txfldGUID>{CE828FE3-437A-438B-98A1-07ADE96763B8}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647-4D35-B227-6C2A6A34E046}"/>
                </c:ext>
                <c:ext xmlns:c15="http://schemas.microsoft.com/office/drawing/2012/chart" uri="{CE6537A1-D6FC-4f65-9D91-7224C49458BB}">
                  <c15:dlblFieldTable>
                    <c15:dlblFTEntry>
                      <c15:txfldGUID>{5BEDA199-7044-4E20-BCEC-5DA969D6CE62}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pt idx="32">
                  <c:v>56.7</c:v>
                </c:pt>
              </c:numCache>
            </c:numRef>
          </c:xVal>
          <c:yVal>
            <c:numRef>
              <c:f>公会計指標分析・財政指標組合せ分析表!$BP$55:$DC$55</c:f>
              <c:numCache>
                <c:formatCode>#,##0.0;"▲ "#,##0.0</c:formatCode>
                <c:ptCount val="40"/>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2647-4D35-B227-6C2A6A34E046}"/>
            </c:ext>
          </c:extLst>
        </c:ser>
        <c:dLbls>
          <c:showLegendKey val="0"/>
          <c:showVal val="1"/>
          <c:showCatName val="0"/>
          <c:showSerName val="0"/>
          <c:showPercent val="0"/>
          <c:showBubbleSize val="0"/>
        </c:dLbls>
        <c:axId val="405773832"/>
        <c:axId val="405773440"/>
      </c:scatterChart>
      <c:valAx>
        <c:axId val="405773832"/>
        <c:scaling>
          <c:orientation val="minMax"/>
          <c:max val="61.2"/>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773440"/>
        <c:crosses val="autoZero"/>
        <c:crossBetween val="midCat"/>
      </c:valAx>
      <c:valAx>
        <c:axId val="405773440"/>
        <c:scaling>
          <c:orientation val="minMax"/>
          <c:max val="76"/>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773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680-4818-8DF8-E2EF5E657464}"/>
                </c:ext>
                <c:ext xmlns:c15="http://schemas.microsoft.com/office/drawing/2012/chart" uri="{CE6537A1-D6FC-4f65-9D91-7224C49458BB}">
                  <c15:dlblFieldTable>
                    <c15:dlblFTEntry>
                      <c15:txfldGUID>{AFC4C55D-731B-420E-AECE-A8567036DCFE}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680-4818-8DF8-E2EF5E657464}"/>
                </c:ext>
                <c:ext xmlns:c15="http://schemas.microsoft.com/office/drawing/2012/chart" uri="{CE6537A1-D6FC-4f65-9D91-7224C49458BB}">
                  <c15:dlblFieldTable>
                    <c15:dlblFTEntry>
                      <c15:txfldGUID>{D1DAFEC8-7A80-4A9D-AFB8-A244514EC8D3}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680-4818-8DF8-E2EF5E657464}"/>
                </c:ext>
                <c:ext xmlns:c15="http://schemas.microsoft.com/office/drawing/2012/chart" uri="{CE6537A1-D6FC-4f65-9D91-7224C49458BB}">
                  <c15:dlblFieldTable>
                    <c15:dlblFTEntry>
                      <c15:txfldGUID>{9E9C18A1-BB4E-4F2F-973E-3AB7EA20EB0D}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680-4818-8DF8-E2EF5E657464}"/>
                </c:ext>
                <c:ext xmlns:c15="http://schemas.microsoft.com/office/drawing/2012/chart" uri="{CE6537A1-D6FC-4f65-9D91-7224C49458BB}">
                  <c15:dlblFieldTable>
                    <c15:dlblFTEntry>
                      <c15:txfldGUID>{8F3DAD86-16BF-4F6E-BE92-5C84AEBAE822}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680-4818-8DF8-E2EF5E657464}"/>
                </c:ext>
                <c:ext xmlns:c15="http://schemas.microsoft.com/office/drawing/2012/chart" uri="{CE6537A1-D6FC-4f65-9D91-7224C49458BB}">
                  <c15:dlblFieldTable>
                    <c15:dlblFTEntry>
                      <c15:txfldGUID>{55D2018C-DFBE-4ED0-8D94-6F94997E33F0}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680-4818-8DF8-E2EF5E657464}"/>
                </c:ext>
                <c:ext xmlns:c15="http://schemas.microsoft.com/office/drawing/2012/chart" uri="{CE6537A1-D6FC-4f65-9D91-7224C49458BB}">
                  <c15:dlblFieldTable>
                    <c15:dlblFTEntry>
                      <c15:txfldGUID>{837FB796-83B2-48D4-BC9D-E1075F015878}</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0"/>
                  <c:y val="-1.451051334091829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680-4818-8DF8-E2EF5E657464}"/>
                </c:ext>
                <c:ext xmlns:c15="http://schemas.microsoft.com/office/drawing/2012/chart" uri="{CE6537A1-D6FC-4f65-9D91-7224C49458BB}">
                  <c15:dlblFieldTable>
                    <c15:dlblFTEntry>
                      <c15:txfldGUID>{05D9FD12-B093-4E1C-A578-376B04D706E0}</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0"/>
                  <c:y val="1.45105133409182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680-4818-8DF8-E2EF5E657464}"/>
                </c:ext>
                <c:ext xmlns:c15="http://schemas.microsoft.com/office/drawing/2012/chart" uri="{CE6537A1-D6FC-4f65-9D91-7224C49458BB}">
                  <c15:dlblFieldTable>
                    <c15:dlblFTEntry>
                      <c15:txfldGUID>{19F81CCD-E9F5-4222-B623-EC2F5E7045B4}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680-4818-8DF8-E2EF5E657464}"/>
                </c:ext>
                <c:ext xmlns:c15="http://schemas.microsoft.com/office/drawing/2012/chart" uri="{CE6537A1-D6FC-4f65-9D91-7224C49458BB}">
                  <c15:dlblFieldTable>
                    <c15:dlblFTEntry>
                      <c15:txfldGUID>{52338AA1-877D-4FD3-B10F-3416ABCA3FE0}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5.7</c:v>
                </c:pt>
                <c:pt idx="16">
                  <c:v>5.2</c:v>
                </c:pt>
                <c:pt idx="24">
                  <c:v>5.0999999999999996</c:v>
                </c:pt>
                <c:pt idx="32">
                  <c:v>5.3</c:v>
                </c:pt>
              </c:numCache>
            </c:numRef>
          </c:xVal>
          <c:yVal>
            <c:numRef>
              <c:f>公会計指標分析・財政指標組合せ分析表!$BP$73:$DC$73</c:f>
              <c:numCache>
                <c:formatCode>#,##0.0;"▲ "#,##0.0</c:formatCode>
                <c:ptCount val="40"/>
                <c:pt idx="0">
                  <c:v>40.299999999999997</c:v>
                </c:pt>
                <c:pt idx="8">
                  <c:v>39.5</c:v>
                </c:pt>
                <c:pt idx="16">
                  <c:v>61.3</c:v>
                </c:pt>
                <c:pt idx="24">
                  <c:v>60.7</c:v>
                </c:pt>
                <c:pt idx="32">
                  <c:v>68.5</c:v>
                </c:pt>
              </c:numCache>
            </c:numRef>
          </c:yVal>
          <c:smooth val="0"/>
          <c:extLst xmlns:c16r2="http://schemas.microsoft.com/office/drawing/2015/06/chart">
            <c:ext xmlns:c16="http://schemas.microsoft.com/office/drawing/2014/chart" uri="{C3380CC4-5D6E-409C-BE32-E72D297353CC}">
              <c16:uniqueId val="{00000009-2680-4818-8DF8-E2EF5E6574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680-4818-8DF8-E2EF5E657464}"/>
                </c:ext>
                <c:ext xmlns:c15="http://schemas.microsoft.com/office/drawing/2012/chart" uri="{CE6537A1-D6FC-4f65-9D91-7224C49458BB}">
                  <c15:dlblFieldTable>
                    <c15:dlblFTEntry>
                      <c15:txfldGUID>{5FF32B3B-C3FE-410B-B17E-9DD8C9FD0E9A}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680-4818-8DF8-E2EF5E657464}"/>
                </c:ext>
                <c:ext xmlns:c15="http://schemas.microsoft.com/office/drawing/2012/chart" uri="{CE6537A1-D6FC-4f65-9D91-7224C49458BB}">
                  <c15:dlblFieldTable>
                    <c15:dlblFTEntry>
                      <c15:txfldGUID>{EE7E0A5D-6DAE-4263-9C6B-AAC05CA18BEE}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680-4818-8DF8-E2EF5E657464}"/>
                </c:ext>
                <c:ext xmlns:c15="http://schemas.microsoft.com/office/drawing/2012/chart" uri="{CE6537A1-D6FC-4f65-9D91-7224C49458BB}">
                  <c15:dlblFieldTable>
                    <c15:dlblFTEntry>
                      <c15:txfldGUID>{017E542B-DD08-4C65-9AB8-7A9752D7E649}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680-4818-8DF8-E2EF5E657464}"/>
                </c:ext>
                <c:ext xmlns:c15="http://schemas.microsoft.com/office/drawing/2012/chart" uri="{CE6537A1-D6FC-4f65-9D91-7224C49458BB}">
                  <c15:dlblFieldTable>
                    <c15:dlblFTEntry>
                      <c15:txfldGUID>{6B98C8E9-6AF2-425D-8D9E-ADFBB2ED0E64}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680-4818-8DF8-E2EF5E657464}"/>
                </c:ext>
                <c:ext xmlns:c15="http://schemas.microsoft.com/office/drawing/2012/chart" uri="{CE6537A1-D6FC-4f65-9D91-7224C49458BB}">
                  <c15:dlblFieldTable>
                    <c15:dlblFTEntry>
                      <c15:txfldGUID>{818C7228-3425-424A-9619-3418522A0E61}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680-4818-8DF8-E2EF5E657464}"/>
                </c:ext>
                <c:ext xmlns:c15="http://schemas.microsoft.com/office/drawing/2012/chart" uri="{CE6537A1-D6FC-4f65-9D91-7224C49458BB}">
                  <c15:dlblFieldTable>
                    <c15:dlblFTEntry>
                      <c15:txfldGUID>{FC814CEE-DDA6-4D40-99F8-2285EF02DF95}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680-4818-8DF8-E2EF5E657464}"/>
                </c:ext>
                <c:ext xmlns:c15="http://schemas.microsoft.com/office/drawing/2012/chart" uri="{CE6537A1-D6FC-4f65-9D91-7224C49458BB}">
                  <c15:dlblFieldTable>
                    <c15:dlblFTEntry>
                      <c15:txfldGUID>{1DA00403-1DD9-4096-93A7-6CA419A45C7A}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680-4818-8DF8-E2EF5E657464}"/>
                </c:ext>
                <c:ext xmlns:c15="http://schemas.microsoft.com/office/drawing/2012/chart" uri="{CE6537A1-D6FC-4f65-9D91-7224C49458BB}">
                  <c15:dlblFieldTable>
                    <c15:dlblFTEntry>
                      <c15:txfldGUID>{917B8338-3127-4C61-A27C-8724B3E594A8}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680-4818-8DF8-E2EF5E657464}"/>
                </c:ext>
                <c:ext xmlns:c15="http://schemas.microsoft.com/office/drawing/2012/chart" uri="{CE6537A1-D6FC-4f65-9D91-7224C49458BB}">
                  <c15:dlblFieldTable>
                    <c15:dlblFTEntry>
                      <c15:txfldGUID>{B4178028-CDC7-4C35-A2B9-1D028872EE44}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2680-4818-8DF8-E2EF5E657464}"/>
            </c:ext>
          </c:extLst>
        </c:ser>
        <c:dLbls>
          <c:showLegendKey val="0"/>
          <c:showVal val="1"/>
          <c:showCatName val="0"/>
          <c:showSerName val="0"/>
          <c:showPercent val="0"/>
          <c:showBubbleSize val="0"/>
        </c:dLbls>
        <c:axId val="405772264"/>
        <c:axId val="445710928"/>
      </c:scatterChart>
      <c:valAx>
        <c:axId val="405772264"/>
        <c:scaling>
          <c:orientation val="minMax"/>
          <c:max val="11.799999999999999"/>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5710928"/>
        <c:crosses val="autoZero"/>
        <c:crossBetween val="midCat"/>
      </c:valAx>
      <c:valAx>
        <c:axId val="445710928"/>
        <c:scaling>
          <c:orientation val="minMax"/>
          <c:max val="76"/>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7722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実質公債費比率の分子は、元利償還金が増となったことにより増加した。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庁舎整備事業等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による地方債残高の増加により元利償還金が増加し、実質公債費比率の上昇が見込まれる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ハード事業による起債を的確に把握し公債費の抑制に努める。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将来負担比率は微減となった。その要因は、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中学校改築事業による地方債残高の増加と積立基金の取り崩しによる充当可能基金の減少による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庁舎整備事業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による地方債残高の増加が見込まれるため、その他のハード事業による起債を的確に把握する必要がある。また、充当可能基金の増加を図り将来負担の抑制に努める。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沖縄県北中城村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北中城中学校改築事業等の影響で財政調整基金、目的金共に減少した。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財政計画に沿って、年次的に積み戻しを行う。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公共施設の整備のために充てる。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北中城中学校改築事業のために公共施設整備基金を全額取り崩した。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今後、老朽化する施設整備のために年次的に基金積み立てを行う。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国民健康保険特別会計の累積赤字を解消するために取り崩しを行った。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６億円を目標に年次的に積み立てを行う。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基金を充てる対象となる村債がある場合は積み立てを行う。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17,110
16,785
11.54
8,894,355
8,369,874
484,357
3,921,855
4,989,405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年度の有形固定資産減価償却率は</a:t>
          </a:r>
          <a:r>
            <a:rPr kumimoji="1" lang="en-US" altLang="ja-JP" sz="1100">
              <a:solidFill>
                <a:schemeClr val="dk1"/>
              </a:solidFill>
              <a:effectLst/>
              <a:latin typeface="+mn-lt"/>
              <a:ea typeface="+mn-ea"/>
              <a:cs typeface="+mn-cs"/>
            </a:rPr>
            <a:t>54.9</a:t>
          </a:r>
          <a:r>
            <a:rPr kumimoji="1" lang="ja-JP" altLang="ja-JP" sz="1100">
              <a:solidFill>
                <a:schemeClr val="dk1"/>
              </a:solidFill>
              <a:effectLst/>
              <a:latin typeface="+mn-lt"/>
              <a:ea typeface="+mn-ea"/>
              <a:cs typeface="+mn-cs"/>
            </a:rPr>
            <a:t>％で、類似団体と比較して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数値となっている。</a:t>
          </a:r>
          <a:endParaRPr kumimoji="1" lang="en-US" altLang="ja-JP" sz="1100">
            <a:solidFill>
              <a:schemeClr val="dk1"/>
            </a:solidFill>
            <a:effectLst/>
            <a:latin typeface="+mn-lt"/>
            <a:ea typeface="+mn-ea"/>
            <a:cs typeface="+mn-cs"/>
          </a:endParaRPr>
        </a:p>
        <a:p>
          <a:r>
            <a:rPr lang="ja-JP" altLang="en-US">
              <a:effectLst/>
            </a:rPr>
            <a:t>　減価償却率が下がった主な要因は中学校改築事業により建物更新を行ったことによる。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主に村道（減価償却率</a:t>
          </a:r>
          <a:r>
            <a:rPr kumimoji="1" lang="en-US" altLang="ja-JP" sz="1100">
              <a:solidFill>
                <a:schemeClr val="dk1"/>
              </a:solidFill>
              <a:effectLst/>
              <a:latin typeface="+mn-lt"/>
              <a:ea typeface="+mn-ea"/>
              <a:cs typeface="+mn-cs"/>
            </a:rPr>
            <a:t>75.7</a:t>
          </a:r>
          <a:r>
            <a:rPr kumimoji="1" lang="ja-JP" altLang="ja-JP" sz="1100">
              <a:solidFill>
                <a:schemeClr val="dk1"/>
              </a:solidFill>
              <a:effectLst/>
              <a:latin typeface="+mn-lt"/>
              <a:ea typeface="+mn-ea"/>
              <a:cs typeface="+mn-cs"/>
            </a:rPr>
            <a:t>％）と公園（同</a:t>
          </a:r>
          <a:r>
            <a:rPr kumimoji="1" lang="en-US" altLang="ja-JP" sz="1100">
              <a:solidFill>
                <a:schemeClr val="dk1"/>
              </a:solidFill>
              <a:effectLst/>
              <a:latin typeface="+mn-lt"/>
              <a:ea typeface="+mn-ea"/>
              <a:cs typeface="+mn-cs"/>
            </a:rPr>
            <a:t>80.9</a:t>
          </a:r>
          <a:r>
            <a:rPr kumimoji="1" lang="ja-JP" altLang="ja-JP" sz="1100">
              <a:solidFill>
                <a:schemeClr val="dk1"/>
              </a:solidFill>
              <a:effectLst/>
              <a:latin typeface="+mn-lt"/>
              <a:ea typeface="+mn-ea"/>
              <a:cs typeface="+mn-cs"/>
            </a:rPr>
            <a:t>％）の減価償却率が高く、資産の老朽化が進んでいるため、社会資本整備総合交付金などの補助を活用し計画的な更新を図る。</a:t>
          </a:r>
          <a:endParaRPr lang="ja-JP" altLang="ja-JP">
            <a:effectLst/>
          </a:endParaRPr>
        </a:p>
        <a:p>
          <a:r>
            <a:rPr kumimoji="1" lang="ja-JP" altLang="ja-JP" sz="1100">
              <a:solidFill>
                <a:schemeClr val="dk1"/>
              </a:solidFill>
              <a:effectLst/>
              <a:latin typeface="+mn-lt"/>
              <a:ea typeface="+mn-ea"/>
              <a:cs typeface="+mn-cs"/>
            </a:rPr>
            <a:t>　その他の有形固定資産減価償却率は、公共・公用施設（建物及び付属設備が</a:t>
          </a:r>
          <a:r>
            <a:rPr kumimoji="1" lang="en-US" altLang="ja-JP" sz="1100">
              <a:solidFill>
                <a:schemeClr val="dk1"/>
              </a:solidFill>
              <a:effectLst/>
              <a:latin typeface="+mn-lt"/>
              <a:ea typeface="+mn-ea"/>
              <a:cs typeface="+mn-cs"/>
            </a:rPr>
            <a:t>45.8</a:t>
          </a:r>
          <a:r>
            <a:rPr kumimoji="1" lang="ja-JP" altLang="ja-JP" sz="1100">
              <a:solidFill>
                <a:schemeClr val="dk1"/>
              </a:solidFill>
              <a:effectLst/>
              <a:latin typeface="+mn-lt"/>
              <a:ea typeface="+mn-ea"/>
              <a:cs typeface="+mn-cs"/>
            </a:rPr>
            <a:t>％、橋梁が</a:t>
          </a:r>
          <a:r>
            <a:rPr kumimoji="1" lang="en-US" altLang="ja-JP" sz="1100">
              <a:solidFill>
                <a:schemeClr val="dk1"/>
              </a:solidFill>
              <a:effectLst/>
              <a:latin typeface="+mn-lt"/>
              <a:ea typeface="+mn-ea"/>
              <a:cs typeface="+mn-cs"/>
            </a:rPr>
            <a:t>55.5</a:t>
          </a:r>
          <a:r>
            <a:rPr kumimoji="1" lang="ja-JP" altLang="ja-JP" sz="1100">
              <a:solidFill>
                <a:schemeClr val="dk1"/>
              </a:solidFill>
              <a:effectLst/>
              <a:latin typeface="+mn-lt"/>
              <a:ea typeface="+mn-ea"/>
              <a:cs typeface="+mn-cs"/>
            </a:rPr>
            <a:t>％、工作物が</a:t>
          </a:r>
          <a:r>
            <a:rPr kumimoji="1" lang="en-US" altLang="ja-JP" sz="1100">
              <a:solidFill>
                <a:schemeClr val="dk1"/>
              </a:solidFill>
              <a:effectLst/>
              <a:latin typeface="+mn-lt"/>
              <a:ea typeface="+mn-ea"/>
              <a:cs typeface="+mn-cs"/>
            </a:rPr>
            <a:t>59.0</a:t>
          </a:r>
          <a:r>
            <a:rPr kumimoji="1" lang="ja-JP" altLang="ja-JP" sz="1100">
              <a:solidFill>
                <a:schemeClr val="dk1"/>
              </a:solidFill>
              <a:effectLst/>
              <a:latin typeface="+mn-lt"/>
              <a:ea typeface="+mn-ea"/>
              <a:cs typeface="+mn-cs"/>
            </a:rPr>
            <a:t>％、農道が</a:t>
          </a:r>
          <a:r>
            <a:rPr kumimoji="1" lang="en-US" altLang="ja-JP" sz="1100">
              <a:solidFill>
                <a:schemeClr val="dk1"/>
              </a:solidFill>
              <a:effectLst/>
              <a:latin typeface="+mn-lt"/>
              <a:ea typeface="+mn-ea"/>
              <a:cs typeface="+mn-cs"/>
            </a:rPr>
            <a:t>57.3</a:t>
          </a:r>
          <a:r>
            <a:rPr kumimoji="1" lang="ja-JP" altLang="ja-JP" sz="1100">
              <a:solidFill>
                <a:schemeClr val="dk1"/>
              </a:solidFill>
              <a:effectLst/>
              <a:latin typeface="+mn-lt"/>
              <a:ea typeface="+mn-ea"/>
              <a:cs typeface="+mn-cs"/>
            </a:rPr>
            <a:t>％となっている。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4621371"/>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588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439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46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80186</xdr:rowOff>
    </xdr:from>
    <xdr:ext cx="405111" cy="259045"/>
    <xdr:sp macro="" textlink="">
      <xdr:nvSpPr>
        <xdr:cNvPr id="73" name="有形固定資産減価償却率平均値テキスト"/>
        <xdr:cNvSpPr txBox="1"/>
      </xdr:nvSpPr>
      <xdr:spPr>
        <a:xfrm>
          <a:off x="4813300" y="48807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02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02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0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105886</xdr:rowOff>
    </xdr:from>
    <xdr:to>
      <xdr:col>23</xdr:col>
      <xdr:colOff>136525</xdr:colOff>
      <xdr:row>30</xdr:row>
      <xdr:rowOff>36036</xdr:rowOff>
    </xdr:to>
    <xdr:sp macro="" textlink="">
      <xdr:nvSpPr>
        <xdr:cNvPr id="82" name="楕円 81"/>
        <xdr:cNvSpPr/>
      </xdr:nvSpPr>
      <xdr:spPr>
        <a:xfrm>
          <a:off x="4711700" y="507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84313</xdr:rowOff>
    </xdr:from>
    <xdr:ext cx="405111" cy="259045"/>
    <xdr:sp macro="" textlink="">
      <xdr:nvSpPr>
        <xdr:cNvPr id="83" name="有形固定資産減価償却率該当値テキスト"/>
        <xdr:cNvSpPr txBox="1"/>
      </xdr:nvSpPr>
      <xdr:spPr>
        <a:xfrm>
          <a:off x="4813300" y="5056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123508</xdr:rowOff>
    </xdr:from>
    <xdr:to>
      <xdr:col>19</xdr:col>
      <xdr:colOff>187325</xdr:colOff>
      <xdr:row>29</xdr:row>
      <xdr:rowOff>53658</xdr:rowOff>
    </xdr:to>
    <xdr:sp macro="" textlink="">
      <xdr:nvSpPr>
        <xdr:cNvPr id="84" name="楕円 83"/>
        <xdr:cNvSpPr/>
      </xdr:nvSpPr>
      <xdr:spPr>
        <a:xfrm>
          <a:off x="4000500" y="49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2858</xdr:rowOff>
    </xdr:from>
    <xdr:to>
      <xdr:col>23</xdr:col>
      <xdr:colOff>85725</xdr:colOff>
      <xdr:row>29</xdr:row>
      <xdr:rowOff>156686</xdr:rowOff>
    </xdr:to>
    <xdr:cxnSp macro="">
      <xdr:nvCxnSpPr>
        <xdr:cNvPr id="85" name="直線コネクタ 84"/>
        <xdr:cNvCxnSpPr/>
      </xdr:nvCxnSpPr>
      <xdr:spPr>
        <a:xfrm>
          <a:off x="4051300" y="4974908"/>
          <a:ext cx="711200" cy="15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166688</xdr:rowOff>
    </xdr:from>
    <xdr:to>
      <xdr:col>15</xdr:col>
      <xdr:colOff>187325</xdr:colOff>
      <xdr:row>29</xdr:row>
      <xdr:rowOff>96838</xdr:rowOff>
    </xdr:to>
    <xdr:sp macro="" textlink="">
      <xdr:nvSpPr>
        <xdr:cNvPr id="86" name="楕円 85"/>
        <xdr:cNvSpPr/>
      </xdr:nvSpPr>
      <xdr:spPr>
        <a:xfrm>
          <a:off x="3238500" y="49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2858</xdr:rowOff>
    </xdr:from>
    <xdr:to>
      <xdr:col>19</xdr:col>
      <xdr:colOff>136525</xdr:colOff>
      <xdr:row>29</xdr:row>
      <xdr:rowOff>46038</xdr:rowOff>
    </xdr:to>
    <xdr:cxnSp macro="">
      <xdr:nvCxnSpPr>
        <xdr:cNvPr id="87" name="直線コネクタ 86"/>
        <xdr:cNvCxnSpPr/>
      </xdr:nvCxnSpPr>
      <xdr:spPr>
        <a:xfrm flipV="1">
          <a:off x="3289300" y="497490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141940</xdr:rowOff>
    </xdr:from>
    <xdr:ext cx="405111" cy="259045"/>
    <xdr:sp macro="" textlink="">
      <xdr:nvSpPr>
        <xdr:cNvPr id="88" name="n_1aveValue有形固定資産減価償却率"/>
        <xdr:cNvSpPr txBox="1"/>
      </xdr:nvSpPr>
      <xdr:spPr>
        <a:xfrm>
          <a:off x="3836044" y="511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48753</xdr:rowOff>
    </xdr:from>
    <xdr:ext cx="405111" cy="259045"/>
    <xdr:sp macro="" textlink="">
      <xdr:nvSpPr>
        <xdr:cNvPr id="89" name="n_2aveValue有形固定資産減価償却率"/>
        <xdr:cNvSpPr txBox="1"/>
      </xdr:nvSpPr>
      <xdr:spPr>
        <a:xfrm>
          <a:off x="3086744" y="519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70185</xdr:rowOff>
    </xdr:from>
    <xdr:ext cx="405111" cy="259045"/>
    <xdr:sp macro="" textlink="">
      <xdr:nvSpPr>
        <xdr:cNvPr id="90" name="n_1mainValue有形固定資産減価償却率"/>
        <xdr:cNvSpPr txBox="1"/>
      </xdr:nvSpPr>
      <xdr:spPr>
        <a:xfrm>
          <a:off x="3836044" y="4699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113365</xdr:rowOff>
    </xdr:from>
    <xdr:ext cx="405111" cy="259045"/>
    <xdr:sp macro="" textlink="">
      <xdr:nvSpPr>
        <xdr:cNvPr id="91" name="n_2mainValue有形固定資産減価償却率"/>
        <xdr:cNvSpPr txBox="1"/>
      </xdr:nvSpPr>
      <xdr:spPr>
        <a:xfrm>
          <a:off x="3086744" y="474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年度の総務償還可能年数は</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年で、類似団体と比較して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年短い数値となった。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償還可能年数の算定式の分母となる（業務収入－業務支出）の業務支出は、人件費や物件費、補助金等であるが、経費を抑えることで債務償還可能年数の圧縮を目指す。</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算定式の分子となる（将来負担額－充当可能基金残高）については、将来負担額に繋がっている町村土地開発公社による先行取得事業の債務負担行為について計画的基金を積み立てて用地を取得することで、債務償還可能年するの圧縮を図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2" name="直線コネクタ 121"/>
        <xdr:cNvCxnSpPr/>
      </xdr:nvCxnSpPr>
      <xdr:spPr>
        <a:xfrm flipV="1">
          <a:off x="14793595" y="4633837"/>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5" name="債務償還可能年数最大値テキスト"/>
        <xdr:cNvSpPr txBox="1"/>
      </xdr:nvSpPr>
      <xdr:spPr>
        <a:xfrm>
          <a:off x="14846300" y="440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6" name="直線コネクタ 125"/>
        <xdr:cNvCxnSpPr/>
      </xdr:nvCxnSpPr>
      <xdr:spPr>
        <a:xfrm>
          <a:off x="14706600" y="463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27" name="債務償還可能年数平均値テキスト"/>
        <xdr:cNvSpPr txBox="1"/>
      </xdr:nvSpPr>
      <xdr:spPr>
        <a:xfrm>
          <a:off x="14846300" y="523637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8" name="フローチャート: 判断 127"/>
        <xdr:cNvSpPr/>
      </xdr:nvSpPr>
      <xdr:spPr>
        <a:xfrm>
          <a:off x="14744700" y="53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34" name="楕円 133"/>
        <xdr:cNvSpPr/>
      </xdr:nvSpPr>
      <xdr:spPr>
        <a:xfrm>
          <a:off x="14744700" y="53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58709</xdr:rowOff>
    </xdr:from>
    <xdr:ext cx="340478" cy="259045"/>
    <xdr:sp macro="" textlink="">
      <xdr:nvSpPr>
        <xdr:cNvPr id="135" name="債務償還可能年数該当値テキスト"/>
        <xdr:cNvSpPr txBox="1"/>
      </xdr:nvSpPr>
      <xdr:spPr>
        <a:xfrm>
          <a:off x="14846300" y="53736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17,110
16,785
11.54
8,894,355
8,369,874
484,357
3,921,855
4,989,405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70" name="楕円 69"/>
        <xdr:cNvSpPr/>
      </xdr:nvSpPr>
      <xdr:spPr>
        <a:xfrm>
          <a:off x="4584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2557</xdr:rowOff>
    </xdr:from>
    <xdr:ext cx="405111" cy="259045"/>
    <xdr:sp macro="" textlink="">
      <xdr:nvSpPr>
        <xdr:cNvPr id="71" name="【道路】&#10;有形固定資産減価償却率該当値テキスト"/>
        <xdr:cNvSpPr txBox="1"/>
      </xdr:nvSpPr>
      <xdr:spPr>
        <a:xfrm>
          <a:off x="4673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10160</xdr:rowOff>
    </xdr:from>
    <xdr:to>
      <xdr:col>20</xdr:col>
      <xdr:colOff>38100</xdr:colOff>
      <xdr:row>36</xdr:row>
      <xdr:rowOff>111760</xdr:rowOff>
    </xdr:to>
    <xdr:sp macro="" textlink="">
      <xdr:nvSpPr>
        <xdr:cNvPr id="72" name="楕円 71"/>
        <xdr:cNvSpPr/>
      </xdr:nvSpPr>
      <xdr:spPr>
        <a:xfrm>
          <a:off x="3746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30480</xdr:rowOff>
    </xdr:from>
    <xdr:to>
      <xdr:col>24</xdr:col>
      <xdr:colOff>63500</xdr:colOff>
      <xdr:row>36</xdr:row>
      <xdr:rowOff>60960</xdr:rowOff>
    </xdr:to>
    <xdr:cxnSp macro="">
      <xdr:nvCxnSpPr>
        <xdr:cNvPr id="73" name="直線コネクタ 72"/>
        <xdr:cNvCxnSpPr/>
      </xdr:nvCxnSpPr>
      <xdr:spPr>
        <a:xfrm flipV="1">
          <a:off x="3797300" y="6202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46355</xdr:rowOff>
    </xdr:from>
    <xdr:to>
      <xdr:col>15</xdr:col>
      <xdr:colOff>101600</xdr:colOff>
      <xdr:row>36</xdr:row>
      <xdr:rowOff>147955</xdr:rowOff>
    </xdr:to>
    <xdr:sp macro="" textlink="">
      <xdr:nvSpPr>
        <xdr:cNvPr id="74" name="楕円 73"/>
        <xdr:cNvSpPr/>
      </xdr:nvSpPr>
      <xdr:spPr>
        <a:xfrm>
          <a:off x="2857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60960</xdr:rowOff>
    </xdr:from>
    <xdr:to>
      <xdr:col>19</xdr:col>
      <xdr:colOff>177800</xdr:colOff>
      <xdr:row>36</xdr:row>
      <xdr:rowOff>97155</xdr:rowOff>
    </xdr:to>
    <xdr:cxnSp macro="">
      <xdr:nvCxnSpPr>
        <xdr:cNvPr id="75" name="直線コネクタ 74"/>
        <xdr:cNvCxnSpPr/>
      </xdr:nvCxnSpPr>
      <xdr:spPr>
        <a:xfrm flipV="1">
          <a:off x="2908300" y="62331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19067</xdr:rowOff>
    </xdr:from>
    <xdr:ext cx="405111" cy="259045"/>
    <xdr:sp macro="" textlink="">
      <xdr:nvSpPr>
        <xdr:cNvPr id="76" name="n_1aveValue【道路】&#10;有形固定資産減価償却率"/>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77" name="n_2aveValue【道路】&#10;有形固定資産減価償却率"/>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128287</xdr:rowOff>
    </xdr:from>
    <xdr:ext cx="405111" cy="259045"/>
    <xdr:sp macro="" textlink="">
      <xdr:nvSpPr>
        <xdr:cNvPr id="78" name="n_1mainValue【道路】&#10;有形固定資産減価償却率"/>
        <xdr:cNvSpPr txBox="1"/>
      </xdr:nvSpPr>
      <xdr:spPr>
        <a:xfrm>
          <a:off x="35820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164482</xdr:rowOff>
    </xdr:from>
    <xdr:ext cx="405111" cy="259045"/>
    <xdr:sp macro="" textlink="">
      <xdr:nvSpPr>
        <xdr:cNvPr id="79" name="n_2mainValue【道路】&#10;有形固定資産減価償却率"/>
        <xdr:cNvSpPr txBox="1"/>
      </xdr:nvSpPr>
      <xdr:spPr>
        <a:xfrm>
          <a:off x="2705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3" name="直線コネクタ 102"/>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4"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5" name="直線コネクタ 104"/>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6"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7" name="直線コネクタ 106"/>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8" name="【道路】&#10;一人当たり延長平均値テキスト"/>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9" name="フローチャート: 判断 108"/>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10" name="フローチャート: 判断 109"/>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11" name="フローチャート: 判断 110"/>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138694</xdr:rowOff>
    </xdr:from>
    <xdr:to>
      <xdr:col>55</xdr:col>
      <xdr:colOff>50800</xdr:colOff>
      <xdr:row>42</xdr:row>
      <xdr:rowOff>68844</xdr:rowOff>
    </xdr:to>
    <xdr:sp macro="" textlink="">
      <xdr:nvSpPr>
        <xdr:cNvPr id="117" name="楕円 116"/>
        <xdr:cNvSpPr/>
      </xdr:nvSpPr>
      <xdr:spPr>
        <a:xfrm>
          <a:off x="10426700" y="71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53621</xdr:rowOff>
    </xdr:from>
    <xdr:ext cx="469744" cy="259045"/>
    <xdr:sp macro="" textlink="">
      <xdr:nvSpPr>
        <xdr:cNvPr id="118" name="【道路】&#10;一人当たり延長該当値テキスト"/>
        <xdr:cNvSpPr txBox="1"/>
      </xdr:nvSpPr>
      <xdr:spPr>
        <a:xfrm>
          <a:off x="10515600" y="708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138329</xdr:rowOff>
    </xdr:from>
    <xdr:to>
      <xdr:col>50</xdr:col>
      <xdr:colOff>165100</xdr:colOff>
      <xdr:row>42</xdr:row>
      <xdr:rowOff>68479</xdr:rowOff>
    </xdr:to>
    <xdr:sp macro="" textlink="">
      <xdr:nvSpPr>
        <xdr:cNvPr id="119" name="楕円 118"/>
        <xdr:cNvSpPr/>
      </xdr:nvSpPr>
      <xdr:spPr>
        <a:xfrm>
          <a:off x="9588500" y="71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17679</xdr:rowOff>
    </xdr:from>
    <xdr:to>
      <xdr:col>55</xdr:col>
      <xdr:colOff>0</xdr:colOff>
      <xdr:row>42</xdr:row>
      <xdr:rowOff>18044</xdr:rowOff>
    </xdr:to>
    <xdr:cxnSp macro="">
      <xdr:nvCxnSpPr>
        <xdr:cNvPr id="120" name="直線コネクタ 119"/>
        <xdr:cNvCxnSpPr/>
      </xdr:nvCxnSpPr>
      <xdr:spPr>
        <a:xfrm>
          <a:off x="9639300" y="7218579"/>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138443</xdr:rowOff>
    </xdr:from>
    <xdr:to>
      <xdr:col>46</xdr:col>
      <xdr:colOff>38100</xdr:colOff>
      <xdr:row>42</xdr:row>
      <xdr:rowOff>68593</xdr:rowOff>
    </xdr:to>
    <xdr:sp macro="" textlink="">
      <xdr:nvSpPr>
        <xdr:cNvPr id="121" name="楕円 120"/>
        <xdr:cNvSpPr/>
      </xdr:nvSpPr>
      <xdr:spPr>
        <a:xfrm>
          <a:off x="8699500" y="71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17679</xdr:rowOff>
    </xdr:from>
    <xdr:to>
      <xdr:col>50</xdr:col>
      <xdr:colOff>114300</xdr:colOff>
      <xdr:row>42</xdr:row>
      <xdr:rowOff>17793</xdr:rowOff>
    </xdr:to>
    <xdr:cxnSp macro="">
      <xdr:nvCxnSpPr>
        <xdr:cNvPr id="122" name="直線コネクタ 121"/>
        <xdr:cNvCxnSpPr/>
      </xdr:nvCxnSpPr>
      <xdr:spPr>
        <a:xfrm flipV="1">
          <a:off x="8750300" y="721857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23"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24"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59606</xdr:rowOff>
    </xdr:from>
    <xdr:ext cx="469744" cy="259045"/>
    <xdr:sp macro="" textlink="">
      <xdr:nvSpPr>
        <xdr:cNvPr id="125" name="n_1mainValue【道路】&#10;一人当たり延長"/>
        <xdr:cNvSpPr txBox="1"/>
      </xdr:nvSpPr>
      <xdr:spPr>
        <a:xfrm>
          <a:off x="9391727" y="72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59720</xdr:rowOff>
    </xdr:from>
    <xdr:ext cx="469744" cy="259045"/>
    <xdr:sp macro="" textlink="">
      <xdr:nvSpPr>
        <xdr:cNvPr id="126" name="n_2mainValue【道路】&#10;一人当たり延長"/>
        <xdr:cNvSpPr txBox="1"/>
      </xdr:nvSpPr>
      <xdr:spPr>
        <a:xfrm>
          <a:off x="8515427" y="726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52" name="直線コネクタ 151"/>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3"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4" name="直線コネクタ 153"/>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55"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6" name="直線コネクタ 155"/>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7"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8" name="フローチャート: 判断 157"/>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9" name="フローチャート: 判断 158"/>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60" name="フローチャート: 判断 159"/>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30843</xdr:rowOff>
    </xdr:from>
    <xdr:to>
      <xdr:col>24</xdr:col>
      <xdr:colOff>114300</xdr:colOff>
      <xdr:row>59</xdr:row>
      <xdr:rowOff>132443</xdr:rowOff>
    </xdr:to>
    <xdr:sp macro="" textlink="">
      <xdr:nvSpPr>
        <xdr:cNvPr id="166" name="楕円 165"/>
        <xdr:cNvSpPr/>
      </xdr:nvSpPr>
      <xdr:spPr>
        <a:xfrm>
          <a:off x="45847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53720</xdr:rowOff>
    </xdr:from>
    <xdr:ext cx="405111" cy="259045"/>
    <xdr:sp macro="" textlink="">
      <xdr:nvSpPr>
        <xdr:cNvPr id="167" name="【橋りょう・トンネル】&#10;有形固定資産減価償却率該当値テキスト"/>
        <xdr:cNvSpPr txBox="1"/>
      </xdr:nvSpPr>
      <xdr:spPr>
        <a:xfrm>
          <a:off x="4673600" y="999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27577</xdr:rowOff>
    </xdr:from>
    <xdr:to>
      <xdr:col>20</xdr:col>
      <xdr:colOff>38100</xdr:colOff>
      <xdr:row>59</xdr:row>
      <xdr:rowOff>129177</xdr:rowOff>
    </xdr:to>
    <xdr:sp macro="" textlink="">
      <xdr:nvSpPr>
        <xdr:cNvPr id="168" name="楕円 167"/>
        <xdr:cNvSpPr/>
      </xdr:nvSpPr>
      <xdr:spPr>
        <a:xfrm>
          <a:off x="3746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78377</xdr:rowOff>
    </xdr:from>
    <xdr:to>
      <xdr:col>24</xdr:col>
      <xdr:colOff>63500</xdr:colOff>
      <xdr:row>59</xdr:row>
      <xdr:rowOff>81643</xdr:rowOff>
    </xdr:to>
    <xdr:cxnSp macro="">
      <xdr:nvCxnSpPr>
        <xdr:cNvPr id="169" name="直線コネクタ 168"/>
        <xdr:cNvCxnSpPr/>
      </xdr:nvCxnSpPr>
      <xdr:spPr>
        <a:xfrm>
          <a:off x="3797300" y="101939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55335</xdr:rowOff>
    </xdr:from>
    <xdr:to>
      <xdr:col>15</xdr:col>
      <xdr:colOff>101600</xdr:colOff>
      <xdr:row>59</xdr:row>
      <xdr:rowOff>156935</xdr:rowOff>
    </xdr:to>
    <xdr:sp macro="" textlink="">
      <xdr:nvSpPr>
        <xdr:cNvPr id="170" name="楕円 169"/>
        <xdr:cNvSpPr/>
      </xdr:nvSpPr>
      <xdr:spPr>
        <a:xfrm>
          <a:off x="2857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78377</xdr:rowOff>
    </xdr:from>
    <xdr:to>
      <xdr:col>19</xdr:col>
      <xdr:colOff>177800</xdr:colOff>
      <xdr:row>59</xdr:row>
      <xdr:rowOff>106135</xdr:rowOff>
    </xdr:to>
    <xdr:cxnSp macro="">
      <xdr:nvCxnSpPr>
        <xdr:cNvPr id="171" name="直線コネクタ 170"/>
        <xdr:cNvCxnSpPr/>
      </xdr:nvCxnSpPr>
      <xdr:spPr>
        <a:xfrm flipV="1">
          <a:off x="2908300" y="101939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72"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73" name="n_2aveValue【橋りょう・トンネル】&#10;有形固定資産減価償却率"/>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145704</xdr:rowOff>
    </xdr:from>
    <xdr:ext cx="405111" cy="259045"/>
    <xdr:sp macro="" textlink="">
      <xdr:nvSpPr>
        <xdr:cNvPr id="174" name="n_1mainValue【橋りょう・トンネル】&#10;有形固定資産減価償却率"/>
        <xdr:cNvSpPr txBox="1"/>
      </xdr:nvSpPr>
      <xdr:spPr>
        <a:xfrm>
          <a:off x="3582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2012</xdr:rowOff>
    </xdr:from>
    <xdr:ext cx="405111" cy="259045"/>
    <xdr:sp macro="" textlink="">
      <xdr:nvSpPr>
        <xdr:cNvPr id="175" name="n_2mainValue【橋りょう・トンネル】&#10;有形固定資産減価償却率"/>
        <xdr:cNvSpPr txBox="1"/>
      </xdr:nvSpPr>
      <xdr:spPr>
        <a:xfrm>
          <a:off x="2705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9" name="テキスト ボックス 18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1" name="テキスト ボックス 19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3" name="テキスト ボックス 19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201" name="直線コネクタ 200"/>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202"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203" name="直線コネクタ 202"/>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204"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205" name="直線コネクタ 204"/>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206" name="【橋りょう・トンネル】&#10;一人当たり有形固定資産（償却資産）額平均値テキスト"/>
        <xdr:cNvSpPr txBox="1"/>
      </xdr:nvSpPr>
      <xdr:spPr>
        <a:xfrm>
          <a:off x="10515600" y="10744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207" name="フローチャート: 判断 206"/>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208" name="フローチャート: 判断 207"/>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9" name="フローチャート: 判断 208"/>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68096</xdr:rowOff>
    </xdr:from>
    <xdr:to>
      <xdr:col>55</xdr:col>
      <xdr:colOff>50800</xdr:colOff>
      <xdr:row>64</xdr:row>
      <xdr:rowOff>169696</xdr:rowOff>
    </xdr:to>
    <xdr:sp macro="" textlink="">
      <xdr:nvSpPr>
        <xdr:cNvPr id="215" name="楕円 214"/>
        <xdr:cNvSpPr/>
      </xdr:nvSpPr>
      <xdr:spPr>
        <a:xfrm>
          <a:off x="10426700" y="110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154473</xdr:rowOff>
    </xdr:from>
    <xdr:ext cx="534377" cy="259045"/>
    <xdr:sp macro="" textlink="">
      <xdr:nvSpPr>
        <xdr:cNvPr id="216" name="【橋りょう・トンネル】&#10;一人当たり有形固定資産（償却資産）額該当値テキスト"/>
        <xdr:cNvSpPr txBox="1"/>
      </xdr:nvSpPr>
      <xdr:spPr>
        <a:xfrm>
          <a:off x="10515600" y="10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68214</xdr:rowOff>
    </xdr:from>
    <xdr:to>
      <xdr:col>50</xdr:col>
      <xdr:colOff>165100</xdr:colOff>
      <xdr:row>64</xdr:row>
      <xdr:rowOff>169814</xdr:rowOff>
    </xdr:to>
    <xdr:sp macro="" textlink="">
      <xdr:nvSpPr>
        <xdr:cNvPr id="217" name="楕円 216"/>
        <xdr:cNvSpPr/>
      </xdr:nvSpPr>
      <xdr:spPr>
        <a:xfrm>
          <a:off x="9588500" y="110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118896</xdr:rowOff>
    </xdr:from>
    <xdr:to>
      <xdr:col>55</xdr:col>
      <xdr:colOff>0</xdr:colOff>
      <xdr:row>64</xdr:row>
      <xdr:rowOff>119014</xdr:rowOff>
    </xdr:to>
    <xdr:cxnSp macro="">
      <xdr:nvCxnSpPr>
        <xdr:cNvPr id="218" name="直線コネクタ 217"/>
        <xdr:cNvCxnSpPr/>
      </xdr:nvCxnSpPr>
      <xdr:spPr>
        <a:xfrm flipV="1">
          <a:off x="9639300" y="11091696"/>
          <a:ext cx="8382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68277</xdr:rowOff>
    </xdr:from>
    <xdr:to>
      <xdr:col>46</xdr:col>
      <xdr:colOff>38100</xdr:colOff>
      <xdr:row>64</xdr:row>
      <xdr:rowOff>169877</xdr:rowOff>
    </xdr:to>
    <xdr:sp macro="" textlink="">
      <xdr:nvSpPr>
        <xdr:cNvPr id="219" name="楕円 218"/>
        <xdr:cNvSpPr/>
      </xdr:nvSpPr>
      <xdr:spPr>
        <a:xfrm>
          <a:off x="8699500" y="110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119014</xdr:rowOff>
    </xdr:from>
    <xdr:to>
      <xdr:col>50</xdr:col>
      <xdr:colOff>114300</xdr:colOff>
      <xdr:row>64</xdr:row>
      <xdr:rowOff>119077</xdr:rowOff>
    </xdr:to>
    <xdr:cxnSp macro="">
      <xdr:nvCxnSpPr>
        <xdr:cNvPr id="220" name="直線コネクタ 219"/>
        <xdr:cNvCxnSpPr/>
      </xdr:nvCxnSpPr>
      <xdr:spPr>
        <a:xfrm flipV="1">
          <a:off x="8750300" y="11091814"/>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21"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22"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160941</xdr:rowOff>
    </xdr:from>
    <xdr:ext cx="534377" cy="259045"/>
    <xdr:sp macro="" textlink="">
      <xdr:nvSpPr>
        <xdr:cNvPr id="223" name="n_1mainValue【橋りょう・トンネル】&#10;一人当たり有形固定資産（償却資産）額"/>
        <xdr:cNvSpPr txBox="1"/>
      </xdr:nvSpPr>
      <xdr:spPr>
        <a:xfrm>
          <a:off x="9359411" y="1113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161004</xdr:rowOff>
    </xdr:from>
    <xdr:ext cx="534377" cy="259045"/>
    <xdr:sp macro="" textlink="">
      <xdr:nvSpPr>
        <xdr:cNvPr id="224" name="n_2mainValue【橋りょう・トンネル】&#10;一人当たり有形固定資産（償却資産）額"/>
        <xdr:cNvSpPr txBox="1"/>
      </xdr:nvSpPr>
      <xdr:spPr>
        <a:xfrm>
          <a:off x="8483111" y="111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0" name="正方形/長方形 23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9" name="正方形/長方形 2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0" name="正方形/長方形 2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1" name="正方形/長方形 2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2" name="正方形/長方形 2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3" name="正方形/長方形 2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4" name="正方形/長方形 2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5" name="正方形/長方形 2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6" name="正方形/長方形 2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5" name="テキスト ボックス 2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6" name="直線コネクタ 2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7" name="テキスト ボックス 26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8" name="直線コネクタ 2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9" name="テキスト ボックス 26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0" name="直線コネクタ 2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1" name="テキスト ボックス 2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2" name="直線コネクタ 2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3" name="テキスト ボックス 2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4" name="直線コネクタ 2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5" name="テキスト ボックス 2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6" name="直線コネクタ 2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7" name="テキスト ボックス 27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8" name="直線コネクタ 2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9" name="テキスト ボックス 2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281" name="直線コネクタ 280"/>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282"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283" name="直線コネクタ 282"/>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5" name="直線コネクタ 28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166387</xdr:rowOff>
    </xdr:from>
    <xdr:ext cx="405111" cy="259045"/>
    <xdr:sp macro="" textlink="">
      <xdr:nvSpPr>
        <xdr:cNvPr id="286" name="【認定こども園・幼稚園・保育所】&#10;有形固定資産減価償却率平均値テキスト"/>
        <xdr:cNvSpPr txBox="1"/>
      </xdr:nvSpPr>
      <xdr:spPr>
        <a:xfrm>
          <a:off x="16357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287" name="フローチャート: 判断 286"/>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288" name="フローチャート: 判断 287"/>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289" name="フローチャート: 判断 288"/>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0" name="テキスト ボックス 2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1" name="テキスト ボックス 2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2" name="テキスト ボックス 2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3" name="テキスト ボックス 2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4" name="テキスト ボックス 2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109220</xdr:rowOff>
    </xdr:from>
    <xdr:to>
      <xdr:col>85</xdr:col>
      <xdr:colOff>177800</xdr:colOff>
      <xdr:row>41</xdr:row>
      <xdr:rowOff>39370</xdr:rowOff>
    </xdr:to>
    <xdr:sp macro="" textlink="">
      <xdr:nvSpPr>
        <xdr:cNvPr id="295" name="楕円 294"/>
        <xdr:cNvSpPr/>
      </xdr:nvSpPr>
      <xdr:spPr>
        <a:xfrm>
          <a:off x="16268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87647</xdr:rowOff>
    </xdr:from>
    <xdr:ext cx="405111" cy="259045"/>
    <xdr:sp macro="" textlink="">
      <xdr:nvSpPr>
        <xdr:cNvPr id="296" name="【認定こども園・幼稚園・保育所】&#10;有形固定資産減価償却率該当値テキスト"/>
        <xdr:cNvSpPr txBox="1"/>
      </xdr:nvSpPr>
      <xdr:spPr>
        <a:xfrm>
          <a:off x="16357600"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168275</xdr:rowOff>
    </xdr:from>
    <xdr:to>
      <xdr:col>81</xdr:col>
      <xdr:colOff>101600</xdr:colOff>
      <xdr:row>41</xdr:row>
      <xdr:rowOff>98425</xdr:rowOff>
    </xdr:to>
    <xdr:sp macro="" textlink="">
      <xdr:nvSpPr>
        <xdr:cNvPr id="297" name="楕円 296"/>
        <xdr:cNvSpPr/>
      </xdr:nvSpPr>
      <xdr:spPr>
        <a:xfrm>
          <a:off x="154305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160020</xdr:rowOff>
    </xdr:from>
    <xdr:to>
      <xdr:col>85</xdr:col>
      <xdr:colOff>127000</xdr:colOff>
      <xdr:row>41</xdr:row>
      <xdr:rowOff>47625</xdr:rowOff>
    </xdr:to>
    <xdr:cxnSp macro="">
      <xdr:nvCxnSpPr>
        <xdr:cNvPr id="298" name="直線コネクタ 297"/>
        <xdr:cNvCxnSpPr/>
      </xdr:nvCxnSpPr>
      <xdr:spPr>
        <a:xfrm flipV="1">
          <a:off x="15481300" y="701802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53975</xdr:rowOff>
    </xdr:from>
    <xdr:to>
      <xdr:col>76</xdr:col>
      <xdr:colOff>165100</xdr:colOff>
      <xdr:row>41</xdr:row>
      <xdr:rowOff>155575</xdr:rowOff>
    </xdr:to>
    <xdr:sp macro="" textlink="">
      <xdr:nvSpPr>
        <xdr:cNvPr id="299" name="楕円 298"/>
        <xdr:cNvSpPr/>
      </xdr:nvSpPr>
      <xdr:spPr>
        <a:xfrm>
          <a:off x="14541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47625</xdr:rowOff>
    </xdr:from>
    <xdr:to>
      <xdr:col>81</xdr:col>
      <xdr:colOff>50800</xdr:colOff>
      <xdr:row>41</xdr:row>
      <xdr:rowOff>104775</xdr:rowOff>
    </xdr:to>
    <xdr:cxnSp macro="">
      <xdr:nvCxnSpPr>
        <xdr:cNvPr id="300" name="直線コネクタ 299"/>
        <xdr:cNvCxnSpPr/>
      </xdr:nvCxnSpPr>
      <xdr:spPr>
        <a:xfrm flipV="1">
          <a:off x="14592300" y="7077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86377</xdr:rowOff>
    </xdr:from>
    <xdr:ext cx="405111" cy="259045"/>
    <xdr:sp macro="" textlink="">
      <xdr:nvSpPr>
        <xdr:cNvPr id="301" name="n_1aveValue【認定こども園・幼稚園・保育所】&#10;有形固定資産減価償却率"/>
        <xdr:cNvSpPr txBox="1"/>
      </xdr:nvSpPr>
      <xdr:spPr>
        <a:xfrm>
          <a:off x="15266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02" name="n_2ave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89552</xdr:rowOff>
    </xdr:from>
    <xdr:ext cx="405111" cy="259045"/>
    <xdr:sp macro="" textlink="">
      <xdr:nvSpPr>
        <xdr:cNvPr id="303" name="n_1mainValue【認定こども園・幼稚園・保育所】&#10;有形固定資産減価償却率"/>
        <xdr:cNvSpPr txBox="1"/>
      </xdr:nvSpPr>
      <xdr:spPr>
        <a:xfrm>
          <a:off x="15266044"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146702</xdr:rowOff>
    </xdr:from>
    <xdr:ext cx="405111" cy="259045"/>
    <xdr:sp macro="" textlink="">
      <xdr:nvSpPr>
        <xdr:cNvPr id="304" name="n_2mainValue【認定こども園・幼稚園・保育所】&#10;有形固定資産減価償却率"/>
        <xdr:cNvSpPr txBox="1"/>
      </xdr:nvSpPr>
      <xdr:spPr>
        <a:xfrm>
          <a:off x="14389744"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3" name="テキスト ボックス 3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4" name="直線コネクタ 3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15" name="直線コネクタ 31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16" name="テキスト ボックス 31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7" name="直線コネクタ 31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18" name="テキスト ボックス 31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9" name="直線コネクタ 31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20" name="テキスト ボックス 31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1" name="直線コネクタ 32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22" name="テキスト ボックス 32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3" name="直線コネクタ 32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24" name="テキスト ボックス 32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25" name="直線コネクタ 32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26" name="テキスト ボックス 32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8" name="テキスト ボックス 3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30" name="直線コネクタ 329"/>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31"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32" name="直線コネクタ 331"/>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33"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34" name="直線コネクタ 333"/>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35"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36" name="フローチャート: 判断 335"/>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37" name="フローチャート: 判断 336"/>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38" name="フローチャート: 判断 337"/>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9" name="テキスト ボックス 3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0" name="テキスト ボックス 3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1" name="テキスト ボックス 3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2" name="テキスト ボックス 3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3" name="テキスト ボックス 3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95613</xdr:rowOff>
    </xdr:from>
    <xdr:to>
      <xdr:col>116</xdr:col>
      <xdr:colOff>114300</xdr:colOff>
      <xdr:row>38</xdr:row>
      <xdr:rowOff>25763</xdr:rowOff>
    </xdr:to>
    <xdr:sp macro="" textlink="">
      <xdr:nvSpPr>
        <xdr:cNvPr id="344" name="楕円 343"/>
        <xdr:cNvSpPr/>
      </xdr:nvSpPr>
      <xdr:spPr>
        <a:xfrm>
          <a:off x="22110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118490</xdr:rowOff>
    </xdr:from>
    <xdr:ext cx="469744" cy="259045"/>
    <xdr:sp macro="" textlink="">
      <xdr:nvSpPr>
        <xdr:cNvPr id="345" name="【認定こども園・幼稚園・保育所】&#10;一人当たり面積該当値テキスト"/>
        <xdr:cNvSpPr txBox="1"/>
      </xdr:nvSpPr>
      <xdr:spPr>
        <a:xfrm>
          <a:off x="22199600" y="629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346" name="楕円 345"/>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133350</xdr:rowOff>
    </xdr:from>
    <xdr:to>
      <xdr:col>116</xdr:col>
      <xdr:colOff>63500</xdr:colOff>
      <xdr:row>37</xdr:row>
      <xdr:rowOff>146413</xdr:rowOff>
    </xdr:to>
    <xdr:cxnSp macro="">
      <xdr:nvCxnSpPr>
        <xdr:cNvPr id="347" name="直線コネクタ 346"/>
        <xdr:cNvCxnSpPr/>
      </xdr:nvCxnSpPr>
      <xdr:spPr>
        <a:xfrm>
          <a:off x="21323300" y="64770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85816</xdr:rowOff>
    </xdr:from>
    <xdr:to>
      <xdr:col>107</xdr:col>
      <xdr:colOff>101600</xdr:colOff>
      <xdr:row>38</xdr:row>
      <xdr:rowOff>15966</xdr:rowOff>
    </xdr:to>
    <xdr:sp macro="" textlink="">
      <xdr:nvSpPr>
        <xdr:cNvPr id="348" name="楕円 347"/>
        <xdr:cNvSpPr/>
      </xdr:nvSpPr>
      <xdr:spPr>
        <a:xfrm>
          <a:off x="20383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37</xdr:row>
      <xdr:rowOff>136616</xdr:rowOff>
    </xdr:to>
    <xdr:cxnSp macro="">
      <xdr:nvCxnSpPr>
        <xdr:cNvPr id="349" name="直線コネクタ 348"/>
        <xdr:cNvCxnSpPr/>
      </xdr:nvCxnSpPr>
      <xdr:spPr>
        <a:xfrm flipV="1">
          <a:off x="20434300" y="64770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160581</xdr:rowOff>
    </xdr:from>
    <xdr:ext cx="469744" cy="259045"/>
    <xdr:sp macro="" textlink="">
      <xdr:nvSpPr>
        <xdr:cNvPr id="350" name="n_1aveValue【認定こども園・幼稚園・保育所】&#10;一人当たり面積"/>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351" name="n_2aveValue【認定こども園・幼稚園・保育所】&#10;一人当たり面積"/>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352" name="n_1main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32493</xdr:rowOff>
    </xdr:from>
    <xdr:ext cx="469744" cy="259045"/>
    <xdr:sp macro="" textlink="">
      <xdr:nvSpPr>
        <xdr:cNvPr id="353" name="n_2mainValue【認定こども園・幼稚園・保育所】&#10;一人当たり面積"/>
        <xdr:cNvSpPr txBox="1"/>
      </xdr:nvSpPr>
      <xdr:spPr>
        <a:xfrm>
          <a:off x="201994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64" name="テキスト ボックス 3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65" name="直線コネクタ 36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66" name="テキスト ボックス 36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7" name="直線コネクタ 36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8" name="テキスト ボックス 36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9" name="直線コネクタ 36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0" name="テキスト ボックス 36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1" name="直線コネクタ 37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2" name="テキスト ボックス 37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3" name="直線コネクタ 37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4" name="テキスト ボックス 37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5" name="直線コネクタ 37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76" name="テキスト ボックス 37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78" name="テキスト ボックス 3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380" name="直線コネクタ 379"/>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381"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382" name="直線コネクタ 381"/>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383"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384" name="直線コネクタ 383"/>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61884</xdr:rowOff>
    </xdr:from>
    <xdr:ext cx="405111" cy="259045"/>
    <xdr:sp macro="" textlink="">
      <xdr:nvSpPr>
        <xdr:cNvPr id="385" name="【学校施設】&#10;有形固定資産減価償却率平均値テキスト"/>
        <xdr:cNvSpPr txBox="1"/>
      </xdr:nvSpPr>
      <xdr:spPr>
        <a:xfrm>
          <a:off x="163576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386" name="フローチャート: 判断 385"/>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387" name="フローチャート: 判断 386"/>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388" name="フローチャート: 判断 387"/>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9" name="テキスト ボックス 3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0" name="テキスト ボックス 3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1" name="テキスト ボックス 3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2" name="テキスト ボックス 3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3" name="テキスト ボックス 3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151674</xdr:rowOff>
    </xdr:from>
    <xdr:to>
      <xdr:col>85</xdr:col>
      <xdr:colOff>177800</xdr:colOff>
      <xdr:row>61</xdr:row>
      <xdr:rowOff>81824</xdr:rowOff>
    </xdr:to>
    <xdr:sp macro="" textlink="">
      <xdr:nvSpPr>
        <xdr:cNvPr id="394" name="楕円 393"/>
        <xdr:cNvSpPr/>
      </xdr:nvSpPr>
      <xdr:spPr>
        <a:xfrm>
          <a:off x="16268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130101</xdr:rowOff>
    </xdr:from>
    <xdr:ext cx="405111" cy="259045"/>
    <xdr:sp macro="" textlink="">
      <xdr:nvSpPr>
        <xdr:cNvPr id="395" name="【学校施設】&#10;有形固定資産減価償却率該当値テキスト"/>
        <xdr:cNvSpPr txBox="1"/>
      </xdr:nvSpPr>
      <xdr:spPr>
        <a:xfrm>
          <a:off x="16357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133713</xdr:rowOff>
    </xdr:from>
    <xdr:to>
      <xdr:col>81</xdr:col>
      <xdr:colOff>101600</xdr:colOff>
      <xdr:row>58</xdr:row>
      <xdr:rowOff>63863</xdr:rowOff>
    </xdr:to>
    <xdr:sp macro="" textlink="">
      <xdr:nvSpPr>
        <xdr:cNvPr id="396" name="楕円 395"/>
        <xdr:cNvSpPr/>
      </xdr:nvSpPr>
      <xdr:spPr>
        <a:xfrm>
          <a:off x="15430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13063</xdr:rowOff>
    </xdr:from>
    <xdr:to>
      <xdr:col>85</xdr:col>
      <xdr:colOff>127000</xdr:colOff>
      <xdr:row>61</xdr:row>
      <xdr:rowOff>31024</xdr:rowOff>
    </xdr:to>
    <xdr:cxnSp macro="">
      <xdr:nvCxnSpPr>
        <xdr:cNvPr id="397" name="直線コネクタ 396"/>
        <xdr:cNvCxnSpPr/>
      </xdr:nvCxnSpPr>
      <xdr:spPr>
        <a:xfrm>
          <a:off x="15481300" y="9957163"/>
          <a:ext cx="838200" cy="53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21046</xdr:rowOff>
    </xdr:from>
    <xdr:to>
      <xdr:col>76</xdr:col>
      <xdr:colOff>165100</xdr:colOff>
      <xdr:row>58</xdr:row>
      <xdr:rowOff>122646</xdr:rowOff>
    </xdr:to>
    <xdr:sp macro="" textlink="">
      <xdr:nvSpPr>
        <xdr:cNvPr id="398" name="楕円 397"/>
        <xdr:cNvSpPr/>
      </xdr:nvSpPr>
      <xdr:spPr>
        <a:xfrm>
          <a:off x="14541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13063</xdr:rowOff>
    </xdr:from>
    <xdr:to>
      <xdr:col>81</xdr:col>
      <xdr:colOff>50800</xdr:colOff>
      <xdr:row>58</xdr:row>
      <xdr:rowOff>71846</xdr:rowOff>
    </xdr:to>
    <xdr:cxnSp macro="">
      <xdr:nvCxnSpPr>
        <xdr:cNvPr id="399" name="直線コネクタ 398"/>
        <xdr:cNvCxnSpPr/>
      </xdr:nvCxnSpPr>
      <xdr:spPr>
        <a:xfrm flipV="1">
          <a:off x="14592300" y="99571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4371</xdr:rowOff>
    </xdr:from>
    <xdr:ext cx="405111" cy="259045"/>
    <xdr:sp macro="" textlink="">
      <xdr:nvSpPr>
        <xdr:cNvPr id="400" name="n_1aveValue【学校施設】&#10;有形固定資産減価償却率"/>
        <xdr:cNvSpPr txBox="1"/>
      </xdr:nvSpPr>
      <xdr:spPr>
        <a:xfrm>
          <a:off x="152660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46826</xdr:rowOff>
    </xdr:from>
    <xdr:ext cx="405111" cy="259045"/>
    <xdr:sp macro="" textlink="">
      <xdr:nvSpPr>
        <xdr:cNvPr id="401" name="n_2aveValue【学校施設】&#10;有形固定資産減価償却率"/>
        <xdr:cNvSpPr txBox="1"/>
      </xdr:nvSpPr>
      <xdr:spPr>
        <a:xfrm>
          <a:off x="14389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80390</xdr:rowOff>
    </xdr:from>
    <xdr:ext cx="405111" cy="259045"/>
    <xdr:sp macro="" textlink="">
      <xdr:nvSpPr>
        <xdr:cNvPr id="402" name="n_1mainValue【学校施設】&#10;有形固定資産減価償却率"/>
        <xdr:cNvSpPr txBox="1"/>
      </xdr:nvSpPr>
      <xdr:spPr>
        <a:xfrm>
          <a:off x="152660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139173</xdr:rowOff>
    </xdr:from>
    <xdr:ext cx="405111" cy="259045"/>
    <xdr:sp macro="" textlink="">
      <xdr:nvSpPr>
        <xdr:cNvPr id="403" name="n_2mainValue【学校施設】&#10;有形固定資産減価償却率"/>
        <xdr:cNvSpPr txBox="1"/>
      </xdr:nvSpPr>
      <xdr:spPr>
        <a:xfrm>
          <a:off x="14389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5" name="直線コネクタ 4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6" name="テキスト ボックス 4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7" name="直線コネクタ 4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8" name="テキスト ボックス 4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9" name="直線コネクタ 4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0" name="テキスト ボックス 4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1" name="直線コネクタ 4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2" name="テキスト ボックス 4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26" name="直線コネクタ 425"/>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27"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28" name="直線コネクタ 427"/>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29"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30" name="直線コネクタ 429"/>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31056</xdr:rowOff>
    </xdr:from>
    <xdr:ext cx="469744" cy="259045"/>
    <xdr:sp macro="" textlink="">
      <xdr:nvSpPr>
        <xdr:cNvPr id="431" name="【学校施設】&#10;一人当たり面積平均値テキスト"/>
        <xdr:cNvSpPr txBox="1"/>
      </xdr:nvSpPr>
      <xdr:spPr>
        <a:xfrm>
          <a:off x="22199600" y="1031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32" name="フローチャート: 判断 431"/>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33" name="フローチャート: 判断 432"/>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34" name="フローチャート: 判断 433"/>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169570</xdr:rowOff>
    </xdr:from>
    <xdr:to>
      <xdr:col>116</xdr:col>
      <xdr:colOff>114300</xdr:colOff>
      <xdr:row>62</xdr:row>
      <xdr:rowOff>99720</xdr:rowOff>
    </xdr:to>
    <xdr:sp macro="" textlink="">
      <xdr:nvSpPr>
        <xdr:cNvPr id="440" name="楕円 439"/>
        <xdr:cNvSpPr/>
      </xdr:nvSpPr>
      <xdr:spPr>
        <a:xfrm>
          <a:off x="22110700" y="106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147997</xdr:rowOff>
    </xdr:from>
    <xdr:ext cx="469744" cy="259045"/>
    <xdr:sp macro="" textlink="">
      <xdr:nvSpPr>
        <xdr:cNvPr id="441" name="【学校施設】&#10;一人当たり面積該当値テキスト"/>
        <xdr:cNvSpPr txBox="1"/>
      </xdr:nvSpPr>
      <xdr:spPr>
        <a:xfrm>
          <a:off x="22199600" y="106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35611</xdr:rowOff>
    </xdr:from>
    <xdr:to>
      <xdr:col>112</xdr:col>
      <xdr:colOff>38100</xdr:colOff>
      <xdr:row>63</xdr:row>
      <xdr:rowOff>137211</xdr:rowOff>
    </xdr:to>
    <xdr:sp macro="" textlink="">
      <xdr:nvSpPr>
        <xdr:cNvPr id="442" name="楕円 441"/>
        <xdr:cNvSpPr/>
      </xdr:nvSpPr>
      <xdr:spPr>
        <a:xfrm>
          <a:off x="21272500" y="108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48920</xdr:rowOff>
    </xdr:from>
    <xdr:to>
      <xdr:col>116</xdr:col>
      <xdr:colOff>63500</xdr:colOff>
      <xdr:row>63</xdr:row>
      <xdr:rowOff>86411</xdr:rowOff>
    </xdr:to>
    <xdr:cxnSp macro="">
      <xdr:nvCxnSpPr>
        <xdr:cNvPr id="443" name="直線コネクタ 442"/>
        <xdr:cNvCxnSpPr/>
      </xdr:nvCxnSpPr>
      <xdr:spPr>
        <a:xfrm flipV="1">
          <a:off x="21323300" y="10678820"/>
          <a:ext cx="838200" cy="20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38812</xdr:rowOff>
    </xdr:from>
    <xdr:to>
      <xdr:col>107</xdr:col>
      <xdr:colOff>101600</xdr:colOff>
      <xdr:row>63</xdr:row>
      <xdr:rowOff>140412</xdr:rowOff>
    </xdr:to>
    <xdr:sp macro="" textlink="">
      <xdr:nvSpPr>
        <xdr:cNvPr id="444" name="楕円 443"/>
        <xdr:cNvSpPr/>
      </xdr:nvSpPr>
      <xdr:spPr>
        <a:xfrm>
          <a:off x="20383500" y="108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86411</xdr:rowOff>
    </xdr:from>
    <xdr:to>
      <xdr:col>111</xdr:col>
      <xdr:colOff>177800</xdr:colOff>
      <xdr:row>63</xdr:row>
      <xdr:rowOff>89612</xdr:rowOff>
    </xdr:to>
    <xdr:cxnSp macro="">
      <xdr:nvCxnSpPr>
        <xdr:cNvPr id="445" name="直線コネクタ 444"/>
        <xdr:cNvCxnSpPr/>
      </xdr:nvCxnSpPr>
      <xdr:spPr>
        <a:xfrm flipV="1">
          <a:off x="20434300" y="1088776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446"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47"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128338</xdr:rowOff>
    </xdr:from>
    <xdr:ext cx="469744" cy="259045"/>
    <xdr:sp macro="" textlink="">
      <xdr:nvSpPr>
        <xdr:cNvPr id="448" name="n_1mainValue【学校施設】&#10;一人当たり面積"/>
        <xdr:cNvSpPr txBox="1"/>
      </xdr:nvSpPr>
      <xdr:spPr>
        <a:xfrm>
          <a:off x="21075727" y="109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131539</xdr:rowOff>
    </xdr:from>
    <xdr:ext cx="469744" cy="259045"/>
    <xdr:sp macro="" textlink="">
      <xdr:nvSpPr>
        <xdr:cNvPr id="449" name="n_2mainValue【学校施設】&#10;一人当たり面積"/>
        <xdr:cNvSpPr txBox="1"/>
      </xdr:nvSpPr>
      <xdr:spPr>
        <a:xfrm>
          <a:off x="20199427" y="109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1" name="正方形/長方形 4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2" name="正方形/長方形 4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3" name="正方形/長方形 4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4" name="正方形/長方形 4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5" name="正方形/長方形 4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6" name="正方形/長方形 4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7" name="正方形/長方形 4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8" name="テキスト ボックス 4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9" name="直線コネクタ 4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0" name="テキスト ボックス 45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1" name="直線コネクタ 46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2" name="テキスト ボックス 46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3" name="直線コネクタ 46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4" name="テキスト ボックス 46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5" name="直線コネクタ 46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6" name="テキスト ボックス 46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7" name="直線コネクタ 46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8" name="テキスト ボックス 46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9" name="直線コネクタ 46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0" name="テキスト ボックス 46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1" name="直線コネクタ 4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2" name="テキスト ボックス 4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474" name="直線コネクタ 473"/>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475"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476" name="直線コネクタ 475"/>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7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78" name="直線コネクタ 47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479" name="【児童館】&#10;有形固定資産減価償却率平均値テキスト"/>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480" name="フローチャート: 判断 479"/>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481" name="フローチャート: 判断 480"/>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482" name="フローチャート: 判断 481"/>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3" name="テキスト ボックス 4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4" name="テキスト ボックス 4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5" name="テキスト ボックス 4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6" name="テキスト ボックス 4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7" name="テキスト ボックス 4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63500</xdr:rowOff>
    </xdr:from>
    <xdr:to>
      <xdr:col>85</xdr:col>
      <xdr:colOff>177800</xdr:colOff>
      <xdr:row>80</xdr:row>
      <xdr:rowOff>165100</xdr:rowOff>
    </xdr:to>
    <xdr:sp macro="" textlink="">
      <xdr:nvSpPr>
        <xdr:cNvPr id="488" name="楕円 487"/>
        <xdr:cNvSpPr/>
      </xdr:nvSpPr>
      <xdr:spPr>
        <a:xfrm>
          <a:off x="16268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86377</xdr:rowOff>
    </xdr:from>
    <xdr:ext cx="405111" cy="259045"/>
    <xdr:sp macro="" textlink="">
      <xdr:nvSpPr>
        <xdr:cNvPr id="489" name="【児童館】&#10;有形固定資産減価償却率該当値テキスト"/>
        <xdr:cNvSpPr txBox="1"/>
      </xdr:nvSpPr>
      <xdr:spPr>
        <a:xfrm>
          <a:off x="16357600"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97789</xdr:rowOff>
    </xdr:from>
    <xdr:to>
      <xdr:col>81</xdr:col>
      <xdr:colOff>101600</xdr:colOff>
      <xdr:row>81</xdr:row>
      <xdr:rowOff>27939</xdr:rowOff>
    </xdr:to>
    <xdr:sp macro="" textlink="">
      <xdr:nvSpPr>
        <xdr:cNvPr id="490" name="楕円 489"/>
        <xdr:cNvSpPr/>
      </xdr:nvSpPr>
      <xdr:spPr>
        <a:xfrm>
          <a:off x="15430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114300</xdr:rowOff>
    </xdr:from>
    <xdr:to>
      <xdr:col>85</xdr:col>
      <xdr:colOff>127000</xdr:colOff>
      <xdr:row>80</xdr:row>
      <xdr:rowOff>148589</xdr:rowOff>
    </xdr:to>
    <xdr:cxnSp macro="">
      <xdr:nvCxnSpPr>
        <xdr:cNvPr id="491" name="直線コネクタ 490"/>
        <xdr:cNvCxnSpPr/>
      </xdr:nvCxnSpPr>
      <xdr:spPr>
        <a:xfrm flipV="1">
          <a:off x="15481300" y="138303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133986</xdr:rowOff>
    </xdr:from>
    <xdr:to>
      <xdr:col>76</xdr:col>
      <xdr:colOff>165100</xdr:colOff>
      <xdr:row>81</xdr:row>
      <xdr:rowOff>64136</xdr:rowOff>
    </xdr:to>
    <xdr:sp macro="" textlink="">
      <xdr:nvSpPr>
        <xdr:cNvPr id="492" name="楕円 491"/>
        <xdr:cNvSpPr/>
      </xdr:nvSpPr>
      <xdr:spPr>
        <a:xfrm>
          <a:off x="14541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148589</xdr:rowOff>
    </xdr:from>
    <xdr:to>
      <xdr:col>81</xdr:col>
      <xdr:colOff>50800</xdr:colOff>
      <xdr:row>81</xdr:row>
      <xdr:rowOff>13336</xdr:rowOff>
    </xdr:to>
    <xdr:cxnSp macro="">
      <xdr:nvCxnSpPr>
        <xdr:cNvPr id="493" name="直線コネクタ 492"/>
        <xdr:cNvCxnSpPr/>
      </xdr:nvCxnSpPr>
      <xdr:spPr>
        <a:xfrm flipV="1">
          <a:off x="14592300" y="138645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123841</xdr:rowOff>
    </xdr:from>
    <xdr:ext cx="405111" cy="259045"/>
    <xdr:sp macro="" textlink="">
      <xdr:nvSpPr>
        <xdr:cNvPr id="494" name="n_1aveValue【児童館】&#10;有形固定資産減価償却率"/>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495" name="n_2aveValue【児童館】&#10;有形固定資産減価償却率"/>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44466</xdr:rowOff>
    </xdr:from>
    <xdr:ext cx="405111" cy="259045"/>
    <xdr:sp macro="" textlink="">
      <xdr:nvSpPr>
        <xdr:cNvPr id="496" name="n_1mainValue【児童館】&#10;有形固定資産減価償却率"/>
        <xdr:cNvSpPr txBox="1"/>
      </xdr:nvSpPr>
      <xdr:spPr>
        <a:xfrm>
          <a:off x="15266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80663</xdr:rowOff>
    </xdr:from>
    <xdr:ext cx="405111" cy="259045"/>
    <xdr:sp macro="" textlink="">
      <xdr:nvSpPr>
        <xdr:cNvPr id="497" name="n_2mainValue【児童館】&#10;有形固定資産減価償却率"/>
        <xdr:cNvSpPr txBox="1"/>
      </xdr:nvSpPr>
      <xdr:spPr>
        <a:xfrm>
          <a:off x="14389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8" name="正方形/長方形 4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9" name="正方形/長方形 4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0" name="正方形/長方形 4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1" name="正方形/長方形 5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2" name="正方形/長方形 5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3" name="正方形/長方形 5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4" name="正方形/長方形 5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5" name="正方形/長方形 5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6" name="テキスト ボックス 5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7" name="直線コネクタ 5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8" name="直線コネクタ 5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9" name="テキスト ボックス 5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0" name="直線コネクタ 5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1" name="テキスト ボックス 5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2" name="直線コネクタ 5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3" name="テキスト ボックス 5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4" name="直線コネクタ 5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5" name="テキスト ボックス 5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6" name="直線コネクタ 5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7" name="テキスト ボックス 5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8" name="直線コネクタ 5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9" name="テキスト ボックス 5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21" name="直線コネクタ 520"/>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22"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523" name="直線コネクタ 522"/>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24"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25" name="直線コネクタ 52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526" name="【児童館】&#10;一人当たり面積平均値テキスト"/>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27" name="フローチャート: 判断 526"/>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28" name="フローチャート: 判断 527"/>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29" name="フローチャート: 判断 528"/>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0" name="テキスト ボックス 5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1" name="テキスト ボックス 5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2" name="テキスト ボックス 5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3" name="テキスト ボックス 5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4" name="テキスト ボックス 5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535" name="楕円 534"/>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60977</xdr:rowOff>
    </xdr:from>
    <xdr:ext cx="469744" cy="259045"/>
    <xdr:sp macro="" textlink="">
      <xdr:nvSpPr>
        <xdr:cNvPr id="536" name="【児童館】&#10;一人当たり面積該当値テキスト"/>
        <xdr:cNvSpPr txBox="1"/>
      </xdr:nvSpPr>
      <xdr:spPr>
        <a:xfrm>
          <a:off x="221996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69850</xdr:rowOff>
    </xdr:from>
    <xdr:to>
      <xdr:col>112</xdr:col>
      <xdr:colOff>38100</xdr:colOff>
      <xdr:row>84</xdr:row>
      <xdr:rowOff>0</xdr:rowOff>
    </xdr:to>
    <xdr:sp macro="" textlink="">
      <xdr:nvSpPr>
        <xdr:cNvPr id="537" name="楕円 536"/>
        <xdr:cNvSpPr/>
      </xdr:nvSpPr>
      <xdr:spPr>
        <a:xfrm>
          <a:off x="21272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120650</xdr:rowOff>
    </xdr:from>
    <xdr:to>
      <xdr:col>116</xdr:col>
      <xdr:colOff>63500</xdr:colOff>
      <xdr:row>83</xdr:row>
      <xdr:rowOff>133350</xdr:rowOff>
    </xdr:to>
    <xdr:cxnSp macro="">
      <xdr:nvCxnSpPr>
        <xdr:cNvPr id="538" name="直線コネクタ 537"/>
        <xdr:cNvCxnSpPr/>
      </xdr:nvCxnSpPr>
      <xdr:spPr>
        <a:xfrm>
          <a:off x="21323300" y="14351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69850</xdr:rowOff>
    </xdr:from>
    <xdr:to>
      <xdr:col>107</xdr:col>
      <xdr:colOff>101600</xdr:colOff>
      <xdr:row>84</xdr:row>
      <xdr:rowOff>0</xdr:rowOff>
    </xdr:to>
    <xdr:sp macro="" textlink="">
      <xdr:nvSpPr>
        <xdr:cNvPr id="539" name="楕円 538"/>
        <xdr:cNvSpPr/>
      </xdr:nvSpPr>
      <xdr:spPr>
        <a:xfrm>
          <a:off x="20383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120650</xdr:rowOff>
    </xdr:from>
    <xdr:to>
      <xdr:col>111</xdr:col>
      <xdr:colOff>177800</xdr:colOff>
      <xdr:row>83</xdr:row>
      <xdr:rowOff>120650</xdr:rowOff>
    </xdr:to>
    <xdr:cxnSp macro="">
      <xdr:nvCxnSpPr>
        <xdr:cNvPr id="540" name="直線コネクタ 539"/>
        <xdr:cNvCxnSpPr/>
      </xdr:nvCxnSpPr>
      <xdr:spPr>
        <a:xfrm>
          <a:off x="20434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541"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542"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162577</xdr:rowOff>
    </xdr:from>
    <xdr:ext cx="469744" cy="259045"/>
    <xdr:sp macro="" textlink="">
      <xdr:nvSpPr>
        <xdr:cNvPr id="543" name="n_1mainValue【児童館】&#10;一人当たり面積"/>
        <xdr:cNvSpPr txBox="1"/>
      </xdr:nvSpPr>
      <xdr:spPr>
        <a:xfrm>
          <a:off x="21075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544" name="n_2mainValue【児童館】&#10;一人当たり面積"/>
        <xdr:cNvSpPr txBox="1"/>
      </xdr:nvSpPr>
      <xdr:spPr>
        <a:xfrm>
          <a:off x="20199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5" name="テキスト ボックス 55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6" name="直線コネクタ 55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7" name="テキスト ボックス 55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8" name="直線コネクタ 55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9" name="テキスト ボックス 55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0" name="直線コネクタ 55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1" name="テキスト ボックス 56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2" name="直線コネクタ 56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63" name="テキスト ボックス 56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567" name="直線コネクタ 566"/>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568"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569" name="直線コネクタ 568"/>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70"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71" name="直線コネクタ 570"/>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572"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573" name="フローチャート: 判断 572"/>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574" name="フローチャート: 判断 573"/>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75" name="フローチャート: 判断 574"/>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581" name="楕円 580"/>
        <xdr:cNvSpPr/>
      </xdr:nvSpPr>
      <xdr:spPr>
        <a:xfrm>
          <a:off x="162687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64279</xdr:rowOff>
    </xdr:from>
    <xdr:ext cx="405111" cy="259045"/>
    <xdr:sp macro="" textlink="">
      <xdr:nvSpPr>
        <xdr:cNvPr id="582" name="【公民館】&#10;有形固定資産減価償却率該当値テキスト"/>
        <xdr:cNvSpPr txBox="1"/>
      </xdr:nvSpPr>
      <xdr:spPr>
        <a:xfrm>
          <a:off x="16357600" y="17552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73406</xdr:rowOff>
    </xdr:from>
    <xdr:to>
      <xdr:col>81</xdr:col>
      <xdr:colOff>101600</xdr:colOff>
      <xdr:row>104</xdr:row>
      <xdr:rowOff>3556</xdr:rowOff>
    </xdr:to>
    <xdr:sp macro="" textlink="">
      <xdr:nvSpPr>
        <xdr:cNvPr id="583" name="楕円 582"/>
        <xdr:cNvSpPr/>
      </xdr:nvSpPr>
      <xdr:spPr>
        <a:xfrm>
          <a:off x="15430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92202</xdr:rowOff>
    </xdr:from>
    <xdr:to>
      <xdr:col>85</xdr:col>
      <xdr:colOff>127000</xdr:colOff>
      <xdr:row>103</xdr:row>
      <xdr:rowOff>124206</xdr:rowOff>
    </xdr:to>
    <xdr:cxnSp macro="">
      <xdr:nvCxnSpPr>
        <xdr:cNvPr id="584" name="直線コネクタ 583"/>
        <xdr:cNvCxnSpPr/>
      </xdr:nvCxnSpPr>
      <xdr:spPr>
        <a:xfrm flipV="1">
          <a:off x="15481300" y="177515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107696</xdr:rowOff>
    </xdr:from>
    <xdr:to>
      <xdr:col>76</xdr:col>
      <xdr:colOff>165100</xdr:colOff>
      <xdr:row>104</xdr:row>
      <xdr:rowOff>37846</xdr:rowOff>
    </xdr:to>
    <xdr:sp macro="" textlink="">
      <xdr:nvSpPr>
        <xdr:cNvPr id="585" name="楕円 584"/>
        <xdr:cNvSpPr/>
      </xdr:nvSpPr>
      <xdr:spPr>
        <a:xfrm>
          <a:off x="14541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124206</xdr:rowOff>
    </xdr:from>
    <xdr:to>
      <xdr:col>81</xdr:col>
      <xdr:colOff>50800</xdr:colOff>
      <xdr:row>103</xdr:row>
      <xdr:rowOff>158496</xdr:rowOff>
    </xdr:to>
    <xdr:cxnSp macro="">
      <xdr:nvCxnSpPr>
        <xdr:cNvPr id="586" name="直線コネクタ 585"/>
        <xdr:cNvCxnSpPr/>
      </xdr:nvCxnSpPr>
      <xdr:spPr>
        <a:xfrm flipV="1">
          <a:off x="14592300" y="177835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587" name="n_1aveValue【公民館】&#10;有形固定資産減価償却率"/>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588"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20083</xdr:rowOff>
    </xdr:from>
    <xdr:ext cx="405111" cy="259045"/>
    <xdr:sp macro="" textlink="">
      <xdr:nvSpPr>
        <xdr:cNvPr id="589" name="n_1mainValue【公民館】&#10;有形固定資産減価償却率"/>
        <xdr:cNvSpPr txBox="1"/>
      </xdr:nvSpPr>
      <xdr:spPr>
        <a:xfrm>
          <a:off x="152660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54373</xdr:rowOff>
    </xdr:from>
    <xdr:ext cx="405111" cy="259045"/>
    <xdr:sp macro="" textlink="">
      <xdr:nvSpPr>
        <xdr:cNvPr id="590" name="n_2mainValue【公民館】&#10;有形固定資産減価償却率"/>
        <xdr:cNvSpPr txBox="1"/>
      </xdr:nvSpPr>
      <xdr:spPr>
        <a:xfrm>
          <a:off x="14389744"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14" name="直線コネクタ 613"/>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5"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6" name="直線コネクタ 615"/>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17"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18" name="直線コネクタ 617"/>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95902</xdr:rowOff>
    </xdr:from>
    <xdr:ext cx="469744" cy="259045"/>
    <xdr:sp macro="" textlink="">
      <xdr:nvSpPr>
        <xdr:cNvPr id="619" name="【公民館】&#10;一人当たり面積平均値テキスト"/>
        <xdr:cNvSpPr txBox="1"/>
      </xdr:nvSpPr>
      <xdr:spPr>
        <a:xfrm>
          <a:off x="22199600" y="1809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20" name="フローチャート: 判断 619"/>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21" name="フローチャート: 判断 620"/>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22" name="フローチャート: 判断 621"/>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141605</xdr:rowOff>
    </xdr:from>
    <xdr:to>
      <xdr:col>116</xdr:col>
      <xdr:colOff>114300</xdr:colOff>
      <xdr:row>107</xdr:row>
      <xdr:rowOff>71755</xdr:rowOff>
    </xdr:to>
    <xdr:sp macro="" textlink="">
      <xdr:nvSpPr>
        <xdr:cNvPr id="628" name="楕円 627"/>
        <xdr:cNvSpPr/>
      </xdr:nvSpPr>
      <xdr:spPr>
        <a:xfrm>
          <a:off x="221107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120032</xdr:rowOff>
    </xdr:from>
    <xdr:ext cx="469744" cy="259045"/>
    <xdr:sp macro="" textlink="">
      <xdr:nvSpPr>
        <xdr:cNvPr id="629" name="【公民館】&#10;一人当たり面積該当値テキスト"/>
        <xdr:cNvSpPr txBox="1"/>
      </xdr:nvSpPr>
      <xdr:spPr>
        <a:xfrm>
          <a:off x="22199600"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135889</xdr:rowOff>
    </xdr:from>
    <xdr:to>
      <xdr:col>112</xdr:col>
      <xdr:colOff>38100</xdr:colOff>
      <xdr:row>107</xdr:row>
      <xdr:rowOff>66039</xdr:rowOff>
    </xdr:to>
    <xdr:sp macro="" textlink="">
      <xdr:nvSpPr>
        <xdr:cNvPr id="630" name="楕円 629"/>
        <xdr:cNvSpPr/>
      </xdr:nvSpPr>
      <xdr:spPr>
        <a:xfrm>
          <a:off x="21272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15239</xdr:rowOff>
    </xdr:from>
    <xdr:to>
      <xdr:col>116</xdr:col>
      <xdr:colOff>63500</xdr:colOff>
      <xdr:row>107</xdr:row>
      <xdr:rowOff>20955</xdr:rowOff>
    </xdr:to>
    <xdr:cxnSp macro="">
      <xdr:nvCxnSpPr>
        <xdr:cNvPr id="631" name="直線コネクタ 630"/>
        <xdr:cNvCxnSpPr/>
      </xdr:nvCxnSpPr>
      <xdr:spPr>
        <a:xfrm>
          <a:off x="21323300" y="183603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137795</xdr:rowOff>
    </xdr:from>
    <xdr:to>
      <xdr:col>107</xdr:col>
      <xdr:colOff>101600</xdr:colOff>
      <xdr:row>107</xdr:row>
      <xdr:rowOff>67945</xdr:rowOff>
    </xdr:to>
    <xdr:sp macro="" textlink="">
      <xdr:nvSpPr>
        <xdr:cNvPr id="632" name="楕円 631"/>
        <xdr:cNvSpPr/>
      </xdr:nvSpPr>
      <xdr:spPr>
        <a:xfrm>
          <a:off x="20383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15239</xdr:rowOff>
    </xdr:from>
    <xdr:to>
      <xdr:col>111</xdr:col>
      <xdr:colOff>177800</xdr:colOff>
      <xdr:row>107</xdr:row>
      <xdr:rowOff>17145</xdr:rowOff>
    </xdr:to>
    <xdr:cxnSp macro="">
      <xdr:nvCxnSpPr>
        <xdr:cNvPr id="633" name="直線コネクタ 632"/>
        <xdr:cNvCxnSpPr/>
      </xdr:nvCxnSpPr>
      <xdr:spPr>
        <a:xfrm flipV="1">
          <a:off x="20434300" y="183603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634"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635"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57166</xdr:rowOff>
    </xdr:from>
    <xdr:ext cx="469744" cy="259045"/>
    <xdr:sp macro="" textlink="">
      <xdr:nvSpPr>
        <xdr:cNvPr id="636" name="n_1main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59072</xdr:rowOff>
    </xdr:from>
    <xdr:ext cx="469744" cy="259045"/>
    <xdr:sp macro="" textlink="">
      <xdr:nvSpPr>
        <xdr:cNvPr id="637" name="n_2mainValue【公民館】&#10;一人当たり面積"/>
        <xdr:cNvSpPr txBox="1"/>
      </xdr:nvSpPr>
      <xdr:spPr>
        <a:xfrm>
          <a:off x="201994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道路、橋りょう・トンネルなどのインフラ資産で、類似団体内平均値と比較して減価償却率が上回っている。</a:t>
          </a:r>
          <a:endParaRPr lang="ja-JP" altLang="ja-JP" sz="1400">
            <a:effectLst/>
          </a:endParaRPr>
        </a:p>
        <a:p>
          <a:r>
            <a:rPr kumimoji="1" lang="ja-JP" altLang="ja-JP" sz="1400">
              <a:solidFill>
                <a:schemeClr val="dk1"/>
              </a:solidFill>
              <a:effectLst/>
              <a:latin typeface="+mn-lt"/>
              <a:ea typeface="+mn-ea"/>
              <a:cs typeface="+mn-cs"/>
            </a:rPr>
            <a:t>インフラ長寿命化計画に沿って社会資本整備総合交付金等を活用し計画的に更新を図っていく必要がある。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また、児童館の減価償却率が高い状況にあるため、今後の施設更新に備えた基金積立等の財源確保が必要である。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17,110
16,785
11.54
8,894,355
8,369,874
484,357
3,921,855
4,989,405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115224</xdr:rowOff>
    </xdr:from>
    <xdr:ext cx="405111" cy="259045"/>
    <xdr:sp macro="" textlink="">
      <xdr:nvSpPr>
        <xdr:cNvPr id="62" name="【図書館】&#10;有形固定資産減価償却率平均値テキスト"/>
        <xdr:cNvSpPr txBox="1"/>
      </xdr:nvSpPr>
      <xdr:spPr>
        <a:xfrm>
          <a:off x="4673600" y="6458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5" name="フローチャート: 判断 64"/>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103777</xdr:rowOff>
    </xdr:from>
    <xdr:to>
      <xdr:col>24</xdr:col>
      <xdr:colOff>114300</xdr:colOff>
      <xdr:row>39</xdr:row>
      <xdr:rowOff>33927</xdr:rowOff>
    </xdr:to>
    <xdr:sp macro="" textlink="">
      <xdr:nvSpPr>
        <xdr:cNvPr id="71" name="楕円 70"/>
        <xdr:cNvSpPr/>
      </xdr:nvSpPr>
      <xdr:spPr>
        <a:xfrm>
          <a:off x="4584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82204</xdr:rowOff>
    </xdr:from>
    <xdr:ext cx="405111" cy="259045"/>
    <xdr:sp macro="" textlink="">
      <xdr:nvSpPr>
        <xdr:cNvPr id="72" name="【図書館】&#10;有形固定資産減価償却率該当値テキスト"/>
        <xdr:cNvSpPr txBox="1"/>
      </xdr:nvSpPr>
      <xdr:spPr>
        <a:xfrm>
          <a:off x="4673600"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165826</xdr:rowOff>
    </xdr:from>
    <xdr:to>
      <xdr:col>20</xdr:col>
      <xdr:colOff>38100</xdr:colOff>
      <xdr:row>39</xdr:row>
      <xdr:rowOff>95976</xdr:rowOff>
    </xdr:to>
    <xdr:sp macro="" textlink="">
      <xdr:nvSpPr>
        <xdr:cNvPr id="73" name="楕円 72"/>
        <xdr:cNvSpPr/>
      </xdr:nvSpPr>
      <xdr:spPr>
        <a:xfrm>
          <a:off x="3746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154577</xdr:rowOff>
    </xdr:from>
    <xdr:to>
      <xdr:col>24</xdr:col>
      <xdr:colOff>63500</xdr:colOff>
      <xdr:row>39</xdr:row>
      <xdr:rowOff>45176</xdr:rowOff>
    </xdr:to>
    <xdr:cxnSp macro="">
      <xdr:nvCxnSpPr>
        <xdr:cNvPr id="74" name="直線コネクタ 73"/>
        <xdr:cNvCxnSpPr/>
      </xdr:nvCxnSpPr>
      <xdr:spPr>
        <a:xfrm flipV="1">
          <a:off x="3797300" y="666967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54791</xdr:rowOff>
    </xdr:from>
    <xdr:to>
      <xdr:col>15</xdr:col>
      <xdr:colOff>101600</xdr:colOff>
      <xdr:row>39</xdr:row>
      <xdr:rowOff>156391</xdr:rowOff>
    </xdr:to>
    <xdr:sp macro="" textlink="">
      <xdr:nvSpPr>
        <xdr:cNvPr id="75" name="楕円 74"/>
        <xdr:cNvSpPr/>
      </xdr:nvSpPr>
      <xdr:spPr>
        <a:xfrm>
          <a:off x="2857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45176</xdr:rowOff>
    </xdr:from>
    <xdr:to>
      <xdr:col>19</xdr:col>
      <xdr:colOff>177800</xdr:colOff>
      <xdr:row>39</xdr:row>
      <xdr:rowOff>105591</xdr:rowOff>
    </xdr:to>
    <xdr:cxnSp macro="">
      <xdr:nvCxnSpPr>
        <xdr:cNvPr id="76" name="直線コネクタ 75"/>
        <xdr:cNvCxnSpPr/>
      </xdr:nvCxnSpPr>
      <xdr:spPr>
        <a:xfrm flipV="1">
          <a:off x="2908300" y="673172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77" name="n_1aveValue【図書館】&#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78" name="n_2aveValue【図書館】&#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87103</xdr:rowOff>
    </xdr:from>
    <xdr:ext cx="405111" cy="259045"/>
    <xdr:sp macro="" textlink="">
      <xdr:nvSpPr>
        <xdr:cNvPr id="79" name="n_1mainValue【図書館】&#10;有形固定資産減価償却率"/>
        <xdr:cNvSpPr txBox="1"/>
      </xdr:nvSpPr>
      <xdr:spPr>
        <a:xfrm>
          <a:off x="35820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147518</xdr:rowOff>
    </xdr:from>
    <xdr:ext cx="405111" cy="259045"/>
    <xdr:sp macro="" textlink="">
      <xdr:nvSpPr>
        <xdr:cNvPr id="80" name="n_2mainValue【図書館】&#10;有形固定資産減価償却率"/>
        <xdr:cNvSpPr txBox="1"/>
      </xdr:nvSpPr>
      <xdr:spPr>
        <a:xfrm>
          <a:off x="2705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102" name="直線コネクタ 101"/>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3"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4" name="直線コネクタ 103"/>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5"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6" name="直線コネクタ 105"/>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7" name="【図書館】&#10;一人当たり面積平均値テキスト"/>
        <xdr:cNvSpPr txBox="1"/>
      </xdr:nvSpPr>
      <xdr:spPr>
        <a:xfrm>
          <a:off x="10515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8" name="フローチャート: 判断 107"/>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9" name="フローチャート: 判断 108"/>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77978</xdr:rowOff>
    </xdr:from>
    <xdr:to>
      <xdr:col>46</xdr:col>
      <xdr:colOff>38100</xdr:colOff>
      <xdr:row>40</xdr:row>
      <xdr:rowOff>8128</xdr:rowOff>
    </xdr:to>
    <xdr:sp macro="" textlink="">
      <xdr:nvSpPr>
        <xdr:cNvPr id="110" name="フローチャート: 判断 109"/>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116840</xdr:rowOff>
    </xdr:from>
    <xdr:to>
      <xdr:col>55</xdr:col>
      <xdr:colOff>50800</xdr:colOff>
      <xdr:row>35</xdr:row>
      <xdr:rowOff>46990</xdr:rowOff>
    </xdr:to>
    <xdr:sp macro="" textlink="">
      <xdr:nvSpPr>
        <xdr:cNvPr id="116" name="楕円 115"/>
        <xdr:cNvSpPr/>
      </xdr:nvSpPr>
      <xdr:spPr>
        <a:xfrm>
          <a:off x="10426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69867</xdr:rowOff>
    </xdr:from>
    <xdr:ext cx="469744" cy="259045"/>
    <xdr:sp macro="" textlink="">
      <xdr:nvSpPr>
        <xdr:cNvPr id="117" name="【図書館】&#10;一人当たり面積該当値テキスト"/>
        <xdr:cNvSpPr txBox="1"/>
      </xdr:nvSpPr>
      <xdr:spPr>
        <a:xfrm>
          <a:off x="10515600"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93980</xdr:rowOff>
    </xdr:from>
    <xdr:to>
      <xdr:col>50</xdr:col>
      <xdr:colOff>165100</xdr:colOff>
      <xdr:row>35</xdr:row>
      <xdr:rowOff>24130</xdr:rowOff>
    </xdr:to>
    <xdr:sp macro="" textlink="">
      <xdr:nvSpPr>
        <xdr:cNvPr id="118" name="楕円 117"/>
        <xdr:cNvSpPr/>
      </xdr:nvSpPr>
      <xdr:spPr>
        <a:xfrm>
          <a:off x="9588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144780</xdr:rowOff>
    </xdr:from>
    <xdr:to>
      <xdr:col>55</xdr:col>
      <xdr:colOff>0</xdr:colOff>
      <xdr:row>34</xdr:row>
      <xdr:rowOff>167640</xdr:rowOff>
    </xdr:to>
    <xdr:cxnSp macro="">
      <xdr:nvCxnSpPr>
        <xdr:cNvPr id="119" name="直線コネクタ 118"/>
        <xdr:cNvCxnSpPr/>
      </xdr:nvCxnSpPr>
      <xdr:spPr>
        <a:xfrm>
          <a:off x="9639300" y="5974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103124</xdr:rowOff>
    </xdr:from>
    <xdr:to>
      <xdr:col>46</xdr:col>
      <xdr:colOff>38100</xdr:colOff>
      <xdr:row>35</xdr:row>
      <xdr:rowOff>33274</xdr:rowOff>
    </xdr:to>
    <xdr:sp macro="" textlink="">
      <xdr:nvSpPr>
        <xdr:cNvPr id="120" name="楕円 119"/>
        <xdr:cNvSpPr/>
      </xdr:nvSpPr>
      <xdr:spPr>
        <a:xfrm>
          <a:off x="8699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144780</xdr:rowOff>
    </xdr:from>
    <xdr:to>
      <xdr:col>50</xdr:col>
      <xdr:colOff>114300</xdr:colOff>
      <xdr:row>34</xdr:row>
      <xdr:rowOff>153924</xdr:rowOff>
    </xdr:to>
    <xdr:cxnSp macro="">
      <xdr:nvCxnSpPr>
        <xdr:cNvPr id="121" name="直線コネクタ 120"/>
        <xdr:cNvCxnSpPr/>
      </xdr:nvCxnSpPr>
      <xdr:spPr>
        <a:xfrm flipV="1">
          <a:off x="8750300" y="5974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3827</xdr:rowOff>
    </xdr:from>
    <xdr:ext cx="469744" cy="259045"/>
    <xdr:sp macro="" textlink="">
      <xdr:nvSpPr>
        <xdr:cNvPr id="122" name="n_1ave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170705</xdr:rowOff>
    </xdr:from>
    <xdr:ext cx="469744" cy="259045"/>
    <xdr:sp macro="" textlink="">
      <xdr:nvSpPr>
        <xdr:cNvPr id="123" name="n_2aveValue【図書館】&#10;一人当たり面積"/>
        <xdr:cNvSpPr txBox="1"/>
      </xdr:nvSpPr>
      <xdr:spPr>
        <a:xfrm>
          <a:off x="8515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40657</xdr:rowOff>
    </xdr:from>
    <xdr:ext cx="469744" cy="259045"/>
    <xdr:sp macro="" textlink="">
      <xdr:nvSpPr>
        <xdr:cNvPr id="124" name="n_1mainValue【図書館】&#10;一人当たり面積"/>
        <xdr:cNvSpPr txBox="1"/>
      </xdr:nvSpPr>
      <xdr:spPr>
        <a:xfrm>
          <a:off x="93917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49801</xdr:rowOff>
    </xdr:from>
    <xdr:ext cx="469744" cy="259045"/>
    <xdr:sp macro="" textlink="">
      <xdr:nvSpPr>
        <xdr:cNvPr id="125" name="n_2mainValue【図書館】&#10;一人当たり面積"/>
        <xdr:cNvSpPr txBox="1"/>
      </xdr:nvSpPr>
      <xdr:spPr>
        <a:xfrm>
          <a:off x="8515427" y="57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4" name="正方形/長方形 13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5" name="正方形/長方形 13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6" name="正方形/長方形 13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7" name="正方形/長方形 13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8" name="正方形/長方形 13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9" name="正方形/長方形 13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0" name="正方形/長方形 13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1" name="正方形/長方形 14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2" name="正方形/長方形 1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3" name="正方形/長方形 1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4" name="正方形/長方形 1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5" name="正方形/長方形 1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6" name="正方形/長方形 1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7" name="正方形/長方形 1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8" name="正方形/長方形 1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9" name="正方形/長方形 1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0" name="テキスト ボックス 1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1" name="直線コネクタ 1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2" name="直線コネクタ 1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3" name="テキスト ボックス 15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4" name="直線コネクタ 1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5" name="テキスト ボックス 1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6" name="直線コネクタ 1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7" name="テキスト ボックス 1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8" name="直線コネクタ 1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9" name="テキスト ボックス 1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0" name="直線コネクタ 1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1" name="テキスト ボックス 1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2" name="直線コネクタ 1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3" name="テキスト ボックス 16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167" name="直線コネクタ 166"/>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168"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169" name="直線コネクタ 168"/>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0"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1" name="直線コネクタ 17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172" name="【福祉施設】&#10;有形固定資産減価償却率平均値テキスト"/>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73" name="フローチャート: 判断 172"/>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174" name="フローチャート: 判断 173"/>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13426</xdr:rowOff>
    </xdr:from>
    <xdr:to>
      <xdr:col>15</xdr:col>
      <xdr:colOff>101600</xdr:colOff>
      <xdr:row>82</xdr:row>
      <xdr:rowOff>115026</xdr:rowOff>
    </xdr:to>
    <xdr:sp macro="" textlink="">
      <xdr:nvSpPr>
        <xdr:cNvPr id="175" name="フローチャート: 判断 174"/>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150586</xdr:rowOff>
    </xdr:from>
    <xdr:to>
      <xdr:col>24</xdr:col>
      <xdr:colOff>114300</xdr:colOff>
      <xdr:row>83</xdr:row>
      <xdr:rowOff>80736</xdr:rowOff>
    </xdr:to>
    <xdr:sp macro="" textlink="">
      <xdr:nvSpPr>
        <xdr:cNvPr id="181" name="楕円 180"/>
        <xdr:cNvSpPr/>
      </xdr:nvSpPr>
      <xdr:spPr>
        <a:xfrm>
          <a:off x="4584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129013</xdr:rowOff>
    </xdr:from>
    <xdr:ext cx="405111" cy="259045"/>
    <xdr:sp macro="" textlink="">
      <xdr:nvSpPr>
        <xdr:cNvPr id="182" name="【福祉施設】&#10;有形固定資産減価償却率該当値テキスト"/>
        <xdr:cNvSpPr txBox="1"/>
      </xdr:nvSpPr>
      <xdr:spPr>
        <a:xfrm>
          <a:off x="4673600"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39551</xdr:rowOff>
    </xdr:from>
    <xdr:to>
      <xdr:col>20</xdr:col>
      <xdr:colOff>38100</xdr:colOff>
      <xdr:row>83</xdr:row>
      <xdr:rowOff>141151</xdr:rowOff>
    </xdr:to>
    <xdr:sp macro="" textlink="">
      <xdr:nvSpPr>
        <xdr:cNvPr id="183" name="楕円 182"/>
        <xdr:cNvSpPr/>
      </xdr:nvSpPr>
      <xdr:spPr>
        <a:xfrm>
          <a:off x="3746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29936</xdr:rowOff>
    </xdr:from>
    <xdr:to>
      <xdr:col>24</xdr:col>
      <xdr:colOff>63500</xdr:colOff>
      <xdr:row>83</xdr:row>
      <xdr:rowOff>90351</xdr:rowOff>
    </xdr:to>
    <xdr:cxnSp macro="">
      <xdr:nvCxnSpPr>
        <xdr:cNvPr id="184" name="直線コネクタ 183"/>
        <xdr:cNvCxnSpPr/>
      </xdr:nvCxnSpPr>
      <xdr:spPr>
        <a:xfrm flipV="1">
          <a:off x="3797300" y="1426028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99968</xdr:rowOff>
    </xdr:from>
    <xdr:to>
      <xdr:col>15</xdr:col>
      <xdr:colOff>101600</xdr:colOff>
      <xdr:row>84</xdr:row>
      <xdr:rowOff>30118</xdr:rowOff>
    </xdr:to>
    <xdr:sp macro="" textlink="">
      <xdr:nvSpPr>
        <xdr:cNvPr id="185" name="楕円 184"/>
        <xdr:cNvSpPr/>
      </xdr:nvSpPr>
      <xdr:spPr>
        <a:xfrm>
          <a:off x="2857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90351</xdr:rowOff>
    </xdr:from>
    <xdr:to>
      <xdr:col>19</xdr:col>
      <xdr:colOff>177800</xdr:colOff>
      <xdr:row>83</xdr:row>
      <xdr:rowOff>150768</xdr:rowOff>
    </xdr:to>
    <xdr:cxnSp macro="">
      <xdr:nvCxnSpPr>
        <xdr:cNvPr id="186" name="直線コネクタ 185"/>
        <xdr:cNvCxnSpPr/>
      </xdr:nvCxnSpPr>
      <xdr:spPr>
        <a:xfrm flipV="1">
          <a:off x="2908300" y="1432070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110326</xdr:rowOff>
    </xdr:from>
    <xdr:ext cx="405111" cy="259045"/>
    <xdr:sp macro="" textlink="">
      <xdr:nvSpPr>
        <xdr:cNvPr id="187" name="n_1aveValue【福祉施設】&#10;有形固定資産減価償却率"/>
        <xdr:cNvSpPr txBox="1"/>
      </xdr:nvSpPr>
      <xdr:spPr>
        <a:xfrm>
          <a:off x="35820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131553</xdr:rowOff>
    </xdr:from>
    <xdr:ext cx="405111" cy="259045"/>
    <xdr:sp macro="" textlink="">
      <xdr:nvSpPr>
        <xdr:cNvPr id="188" name="n_2aveValue【福祉施設】&#10;有形固定資産減価償却率"/>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132278</xdr:rowOff>
    </xdr:from>
    <xdr:ext cx="405111" cy="259045"/>
    <xdr:sp macro="" textlink="">
      <xdr:nvSpPr>
        <xdr:cNvPr id="189" name="n_1mainValue【福祉施設】&#10;有形固定資産減価償却率"/>
        <xdr:cNvSpPr txBox="1"/>
      </xdr:nvSpPr>
      <xdr:spPr>
        <a:xfrm>
          <a:off x="35820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21245</xdr:rowOff>
    </xdr:from>
    <xdr:ext cx="405111" cy="259045"/>
    <xdr:sp macro="" textlink="">
      <xdr:nvSpPr>
        <xdr:cNvPr id="190" name="n_2mainValue【福祉施設】&#10;有形固定資産減価償却率"/>
        <xdr:cNvSpPr txBox="1"/>
      </xdr:nvSpPr>
      <xdr:spPr>
        <a:xfrm>
          <a:off x="2705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1" name="直線コネクタ 20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2" name="テキスト ボックス 20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3" name="直線コネクタ 20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4" name="テキスト ボックス 20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5" name="直線コネクタ 20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6" name="テキスト ボックス 20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7" name="直線コネクタ 20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8" name="テキスト ボックス 20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12" name="直線コネクタ 211"/>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13"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14" name="直線コネクタ 213"/>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15"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16" name="直線コネクタ 215"/>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19321</xdr:rowOff>
    </xdr:from>
    <xdr:ext cx="469744" cy="259045"/>
    <xdr:sp macro="" textlink="">
      <xdr:nvSpPr>
        <xdr:cNvPr id="217" name="【福祉施設】&#10;一人当たり面積平均値テキスト"/>
        <xdr:cNvSpPr txBox="1"/>
      </xdr:nvSpPr>
      <xdr:spPr>
        <a:xfrm>
          <a:off x="10515600" y="1424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18" name="フローチャート: 判断 217"/>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19" name="フローチャート: 判断 218"/>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35306</xdr:rowOff>
    </xdr:from>
    <xdr:to>
      <xdr:col>46</xdr:col>
      <xdr:colOff>38100</xdr:colOff>
      <xdr:row>84</xdr:row>
      <xdr:rowOff>136906</xdr:rowOff>
    </xdr:to>
    <xdr:sp macro="" textlink="">
      <xdr:nvSpPr>
        <xdr:cNvPr id="220" name="フローチャート: 判断 219"/>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30735</xdr:rowOff>
    </xdr:from>
    <xdr:to>
      <xdr:col>55</xdr:col>
      <xdr:colOff>50800</xdr:colOff>
      <xdr:row>85</xdr:row>
      <xdr:rowOff>132335</xdr:rowOff>
    </xdr:to>
    <xdr:sp macro="" textlink="">
      <xdr:nvSpPr>
        <xdr:cNvPr id="226" name="楕円 225"/>
        <xdr:cNvSpPr/>
      </xdr:nvSpPr>
      <xdr:spPr>
        <a:xfrm>
          <a:off x="10426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117112</xdr:rowOff>
    </xdr:from>
    <xdr:ext cx="469744" cy="259045"/>
    <xdr:sp macro="" textlink="">
      <xdr:nvSpPr>
        <xdr:cNvPr id="227" name="【福祉施設】&#10;一人当たり面積該当値テキスト"/>
        <xdr:cNvSpPr txBox="1"/>
      </xdr:nvSpPr>
      <xdr:spPr>
        <a:xfrm>
          <a:off x="10515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28448</xdr:rowOff>
    </xdr:from>
    <xdr:to>
      <xdr:col>50</xdr:col>
      <xdr:colOff>165100</xdr:colOff>
      <xdr:row>85</xdr:row>
      <xdr:rowOff>130048</xdr:rowOff>
    </xdr:to>
    <xdr:sp macro="" textlink="">
      <xdr:nvSpPr>
        <xdr:cNvPr id="228" name="楕円 227"/>
        <xdr:cNvSpPr/>
      </xdr:nvSpPr>
      <xdr:spPr>
        <a:xfrm>
          <a:off x="9588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79248</xdr:rowOff>
    </xdr:from>
    <xdr:to>
      <xdr:col>55</xdr:col>
      <xdr:colOff>0</xdr:colOff>
      <xdr:row>85</xdr:row>
      <xdr:rowOff>81535</xdr:rowOff>
    </xdr:to>
    <xdr:cxnSp macro="">
      <xdr:nvCxnSpPr>
        <xdr:cNvPr id="229" name="直線コネクタ 228"/>
        <xdr:cNvCxnSpPr/>
      </xdr:nvCxnSpPr>
      <xdr:spPr>
        <a:xfrm>
          <a:off x="9639300" y="1465249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30735</xdr:rowOff>
    </xdr:from>
    <xdr:to>
      <xdr:col>46</xdr:col>
      <xdr:colOff>38100</xdr:colOff>
      <xdr:row>85</xdr:row>
      <xdr:rowOff>132335</xdr:rowOff>
    </xdr:to>
    <xdr:sp macro="" textlink="">
      <xdr:nvSpPr>
        <xdr:cNvPr id="230" name="楕円 229"/>
        <xdr:cNvSpPr/>
      </xdr:nvSpPr>
      <xdr:spPr>
        <a:xfrm>
          <a:off x="8699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79248</xdr:rowOff>
    </xdr:from>
    <xdr:to>
      <xdr:col>50</xdr:col>
      <xdr:colOff>114300</xdr:colOff>
      <xdr:row>85</xdr:row>
      <xdr:rowOff>81535</xdr:rowOff>
    </xdr:to>
    <xdr:cxnSp macro="">
      <xdr:nvCxnSpPr>
        <xdr:cNvPr id="231" name="直線コネクタ 230"/>
        <xdr:cNvCxnSpPr/>
      </xdr:nvCxnSpPr>
      <xdr:spPr>
        <a:xfrm flipV="1">
          <a:off x="8750300" y="146524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232"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153433</xdr:rowOff>
    </xdr:from>
    <xdr:ext cx="469744" cy="259045"/>
    <xdr:sp macro="" textlink="">
      <xdr:nvSpPr>
        <xdr:cNvPr id="233"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121175</xdr:rowOff>
    </xdr:from>
    <xdr:ext cx="469744" cy="259045"/>
    <xdr:sp macro="" textlink="">
      <xdr:nvSpPr>
        <xdr:cNvPr id="234" name="n_1mainValue【福祉施設】&#10;一人当たり面積"/>
        <xdr:cNvSpPr txBox="1"/>
      </xdr:nvSpPr>
      <xdr:spPr>
        <a:xfrm>
          <a:off x="93917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123462</xdr:rowOff>
    </xdr:from>
    <xdr:ext cx="469744" cy="259045"/>
    <xdr:sp macro="" textlink="">
      <xdr:nvSpPr>
        <xdr:cNvPr id="235" name="n_2mainValue【福祉施設】&#10;一人当たり面積"/>
        <xdr:cNvSpPr txBox="1"/>
      </xdr:nvSpPr>
      <xdr:spPr>
        <a:xfrm>
          <a:off x="8515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4" name="正方形/長方形 2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5" name="正方形/長方形 2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6" name="正方形/長方形 2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7" name="正方形/長方形 2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8" name="正方形/長方形 2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9" name="正方形/長方形 2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0" name="正方形/長方形 2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1" name="正方形/長方形 2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0" name="正方形/長方形 2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1" name="正方形/長方形 2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2" name="正方形/長方形 2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3" name="正方形/長方形 2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4" name="正方形/長方形 2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5" name="正方形/長方形 2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6" name="正方形/長方形 2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7" name="正方形/長方形 26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8" name="正方形/長方形 2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9" name="正方形/長方形 2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0" name="正方形/長方形 2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1" name="正方形/長方形 2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2" name="正方形/長方形 2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3" name="正方形/長方形 2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4" name="正方形/長方形 2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5" name="正方形/長方形 27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6" name="正方形/長方形 2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7" name="正方形/長方形 2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8" name="正方形/長方形 2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9" name="正方形/長方形 2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0" name="正方形/長方形 2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1" name="正方形/長方形 2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2" name="正方形/長方形 2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3" name="正方形/長方形 28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4" name="正方形/長方形 2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5" name="正方形/長方形 2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6" name="正方形/長方形 2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7" name="正方形/長方形 2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8" name="正方形/長方形 2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9" name="正方形/長方形 2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0" name="正方形/長方形 2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1" name="正方形/長方形 29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92" name="正方形/長方形 2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3" name="正方形/長方形 2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4" name="正方形/長方形 2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5" name="正方形/長方形 2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6" name="正方形/長方形 2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7" name="正方形/長方形 2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8" name="正方形/長方形 2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9" name="正方形/長方形 29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00" name="正方形/長方形 2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1" name="正方形/長方形 3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2" name="正方形/長方形 3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3" name="正方形/長方形 3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4" name="正方形/長方形 3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05" name="正方形/長方形 3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06" name="正方形/長方形 3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07" name="正方形/長方形 3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08" name="テキスト ボックス 3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09" name="直線コネクタ 3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10" name="直線コネクタ 3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11" name="テキスト ボックス 31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12" name="直線コネクタ 3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13" name="テキスト ボックス 3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14" name="直線コネクタ 3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15" name="テキスト ボックス 3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16" name="直線コネクタ 3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17" name="テキスト ボックス 3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18" name="直線コネクタ 3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19" name="テキスト ボックス 3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20" name="直線コネクタ 3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21" name="テキスト ボックス 32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2" name="直線コネクタ 3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23" name="テキスト ボックス 3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325" name="直線コネクタ 324"/>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326"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327" name="直線コネクタ 326"/>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328"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329" name="直線コネクタ 32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330"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331" name="フローチャート: 判断 330"/>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332" name="フローチャート: 判断 331"/>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333" name="フローチャート: 判断 332"/>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34" name="テキスト ボックス 3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35" name="テキスト ボックス 3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36" name="テキスト ボックス 3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37" name="テキスト ボックス 3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8" name="テキスト ボックス 3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62956</xdr:rowOff>
    </xdr:from>
    <xdr:to>
      <xdr:col>85</xdr:col>
      <xdr:colOff>177800</xdr:colOff>
      <xdr:row>102</xdr:row>
      <xdr:rowOff>164556</xdr:rowOff>
    </xdr:to>
    <xdr:sp macro="" textlink="">
      <xdr:nvSpPr>
        <xdr:cNvPr id="339" name="楕円 338"/>
        <xdr:cNvSpPr/>
      </xdr:nvSpPr>
      <xdr:spPr>
        <a:xfrm>
          <a:off x="162687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85833</xdr:rowOff>
    </xdr:from>
    <xdr:ext cx="405111" cy="259045"/>
    <xdr:sp macro="" textlink="">
      <xdr:nvSpPr>
        <xdr:cNvPr id="340" name="【庁舎】&#10;有形固定資産減価償却率該当値テキスト"/>
        <xdr:cNvSpPr txBox="1"/>
      </xdr:nvSpPr>
      <xdr:spPr>
        <a:xfrm>
          <a:off x="16357600" y="174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90714</xdr:rowOff>
    </xdr:from>
    <xdr:to>
      <xdr:col>81</xdr:col>
      <xdr:colOff>101600</xdr:colOff>
      <xdr:row>103</xdr:row>
      <xdr:rowOff>20864</xdr:rowOff>
    </xdr:to>
    <xdr:sp macro="" textlink="">
      <xdr:nvSpPr>
        <xdr:cNvPr id="341" name="楕円 340"/>
        <xdr:cNvSpPr/>
      </xdr:nvSpPr>
      <xdr:spPr>
        <a:xfrm>
          <a:off x="15430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113756</xdr:rowOff>
    </xdr:from>
    <xdr:to>
      <xdr:col>85</xdr:col>
      <xdr:colOff>127000</xdr:colOff>
      <xdr:row>102</xdr:row>
      <xdr:rowOff>141514</xdr:rowOff>
    </xdr:to>
    <xdr:cxnSp macro="">
      <xdr:nvCxnSpPr>
        <xdr:cNvPr id="342" name="直線コネクタ 341"/>
        <xdr:cNvCxnSpPr/>
      </xdr:nvCxnSpPr>
      <xdr:spPr>
        <a:xfrm flipV="1">
          <a:off x="15481300" y="176016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343" name="楕円 342"/>
        <xdr:cNvSpPr/>
      </xdr:nvSpPr>
      <xdr:spPr>
        <a:xfrm>
          <a:off x="14541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141514</xdr:rowOff>
    </xdr:from>
    <xdr:to>
      <xdr:col>81</xdr:col>
      <xdr:colOff>50800</xdr:colOff>
      <xdr:row>102</xdr:row>
      <xdr:rowOff>169273</xdr:rowOff>
    </xdr:to>
    <xdr:cxnSp macro="">
      <xdr:nvCxnSpPr>
        <xdr:cNvPr id="344" name="直線コネクタ 343"/>
        <xdr:cNvCxnSpPr/>
      </xdr:nvCxnSpPr>
      <xdr:spPr>
        <a:xfrm flipV="1">
          <a:off x="14592300" y="176294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345"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346"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37391</xdr:rowOff>
    </xdr:from>
    <xdr:ext cx="405111" cy="259045"/>
    <xdr:sp macro="" textlink="">
      <xdr:nvSpPr>
        <xdr:cNvPr id="347" name="n_1mainValue【庁舎】&#10;有形固定資産減価償却率"/>
        <xdr:cNvSpPr txBox="1"/>
      </xdr:nvSpPr>
      <xdr:spPr>
        <a:xfrm>
          <a:off x="15266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348" name="n_2mainValue【庁舎】&#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49" name="正方形/長方形 3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50" name="正方形/長方形 3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1" name="正方形/長方形 3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2" name="正方形/長方形 3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3" name="正方形/長方形 3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54" name="正方形/長方形 3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55" name="正方形/長方形 3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56" name="正方形/長方形 3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57" name="テキスト ボックス 3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58" name="直線コネクタ 3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59" name="直線コネクタ 3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60" name="テキスト ボックス 3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61" name="直線コネクタ 3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62" name="テキスト ボックス 3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63" name="直線コネクタ 3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64" name="テキスト ボックス 3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65" name="直線コネクタ 3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66" name="テキスト ボックス 3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67" name="直線コネクタ 3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68" name="テキスト ボックス 3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69" name="直線コネクタ 3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70" name="テキスト ボックス 3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372" name="直線コネクタ 371"/>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373"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374" name="直線コネクタ 373"/>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375"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376" name="直線コネクタ 375"/>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23513</xdr:rowOff>
    </xdr:from>
    <xdr:ext cx="469744" cy="259045"/>
    <xdr:sp macro="" textlink="">
      <xdr:nvSpPr>
        <xdr:cNvPr id="377" name="【庁舎】&#10;一人当たり面積平均値テキスト"/>
        <xdr:cNvSpPr txBox="1"/>
      </xdr:nvSpPr>
      <xdr:spPr>
        <a:xfrm>
          <a:off x="22199600" y="1785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378" name="フローチャート: 判断 377"/>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379" name="フローチャート: 判断 378"/>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69214</xdr:rowOff>
    </xdr:from>
    <xdr:to>
      <xdr:col>107</xdr:col>
      <xdr:colOff>101600</xdr:colOff>
      <xdr:row>105</xdr:row>
      <xdr:rowOff>170814</xdr:rowOff>
    </xdr:to>
    <xdr:sp macro="" textlink="">
      <xdr:nvSpPr>
        <xdr:cNvPr id="380" name="フローチャート: 判断 379"/>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81" name="テキスト ボックス 3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82" name="テキスト ボックス 3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83" name="テキスト ボックス 3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84" name="テキスト ボックス 3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85" name="テキスト ボックス 3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31114</xdr:rowOff>
    </xdr:from>
    <xdr:to>
      <xdr:col>116</xdr:col>
      <xdr:colOff>114300</xdr:colOff>
      <xdr:row>106</xdr:row>
      <xdr:rowOff>132714</xdr:rowOff>
    </xdr:to>
    <xdr:sp macro="" textlink="">
      <xdr:nvSpPr>
        <xdr:cNvPr id="386" name="楕円 385"/>
        <xdr:cNvSpPr/>
      </xdr:nvSpPr>
      <xdr:spPr>
        <a:xfrm>
          <a:off x="221107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9541</xdr:rowOff>
    </xdr:from>
    <xdr:ext cx="469744" cy="259045"/>
    <xdr:sp macro="" textlink="">
      <xdr:nvSpPr>
        <xdr:cNvPr id="387" name="【庁舎】&#10;一人当たり面積該当値テキスト"/>
        <xdr:cNvSpPr txBox="1"/>
      </xdr:nvSpPr>
      <xdr:spPr>
        <a:xfrm>
          <a:off x="22199600"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23495</xdr:rowOff>
    </xdr:from>
    <xdr:to>
      <xdr:col>112</xdr:col>
      <xdr:colOff>38100</xdr:colOff>
      <xdr:row>106</xdr:row>
      <xdr:rowOff>125095</xdr:rowOff>
    </xdr:to>
    <xdr:sp macro="" textlink="">
      <xdr:nvSpPr>
        <xdr:cNvPr id="388" name="楕円 387"/>
        <xdr:cNvSpPr/>
      </xdr:nvSpPr>
      <xdr:spPr>
        <a:xfrm>
          <a:off x="21272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74295</xdr:rowOff>
    </xdr:from>
    <xdr:to>
      <xdr:col>116</xdr:col>
      <xdr:colOff>63500</xdr:colOff>
      <xdr:row>106</xdr:row>
      <xdr:rowOff>81914</xdr:rowOff>
    </xdr:to>
    <xdr:cxnSp macro="">
      <xdr:nvCxnSpPr>
        <xdr:cNvPr id="389" name="直線コネクタ 388"/>
        <xdr:cNvCxnSpPr/>
      </xdr:nvCxnSpPr>
      <xdr:spPr>
        <a:xfrm>
          <a:off x="21323300" y="1824799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390" name="楕円 389"/>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74295</xdr:rowOff>
    </xdr:from>
    <xdr:to>
      <xdr:col>111</xdr:col>
      <xdr:colOff>177800</xdr:colOff>
      <xdr:row>106</xdr:row>
      <xdr:rowOff>76200</xdr:rowOff>
    </xdr:to>
    <xdr:cxnSp macro="">
      <xdr:nvCxnSpPr>
        <xdr:cNvPr id="391" name="直線コネクタ 390"/>
        <xdr:cNvCxnSpPr/>
      </xdr:nvCxnSpPr>
      <xdr:spPr>
        <a:xfrm flipV="1">
          <a:off x="20434300" y="18247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392"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15891</xdr:rowOff>
    </xdr:from>
    <xdr:ext cx="469744" cy="259045"/>
    <xdr:sp macro="" textlink="">
      <xdr:nvSpPr>
        <xdr:cNvPr id="393"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116222</xdr:rowOff>
    </xdr:from>
    <xdr:ext cx="469744" cy="259045"/>
    <xdr:sp macro="" textlink="">
      <xdr:nvSpPr>
        <xdr:cNvPr id="394" name="n_1mainValue【庁舎】&#10;一人当たり面積"/>
        <xdr:cNvSpPr txBox="1"/>
      </xdr:nvSpPr>
      <xdr:spPr>
        <a:xfrm>
          <a:off x="21075727"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395" name="n_2mainValue【庁舎】&#10;一人当たり面積"/>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96" name="正方形/長方形 3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97" name="正方形/長方形 3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98" name="テキスト ボックス 3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庁舎の有形固定資産減価償却率</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、類似団体内平均値と比較して</a:t>
          </a:r>
          <a:r>
            <a:rPr kumimoji="1" lang="en-US" altLang="ja-JP" sz="1400">
              <a:solidFill>
                <a:schemeClr val="dk1"/>
              </a:solidFill>
              <a:effectLst/>
              <a:latin typeface="+mn-lt"/>
              <a:ea typeface="+mn-ea"/>
              <a:cs typeface="+mn-cs"/>
            </a:rPr>
            <a:t>7.2</a:t>
          </a:r>
          <a:r>
            <a:rPr kumimoji="1" lang="ja-JP" altLang="ja-JP" sz="1400">
              <a:solidFill>
                <a:schemeClr val="dk1"/>
              </a:solidFill>
              <a:effectLst/>
              <a:latin typeface="+mn-lt"/>
              <a:ea typeface="+mn-ea"/>
              <a:cs typeface="+mn-cs"/>
            </a:rPr>
            <a:t>ポイント高い数値となっているが、</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31</a:t>
          </a:r>
          <a:r>
            <a:rPr kumimoji="1" lang="ja-JP" altLang="en-US" sz="1400">
              <a:solidFill>
                <a:schemeClr val="dk1"/>
              </a:solidFill>
              <a:effectLst/>
              <a:latin typeface="+mn-lt"/>
              <a:ea typeface="+mn-ea"/>
              <a:cs typeface="+mn-cs"/>
            </a:rPr>
            <a:t>年度より</a:t>
          </a:r>
          <a:r>
            <a:rPr kumimoji="1" lang="ja-JP" altLang="ja-JP" sz="1400">
              <a:solidFill>
                <a:schemeClr val="dk1"/>
              </a:solidFill>
              <a:effectLst/>
              <a:latin typeface="+mn-lt"/>
              <a:ea typeface="+mn-ea"/>
              <a:cs typeface="+mn-cs"/>
            </a:rPr>
            <a:t>第一庁舎</a:t>
          </a:r>
          <a:r>
            <a:rPr kumimoji="1" lang="ja-JP" altLang="en-US" sz="1400">
              <a:solidFill>
                <a:schemeClr val="dk1"/>
              </a:solidFill>
              <a:effectLst/>
              <a:latin typeface="+mn-lt"/>
              <a:ea typeface="+mn-ea"/>
              <a:cs typeface="+mn-cs"/>
            </a:rPr>
            <a:t>改築事業が行われるため改善される見通しである</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17,110
16,785
11.54
8,894,355
8,369,874
484,357
3,921,855
4,989,405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対前年度０．０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ポイント増の０．５</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り、類似団体平均より０．０３ポイント高い指数となった。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主な要因は、村民税が増となり基準財政収入額が増加したことによる。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地方税は堅調な伸びを見せており、さらに平成３２年度に予定する同地区の土地の評価替えで固定資産税の増加に合わせて今後も財政力指数の増が見込まれる。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48381</xdr:rowOff>
    </xdr:to>
    <xdr:cxnSp macro="">
      <xdr:nvCxnSpPr>
        <xdr:cNvPr id="70" name="直線コネクタ 69"/>
        <xdr:cNvCxnSpPr/>
      </xdr:nvCxnSpPr>
      <xdr:spPr>
        <a:xfrm flipV="1">
          <a:off x="4114800" y="719182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71362</xdr:rowOff>
    </xdr:to>
    <xdr:cxnSp macro="">
      <xdr:nvCxnSpPr>
        <xdr:cNvPr id="73" name="直線コネクタ 72"/>
        <xdr:cNvCxnSpPr/>
      </xdr:nvCxnSpPr>
      <xdr:spPr>
        <a:xfrm flipV="1">
          <a:off x="3225800" y="72492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71362</xdr:rowOff>
    </xdr:from>
    <xdr:to>
      <xdr:col>15</xdr:col>
      <xdr:colOff>82550</xdr:colOff>
      <xdr:row>42</xdr:row>
      <xdr:rowOff>82852</xdr:rowOff>
    </xdr:to>
    <xdr:cxnSp macro="">
      <xdr:nvCxnSpPr>
        <xdr:cNvPr id="76" name="直線コネクタ 75"/>
        <xdr:cNvCxnSpPr/>
      </xdr:nvCxnSpPr>
      <xdr:spPr>
        <a:xfrm flipV="1">
          <a:off x="2336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82852</xdr:rowOff>
    </xdr:from>
    <xdr:to>
      <xdr:col>11</xdr:col>
      <xdr:colOff>31750</xdr:colOff>
      <xdr:row>42</xdr:row>
      <xdr:rowOff>105833</xdr:rowOff>
    </xdr:to>
    <xdr:cxnSp macro="">
      <xdr:nvCxnSpPr>
        <xdr:cNvPr id="79" name="直線コネクタ 78"/>
        <xdr:cNvCxnSpPr/>
      </xdr:nvCxnSpPr>
      <xdr:spPr>
        <a:xfrm flipV="1">
          <a:off x="1447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0"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83958</xdr:rowOff>
    </xdr:from>
    <xdr:ext cx="736600" cy="259045"/>
    <xdr:sp macro="" textlink="">
      <xdr:nvSpPr>
        <xdr:cNvPr id="92" name="テキスト ボックス 91"/>
        <xdr:cNvSpPr txBox="1"/>
      </xdr:nvSpPr>
      <xdr:spPr>
        <a:xfrm>
          <a:off x="3733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20562</xdr:rowOff>
    </xdr:from>
    <xdr:to>
      <xdr:col>15</xdr:col>
      <xdr:colOff>133350</xdr:colOff>
      <xdr:row>42</xdr:row>
      <xdr:rowOff>122162</xdr:rowOff>
    </xdr:to>
    <xdr:sp macro="" textlink="">
      <xdr:nvSpPr>
        <xdr:cNvPr id="93" name="楕円 92"/>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106939</xdr:rowOff>
    </xdr:from>
    <xdr:ext cx="762000" cy="259045"/>
    <xdr:sp macro="" textlink="">
      <xdr:nvSpPr>
        <xdr:cNvPr id="94" name="テキスト ボックス 93"/>
        <xdr:cNvSpPr txBox="1"/>
      </xdr:nvSpPr>
      <xdr:spPr>
        <a:xfrm>
          <a:off x="2844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32052</xdr:rowOff>
    </xdr:from>
    <xdr:to>
      <xdr:col>11</xdr:col>
      <xdr:colOff>82550</xdr:colOff>
      <xdr:row>42</xdr:row>
      <xdr:rowOff>133652</xdr:rowOff>
    </xdr:to>
    <xdr:sp macro="" textlink="">
      <xdr:nvSpPr>
        <xdr:cNvPr id="95" name="楕円 94"/>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96" name="テキスト ボックス 95"/>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7" name="楕円 96"/>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8" name="テキスト ボックス 97"/>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ポイント増の８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ポイント低い率となった。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主な要因は、人件費や扶助費、公債費が増となったことによる。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自主財源の確保を図るとともに、義務的経費の推移を現在の水準以下に維持するように努める。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34109</xdr:rowOff>
    </xdr:from>
    <xdr:to>
      <xdr:col>23</xdr:col>
      <xdr:colOff>133350</xdr:colOff>
      <xdr:row>62</xdr:row>
      <xdr:rowOff>168547</xdr:rowOff>
    </xdr:to>
    <xdr:cxnSp macro="">
      <xdr:nvCxnSpPr>
        <xdr:cNvPr id="135" name="直線コネクタ 134"/>
        <xdr:cNvCxnSpPr/>
      </xdr:nvCxnSpPr>
      <xdr:spPr>
        <a:xfrm>
          <a:off x="4114800" y="10664009"/>
          <a:ext cx="8382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160746</xdr:rowOff>
    </xdr:from>
    <xdr:to>
      <xdr:col>19</xdr:col>
      <xdr:colOff>133350</xdr:colOff>
      <xdr:row>62</xdr:row>
      <xdr:rowOff>34109</xdr:rowOff>
    </xdr:to>
    <xdr:cxnSp macro="">
      <xdr:nvCxnSpPr>
        <xdr:cNvPr id="138" name="直線コネクタ 137"/>
        <xdr:cNvCxnSpPr/>
      </xdr:nvCxnSpPr>
      <xdr:spPr>
        <a:xfrm>
          <a:off x="3225800" y="1061919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160746</xdr:rowOff>
    </xdr:from>
    <xdr:to>
      <xdr:col>15</xdr:col>
      <xdr:colOff>82550</xdr:colOff>
      <xdr:row>63</xdr:row>
      <xdr:rowOff>17780</xdr:rowOff>
    </xdr:to>
    <xdr:cxnSp macro="">
      <xdr:nvCxnSpPr>
        <xdr:cNvPr id="141" name="直線コネクタ 140"/>
        <xdr:cNvCxnSpPr/>
      </xdr:nvCxnSpPr>
      <xdr:spPr>
        <a:xfrm flipV="1">
          <a:off x="2336800" y="10619196"/>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120287</xdr:rowOff>
    </xdr:from>
    <xdr:to>
      <xdr:col>11</xdr:col>
      <xdr:colOff>31750</xdr:colOff>
      <xdr:row>63</xdr:row>
      <xdr:rowOff>17780</xdr:rowOff>
    </xdr:to>
    <xdr:cxnSp macro="">
      <xdr:nvCxnSpPr>
        <xdr:cNvPr id="144" name="直線コネクタ 143"/>
        <xdr:cNvCxnSpPr/>
      </xdr:nvCxnSpPr>
      <xdr:spPr>
        <a:xfrm>
          <a:off x="1447800" y="1075018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117747</xdr:rowOff>
    </xdr:from>
    <xdr:to>
      <xdr:col>23</xdr:col>
      <xdr:colOff>184150</xdr:colOff>
      <xdr:row>63</xdr:row>
      <xdr:rowOff>47897</xdr:rowOff>
    </xdr:to>
    <xdr:sp macro="" textlink="">
      <xdr:nvSpPr>
        <xdr:cNvPr id="154" name="楕円 153"/>
        <xdr:cNvSpPr/>
      </xdr:nvSpPr>
      <xdr:spPr>
        <a:xfrm>
          <a:off x="49022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134274</xdr:rowOff>
    </xdr:from>
    <xdr:ext cx="762000" cy="259045"/>
    <xdr:sp macro="" textlink="">
      <xdr:nvSpPr>
        <xdr:cNvPr id="155" name="財政構造の弾力性該当値テキスト"/>
        <xdr:cNvSpPr txBox="1"/>
      </xdr:nvSpPr>
      <xdr:spPr>
        <a:xfrm>
          <a:off x="50419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154759</xdr:rowOff>
    </xdr:from>
    <xdr:to>
      <xdr:col>19</xdr:col>
      <xdr:colOff>184150</xdr:colOff>
      <xdr:row>62</xdr:row>
      <xdr:rowOff>84909</xdr:rowOff>
    </xdr:to>
    <xdr:sp macro="" textlink="">
      <xdr:nvSpPr>
        <xdr:cNvPr id="156" name="楕円 155"/>
        <xdr:cNvSpPr/>
      </xdr:nvSpPr>
      <xdr:spPr>
        <a:xfrm>
          <a:off x="4064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95086</xdr:rowOff>
    </xdr:from>
    <xdr:ext cx="736600" cy="259045"/>
    <xdr:sp macro="" textlink="">
      <xdr:nvSpPr>
        <xdr:cNvPr id="157" name="テキスト ボックス 156"/>
        <xdr:cNvSpPr txBox="1"/>
      </xdr:nvSpPr>
      <xdr:spPr>
        <a:xfrm>
          <a:off x="3733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109946</xdr:rowOff>
    </xdr:from>
    <xdr:to>
      <xdr:col>15</xdr:col>
      <xdr:colOff>133350</xdr:colOff>
      <xdr:row>62</xdr:row>
      <xdr:rowOff>40096</xdr:rowOff>
    </xdr:to>
    <xdr:sp macro="" textlink="">
      <xdr:nvSpPr>
        <xdr:cNvPr id="158" name="楕円 157"/>
        <xdr:cNvSpPr/>
      </xdr:nvSpPr>
      <xdr:spPr>
        <a:xfrm>
          <a:off x="3175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50273</xdr:rowOff>
    </xdr:from>
    <xdr:ext cx="762000" cy="259045"/>
    <xdr:sp macro="" textlink="">
      <xdr:nvSpPr>
        <xdr:cNvPr id="159" name="テキスト ボックス 158"/>
        <xdr:cNvSpPr txBox="1"/>
      </xdr:nvSpPr>
      <xdr:spPr>
        <a:xfrm>
          <a:off x="2844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60" name="楕円 159"/>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61" name="テキスト ボックス 160"/>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69487</xdr:rowOff>
    </xdr:from>
    <xdr:to>
      <xdr:col>7</xdr:col>
      <xdr:colOff>31750</xdr:colOff>
      <xdr:row>62</xdr:row>
      <xdr:rowOff>171087</xdr:rowOff>
    </xdr:to>
    <xdr:sp macro="" textlink="">
      <xdr:nvSpPr>
        <xdr:cNvPr id="162" name="楕円 161"/>
        <xdr:cNvSpPr/>
      </xdr:nvSpPr>
      <xdr:spPr>
        <a:xfrm>
          <a:off x="1397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9814</xdr:rowOff>
    </xdr:from>
    <xdr:ext cx="762000" cy="259045"/>
    <xdr:sp macro="" textlink="">
      <xdr:nvSpPr>
        <xdr:cNvPr id="163" name="テキスト ボックス 162"/>
        <xdr:cNvSpPr txBox="1"/>
      </xdr:nvSpPr>
      <xdr:spPr>
        <a:xfrm>
          <a:off x="1066800" y="104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と比べほぼ横ばいとなっている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人件費は退職者数の減少により今後増加していく見込みである。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また、会計年度任用職員等の影響で物件費の上昇が見込まれるため、その他の物件費を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する必要がある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94126</xdr:rowOff>
    </xdr:from>
    <xdr:to>
      <xdr:col>23</xdr:col>
      <xdr:colOff>133350</xdr:colOff>
      <xdr:row>82</xdr:row>
      <xdr:rowOff>126547</xdr:rowOff>
    </xdr:to>
    <xdr:cxnSp macro="">
      <xdr:nvCxnSpPr>
        <xdr:cNvPr id="196" name="直線コネクタ 195"/>
        <xdr:cNvCxnSpPr/>
      </xdr:nvCxnSpPr>
      <xdr:spPr>
        <a:xfrm flipV="1">
          <a:off x="4114800" y="14153026"/>
          <a:ext cx="838200" cy="3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160229</xdr:rowOff>
    </xdr:from>
    <xdr:to>
      <xdr:col>19</xdr:col>
      <xdr:colOff>133350</xdr:colOff>
      <xdr:row>82</xdr:row>
      <xdr:rowOff>126547</xdr:rowOff>
    </xdr:to>
    <xdr:cxnSp macro="">
      <xdr:nvCxnSpPr>
        <xdr:cNvPr id="199" name="直線コネクタ 198"/>
        <xdr:cNvCxnSpPr/>
      </xdr:nvCxnSpPr>
      <xdr:spPr>
        <a:xfrm>
          <a:off x="3225800" y="14047679"/>
          <a:ext cx="889000" cy="1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137305</xdr:rowOff>
    </xdr:from>
    <xdr:to>
      <xdr:col>15</xdr:col>
      <xdr:colOff>82550</xdr:colOff>
      <xdr:row>81</xdr:row>
      <xdr:rowOff>160229</xdr:rowOff>
    </xdr:to>
    <xdr:cxnSp macro="">
      <xdr:nvCxnSpPr>
        <xdr:cNvPr id="202" name="直線コネクタ 201"/>
        <xdr:cNvCxnSpPr/>
      </xdr:nvCxnSpPr>
      <xdr:spPr>
        <a:xfrm>
          <a:off x="2336800" y="14024755"/>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137305</xdr:rowOff>
    </xdr:from>
    <xdr:to>
      <xdr:col>11</xdr:col>
      <xdr:colOff>31750</xdr:colOff>
      <xdr:row>81</xdr:row>
      <xdr:rowOff>160875</xdr:rowOff>
    </xdr:to>
    <xdr:cxnSp macro="">
      <xdr:nvCxnSpPr>
        <xdr:cNvPr id="205" name="直線コネクタ 204"/>
        <xdr:cNvCxnSpPr/>
      </xdr:nvCxnSpPr>
      <xdr:spPr>
        <a:xfrm flipV="1">
          <a:off x="1447800" y="14024755"/>
          <a:ext cx="889000" cy="2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43326</xdr:rowOff>
    </xdr:from>
    <xdr:to>
      <xdr:col>23</xdr:col>
      <xdr:colOff>184150</xdr:colOff>
      <xdr:row>82</xdr:row>
      <xdr:rowOff>144926</xdr:rowOff>
    </xdr:to>
    <xdr:sp macro="" textlink="">
      <xdr:nvSpPr>
        <xdr:cNvPr id="215" name="楕円 214"/>
        <xdr:cNvSpPr/>
      </xdr:nvSpPr>
      <xdr:spPr>
        <a:xfrm>
          <a:off x="4902200" y="141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15403</xdr:rowOff>
    </xdr:from>
    <xdr:ext cx="762000" cy="259045"/>
    <xdr:sp macro="" textlink="">
      <xdr:nvSpPr>
        <xdr:cNvPr id="216" name="人件費・物件費等の状況該当値テキスト"/>
        <xdr:cNvSpPr txBox="1"/>
      </xdr:nvSpPr>
      <xdr:spPr>
        <a:xfrm>
          <a:off x="5041900" y="1407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75747</xdr:rowOff>
    </xdr:from>
    <xdr:to>
      <xdr:col>19</xdr:col>
      <xdr:colOff>184150</xdr:colOff>
      <xdr:row>83</xdr:row>
      <xdr:rowOff>5897</xdr:rowOff>
    </xdr:to>
    <xdr:sp macro="" textlink="">
      <xdr:nvSpPr>
        <xdr:cNvPr id="217" name="楕円 216"/>
        <xdr:cNvSpPr/>
      </xdr:nvSpPr>
      <xdr:spPr>
        <a:xfrm>
          <a:off x="4064000" y="141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162124</xdr:rowOff>
    </xdr:from>
    <xdr:ext cx="736600" cy="259045"/>
    <xdr:sp macro="" textlink="">
      <xdr:nvSpPr>
        <xdr:cNvPr id="218" name="テキスト ボックス 217"/>
        <xdr:cNvSpPr txBox="1"/>
      </xdr:nvSpPr>
      <xdr:spPr>
        <a:xfrm>
          <a:off x="3733800" y="14221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109429</xdr:rowOff>
    </xdr:from>
    <xdr:to>
      <xdr:col>15</xdr:col>
      <xdr:colOff>133350</xdr:colOff>
      <xdr:row>82</xdr:row>
      <xdr:rowOff>39579</xdr:rowOff>
    </xdr:to>
    <xdr:sp macro="" textlink="">
      <xdr:nvSpPr>
        <xdr:cNvPr id="219" name="楕円 218"/>
        <xdr:cNvSpPr/>
      </xdr:nvSpPr>
      <xdr:spPr>
        <a:xfrm>
          <a:off x="3175000" y="1399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49756</xdr:rowOff>
    </xdr:from>
    <xdr:ext cx="762000" cy="259045"/>
    <xdr:sp macro="" textlink="">
      <xdr:nvSpPr>
        <xdr:cNvPr id="220" name="テキスト ボックス 219"/>
        <xdr:cNvSpPr txBox="1"/>
      </xdr:nvSpPr>
      <xdr:spPr>
        <a:xfrm>
          <a:off x="2844800" y="137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86505</xdr:rowOff>
    </xdr:from>
    <xdr:to>
      <xdr:col>11</xdr:col>
      <xdr:colOff>82550</xdr:colOff>
      <xdr:row>82</xdr:row>
      <xdr:rowOff>16655</xdr:rowOff>
    </xdr:to>
    <xdr:sp macro="" textlink="">
      <xdr:nvSpPr>
        <xdr:cNvPr id="221" name="楕円 220"/>
        <xdr:cNvSpPr/>
      </xdr:nvSpPr>
      <xdr:spPr>
        <a:xfrm>
          <a:off x="2286000" y="139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26832</xdr:rowOff>
    </xdr:from>
    <xdr:ext cx="762000" cy="259045"/>
    <xdr:sp macro="" textlink="">
      <xdr:nvSpPr>
        <xdr:cNvPr id="222" name="テキスト ボックス 221"/>
        <xdr:cNvSpPr txBox="1"/>
      </xdr:nvSpPr>
      <xdr:spPr>
        <a:xfrm>
          <a:off x="1955800" y="1374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110075</xdr:rowOff>
    </xdr:from>
    <xdr:to>
      <xdr:col>7</xdr:col>
      <xdr:colOff>31750</xdr:colOff>
      <xdr:row>82</xdr:row>
      <xdr:rowOff>40225</xdr:rowOff>
    </xdr:to>
    <xdr:sp macro="" textlink="">
      <xdr:nvSpPr>
        <xdr:cNvPr id="223" name="楕円 222"/>
        <xdr:cNvSpPr/>
      </xdr:nvSpPr>
      <xdr:spPr>
        <a:xfrm>
          <a:off x="1397000" y="139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50402</xdr:rowOff>
    </xdr:from>
    <xdr:ext cx="762000" cy="259045"/>
    <xdr:sp macro="" textlink="">
      <xdr:nvSpPr>
        <xdr:cNvPr id="224" name="テキスト ボックス 223"/>
        <xdr:cNvSpPr txBox="1"/>
      </xdr:nvSpPr>
      <xdr:spPr>
        <a:xfrm>
          <a:off x="1066800" y="1376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ラスパイレス指数はほぼ横ばいで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、類似団体平均よりも高い状況である。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主な要因は、職員の経験年数の階層変動に伴う増加と、初級試験採用の管理職が多いことによる。給与構造改革に伴う現給保障制度の廃止等、今後も給与水準の適正化に努める。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149377</xdr:rowOff>
    </xdr:from>
    <xdr:to>
      <xdr:col>81</xdr:col>
      <xdr:colOff>44450</xdr:colOff>
      <xdr:row>88</xdr:row>
      <xdr:rowOff>149377</xdr:rowOff>
    </xdr:to>
    <xdr:cxnSp macro="">
      <xdr:nvCxnSpPr>
        <xdr:cNvPr id="260" name="直線コネクタ 259"/>
        <xdr:cNvCxnSpPr/>
      </xdr:nvCxnSpPr>
      <xdr:spPr>
        <a:xfrm>
          <a:off x="16179800" y="152369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149377</xdr:rowOff>
    </xdr:to>
    <xdr:cxnSp macro="">
      <xdr:nvCxnSpPr>
        <xdr:cNvPr id="263" name="直線コネクタ 262"/>
        <xdr:cNvCxnSpPr/>
      </xdr:nvCxnSpPr>
      <xdr:spPr>
        <a:xfrm>
          <a:off x="15290800" y="151565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114905</xdr:rowOff>
    </xdr:to>
    <xdr:cxnSp macro="">
      <xdr:nvCxnSpPr>
        <xdr:cNvPr id="266" name="直線コネクタ 265"/>
        <xdr:cNvCxnSpPr/>
      </xdr:nvCxnSpPr>
      <xdr:spPr>
        <a:xfrm flipV="1">
          <a:off x="14401800" y="151565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114905</xdr:rowOff>
    </xdr:from>
    <xdr:to>
      <xdr:col>68</xdr:col>
      <xdr:colOff>152400</xdr:colOff>
      <xdr:row>88</xdr:row>
      <xdr:rowOff>149377</xdr:rowOff>
    </xdr:to>
    <xdr:cxnSp macro="">
      <xdr:nvCxnSpPr>
        <xdr:cNvPr id="269" name="直線コネクタ 268"/>
        <xdr:cNvCxnSpPr/>
      </xdr:nvCxnSpPr>
      <xdr:spPr>
        <a:xfrm flipV="1">
          <a:off x="13512800" y="152025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98577</xdr:rowOff>
    </xdr:from>
    <xdr:to>
      <xdr:col>81</xdr:col>
      <xdr:colOff>95250</xdr:colOff>
      <xdr:row>89</xdr:row>
      <xdr:rowOff>28727</xdr:rowOff>
    </xdr:to>
    <xdr:sp macro="" textlink="">
      <xdr:nvSpPr>
        <xdr:cNvPr id="279" name="楕円 278"/>
        <xdr:cNvSpPr/>
      </xdr:nvSpPr>
      <xdr:spPr>
        <a:xfrm>
          <a:off x="169672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70654</xdr:rowOff>
    </xdr:from>
    <xdr:ext cx="762000" cy="259045"/>
    <xdr:sp macro="" textlink="">
      <xdr:nvSpPr>
        <xdr:cNvPr id="280" name="給与水準   （国との比較）該当値テキスト"/>
        <xdr:cNvSpPr txBox="1"/>
      </xdr:nvSpPr>
      <xdr:spPr>
        <a:xfrm>
          <a:off x="17106900" y="1515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98577</xdr:rowOff>
    </xdr:from>
    <xdr:to>
      <xdr:col>77</xdr:col>
      <xdr:colOff>95250</xdr:colOff>
      <xdr:row>89</xdr:row>
      <xdr:rowOff>28727</xdr:rowOff>
    </xdr:to>
    <xdr:sp macro="" textlink="">
      <xdr:nvSpPr>
        <xdr:cNvPr id="281" name="楕円 280"/>
        <xdr:cNvSpPr/>
      </xdr:nvSpPr>
      <xdr:spPr>
        <a:xfrm>
          <a:off x="16129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13504</xdr:rowOff>
    </xdr:from>
    <xdr:ext cx="736600" cy="259045"/>
    <xdr:sp macro="" textlink="">
      <xdr:nvSpPr>
        <xdr:cNvPr id="282" name="テキスト ボックス 281"/>
        <xdr:cNvSpPr txBox="1"/>
      </xdr:nvSpPr>
      <xdr:spPr>
        <a:xfrm>
          <a:off x="15798800" y="152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3" name="楕円 282"/>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4" name="テキスト ボックス 283"/>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64105</xdr:rowOff>
    </xdr:from>
    <xdr:to>
      <xdr:col>68</xdr:col>
      <xdr:colOff>203200</xdr:colOff>
      <xdr:row>88</xdr:row>
      <xdr:rowOff>165705</xdr:rowOff>
    </xdr:to>
    <xdr:sp macro="" textlink="">
      <xdr:nvSpPr>
        <xdr:cNvPr id="285" name="楕円 284"/>
        <xdr:cNvSpPr/>
      </xdr:nvSpPr>
      <xdr:spPr>
        <a:xfrm>
          <a:off x="14351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150482</xdr:rowOff>
    </xdr:from>
    <xdr:ext cx="762000" cy="259045"/>
    <xdr:sp macro="" textlink="">
      <xdr:nvSpPr>
        <xdr:cNvPr id="286" name="テキスト ボックス 285"/>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98577</xdr:rowOff>
    </xdr:from>
    <xdr:to>
      <xdr:col>64</xdr:col>
      <xdr:colOff>152400</xdr:colOff>
      <xdr:row>89</xdr:row>
      <xdr:rowOff>28727</xdr:rowOff>
    </xdr:to>
    <xdr:sp macro="" textlink="">
      <xdr:nvSpPr>
        <xdr:cNvPr id="287" name="楕円 286"/>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13504</xdr:rowOff>
    </xdr:from>
    <xdr:ext cx="762000" cy="259045"/>
    <xdr:sp macro="" textlink="">
      <xdr:nvSpPr>
        <xdr:cNvPr id="288" name="テキスト ボックス 287"/>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人口千人当たりの職員数はほぼ横ばいで推移している。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対前年度あたり０．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したが、類似団体平均よりも低い状況である。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141454</xdr:rowOff>
    </xdr:from>
    <xdr:to>
      <xdr:col>81</xdr:col>
      <xdr:colOff>44450</xdr:colOff>
      <xdr:row>60</xdr:row>
      <xdr:rowOff>156391</xdr:rowOff>
    </xdr:to>
    <xdr:cxnSp macro="">
      <xdr:nvCxnSpPr>
        <xdr:cNvPr id="325" name="直線コネクタ 324"/>
        <xdr:cNvCxnSpPr/>
      </xdr:nvCxnSpPr>
      <xdr:spPr>
        <a:xfrm flipV="1">
          <a:off x="16179800" y="10428454"/>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131112</xdr:rowOff>
    </xdr:from>
    <xdr:to>
      <xdr:col>77</xdr:col>
      <xdr:colOff>44450</xdr:colOff>
      <xdr:row>60</xdr:row>
      <xdr:rowOff>156391</xdr:rowOff>
    </xdr:to>
    <xdr:cxnSp macro="">
      <xdr:nvCxnSpPr>
        <xdr:cNvPr id="328" name="直線コネクタ 327"/>
        <xdr:cNvCxnSpPr/>
      </xdr:nvCxnSpPr>
      <xdr:spPr>
        <a:xfrm>
          <a:off x="15290800" y="10418112"/>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116175</xdr:rowOff>
    </xdr:from>
    <xdr:to>
      <xdr:col>72</xdr:col>
      <xdr:colOff>203200</xdr:colOff>
      <xdr:row>60</xdr:row>
      <xdr:rowOff>131112</xdr:rowOff>
    </xdr:to>
    <xdr:cxnSp macro="">
      <xdr:nvCxnSpPr>
        <xdr:cNvPr id="331" name="直線コネクタ 330"/>
        <xdr:cNvCxnSpPr/>
      </xdr:nvCxnSpPr>
      <xdr:spPr>
        <a:xfrm>
          <a:off x="14401800" y="10403175"/>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116175</xdr:rowOff>
    </xdr:from>
    <xdr:to>
      <xdr:col>68</xdr:col>
      <xdr:colOff>152400</xdr:colOff>
      <xdr:row>60</xdr:row>
      <xdr:rowOff>128815</xdr:rowOff>
    </xdr:to>
    <xdr:cxnSp macro="">
      <xdr:nvCxnSpPr>
        <xdr:cNvPr id="334" name="直線コネクタ 333"/>
        <xdr:cNvCxnSpPr/>
      </xdr:nvCxnSpPr>
      <xdr:spPr>
        <a:xfrm flipV="1">
          <a:off x="13512800" y="1040317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90654</xdr:rowOff>
    </xdr:from>
    <xdr:to>
      <xdr:col>81</xdr:col>
      <xdr:colOff>95250</xdr:colOff>
      <xdr:row>61</xdr:row>
      <xdr:rowOff>20804</xdr:rowOff>
    </xdr:to>
    <xdr:sp macro="" textlink="">
      <xdr:nvSpPr>
        <xdr:cNvPr id="344" name="楕円 343"/>
        <xdr:cNvSpPr/>
      </xdr:nvSpPr>
      <xdr:spPr>
        <a:xfrm>
          <a:off x="169672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107181</xdr:rowOff>
    </xdr:from>
    <xdr:ext cx="762000" cy="259045"/>
    <xdr:sp macro="" textlink="">
      <xdr:nvSpPr>
        <xdr:cNvPr id="345" name="定員管理の状況該当値テキスト"/>
        <xdr:cNvSpPr txBox="1"/>
      </xdr:nvSpPr>
      <xdr:spPr>
        <a:xfrm>
          <a:off x="17106900" y="1022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105591</xdr:rowOff>
    </xdr:from>
    <xdr:to>
      <xdr:col>77</xdr:col>
      <xdr:colOff>95250</xdr:colOff>
      <xdr:row>61</xdr:row>
      <xdr:rowOff>35741</xdr:rowOff>
    </xdr:to>
    <xdr:sp macro="" textlink="">
      <xdr:nvSpPr>
        <xdr:cNvPr id="346" name="楕円 345"/>
        <xdr:cNvSpPr/>
      </xdr:nvSpPr>
      <xdr:spPr>
        <a:xfrm>
          <a:off x="16129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45918</xdr:rowOff>
    </xdr:from>
    <xdr:ext cx="736600" cy="259045"/>
    <xdr:sp macro="" textlink="">
      <xdr:nvSpPr>
        <xdr:cNvPr id="347" name="テキスト ボックス 346"/>
        <xdr:cNvSpPr txBox="1"/>
      </xdr:nvSpPr>
      <xdr:spPr>
        <a:xfrm>
          <a:off x="15798800" y="10161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80312</xdr:rowOff>
    </xdr:from>
    <xdr:to>
      <xdr:col>73</xdr:col>
      <xdr:colOff>44450</xdr:colOff>
      <xdr:row>61</xdr:row>
      <xdr:rowOff>10462</xdr:rowOff>
    </xdr:to>
    <xdr:sp macro="" textlink="">
      <xdr:nvSpPr>
        <xdr:cNvPr id="348" name="楕円 347"/>
        <xdr:cNvSpPr/>
      </xdr:nvSpPr>
      <xdr:spPr>
        <a:xfrm>
          <a:off x="15240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20639</xdr:rowOff>
    </xdr:from>
    <xdr:ext cx="762000" cy="259045"/>
    <xdr:sp macro="" textlink="">
      <xdr:nvSpPr>
        <xdr:cNvPr id="349" name="テキスト ボックス 348"/>
        <xdr:cNvSpPr txBox="1"/>
      </xdr:nvSpPr>
      <xdr:spPr>
        <a:xfrm>
          <a:off x="14909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65375</xdr:rowOff>
    </xdr:from>
    <xdr:to>
      <xdr:col>68</xdr:col>
      <xdr:colOff>203200</xdr:colOff>
      <xdr:row>60</xdr:row>
      <xdr:rowOff>166975</xdr:rowOff>
    </xdr:to>
    <xdr:sp macro="" textlink="">
      <xdr:nvSpPr>
        <xdr:cNvPr id="350" name="楕円 349"/>
        <xdr:cNvSpPr/>
      </xdr:nvSpPr>
      <xdr:spPr>
        <a:xfrm>
          <a:off x="14351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5702</xdr:rowOff>
    </xdr:from>
    <xdr:ext cx="762000" cy="259045"/>
    <xdr:sp macro="" textlink="">
      <xdr:nvSpPr>
        <xdr:cNvPr id="351" name="テキスト ボックス 350"/>
        <xdr:cNvSpPr txBox="1"/>
      </xdr:nvSpPr>
      <xdr:spPr>
        <a:xfrm>
          <a:off x="14020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78015</xdr:rowOff>
    </xdr:from>
    <xdr:to>
      <xdr:col>64</xdr:col>
      <xdr:colOff>152400</xdr:colOff>
      <xdr:row>61</xdr:row>
      <xdr:rowOff>8165</xdr:rowOff>
    </xdr:to>
    <xdr:sp macro="" textlink="">
      <xdr:nvSpPr>
        <xdr:cNvPr id="352" name="楕円 351"/>
        <xdr:cNvSpPr/>
      </xdr:nvSpPr>
      <xdr:spPr>
        <a:xfrm>
          <a:off x="13462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18342</xdr:rowOff>
    </xdr:from>
    <xdr:ext cx="762000" cy="259045"/>
    <xdr:sp macro="" textlink="">
      <xdr:nvSpPr>
        <xdr:cNvPr id="353" name="テキスト ボックス 352"/>
        <xdr:cNvSpPr txBox="1"/>
      </xdr:nvSpPr>
      <xdr:spPr>
        <a:xfrm>
          <a:off x="13131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実質公債費比率は年々減少傾向にあ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年度は北中城中学校改築事業の影響等で対前年度０．２ポイントの増となった。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低い状況である。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今後、その他のハード事業による起債を的確に把握し、比率の抑制に努める。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2857</xdr:rowOff>
    </xdr:from>
    <xdr:to>
      <xdr:col>81</xdr:col>
      <xdr:colOff>44450</xdr:colOff>
      <xdr:row>39</xdr:row>
      <xdr:rowOff>14922</xdr:rowOff>
    </xdr:to>
    <xdr:cxnSp macro="">
      <xdr:nvCxnSpPr>
        <xdr:cNvPr id="383" name="直線コネクタ 382"/>
        <xdr:cNvCxnSpPr/>
      </xdr:nvCxnSpPr>
      <xdr:spPr>
        <a:xfrm>
          <a:off x="16179800" y="668940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2857</xdr:rowOff>
    </xdr:from>
    <xdr:to>
      <xdr:col>77</xdr:col>
      <xdr:colOff>44450</xdr:colOff>
      <xdr:row>39</xdr:row>
      <xdr:rowOff>8890</xdr:rowOff>
    </xdr:to>
    <xdr:cxnSp macro="">
      <xdr:nvCxnSpPr>
        <xdr:cNvPr id="386" name="直線コネクタ 385"/>
        <xdr:cNvCxnSpPr/>
      </xdr:nvCxnSpPr>
      <xdr:spPr>
        <a:xfrm flipV="1">
          <a:off x="15290800" y="66894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39053</xdr:rowOff>
    </xdr:to>
    <xdr:cxnSp macro="">
      <xdr:nvCxnSpPr>
        <xdr:cNvPr id="389" name="直線コネクタ 388"/>
        <xdr:cNvCxnSpPr/>
      </xdr:nvCxnSpPr>
      <xdr:spPr>
        <a:xfrm flipV="1">
          <a:off x="14401800" y="669544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39053</xdr:rowOff>
    </xdr:from>
    <xdr:to>
      <xdr:col>68</xdr:col>
      <xdr:colOff>152400</xdr:colOff>
      <xdr:row>39</xdr:row>
      <xdr:rowOff>81280</xdr:rowOff>
    </xdr:to>
    <xdr:cxnSp macro="">
      <xdr:nvCxnSpPr>
        <xdr:cNvPr id="392" name="直線コネクタ 391"/>
        <xdr:cNvCxnSpPr/>
      </xdr:nvCxnSpPr>
      <xdr:spPr>
        <a:xfrm flipV="1">
          <a:off x="13512800" y="672560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135572</xdr:rowOff>
    </xdr:from>
    <xdr:to>
      <xdr:col>81</xdr:col>
      <xdr:colOff>95250</xdr:colOff>
      <xdr:row>39</xdr:row>
      <xdr:rowOff>65722</xdr:rowOff>
    </xdr:to>
    <xdr:sp macro="" textlink="">
      <xdr:nvSpPr>
        <xdr:cNvPr id="402" name="楕円 401"/>
        <xdr:cNvSpPr/>
      </xdr:nvSpPr>
      <xdr:spPr>
        <a:xfrm>
          <a:off x="169672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152099</xdr:rowOff>
    </xdr:from>
    <xdr:ext cx="762000" cy="259045"/>
    <xdr:sp macro="" textlink="">
      <xdr:nvSpPr>
        <xdr:cNvPr id="403" name="公債費負担の状況該当値テキスト"/>
        <xdr:cNvSpPr txBox="1"/>
      </xdr:nvSpPr>
      <xdr:spPr>
        <a:xfrm>
          <a:off x="171069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123507</xdr:rowOff>
    </xdr:from>
    <xdr:to>
      <xdr:col>77</xdr:col>
      <xdr:colOff>95250</xdr:colOff>
      <xdr:row>39</xdr:row>
      <xdr:rowOff>53657</xdr:rowOff>
    </xdr:to>
    <xdr:sp macro="" textlink="">
      <xdr:nvSpPr>
        <xdr:cNvPr id="404" name="楕円 403"/>
        <xdr:cNvSpPr/>
      </xdr:nvSpPr>
      <xdr:spPr>
        <a:xfrm>
          <a:off x="16129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63835</xdr:rowOff>
    </xdr:from>
    <xdr:ext cx="736600" cy="259045"/>
    <xdr:sp macro="" textlink="">
      <xdr:nvSpPr>
        <xdr:cNvPr id="405" name="テキスト ボックス 404"/>
        <xdr:cNvSpPr txBox="1"/>
      </xdr:nvSpPr>
      <xdr:spPr>
        <a:xfrm>
          <a:off x="15798800" y="640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6" name="楕円 405"/>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7" name="テキスト ボックス 406"/>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159703</xdr:rowOff>
    </xdr:from>
    <xdr:to>
      <xdr:col>68</xdr:col>
      <xdr:colOff>203200</xdr:colOff>
      <xdr:row>39</xdr:row>
      <xdr:rowOff>89853</xdr:rowOff>
    </xdr:to>
    <xdr:sp macro="" textlink="">
      <xdr:nvSpPr>
        <xdr:cNvPr id="408" name="楕円 407"/>
        <xdr:cNvSpPr/>
      </xdr:nvSpPr>
      <xdr:spPr>
        <a:xfrm>
          <a:off x="14351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100030</xdr:rowOff>
    </xdr:from>
    <xdr:ext cx="762000" cy="259045"/>
    <xdr:sp macro="" textlink="">
      <xdr:nvSpPr>
        <xdr:cNvPr id="409" name="テキスト ボックス 408"/>
        <xdr:cNvSpPr txBox="1"/>
      </xdr:nvSpPr>
      <xdr:spPr>
        <a:xfrm>
          <a:off x="14020800" y="644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10" name="楕円 409"/>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11" name="テキスト ボックス 410"/>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主な要因は、北中城中学校改築事業による地方債残高の増加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と積立基金の減少による。今後、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その他のハード事業による起債を的確に把握し、将来負担の抑制に努める。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23273</xdr:rowOff>
    </xdr:from>
    <xdr:to>
      <xdr:col>81</xdr:col>
      <xdr:colOff>44450</xdr:colOff>
      <xdr:row>17</xdr:row>
      <xdr:rowOff>70326</xdr:rowOff>
    </xdr:to>
    <xdr:cxnSp macro="">
      <xdr:nvCxnSpPr>
        <xdr:cNvPr id="441" name="直線コネクタ 440"/>
        <xdr:cNvCxnSpPr/>
      </xdr:nvCxnSpPr>
      <xdr:spPr>
        <a:xfrm>
          <a:off x="16179800" y="2937923"/>
          <a:ext cx="8382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23273</xdr:rowOff>
    </xdr:from>
    <xdr:to>
      <xdr:col>77</xdr:col>
      <xdr:colOff>44450</xdr:colOff>
      <xdr:row>17</xdr:row>
      <xdr:rowOff>26892</xdr:rowOff>
    </xdr:to>
    <xdr:cxnSp macro="">
      <xdr:nvCxnSpPr>
        <xdr:cNvPr id="444" name="直線コネクタ 443"/>
        <xdr:cNvCxnSpPr/>
      </xdr:nvCxnSpPr>
      <xdr:spPr>
        <a:xfrm flipV="1">
          <a:off x="15290800" y="2937923"/>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66834</xdr:rowOff>
    </xdr:from>
    <xdr:to>
      <xdr:col>72</xdr:col>
      <xdr:colOff>203200</xdr:colOff>
      <xdr:row>17</xdr:row>
      <xdr:rowOff>26892</xdr:rowOff>
    </xdr:to>
    <xdr:cxnSp macro="">
      <xdr:nvCxnSpPr>
        <xdr:cNvPr id="447" name="直線コネクタ 446"/>
        <xdr:cNvCxnSpPr/>
      </xdr:nvCxnSpPr>
      <xdr:spPr>
        <a:xfrm>
          <a:off x="14401800" y="2810034"/>
          <a:ext cx="889000" cy="1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66834</xdr:rowOff>
    </xdr:from>
    <xdr:to>
      <xdr:col>68</xdr:col>
      <xdr:colOff>152400</xdr:colOff>
      <xdr:row>16</xdr:row>
      <xdr:rowOff>71660</xdr:rowOff>
    </xdr:to>
    <xdr:cxnSp macro="">
      <xdr:nvCxnSpPr>
        <xdr:cNvPr id="450" name="直線コネクタ 449"/>
        <xdr:cNvCxnSpPr/>
      </xdr:nvCxnSpPr>
      <xdr:spPr>
        <a:xfrm flipV="1">
          <a:off x="13512800" y="28100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157910</xdr:rowOff>
    </xdr:from>
    <xdr:ext cx="762000" cy="259045"/>
    <xdr:sp macro="" textlink="">
      <xdr:nvSpPr>
        <xdr:cNvPr id="452" name="テキスト ボックス 451"/>
        <xdr:cNvSpPr txBox="1"/>
      </xdr:nvSpPr>
      <xdr:spPr>
        <a:xfrm>
          <a:off x="14020800" y="290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22051</xdr:rowOff>
    </xdr:from>
    <xdr:ext cx="762000" cy="259045"/>
    <xdr:sp macro="" textlink="">
      <xdr:nvSpPr>
        <xdr:cNvPr id="454" name="テキスト ボックス 453"/>
        <xdr:cNvSpPr txBox="1"/>
      </xdr:nvSpPr>
      <xdr:spPr>
        <a:xfrm>
          <a:off x="13131800" y="293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19526</xdr:rowOff>
    </xdr:from>
    <xdr:to>
      <xdr:col>81</xdr:col>
      <xdr:colOff>95250</xdr:colOff>
      <xdr:row>17</xdr:row>
      <xdr:rowOff>121126</xdr:rowOff>
    </xdr:to>
    <xdr:sp macro="" textlink="">
      <xdr:nvSpPr>
        <xdr:cNvPr id="460" name="楕円 459"/>
        <xdr:cNvSpPr/>
      </xdr:nvSpPr>
      <xdr:spPr>
        <a:xfrm>
          <a:off x="16967200" y="29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163053</xdr:rowOff>
    </xdr:from>
    <xdr:ext cx="762000" cy="259045"/>
    <xdr:sp macro="" textlink="">
      <xdr:nvSpPr>
        <xdr:cNvPr id="461" name="将来負担の状況該当値テキスト"/>
        <xdr:cNvSpPr txBox="1"/>
      </xdr:nvSpPr>
      <xdr:spPr>
        <a:xfrm>
          <a:off x="17106900" y="290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143923</xdr:rowOff>
    </xdr:from>
    <xdr:to>
      <xdr:col>77</xdr:col>
      <xdr:colOff>95250</xdr:colOff>
      <xdr:row>17</xdr:row>
      <xdr:rowOff>74073</xdr:rowOff>
    </xdr:to>
    <xdr:sp macro="" textlink="">
      <xdr:nvSpPr>
        <xdr:cNvPr id="462" name="楕円 461"/>
        <xdr:cNvSpPr/>
      </xdr:nvSpPr>
      <xdr:spPr>
        <a:xfrm>
          <a:off x="16129000" y="288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58850</xdr:rowOff>
    </xdr:from>
    <xdr:ext cx="736600" cy="259045"/>
    <xdr:sp macro="" textlink="">
      <xdr:nvSpPr>
        <xdr:cNvPr id="463" name="テキスト ボックス 462"/>
        <xdr:cNvSpPr txBox="1"/>
      </xdr:nvSpPr>
      <xdr:spPr>
        <a:xfrm>
          <a:off x="15798800" y="2973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147542</xdr:rowOff>
    </xdr:from>
    <xdr:to>
      <xdr:col>73</xdr:col>
      <xdr:colOff>44450</xdr:colOff>
      <xdr:row>17</xdr:row>
      <xdr:rowOff>77692</xdr:rowOff>
    </xdr:to>
    <xdr:sp macro="" textlink="">
      <xdr:nvSpPr>
        <xdr:cNvPr id="464" name="楕円 463"/>
        <xdr:cNvSpPr/>
      </xdr:nvSpPr>
      <xdr:spPr>
        <a:xfrm>
          <a:off x="15240000" y="28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62469</xdr:rowOff>
    </xdr:from>
    <xdr:ext cx="762000" cy="259045"/>
    <xdr:sp macro="" textlink="">
      <xdr:nvSpPr>
        <xdr:cNvPr id="465" name="テキスト ボックス 464"/>
        <xdr:cNvSpPr txBox="1"/>
      </xdr:nvSpPr>
      <xdr:spPr>
        <a:xfrm>
          <a:off x="14909800" y="297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16034</xdr:rowOff>
    </xdr:from>
    <xdr:to>
      <xdr:col>68</xdr:col>
      <xdr:colOff>203200</xdr:colOff>
      <xdr:row>16</xdr:row>
      <xdr:rowOff>117634</xdr:rowOff>
    </xdr:to>
    <xdr:sp macro="" textlink="">
      <xdr:nvSpPr>
        <xdr:cNvPr id="466" name="楕円 465"/>
        <xdr:cNvSpPr/>
      </xdr:nvSpPr>
      <xdr:spPr>
        <a:xfrm>
          <a:off x="14351000" y="27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127811</xdr:rowOff>
    </xdr:from>
    <xdr:ext cx="762000" cy="259045"/>
    <xdr:sp macro="" textlink="">
      <xdr:nvSpPr>
        <xdr:cNvPr id="467" name="テキスト ボックス 466"/>
        <xdr:cNvSpPr txBox="1"/>
      </xdr:nvSpPr>
      <xdr:spPr>
        <a:xfrm>
          <a:off x="14020800" y="252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20860</xdr:rowOff>
    </xdr:from>
    <xdr:to>
      <xdr:col>64</xdr:col>
      <xdr:colOff>152400</xdr:colOff>
      <xdr:row>16</xdr:row>
      <xdr:rowOff>122460</xdr:rowOff>
    </xdr:to>
    <xdr:sp macro="" textlink="">
      <xdr:nvSpPr>
        <xdr:cNvPr id="468" name="楕円 467"/>
        <xdr:cNvSpPr/>
      </xdr:nvSpPr>
      <xdr:spPr>
        <a:xfrm>
          <a:off x="13462000" y="276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132637</xdr:rowOff>
    </xdr:from>
    <xdr:ext cx="762000" cy="259045"/>
    <xdr:sp macro="" textlink="">
      <xdr:nvSpPr>
        <xdr:cNvPr id="469" name="テキスト ボックス 468"/>
        <xdr:cNvSpPr txBox="1"/>
      </xdr:nvSpPr>
      <xdr:spPr>
        <a:xfrm>
          <a:off x="13131800" y="253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17,110
16,785
11.54
8,894,355
8,369,874
484,357
3,921,855
4,989,405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ポイント増加、類似団体と比較し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ポイント低い比率となった。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増の主な</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退職者数の減少により給与等が増となったことによる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104140</xdr:rowOff>
    </xdr:to>
    <xdr:cxnSp macro="">
      <xdr:nvCxnSpPr>
        <xdr:cNvPr id="66" name="直線コネクタ 65"/>
        <xdr:cNvCxnSpPr/>
      </xdr:nvCxnSpPr>
      <xdr:spPr>
        <a:xfrm>
          <a:off x="3987800" y="6223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50800</xdr:rowOff>
    </xdr:to>
    <xdr:cxnSp macro="">
      <xdr:nvCxnSpPr>
        <xdr:cNvPr id="69" name="直線コネクタ 68"/>
        <xdr:cNvCxnSpPr/>
      </xdr:nvCxnSpPr>
      <xdr:spPr>
        <a:xfrm>
          <a:off x="3098800" y="6131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165100</xdr:rowOff>
    </xdr:to>
    <xdr:cxnSp macro="">
      <xdr:nvCxnSpPr>
        <xdr:cNvPr id="72" name="直線コネクタ 71"/>
        <xdr:cNvCxnSpPr/>
      </xdr:nvCxnSpPr>
      <xdr:spPr>
        <a:xfrm flipV="1">
          <a:off x="2209800" y="61315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1270</xdr:rowOff>
    </xdr:to>
    <xdr:cxnSp macro="">
      <xdr:nvCxnSpPr>
        <xdr:cNvPr id="75" name="直線コネクタ 74"/>
        <xdr:cNvCxnSpPr/>
      </xdr:nvCxnSpPr>
      <xdr:spPr>
        <a:xfrm flipV="1">
          <a:off x="1320800" y="633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し、類似団体平均と同じ比率となった。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物件費の総額は委託料により大幅に増減するが、その他の需要などの経常経費を見直し抑制に努める。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69850</xdr:rowOff>
    </xdr:to>
    <xdr:cxnSp macro="">
      <xdr:nvCxnSpPr>
        <xdr:cNvPr id="127" name="直線コネクタ 126"/>
        <xdr:cNvCxnSpPr/>
      </xdr:nvCxnSpPr>
      <xdr:spPr>
        <a:xfrm>
          <a:off x="15671800" y="2954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18</xdr:row>
      <xdr:rowOff>5080</xdr:rowOff>
    </xdr:to>
    <xdr:cxnSp macro="">
      <xdr:nvCxnSpPr>
        <xdr:cNvPr id="130" name="直線コネクタ 129"/>
        <xdr:cNvCxnSpPr/>
      </xdr:nvCxnSpPr>
      <xdr:spPr>
        <a:xfrm flipV="1">
          <a:off x="14782800" y="2954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xdr:rowOff>
    </xdr:from>
    <xdr:to>
      <xdr:col>73</xdr:col>
      <xdr:colOff>180975</xdr:colOff>
      <xdr:row>18</xdr:row>
      <xdr:rowOff>73660</xdr:rowOff>
    </xdr:to>
    <xdr:cxnSp macro="">
      <xdr:nvCxnSpPr>
        <xdr:cNvPr id="133" name="直線コネクタ 132"/>
        <xdr:cNvCxnSpPr/>
      </xdr:nvCxnSpPr>
      <xdr:spPr>
        <a:xfrm flipV="1">
          <a:off x="13893800" y="3091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18</xdr:row>
      <xdr:rowOff>73660</xdr:rowOff>
    </xdr:to>
    <xdr:cxnSp macro="">
      <xdr:nvCxnSpPr>
        <xdr:cNvPr id="136" name="直線コネクタ 135"/>
        <xdr:cNvCxnSpPr/>
      </xdr:nvCxnSpPr>
      <xdr:spPr>
        <a:xfrm>
          <a:off x="13004800" y="3045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8" name="楕円 147"/>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49" name="テキスト ボックス 148"/>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50" name="楕円 149"/>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51" name="テキスト ボックス 150"/>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22860</xdr:rowOff>
    </xdr:from>
    <xdr:to>
      <xdr:col>69</xdr:col>
      <xdr:colOff>142875</xdr:colOff>
      <xdr:row>18</xdr:row>
      <xdr:rowOff>124460</xdr:rowOff>
    </xdr:to>
    <xdr:sp macro="" textlink="">
      <xdr:nvSpPr>
        <xdr:cNvPr id="152" name="楕円 151"/>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109237</xdr:rowOff>
    </xdr:from>
    <xdr:ext cx="762000" cy="259045"/>
    <xdr:sp macro="" textlink="">
      <xdr:nvSpPr>
        <xdr:cNvPr id="153" name="テキスト ボックス 152"/>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4" name="楕円 153"/>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5" name="テキスト ボックス 154"/>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ポイント増加し、類似団体と比較し２．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ポイント高い比率となった。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扶助費総額は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、新規認可保育所への負担金や要保護・準要保護費の増加、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障害福祉サービス費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の影響などにより増となった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155575</xdr:rowOff>
    </xdr:from>
    <xdr:to>
      <xdr:col>24</xdr:col>
      <xdr:colOff>25400</xdr:colOff>
      <xdr:row>58</xdr:row>
      <xdr:rowOff>84138</xdr:rowOff>
    </xdr:to>
    <xdr:cxnSp macro="">
      <xdr:nvCxnSpPr>
        <xdr:cNvPr id="192" name="直線コネクタ 191"/>
        <xdr:cNvCxnSpPr/>
      </xdr:nvCxnSpPr>
      <xdr:spPr>
        <a:xfrm>
          <a:off x="3987800" y="9928225"/>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141288</xdr:rowOff>
    </xdr:from>
    <xdr:to>
      <xdr:col>19</xdr:col>
      <xdr:colOff>187325</xdr:colOff>
      <xdr:row>57</xdr:row>
      <xdr:rowOff>155575</xdr:rowOff>
    </xdr:to>
    <xdr:cxnSp macro="">
      <xdr:nvCxnSpPr>
        <xdr:cNvPr id="195" name="直線コネクタ 194"/>
        <xdr:cNvCxnSpPr/>
      </xdr:nvCxnSpPr>
      <xdr:spPr>
        <a:xfrm>
          <a:off x="3098800" y="9742488"/>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141288</xdr:rowOff>
    </xdr:from>
    <xdr:to>
      <xdr:col>15</xdr:col>
      <xdr:colOff>98425</xdr:colOff>
      <xdr:row>57</xdr:row>
      <xdr:rowOff>69850</xdr:rowOff>
    </xdr:to>
    <xdr:cxnSp macro="">
      <xdr:nvCxnSpPr>
        <xdr:cNvPr id="198" name="直線コネクタ 197"/>
        <xdr:cNvCxnSpPr/>
      </xdr:nvCxnSpPr>
      <xdr:spPr>
        <a:xfrm flipV="1">
          <a:off x="2209800" y="9742488"/>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98425</xdr:rowOff>
    </xdr:from>
    <xdr:to>
      <xdr:col>11</xdr:col>
      <xdr:colOff>9525</xdr:colOff>
      <xdr:row>57</xdr:row>
      <xdr:rowOff>69850</xdr:rowOff>
    </xdr:to>
    <xdr:cxnSp macro="">
      <xdr:nvCxnSpPr>
        <xdr:cNvPr id="201" name="直線コネクタ 200"/>
        <xdr:cNvCxnSpPr/>
      </xdr:nvCxnSpPr>
      <xdr:spPr>
        <a:xfrm>
          <a:off x="1320800" y="952817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33338</xdr:rowOff>
    </xdr:from>
    <xdr:to>
      <xdr:col>24</xdr:col>
      <xdr:colOff>76200</xdr:colOff>
      <xdr:row>58</xdr:row>
      <xdr:rowOff>134938</xdr:rowOff>
    </xdr:to>
    <xdr:sp macro="" textlink="">
      <xdr:nvSpPr>
        <xdr:cNvPr id="211" name="楕円 210"/>
        <xdr:cNvSpPr/>
      </xdr:nvSpPr>
      <xdr:spPr>
        <a:xfrm>
          <a:off x="4775200" y="99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5415</xdr:rowOff>
    </xdr:from>
    <xdr:ext cx="762000" cy="259045"/>
    <xdr:sp macro="" textlink="">
      <xdr:nvSpPr>
        <xdr:cNvPr id="212" name="扶助費該当値テキスト"/>
        <xdr:cNvSpPr txBox="1"/>
      </xdr:nvSpPr>
      <xdr:spPr>
        <a:xfrm>
          <a:off x="49149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104775</xdr:rowOff>
    </xdr:from>
    <xdr:to>
      <xdr:col>20</xdr:col>
      <xdr:colOff>38100</xdr:colOff>
      <xdr:row>58</xdr:row>
      <xdr:rowOff>34925</xdr:rowOff>
    </xdr:to>
    <xdr:sp macro="" textlink="">
      <xdr:nvSpPr>
        <xdr:cNvPr id="213" name="楕円 212"/>
        <xdr:cNvSpPr/>
      </xdr:nvSpPr>
      <xdr:spPr>
        <a:xfrm>
          <a:off x="3937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19702</xdr:rowOff>
    </xdr:from>
    <xdr:ext cx="736600" cy="259045"/>
    <xdr:sp macro="" textlink="">
      <xdr:nvSpPr>
        <xdr:cNvPr id="214" name="テキスト ボックス 213"/>
        <xdr:cNvSpPr txBox="1"/>
      </xdr:nvSpPr>
      <xdr:spPr>
        <a:xfrm>
          <a:off x="3606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90488</xdr:rowOff>
    </xdr:from>
    <xdr:to>
      <xdr:col>15</xdr:col>
      <xdr:colOff>149225</xdr:colOff>
      <xdr:row>57</xdr:row>
      <xdr:rowOff>20638</xdr:rowOff>
    </xdr:to>
    <xdr:sp macro="" textlink="">
      <xdr:nvSpPr>
        <xdr:cNvPr id="215" name="楕円 214"/>
        <xdr:cNvSpPr/>
      </xdr:nvSpPr>
      <xdr:spPr>
        <a:xfrm>
          <a:off x="3048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5415</xdr:rowOff>
    </xdr:from>
    <xdr:ext cx="762000" cy="259045"/>
    <xdr:sp macro="" textlink="">
      <xdr:nvSpPr>
        <xdr:cNvPr id="216" name="テキスト ボックス 215"/>
        <xdr:cNvSpPr txBox="1"/>
      </xdr:nvSpPr>
      <xdr:spPr>
        <a:xfrm>
          <a:off x="2717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8" name="テキスト ボックス 217"/>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19" name="楕円 218"/>
        <xdr:cNvSpPr/>
      </xdr:nvSpPr>
      <xdr:spPr>
        <a:xfrm>
          <a:off x="1270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20" name="テキスト ボックス 219"/>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前年度と比較し０．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ポイント低い比率となった。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下水道事業会計や国民健康保険特別会計への繰出金で多額の支出がある。下水道使用料金や国保税の見直しも含め特別会計の収支の改善を図る必要がある。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90424</xdr:rowOff>
    </xdr:from>
    <xdr:to>
      <xdr:col>82</xdr:col>
      <xdr:colOff>107950</xdr:colOff>
      <xdr:row>56</xdr:row>
      <xdr:rowOff>131572</xdr:rowOff>
    </xdr:to>
    <xdr:cxnSp macro="">
      <xdr:nvCxnSpPr>
        <xdr:cNvPr id="250" name="直線コネクタ 249"/>
        <xdr:cNvCxnSpPr/>
      </xdr:nvCxnSpPr>
      <xdr:spPr>
        <a:xfrm>
          <a:off x="15671800" y="96916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90424</xdr:rowOff>
    </xdr:from>
    <xdr:to>
      <xdr:col>78</xdr:col>
      <xdr:colOff>69850</xdr:colOff>
      <xdr:row>56</xdr:row>
      <xdr:rowOff>99568</xdr:rowOff>
    </xdr:to>
    <xdr:cxnSp macro="">
      <xdr:nvCxnSpPr>
        <xdr:cNvPr id="253" name="直線コネクタ 252"/>
        <xdr:cNvCxnSpPr/>
      </xdr:nvCxnSpPr>
      <xdr:spPr>
        <a:xfrm flipV="1">
          <a:off x="14782800" y="9691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85852</xdr:rowOff>
    </xdr:from>
    <xdr:to>
      <xdr:col>73</xdr:col>
      <xdr:colOff>180975</xdr:colOff>
      <xdr:row>56</xdr:row>
      <xdr:rowOff>99568</xdr:rowOff>
    </xdr:to>
    <xdr:cxnSp macro="">
      <xdr:nvCxnSpPr>
        <xdr:cNvPr id="256" name="直線コネクタ 255"/>
        <xdr:cNvCxnSpPr/>
      </xdr:nvCxnSpPr>
      <xdr:spPr>
        <a:xfrm>
          <a:off x="13893800" y="9687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67564</xdr:rowOff>
    </xdr:from>
    <xdr:to>
      <xdr:col>69</xdr:col>
      <xdr:colOff>92075</xdr:colOff>
      <xdr:row>56</xdr:row>
      <xdr:rowOff>85852</xdr:rowOff>
    </xdr:to>
    <xdr:cxnSp macro="">
      <xdr:nvCxnSpPr>
        <xdr:cNvPr id="259" name="直線コネクタ 258"/>
        <xdr:cNvCxnSpPr/>
      </xdr:nvCxnSpPr>
      <xdr:spPr>
        <a:xfrm>
          <a:off x="13004800" y="9668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80772</xdr:rowOff>
    </xdr:from>
    <xdr:to>
      <xdr:col>82</xdr:col>
      <xdr:colOff>158750</xdr:colOff>
      <xdr:row>57</xdr:row>
      <xdr:rowOff>10922</xdr:rowOff>
    </xdr:to>
    <xdr:sp macro="" textlink="">
      <xdr:nvSpPr>
        <xdr:cNvPr id="269" name="楕円 268"/>
        <xdr:cNvSpPr/>
      </xdr:nvSpPr>
      <xdr:spPr>
        <a:xfrm>
          <a:off x="16459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97299</xdr:rowOff>
    </xdr:from>
    <xdr:ext cx="762000" cy="259045"/>
    <xdr:sp macro="" textlink="">
      <xdr:nvSpPr>
        <xdr:cNvPr id="270" name="その他該当値テキスト"/>
        <xdr:cNvSpPr txBox="1"/>
      </xdr:nvSpPr>
      <xdr:spPr>
        <a:xfrm>
          <a:off x="16598900" y="952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39624</xdr:rowOff>
    </xdr:from>
    <xdr:to>
      <xdr:col>78</xdr:col>
      <xdr:colOff>120650</xdr:colOff>
      <xdr:row>56</xdr:row>
      <xdr:rowOff>141224</xdr:rowOff>
    </xdr:to>
    <xdr:sp macro="" textlink="">
      <xdr:nvSpPr>
        <xdr:cNvPr id="271" name="楕円 270"/>
        <xdr:cNvSpPr/>
      </xdr:nvSpPr>
      <xdr:spPr>
        <a:xfrm>
          <a:off x="15621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151401</xdr:rowOff>
    </xdr:from>
    <xdr:ext cx="736600" cy="259045"/>
    <xdr:sp macro="" textlink="">
      <xdr:nvSpPr>
        <xdr:cNvPr id="272" name="テキスト ボックス 271"/>
        <xdr:cNvSpPr txBox="1"/>
      </xdr:nvSpPr>
      <xdr:spPr>
        <a:xfrm>
          <a:off x="15290800" y="940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48768</xdr:rowOff>
    </xdr:from>
    <xdr:to>
      <xdr:col>74</xdr:col>
      <xdr:colOff>31750</xdr:colOff>
      <xdr:row>56</xdr:row>
      <xdr:rowOff>150368</xdr:rowOff>
    </xdr:to>
    <xdr:sp macro="" textlink="">
      <xdr:nvSpPr>
        <xdr:cNvPr id="273" name="楕円 272"/>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160545</xdr:rowOff>
    </xdr:from>
    <xdr:ext cx="762000" cy="259045"/>
    <xdr:sp macro="" textlink="">
      <xdr:nvSpPr>
        <xdr:cNvPr id="274" name="テキスト ボックス 273"/>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35052</xdr:rowOff>
    </xdr:from>
    <xdr:to>
      <xdr:col>69</xdr:col>
      <xdr:colOff>142875</xdr:colOff>
      <xdr:row>56</xdr:row>
      <xdr:rowOff>136652</xdr:rowOff>
    </xdr:to>
    <xdr:sp macro="" textlink="">
      <xdr:nvSpPr>
        <xdr:cNvPr id="275" name="楕円 274"/>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76" name="テキスト ボックス 275"/>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xdr:rowOff>
    </xdr:from>
    <xdr:to>
      <xdr:col>65</xdr:col>
      <xdr:colOff>53975</xdr:colOff>
      <xdr:row>56</xdr:row>
      <xdr:rowOff>118364</xdr:rowOff>
    </xdr:to>
    <xdr:sp macro="" textlink="">
      <xdr:nvSpPr>
        <xdr:cNvPr id="277" name="楕円 276"/>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128541</xdr:rowOff>
    </xdr:from>
    <xdr:ext cx="762000" cy="259045"/>
    <xdr:sp macro="" textlink="">
      <xdr:nvSpPr>
        <xdr:cNvPr id="278" name="テキスト ボックス 277"/>
        <xdr:cNvSpPr txBox="1"/>
      </xdr:nvSpPr>
      <xdr:spPr>
        <a:xfrm>
          <a:off x="12623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前年度と比較し０．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ポイント高い比率となった。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補助金については補助団体の予算・決算を精査し、適切な補助を行う。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129286</xdr:rowOff>
    </xdr:to>
    <xdr:cxnSp macro="">
      <xdr:nvCxnSpPr>
        <xdr:cNvPr id="308" name="直線コネクタ 307"/>
        <xdr:cNvCxnSpPr/>
      </xdr:nvCxnSpPr>
      <xdr:spPr>
        <a:xfrm>
          <a:off x="15671800" y="64363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92710</xdr:rowOff>
    </xdr:to>
    <xdr:cxnSp macro="">
      <xdr:nvCxnSpPr>
        <xdr:cNvPr id="311" name="直線コネクタ 310"/>
        <xdr:cNvCxnSpPr/>
      </xdr:nvCxnSpPr>
      <xdr:spPr>
        <a:xfrm>
          <a:off x="14782800" y="63952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101854</xdr:rowOff>
    </xdr:to>
    <xdr:cxnSp macro="">
      <xdr:nvCxnSpPr>
        <xdr:cNvPr id="314" name="直線コネクタ 313"/>
        <xdr:cNvCxnSpPr/>
      </xdr:nvCxnSpPr>
      <xdr:spPr>
        <a:xfrm flipV="1">
          <a:off x="13893800" y="6395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170434</xdr:rowOff>
    </xdr:to>
    <xdr:cxnSp macro="">
      <xdr:nvCxnSpPr>
        <xdr:cNvPr id="317" name="直線コネクタ 316"/>
        <xdr:cNvCxnSpPr/>
      </xdr:nvCxnSpPr>
      <xdr:spPr>
        <a:xfrm flipV="1">
          <a:off x="13004800" y="64455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7" name="楕円 326"/>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8"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9" name="楕円 328"/>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0" name="テキスト ボックス 329"/>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31" name="楕円 330"/>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32" name="テキスト ボックス 33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3" name="楕円 332"/>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4" name="テキスト ボックス 333"/>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5" name="楕円 334"/>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6" name="テキスト ボックス 335"/>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前年度と比較し０．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ポイント低い比率となっている。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今後、ハード事業の起債を的確に把握し公債費の抑制に努める。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106426</xdr:rowOff>
    </xdr:from>
    <xdr:to>
      <xdr:col>24</xdr:col>
      <xdr:colOff>25400</xdr:colOff>
      <xdr:row>75</xdr:row>
      <xdr:rowOff>124714</xdr:rowOff>
    </xdr:to>
    <xdr:cxnSp macro="">
      <xdr:nvCxnSpPr>
        <xdr:cNvPr id="366" name="直線コネクタ 365"/>
        <xdr:cNvCxnSpPr/>
      </xdr:nvCxnSpPr>
      <xdr:spPr>
        <a:xfrm>
          <a:off x="3987800" y="129651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106426</xdr:rowOff>
    </xdr:from>
    <xdr:to>
      <xdr:col>19</xdr:col>
      <xdr:colOff>187325</xdr:colOff>
      <xdr:row>75</xdr:row>
      <xdr:rowOff>110998</xdr:rowOff>
    </xdr:to>
    <xdr:cxnSp macro="">
      <xdr:nvCxnSpPr>
        <xdr:cNvPr id="369" name="直線コネクタ 368"/>
        <xdr:cNvCxnSpPr/>
      </xdr:nvCxnSpPr>
      <xdr:spPr>
        <a:xfrm flipV="1">
          <a:off x="3098800" y="12965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110998</xdr:rowOff>
    </xdr:from>
    <xdr:to>
      <xdr:col>15</xdr:col>
      <xdr:colOff>98425</xdr:colOff>
      <xdr:row>75</xdr:row>
      <xdr:rowOff>143002</xdr:rowOff>
    </xdr:to>
    <xdr:cxnSp macro="">
      <xdr:nvCxnSpPr>
        <xdr:cNvPr id="372" name="直線コネクタ 371"/>
        <xdr:cNvCxnSpPr/>
      </xdr:nvCxnSpPr>
      <xdr:spPr>
        <a:xfrm flipV="1">
          <a:off x="2209800" y="12969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143002</xdr:rowOff>
    </xdr:from>
    <xdr:to>
      <xdr:col>11</xdr:col>
      <xdr:colOff>9525</xdr:colOff>
      <xdr:row>75</xdr:row>
      <xdr:rowOff>165863</xdr:rowOff>
    </xdr:to>
    <xdr:cxnSp macro="">
      <xdr:nvCxnSpPr>
        <xdr:cNvPr id="375" name="直線コネクタ 374"/>
        <xdr:cNvCxnSpPr/>
      </xdr:nvCxnSpPr>
      <xdr:spPr>
        <a:xfrm flipV="1">
          <a:off x="1320800" y="130017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73914</xdr:rowOff>
    </xdr:from>
    <xdr:to>
      <xdr:col>24</xdr:col>
      <xdr:colOff>76200</xdr:colOff>
      <xdr:row>76</xdr:row>
      <xdr:rowOff>4065</xdr:rowOff>
    </xdr:to>
    <xdr:sp macro="" textlink="">
      <xdr:nvSpPr>
        <xdr:cNvPr id="385" name="楕円 384"/>
        <xdr:cNvSpPr/>
      </xdr:nvSpPr>
      <xdr:spPr>
        <a:xfrm>
          <a:off x="4775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90441</xdr:rowOff>
    </xdr:from>
    <xdr:ext cx="762000" cy="259045"/>
    <xdr:sp macro="" textlink="">
      <xdr:nvSpPr>
        <xdr:cNvPr id="386" name="公債費該当値テキスト"/>
        <xdr:cNvSpPr txBox="1"/>
      </xdr:nvSpPr>
      <xdr:spPr>
        <a:xfrm>
          <a:off x="4914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55626</xdr:rowOff>
    </xdr:from>
    <xdr:to>
      <xdr:col>20</xdr:col>
      <xdr:colOff>38100</xdr:colOff>
      <xdr:row>75</xdr:row>
      <xdr:rowOff>157226</xdr:rowOff>
    </xdr:to>
    <xdr:sp macro="" textlink="">
      <xdr:nvSpPr>
        <xdr:cNvPr id="387" name="楕円 386"/>
        <xdr:cNvSpPr/>
      </xdr:nvSpPr>
      <xdr:spPr>
        <a:xfrm>
          <a:off x="3937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167403</xdr:rowOff>
    </xdr:from>
    <xdr:ext cx="736600" cy="259045"/>
    <xdr:sp macro="" textlink="">
      <xdr:nvSpPr>
        <xdr:cNvPr id="388" name="テキスト ボックス 387"/>
        <xdr:cNvSpPr txBox="1"/>
      </xdr:nvSpPr>
      <xdr:spPr>
        <a:xfrm>
          <a:off x="3606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60198</xdr:rowOff>
    </xdr:from>
    <xdr:to>
      <xdr:col>15</xdr:col>
      <xdr:colOff>149225</xdr:colOff>
      <xdr:row>75</xdr:row>
      <xdr:rowOff>161798</xdr:rowOff>
    </xdr:to>
    <xdr:sp macro="" textlink="">
      <xdr:nvSpPr>
        <xdr:cNvPr id="389" name="楕円 388"/>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525</xdr:rowOff>
    </xdr:from>
    <xdr:ext cx="762000" cy="259045"/>
    <xdr:sp macro="" textlink="">
      <xdr:nvSpPr>
        <xdr:cNvPr id="390" name="テキスト ボックス 389"/>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92202</xdr:rowOff>
    </xdr:from>
    <xdr:to>
      <xdr:col>11</xdr:col>
      <xdr:colOff>60325</xdr:colOff>
      <xdr:row>76</xdr:row>
      <xdr:rowOff>22352</xdr:rowOff>
    </xdr:to>
    <xdr:sp macro="" textlink="">
      <xdr:nvSpPr>
        <xdr:cNvPr id="391" name="楕円 390"/>
        <xdr:cNvSpPr/>
      </xdr:nvSpPr>
      <xdr:spPr>
        <a:xfrm>
          <a:off x="2159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32529</xdr:rowOff>
    </xdr:from>
    <xdr:ext cx="762000" cy="259045"/>
    <xdr:sp macro="" textlink="">
      <xdr:nvSpPr>
        <xdr:cNvPr id="392" name="テキスト ボックス 391"/>
        <xdr:cNvSpPr txBox="1"/>
      </xdr:nvSpPr>
      <xdr:spPr>
        <a:xfrm>
          <a:off x="1828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3" name="楕円 392"/>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4" name="テキスト ボックス 393"/>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ポイント増加、類似団体と比較し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比率となった。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主な要因は、人件費や扶助費の増加により経常収支比率全体が増となったことによる。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142240</xdr:rowOff>
    </xdr:from>
    <xdr:to>
      <xdr:col>82</xdr:col>
      <xdr:colOff>107950</xdr:colOff>
      <xdr:row>76</xdr:row>
      <xdr:rowOff>104139</xdr:rowOff>
    </xdr:to>
    <xdr:cxnSp macro="">
      <xdr:nvCxnSpPr>
        <xdr:cNvPr id="427" name="直線コネクタ 426"/>
        <xdr:cNvCxnSpPr/>
      </xdr:nvCxnSpPr>
      <xdr:spPr>
        <a:xfrm>
          <a:off x="15671800" y="13000990"/>
          <a:ext cx="838200" cy="1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88900</xdr:rowOff>
    </xdr:from>
    <xdr:to>
      <xdr:col>78</xdr:col>
      <xdr:colOff>69850</xdr:colOff>
      <xdr:row>75</xdr:row>
      <xdr:rowOff>142240</xdr:rowOff>
    </xdr:to>
    <xdr:cxnSp macro="">
      <xdr:nvCxnSpPr>
        <xdr:cNvPr id="430" name="直線コネクタ 429"/>
        <xdr:cNvCxnSpPr/>
      </xdr:nvCxnSpPr>
      <xdr:spPr>
        <a:xfrm>
          <a:off x="14782800" y="129476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88900</xdr:rowOff>
    </xdr:from>
    <xdr:to>
      <xdr:col>73</xdr:col>
      <xdr:colOff>180975</xdr:colOff>
      <xdr:row>76</xdr:row>
      <xdr:rowOff>111761</xdr:rowOff>
    </xdr:to>
    <xdr:cxnSp macro="">
      <xdr:nvCxnSpPr>
        <xdr:cNvPr id="433" name="直線コネクタ 432"/>
        <xdr:cNvCxnSpPr/>
      </xdr:nvCxnSpPr>
      <xdr:spPr>
        <a:xfrm flipV="1">
          <a:off x="13893800" y="129476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132097</xdr:rowOff>
    </xdr:from>
    <xdr:ext cx="762000" cy="259045"/>
    <xdr:sp macro="" textlink="">
      <xdr:nvSpPr>
        <xdr:cNvPr id="435" name="テキスト ボックス 434"/>
        <xdr:cNvSpPr txBox="1"/>
      </xdr:nvSpPr>
      <xdr:spPr>
        <a:xfrm>
          <a:off x="14401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16511</xdr:rowOff>
    </xdr:from>
    <xdr:to>
      <xdr:col>69</xdr:col>
      <xdr:colOff>92075</xdr:colOff>
      <xdr:row>76</xdr:row>
      <xdr:rowOff>111761</xdr:rowOff>
    </xdr:to>
    <xdr:cxnSp macro="">
      <xdr:nvCxnSpPr>
        <xdr:cNvPr id="436" name="直線コネクタ 435"/>
        <xdr:cNvCxnSpPr/>
      </xdr:nvCxnSpPr>
      <xdr:spPr>
        <a:xfrm>
          <a:off x="13004800" y="130467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6" name="楕円 445"/>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25416</xdr:rowOff>
    </xdr:from>
    <xdr:ext cx="762000" cy="259045"/>
    <xdr:sp macro="" textlink="">
      <xdr:nvSpPr>
        <xdr:cNvPr id="447" name="公債費以外該当値テキスト"/>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91440</xdr:rowOff>
    </xdr:from>
    <xdr:to>
      <xdr:col>78</xdr:col>
      <xdr:colOff>120650</xdr:colOff>
      <xdr:row>76</xdr:row>
      <xdr:rowOff>21589</xdr:rowOff>
    </xdr:to>
    <xdr:sp macro="" textlink="">
      <xdr:nvSpPr>
        <xdr:cNvPr id="448" name="楕円 447"/>
        <xdr:cNvSpPr/>
      </xdr:nvSpPr>
      <xdr:spPr>
        <a:xfrm>
          <a:off x="15621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49" name="テキスト ボックス 448"/>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38100</xdr:rowOff>
    </xdr:from>
    <xdr:to>
      <xdr:col>74</xdr:col>
      <xdr:colOff>31750</xdr:colOff>
      <xdr:row>75</xdr:row>
      <xdr:rowOff>139700</xdr:rowOff>
    </xdr:to>
    <xdr:sp macro="" textlink="">
      <xdr:nvSpPr>
        <xdr:cNvPr id="450" name="楕円 449"/>
        <xdr:cNvSpPr/>
      </xdr:nvSpPr>
      <xdr:spPr>
        <a:xfrm>
          <a:off x="14732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149877</xdr:rowOff>
    </xdr:from>
    <xdr:ext cx="762000" cy="259045"/>
    <xdr:sp macro="" textlink="">
      <xdr:nvSpPr>
        <xdr:cNvPr id="451" name="テキスト ボックス 450"/>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52" name="楕円 451"/>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147338</xdr:rowOff>
    </xdr:from>
    <xdr:ext cx="762000" cy="259045"/>
    <xdr:sp macro="" textlink="">
      <xdr:nvSpPr>
        <xdr:cNvPr id="453" name="テキスト ボックス 452"/>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137160</xdr:rowOff>
    </xdr:from>
    <xdr:to>
      <xdr:col>65</xdr:col>
      <xdr:colOff>53975</xdr:colOff>
      <xdr:row>76</xdr:row>
      <xdr:rowOff>67311</xdr:rowOff>
    </xdr:to>
    <xdr:sp macro="" textlink="">
      <xdr:nvSpPr>
        <xdr:cNvPr id="454" name="楕円 453"/>
        <xdr:cNvSpPr/>
      </xdr:nvSpPr>
      <xdr:spPr>
        <a:xfrm>
          <a:off x="12954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52088</xdr:rowOff>
    </xdr:from>
    <xdr:ext cx="762000" cy="259045"/>
    <xdr:sp macro="" textlink="">
      <xdr:nvSpPr>
        <xdr:cNvPr id="455" name="テキスト ボックス 454"/>
        <xdr:cNvSpPr txBox="1"/>
      </xdr:nvSpPr>
      <xdr:spPr>
        <a:xfrm>
          <a:off x="12623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91496</xdr:rowOff>
    </xdr:from>
    <xdr:to>
      <xdr:col>29</xdr:col>
      <xdr:colOff>127000</xdr:colOff>
      <xdr:row>18</xdr:row>
      <xdr:rowOff>103775</xdr:rowOff>
    </xdr:to>
    <xdr:cxnSp macro="">
      <xdr:nvCxnSpPr>
        <xdr:cNvPr id="52" name="直線コネクタ 51"/>
        <xdr:cNvCxnSpPr/>
      </xdr:nvCxnSpPr>
      <xdr:spPr bwMode="auto">
        <a:xfrm flipV="1">
          <a:off x="5003800" y="3225221"/>
          <a:ext cx="647700" cy="12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103775</xdr:rowOff>
    </xdr:from>
    <xdr:to>
      <xdr:col>26</xdr:col>
      <xdr:colOff>50800</xdr:colOff>
      <xdr:row>19</xdr:row>
      <xdr:rowOff>95595</xdr:rowOff>
    </xdr:to>
    <xdr:cxnSp macro="">
      <xdr:nvCxnSpPr>
        <xdr:cNvPr id="55" name="直線コネクタ 54"/>
        <xdr:cNvCxnSpPr/>
      </xdr:nvCxnSpPr>
      <xdr:spPr bwMode="auto">
        <a:xfrm flipV="1">
          <a:off x="4305300" y="3237500"/>
          <a:ext cx="698500" cy="163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95595</xdr:rowOff>
    </xdr:from>
    <xdr:to>
      <xdr:col>22</xdr:col>
      <xdr:colOff>114300</xdr:colOff>
      <xdr:row>19</xdr:row>
      <xdr:rowOff>136890</xdr:rowOff>
    </xdr:to>
    <xdr:cxnSp macro="">
      <xdr:nvCxnSpPr>
        <xdr:cNvPr id="58" name="直線コネクタ 57"/>
        <xdr:cNvCxnSpPr/>
      </xdr:nvCxnSpPr>
      <xdr:spPr bwMode="auto">
        <a:xfrm flipV="1">
          <a:off x="3606800" y="3400770"/>
          <a:ext cx="698500" cy="4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106616</xdr:rowOff>
    </xdr:from>
    <xdr:to>
      <xdr:col>18</xdr:col>
      <xdr:colOff>177800</xdr:colOff>
      <xdr:row>19</xdr:row>
      <xdr:rowOff>136890</xdr:rowOff>
    </xdr:to>
    <xdr:cxnSp macro="">
      <xdr:nvCxnSpPr>
        <xdr:cNvPr id="61" name="直線コネクタ 60"/>
        <xdr:cNvCxnSpPr/>
      </xdr:nvCxnSpPr>
      <xdr:spPr bwMode="auto">
        <a:xfrm>
          <a:off x="2908300" y="3411791"/>
          <a:ext cx="698500" cy="3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40696</xdr:rowOff>
    </xdr:from>
    <xdr:to>
      <xdr:col>29</xdr:col>
      <xdr:colOff>177800</xdr:colOff>
      <xdr:row>18</xdr:row>
      <xdr:rowOff>142296</xdr:rowOff>
    </xdr:to>
    <xdr:sp macro="" textlink="">
      <xdr:nvSpPr>
        <xdr:cNvPr id="71" name="楕円 70"/>
        <xdr:cNvSpPr/>
      </xdr:nvSpPr>
      <xdr:spPr bwMode="auto">
        <a:xfrm>
          <a:off x="5600700" y="317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12773</xdr:rowOff>
    </xdr:from>
    <xdr:ext cx="762000" cy="259045"/>
    <xdr:sp macro="" textlink="">
      <xdr:nvSpPr>
        <xdr:cNvPr id="72" name="人口1人当たり決算額の推移該当値テキスト130"/>
        <xdr:cNvSpPr txBox="1"/>
      </xdr:nvSpPr>
      <xdr:spPr>
        <a:xfrm>
          <a:off x="5740400" y="314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52975</xdr:rowOff>
    </xdr:from>
    <xdr:to>
      <xdr:col>26</xdr:col>
      <xdr:colOff>101600</xdr:colOff>
      <xdr:row>18</xdr:row>
      <xdr:rowOff>154575</xdr:rowOff>
    </xdr:to>
    <xdr:sp macro="" textlink="">
      <xdr:nvSpPr>
        <xdr:cNvPr id="73" name="楕円 72"/>
        <xdr:cNvSpPr/>
      </xdr:nvSpPr>
      <xdr:spPr bwMode="auto">
        <a:xfrm>
          <a:off x="4953000" y="318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139352</xdr:rowOff>
    </xdr:from>
    <xdr:ext cx="736600" cy="259045"/>
    <xdr:sp macro="" textlink="">
      <xdr:nvSpPr>
        <xdr:cNvPr id="74" name="テキスト ボックス 73"/>
        <xdr:cNvSpPr txBox="1"/>
      </xdr:nvSpPr>
      <xdr:spPr>
        <a:xfrm>
          <a:off x="4622800" y="327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44795</xdr:rowOff>
    </xdr:from>
    <xdr:to>
      <xdr:col>22</xdr:col>
      <xdr:colOff>165100</xdr:colOff>
      <xdr:row>19</xdr:row>
      <xdr:rowOff>146395</xdr:rowOff>
    </xdr:to>
    <xdr:sp macro="" textlink="">
      <xdr:nvSpPr>
        <xdr:cNvPr id="75" name="楕円 74"/>
        <xdr:cNvSpPr/>
      </xdr:nvSpPr>
      <xdr:spPr bwMode="auto">
        <a:xfrm>
          <a:off x="4254500" y="3349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131172</xdr:rowOff>
    </xdr:from>
    <xdr:ext cx="762000" cy="259045"/>
    <xdr:sp macro="" textlink="">
      <xdr:nvSpPr>
        <xdr:cNvPr id="76" name="テキスト ボックス 75"/>
        <xdr:cNvSpPr txBox="1"/>
      </xdr:nvSpPr>
      <xdr:spPr>
        <a:xfrm>
          <a:off x="3924300" y="34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86090</xdr:rowOff>
    </xdr:from>
    <xdr:to>
      <xdr:col>19</xdr:col>
      <xdr:colOff>38100</xdr:colOff>
      <xdr:row>20</xdr:row>
      <xdr:rowOff>16240</xdr:rowOff>
    </xdr:to>
    <xdr:sp macro="" textlink="">
      <xdr:nvSpPr>
        <xdr:cNvPr id="77" name="楕円 76"/>
        <xdr:cNvSpPr/>
      </xdr:nvSpPr>
      <xdr:spPr bwMode="auto">
        <a:xfrm>
          <a:off x="3556000" y="339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1017</xdr:rowOff>
    </xdr:from>
    <xdr:ext cx="762000" cy="259045"/>
    <xdr:sp macro="" textlink="">
      <xdr:nvSpPr>
        <xdr:cNvPr id="78" name="テキスト ボックス 77"/>
        <xdr:cNvSpPr txBox="1"/>
      </xdr:nvSpPr>
      <xdr:spPr>
        <a:xfrm>
          <a:off x="3225800" y="347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55816</xdr:rowOff>
    </xdr:from>
    <xdr:to>
      <xdr:col>15</xdr:col>
      <xdr:colOff>101600</xdr:colOff>
      <xdr:row>19</xdr:row>
      <xdr:rowOff>157416</xdr:rowOff>
    </xdr:to>
    <xdr:sp macro="" textlink="">
      <xdr:nvSpPr>
        <xdr:cNvPr id="79" name="楕円 78"/>
        <xdr:cNvSpPr/>
      </xdr:nvSpPr>
      <xdr:spPr bwMode="auto">
        <a:xfrm>
          <a:off x="2857500" y="3360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142193</xdr:rowOff>
    </xdr:from>
    <xdr:ext cx="762000" cy="259045"/>
    <xdr:sp macro="" textlink="">
      <xdr:nvSpPr>
        <xdr:cNvPr id="80" name="テキスト ボックス 79"/>
        <xdr:cNvSpPr txBox="1"/>
      </xdr:nvSpPr>
      <xdr:spPr>
        <a:xfrm>
          <a:off x="2527300" y="344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341217</xdr:rowOff>
    </xdr:from>
    <xdr:to>
      <xdr:col>29</xdr:col>
      <xdr:colOff>127000</xdr:colOff>
      <xdr:row>35</xdr:row>
      <xdr:rowOff>341617</xdr:rowOff>
    </xdr:to>
    <xdr:cxnSp macro="">
      <xdr:nvCxnSpPr>
        <xdr:cNvPr id="113" name="直線コネクタ 112"/>
        <xdr:cNvCxnSpPr/>
      </xdr:nvCxnSpPr>
      <xdr:spPr bwMode="auto">
        <a:xfrm flipV="1">
          <a:off x="5003800" y="6951567"/>
          <a:ext cx="647700" cy="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341617</xdr:rowOff>
    </xdr:from>
    <xdr:to>
      <xdr:col>26</xdr:col>
      <xdr:colOff>50800</xdr:colOff>
      <xdr:row>36</xdr:row>
      <xdr:rowOff>39427</xdr:rowOff>
    </xdr:to>
    <xdr:cxnSp macro="">
      <xdr:nvCxnSpPr>
        <xdr:cNvPr id="116" name="直線コネクタ 115"/>
        <xdr:cNvCxnSpPr/>
      </xdr:nvCxnSpPr>
      <xdr:spPr bwMode="auto">
        <a:xfrm flipV="1">
          <a:off x="4305300" y="6951967"/>
          <a:ext cx="698500" cy="40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35122</xdr:rowOff>
    </xdr:from>
    <xdr:to>
      <xdr:col>22</xdr:col>
      <xdr:colOff>114300</xdr:colOff>
      <xdr:row>36</xdr:row>
      <xdr:rowOff>39427</xdr:rowOff>
    </xdr:to>
    <xdr:cxnSp macro="">
      <xdr:nvCxnSpPr>
        <xdr:cNvPr id="119" name="直線コネクタ 118"/>
        <xdr:cNvCxnSpPr/>
      </xdr:nvCxnSpPr>
      <xdr:spPr bwMode="auto">
        <a:xfrm>
          <a:off x="3606800" y="6988372"/>
          <a:ext cx="698500" cy="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2318</xdr:rowOff>
    </xdr:from>
    <xdr:to>
      <xdr:col>18</xdr:col>
      <xdr:colOff>177800</xdr:colOff>
      <xdr:row>36</xdr:row>
      <xdr:rowOff>35122</xdr:rowOff>
    </xdr:to>
    <xdr:cxnSp macro="">
      <xdr:nvCxnSpPr>
        <xdr:cNvPr id="122" name="直線コネクタ 121"/>
        <xdr:cNvCxnSpPr/>
      </xdr:nvCxnSpPr>
      <xdr:spPr bwMode="auto">
        <a:xfrm>
          <a:off x="2908300" y="6955568"/>
          <a:ext cx="698500" cy="3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290417</xdr:rowOff>
    </xdr:from>
    <xdr:to>
      <xdr:col>29</xdr:col>
      <xdr:colOff>177800</xdr:colOff>
      <xdr:row>36</xdr:row>
      <xdr:rowOff>49117</xdr:rowOff>
    </xdr:to>
    <xdr:sp macro="" textlink="">
      <xdr:nvSpPr>
        <xdr:cNvPr id="132" name="楕円 131"/>
        <xdr:cNvSpPr/>
      </xdr:nvSpPr>
      <xdr:spPr bwMode="auto">
        <a:xfrm>
          <a:off x="5600700" y="6900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262494</xdr:rowOff>
    </xdr:from>
    <xdr:ext cx="762000" cy="259045"/>
    <xdr:sp macro="" textlink="">
      <xdr:nvSpPr>
        <xdr:cNvPr id="133" name="人口1人当たり決算額の推移該当値テキスト445"/>
        <xdr:cNvSpPr txBox="1"/>
      </xdr:nvSpPr>
      <xdr:spPr>
        <a:xfrm>
          <a:off x="5740400" y="687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290817</xdr:rowOff>
    </xdr:from>
    <xdr:to>
      <xdr:col>26</xdr:col>
      <xdr:colOff>101600</xdr:colOff>
      <xdr:row>36</xdr:row>
      <xdr:rowOff>49517</xdr:rowOff>
    </xdr:to>
    <xdr:sp macro="" textlink="">
      <xdr:nvSpPr>
        <xdr:cNvPr id="134" name="楕円 133"/>
        <xdr:cNvSpPr/>
      </xdr:nvSpPr>
      <xdr:spPr bwMode="auto">
        <a:xfrm>
          <a:off x="4953000" y="690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34294</xdr:rowOff>
    </xdr:from>
    <xdr:ext cx="736600" cy="259045"/>
    <xdr:sp macro="" textlink="">
      <xdr:nvSpPr>
        <xdr:cNvPr id="135" name="テキスト ボックス 134"/>
        <xdr:cNvSpPr txBox="1"/>
      </xdr:nvSpPr>
      <xdr:spPr>
        <a:xfrm>
          <a:off x="4622800" y="698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331527</xdr:rowOff>
    </xdr:from>
    <xdr:to>
      <xdr:col>22</xdr:col>
      <xdr:colOff>165100</xdr:colOff>
      <xdr:row>36</xdr:row>
      <xdr:rowOff>90227</xdr:rowOff>
    </xdr:to>
    <xdr:sp macro="" textlink="">
      <xdr:nvSpPr>
        <xdr:cNvPr id="136" name="楕円 135"/>
        <xdr:cNvSpPr/>
      </xdr:nvSpPr>
      <xdr:spPr bwMode="auto">
        <a:xfrm>
          <a:off x="4254500" y="6941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75004</xdr:rowOff>
    </xdr:from>
    <xdr:ext cx="762000" cy="259045"/>
    <xdr:sp macro="" textlink="">
      <xdr:nvSpPr>
        <xdr:cNvPr id="137" name="テキスト ボックス 136"/>
        <xdr:cNvSpPr txBox="1"/>
      </xdr:nvSpPr>
      <xdr:spPr>
        <a:xfrm>
          <a:off x="3924300" y="70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327222</xdr:rowOff>
    </xdr:from>
    <xdr:to>
      <xdr:col>19</xdr:col>
      <xdr:colOff>38100</xdr:colOff>
      <xdr:row>36</xdr:row>
      <xdr:rowOff>85922</xdr:rowOff>
    </xdr:to>
    <xdr:sp macro="" textlink="">
      <xdr:nvSpPr>
        <xdr:cNvPr id="138" name="楕円 137"/>
        <xdr:cNvSpPr/>
      </xdr:nvSpPr>
      <xdr:spPr bwMode="auto">
        <a:xfrm>
          <a:off x="3556000" y="693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70699</xdr:rowOff>
    </xdr:from>
    <xdr:ext cx="762000" cy="259045"/>
    <xdr:sp macro="" textlink="">
      <xdr:nvSpPr>
        <xdr:cNvPr id="139" name="テキスト ボックス 138"/>
        <xdr:cNvSpPr txBox="1"/>
      </xdr:nvSpPr>
      <xdr:spPr>
        <a:xfrm>
          <a:off x="3225800" y="70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294418</xdr:rowOff>
    </xdr:from>
    <xdr:to>
      <xdr:col>15</xdr:col>
      <xdr:colOff>101600</xdr:colOff>
      <xdr:row>36</xdr:row>
      <xdr:rowOff>53118</xdr:rowOff>
    </xdr:to>
    <xdr:sp macro="" textlink="">
      <xdr:nvSpPr>
        <xdr:cNvPr id="140" name="楕円 139"/>
        <xdr:cNvSpPr/>
      </xdr:nvSpPr>
      <xdr:spPr bwMode="auto">
        <a:xfrm>
          <a:off x="2857500" y="6904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37895</xdr:rowOff>
    </xdr:from>
    <xdr:ext cx="762000" cy="259045"/>
    <xdr:sp macro="" textlink="">
      <xdr:nvSpPr>
        <xdr:cNvPr id="141" name="テキスト ボックス 140"/>
        <xdr:cNvSpPr txBox="1"/>
      </xdr:nvSpPr>
      <xdr:spPr>
        <a:xfrm>
          <a:off x="2527300" y="699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17,110
16,785
11.54
8,894,355
8,369,874
484,357
3,921,855
4,989,405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53454</xdr:rowOff>
    </xdr:from>
    <xdr:to>
      <xdr:col>24</xdr:col>
      <xdr:colOff>63500</xdr:colOff>
      <xdr:row>36</xdr:row>
      <xdr:rowOff>56998</xdr:rowOff>
    </xdr:to>
    <xdr:cxnSp macro="">
      <xdr:nvCxnSpPr>
        <xdr:cNvPr id="61" name="直線コネクタ 60"/>
        <xdr:cNvCxnSpPr/>
      </xdr:nvCxnSpPr>
      <xdr:spPr>
        <a:xfrm flipV="1">
          <a:off x="3797300" y="6225654"/>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56998</xdr:rowOff>
    </xdr:from>
    <xdr:to>
      <xdr:col>19</xdr:col>
      <xdr:colOff>177800</xdr:colOff>
      <xdr:row>37</xdr:row>
      <xdr:rowOff>22289</xdr:rowOff>
    </xdr:to>
    <xdr:cxnSp macro="">
      <xdr:nvCxnSpPr>
        <xdr:cNvPr id="64" name="直線コネクタ 63"/>
        <xdr:cNvCxnSpPr/>
      </xdr:nvCxnSpPr>
      <xdr:spPr>
        <a:xfrm flipV="1">
          <a:off x="2908300" y="6229198"/>
          <a:ext cx="889000" cy="1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158001</xdr:rowOff>
    </xdr:from>
    <xdr:to>
      <xdr:col>15</xdr:col>
      <xdr:colOff>50800</xdr:colOff>
      <xdr:row>37</xdr:row>
      <xdr:rowOff>22289</xdr:rowOff>
    </xdr:to>
    <xdr:cxnSp macro="">
      <xdr:nvCxnSpPr>
        <xdr:cNvPr id="67" name="直線コネクタ 66"/>
        <xdr:cNvCxnSpPr/>
      </xdr:nvCxnSpPr>
      <xdr:spPr>
        <a:xfrm>
          <a:off x="2019300" y="6330201"/>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140297</xdr:rowOff>
    </xdr:from>
    <xdr:to>
      <xdr:col>10</xdr:col>
      <xdr:colOff>114300</xdr:colOff>
      <xdr:row>36</xdr:row>
      <xdr:rowOff>158001</xdr:rowOff>
    </xdr:to>
    <xdr:cxnSp macro="">
      <xdr:nvCxnSpPr>
        <xdr:cNvPr id="70" name="直線コネクタ 69"/>
        <xdr:cNvCxnSpPr/>
      </xdr:nvCxnSpPr>
      <xdr:spPr>
        <a:xfrm>
          <a:off x="1130300" y="6312497"/>
          <a:ext cx="8890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2654</xdr:rowOff>
    </xdr:from>
    <xdr:to>
      <xdr:col>24</xdr:col>
      <xdr:colOff>114300</xdr:colOff>
      <xdr:row>36</xdr:row>
      <xdr:rowOff>104254</xdr:rowOff>
    </xdr:to>
    <xdr:sp macro="" textlink="">
      <xdr:nvSpPr>
        <xdr:cNvPr id="80" name="楕円 79"/>
        <xdr:cNvSpPr/>
      </xdr:nvSpPr>
      <xdr:spPr>
        <a:xfrm>
          <a:off x="4584700" y="61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152531</xdr:rowOff>
    </xdr:from>
    <xdr:ext cx="534377" cy="259045"/>
    <xdr:sp macro="" textlink="">
      <xdr:nvSpPr>
        <xdr:cNvPr id="81" name="人件費該当値テキスト"/>
        <xdr:cNvSpPr txBox="1"/>
      </xdr:nvSpPr>
      <xdr:spPr>
        <a:xfrm>
          <a:off x="4686300" y="615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6198</xdr:rowOff>
    </xdr:from>
    <xdr:to>
      <xdr:col>20</xdr:col>
      <xdr:colOff>38100</xdr:colOff>
      <xdr:row>36</xdr:row>
      <xdr:rowOff>107798</xdr:rowOff>
    </xdr:to>
    <xdr:sp macro="" textlink="">
      <xdr:nvSpPr>
        <xdr:cNvPr id="82" name="楕円 81"/>
        <xdr:cNvSpPr/>
      </xdr:nvSpPr>
      <xdr:spPr>
        <a:xfrm>
          <a:off x="3746500" y="61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98925</xdr:rowOff>
    </xdr:from>
    <xdr:ext cx="534377" cy="259045"/>
    <xdr:sp macro="" textlink="">
      <xdr:nvSpPr>
        <xdr:cNvPr id="83" name="テキスト ボックス 82"/>
        <xdr:cNvSpPr txBox="1"/>
      </xdr:nvSpPr>
      <xdr:spPr>
        <a:xfrm>
          <a:off x="3530111" y="627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142939</xdr:rowOff>
    </xdr:from>
    <xdr:to>
      <xdr:col>15</xdr:col>
      <xdr:colOff>101600</xdr:colOff>
      <xdr:row>37</xdr:row>
      <xdr:rowOff>73089</xdr:rowOff>
    </xdr:to>
    <xdr:sp macro="" textlink="">
      <xdr:nvSpPr>
        <xdr:cNvPr id="84" name="楕円 83"/>
        <xdr:cNvSpPr/>
      </xdr:nvSpPr>
      <xdr:spPr>
        <a:xfrm>
          <a:off x="2857500" y="63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64216</xdr:rowOff>
    </xdr:from>
    <xdr:ext cx="534377" cy="259045"/>
    <xdr:sp macro="" textlink="">
      <xdr:nvSpPr>
        <xdr:cNvPr id="85" name="テキスト ボックス 84"/>
        <xdr:cNvSpPr txBox="1"/>
      </xdr:nvSpPr>
      <xdr:spPr>
        <a:xfrm>
          <a:off x="2641111" y="64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107201</xdr:rowOff>
    </xdr:from>
    <xdr:to>
      <xdr:col>10</xdr:col>
      <xdr:colOff>165100</xdr:colOff>
      <xdr:row>37</xdr:row>
      <xdr:rowOff>37351</xdr:rowOff>
    </xdr:to>
    <xdr:sp macro="" textlink="">
      <xdr:nvSpPr>
        <xdr:cNvPr id="86" name="楕円 85"/>
        <xdr:cNvSpPr/>
      </xdr:nvSpPr>
      <xdr:spPr>
        <a:xfrm>
          <a:off x="1968500" y="62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28478</xdr:rowOff>
    </xdr:from>
    <xdr:ext cx="534377" cy="259045"/>
    <xdr:sp macro="" textlink="">
      <xdr:nvSpPr>
        <xdr:cNvPr id="87" name="テキスト ボックス 86"/>
        <xdr:cNvSpPr txBox="1"/>
      </xdr:nvSpPr>
      <xdr:spPr>
        <a:xfrm>
          <a:off x="1752111" y="63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89497</xdr:rowOff>
    </xdr:from>
    <xdr:to>
      <xdr:col>6</xdr:col>
      <xdr:colOff>38100</xdr:colOff>
      <xdr:row>37</xdr:row>
      <xdr:rowOff>19647</xdr:rowOff>
    </xdr:to>
    <xdr:sp macro="" textlink="">
      <xdr:nvSpPr>
        <xdr:cNvPr id="88" name="楕円 87"/>
        <xdr:cNvSpPr/>
      </xdr:nvSpPr>
      <xdr:spPr>
        <a:xfrm>
          <a:off x="1079500" y="62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10774</xdr:rowOff>
    </xdr:from>
    <xdr:ext cx="534377" cy="259045"/>
    <xdr:sp macro="" textlink="">
      <xdr:nvSpPr>
        <xdr:cNvPr id="89" name="テキスト ボックス 88"/>
        <xdr:cNvSpPr txBox="1"/>
      </xdr:nvSpPr>
      <xdr:spPr>
        <a:xfrm>
          <a:off x="863111" y="635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36423</xdr:rowOff>
    </xdr:from>
    <xdr:to>
      <xdr:col>24</xdr:col>
      <xdr:colOff>63500</xdr:colOff>
      <xdr:row>56</xdr:row>
      <xdr:rowOff>67294</xdr:rowOff>
    </xdr:to>
    <xdr:cxnSp macro="">
      <xdr:nvCxnSpPr>
        <xdr:cNvPr id="116" name="直線コネクタ 115"/>
        <xdr:cNvCxnSpPr/>
      </xdr:nvCxnSpPr>
      <xdr:spPr>
        <a:xfrm>
          <a:off x="3797300" y="9637623"/>
          <a:ext cx="838200" cy="3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36423</xdr:rowOff>
    </xdr:from>
    <xdr:to>
      <xdr:col>19</xdr:col>
      <xdr:colOff>177800</xdr:colOff>
      <xdr:row>56</xdr:row>
      <xdr:rowOff>119684</xdr:rowOff>
    </xdr:to>
    <xdr:cxnSp macro="">
      <xdr:nvCxnSpPr>
        <xdr:cNvPr id="119" name="直線コネクタ 118"/>
        <xdr:cNvCxnSpPr/>
      </xdr:nvCxnSpPr>
      <xdr:spPr>
        <a:xfrm flipV="1">
          <a:off x="2908300" y="9637623"/>
          <a:ext cx="889000" cy="8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119684</xdr:rowOff>
    </xdr:from>
    <xdr:to>
      <xdr:col>15</xdr:col>
      <xdr:colOff>50800</xdr:colOff>
      <xdr:row>56</xdr:row>
      <xdr:rowOff>132129</xdr:rowOff>
    </xdr:to>
    <xdr:cxnSp macro="">
      <xdr:nvCxnSpPr>
        <xdr:cNvPr id="122" name="直線コネクタ 121"/>
        <xdr:cNvCxnSpPr/>
      </xdr:nvCxnSpPr>
      <xdr:spPr>
        <a:xfrm flipV="1">
          <a:off x="2019300" y="9720884"/>
          <a:ext cx="8890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112414</xdr:rowOff>
    </xdr:from>
    <xdr:to>
      <xdr:col>10</xdr:col>
      <xdr:colOff>114300</xdr:colOff>
      <xdr:row>56</xdr:row>
      <xdr:rowOff>132129</xdr:rowOff>
    </xdr:to>
    <xdr:cxnSp macro="">
      <xdr:nvCxnSpPr>
        <xdr:cNvPr id="125" name="直線コネクタ 124"/>
        <xdr:cNvCxnSpPr/>
      </xdr:nvCxnSpPr>
      <xdr:spPr>
        <a:xfrm>
          <a:off x="1130300" y="9713614"/>
          <a:ext cx="889000" cy="1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16494</xdr:rowOff>
    </xdr:from>
    <xdr:to>
      <xdr:col>24</xdr:col>
      <xdr:colOff>114300</xdr:colOff>
      <xdr:row>56</xdr:row>
      <xdr:rowOff>118094</xdr:rowOff>
    </xdr:to>
    <xdr:sp macro="" textlink="">
      <xdr:nvSpPr>
        <xdr:cNvPr id="135" name="楕円 134"/>
        <xdr:cNvSpPr/>
      </xdr:nvSpPr>
      <xdr:spPr>
        <a:xfrm>
          <a:off x="4584700" y="96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39371</xdr:rowOff>
    </xdr:from>
    <xdr:ext cx="534377" cy="259045"/>
    <xdr:sp macro="" textlink="">
      <xdr:nvSpPr>
        <xdr:cNvPr id="136" name="物件費該当値テキスト"/>
        <xdr:cNvSpPr txBox="1"/>
      </xdr:nvSpPr>
      <xdr:spPr>
        <a:xfrm>
          <a:off x="4686300" y="946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157073</xdr:rowOff>
    </xdr:from>
    <xdr:to>
      <xdr:col>20</xdr:col>
      <xdr:colOff>38100</xdr:colOff>
      <xdr:row>56</xdr:row>
      <xdr:rowOff>87223</xdr:rowOff>
    </xdr:to>
    <xdr:sp macro="" textlink="">
      <xdr:nvSpPr>
        <xdr:cNvPr id="137" name="楕円 136"/>
        <xdr:cNvSpPr/>
      </xdr:nvSpPr>
      <xdr:spPr>
        <a:xfrm>
          <a:off x="3746500" y="95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103750</xdr:rowOff>
    </xdr:from>
    <xdr:ext cx="534377" cy="259045"/>
    <xdr:sp macro="" textlink="">
      <xdr:nvSpPr>
        <xdr:cNvPr id="138" name="テキスト ボックス 137"/>
        <xdr:cNvSpPr txBox="1"/>
      </xdr:nvSpPr>
      <xdr:spPr>
        <a:xfrm>
          <a:off x="3530111" y="93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68884</xdr:rowOff>
    </xdr:from>
    <xdr:to>
      <xdr:col>15</xdr:col>
      <xdr:colOff>101600</xdr:colOff>
      <xdr:row>56</xdr:row>
      <xdr:rowOff>170484</xdr:rowOff>
    </xdr:to>
    <xdr:sp macro="" textlink="">
      <xdr:nvSpPr>
        <xdr:cNvPr id="139" name="楕円 138"/>
        <xdr:cNvSpPr/>
      </xdr:nvSpPr>
      <xdr:spPr>
        <a:xfrm>
          <a:off x="2857500" y="96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15561</xdr:rowOff>
    </xdr:from>
    <xdr:ext cx="534377" cy="259045"/>
    <xdr:sp macro="" textlink="">
      <xdr:nvSpPr>
        <xdr:cNvPr id="140" name="テキスト ボックス 139"/>
        <xdr:cNvSpPr txBox="1"/>
      </xdr:nvSpPr>
      <xdr:spPr>
        <a:xfrm>
          <a:off x="2641111" y="944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81329</xdr:rowOff>
    </xdr:from>
    <xdr:to>
      <xdr:col>10</xdr:col>
      <xdr:colOff>165100</xdr:colOff>
      <xdr:row>57</xdr:row>
      <xdr:rowOff>11479</xdr:rowOff>
    </xdr:to>
    <xdr:sp macro="" textlink="">
      <xdr:nvSpPr>
        <xdr:cNvPr id="141" name="楕円 140"/>
        <xdr:cNvSpPr/>
      </xdr:nvSpPr>
      <xdr:spPr>
        <a:xfrm>
          <a:off x="1968500" y="96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28006</xdr:rowOff>
    </xdr:from>
    <xdr:ext cx="534377" cy="259045"/>
    <xdr:sp macro="" textlink="">
      <xdr:nvSpPr>
        <xdr:cNvPr id="142" name="テキスト ボックス 141"/>
        <xdr:cNvSpPr txBox="1"/>
      </xdr:nvSpPr>
      <xdr:spPr>
        <a:xfrm>
          <a:off x="1752111" y="945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61614</xdr:rowOff>
    </xdr:from>
    <xdr:to>
      <xdr:col>6</xdr:col>
      <xdr:colOff>38100</xdr:colOff>
      <xdr:row>56</xdr:row>
      <xdr:rowOff>163214</xdr:rowOff>
    </xdr:to>
    <xdr:sp macro="" textlink="">
      <xdr:nvSpPr>
        <xdr:cNvPr id="143" name="楕円 142"/>
        <xdr:cNvSpPr/>
      </xdr:nvSpPr>
      <xdr:spPr>
        <a:xfrm>
          <a:off x="1079500" y="96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8291</xdr:rowOff>
    </xdr:from>
    <xdr:ext cx="534377" cy="259045"/>
    <xdr:sp macro="" textlink="">
      <xdr:nvSpPr>
        <xdr:cNvPr id="144" name="テキスト ボックス 143"/>
        <xdr:cNvSpPr txBox="1"/>
      </xdr:nvSpPr>
      <xdr:spPr>
        <a:xfrm>
          <a:off x="863111" y="943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109677</xdr:rowOff>
    </xdr:from>
    <xdr:to>
      <xdr:col>24</xdr:col>
      <xdr:colOff>63500</xdr:colOff>
      <xdr:row>78</xdr:row>
      <xdr:rowOff>122631</xdr:rowOff>
    </xdr:to>
    <xdr:cxnSp macro="">
      <xdr:nvCxnSpPr>
        <xdr:cNvPr id="173" name="直線コネクタ 172"/>
        <xdr:cNvCxnSpPr/>
      </xdr:nvCxnSpPr>
      <xdr:spPr>
        <a:xfrm>
          <a:off x="3797300" y="13482777"/>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93942</xdr:rowOff>
    </xdr:from>
    <xdr:to>
      <xdr:col>19</xdr:col>
      <xdr:colOff>177800</xdr:colOff>
      <xdr:row>78</xdr:row>
      <xdr:rowOff>109677</xdr:rowOff>
    </xdr:to>
    <xdr:cxnSp macro="">
      <xdr:nvCxnSpPr>
        <xdr:cNvPr id="176" name="直線コネクタ 175"/>
        <xdr:cNvCxnSpPr/>
      </xdr:nvCxnSpPr>
      <xdr:spPr>
        <a:xfrm>
          <a:off x="2908300" y="13467042"/>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93942</xdr:rowOff>
    </xdr:from>
    <xdr:to>
      <xdr:col>15</xdr:col>
      <xdr:colOff>50800</xdr:colOff>
      <xdr:row>78</xdr:row>
      <xdr:rowOff>127279</xdr:rowOff>
    </xdr:to>
    <xdr:cxnSp macro="">
      <xdr:nvCxnSpPr>
        <xdr:cNvPr id="179" name="直線コネクタ 178"/>
        <xdr:cNvCxnSpPr/>
      </xdr:nvCxnSpPr>
      <xdr:spPr>
        <a:xfrm flipV="1">
          <a:off x="2019300" y="13467042"/>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127279</xdr:rowOff>
    </xdr:from>
    <xdr:to>
      <xdr:col>10</xdr:col>
      <xdr:colOff>114300</xdr:colOff>
      <xdr:row>78</xdr:row>
      <xdr:rowOff>133414</xdr:rowOff>
    </xdr:to>
    <xdr:cxnSp macro="">
      <xdr:nvCxnSpPr>
        <xdr:cNvPr id="182" name="直線コネクタ 181"/>
        <xdr:cNvCxnSpPr/>
      </xdr:nvCxnSpPr>
      <xdr:spPr>
        <a:xfrm flipV="1">
          <a:off x="1130300" y="13500379"/>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71831</xdr:rowOff>
    </xdr:from>
    <xdr:to>
      <xdr:col>24</xdr:col>
      <xdr:colOff>114300</xdr:colOff>
      <xdr:row>79</xdr:row>
      <xdr:rowOff>1981</xdr:rowOff>
    </xdr:to>
    <xdr:sp macro="" textlink="">
      <xdr:nvSpPr>
        <xdr:cNvPr id="192" name="楕円 191"/>
        <xdr:cNvSpPr/>
      </xdr:nvSpPr>
      <xdr:spPr>
        <a:xfrm>
          <a:off x="4584700" y="134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158208</xdr:rowOff>
    </xdr:from>
    <xdr:ext cx="469744" cy="259045"/>
    <xdr:sp macro="" textlink="">
      <xdr:nvSpPr>
        <xdr:cNvPr id="193" name="維持補修費該当値テキスト"/>
        <xdr:cNvSpPr txBox="1"/>
      </xdr:nvSpPr>
      <xdr:spPr>
        <a:xfrm>
          <a:off x="4686300" y="133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58877</xdr:rowOff>
    </xdr:from>
    <xdr:to>
      <xdr:col>20</xdr:col>
      <xdr:colOff>38100</xdr:colOff>
      <xdr:row>78</xdr:row>
      <xdr:rowOff>160477</xdr:rowOff>
    </xdr:to>
    <xdr:sp macro="" textlink="">
      <xdr:nvSpPr>
        <xdr:cNvPr id="194" name="楕円 193"/>
        <xdr:cNvSpPr/>
      </xdr:nvSpPr>
      <xdr:spPr>
        <a:xfrm>
          <a:off x="3746500" y="134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151604</xdr:rowOff>
    </xdr:from>
    <xdr:ext cx="469744" cy="259045"/>
    <xdr:sp macro="" textlink="">
      <xdr:nvSpPr>
        <xdr:cNvPr id="195" name="テキスト ボックス 194"/>
        <xdr:cNvSpPr txBox="1"/>
      </xdr:nvSpPr>
      <xdr:spPr>
        <a:xfrm>
          <a:off x="3562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43142</xdr:rowOff>
    </xdr:from>
    <xdr:to>
      <xdr:col>15</xdr:col>
      <xdr:colOff>101600</xdr:colOff>
      <xdr:row>78</xdr:row>
      <xdr:rowOff>144742</xdr:rowOff>
    </xdr:to>
    <xdr:sp macro="" textlink="">
      <xdr:nvSpPr>
        <xdr:cNvPr id="196" name="楕円 195"/>
        <xdr:cNvSpPr/>
      </xdr:nvSpPr>
      <xdr:spPr>
        <a:xfrm>
          <a:off x="2857500" y="134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135869</xdr:rowOff>
    </xdr:from>
    <xdr:ext cx="469744" cy="259045"/>
    <xdr:sp macro="" textlink="">
      <xdr:nvSpPr>
        <xdr:cNvPr id="197" name="テキスト ボックス 196"/>
        <xdr:cNvSpPr txBox="1"/>
      </xdr:nvSpPr>
      <xdr:spPr>
        <a:xfrm>
          <a:off x="2673428" y="1350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76479</xdr:rowOff>
    </xdr:from>
    <xdr:to>
      <xdr:col>10</xdr:col>
      <xdr:colOff>165100</xdr:colOff>
      <xdr:row>79</xdr:row>
      <xdr:rowOff>6629</xdr:rowOff>
    </xdr:to>
    <xdr:sp macro="" textlink="">
      <xdr:nvSpPr>
        <xdr:cNvPr id="198" name="楕円 197"/>
        <xdr:cNvSpPr/>
      </xdr:nvSpPr>
      <xdr:spPr>
        <a:xfrm>
          <a:off x="1968500" y="1344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169206</xdr:rowOff>
    </xdr:from>
    <xdr:ext cx="469744" cy="259045"/>
    <xdr:sp macro="" textlink="">
      <xdr:nvSpPr>
        <xdr:cNvPr id="199" name="テキスト ボックス 198"/>
        <xdr:cNvSpPr txBox="1"/>
      </xdr:nvSpPr>
      <xdr:spPr>
        <a:xfrm>
          <a:off x="1784428"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82614</xdr:rowOff>
    </xdr:from>
    <xdr:to>
      <xdr:col>6</xdr:col>
      <xdr:colOff>38100</xdr:colOff>
      <xdr:row>79</xdr:row>
      <xdr:rowOff>12764</xdr:rowOff>
    </xdr:to>
    <xdr:sp macro="" textlink="">
      <xdr:nvSpPr>
        <xdr:cNvPr id="200" name="楕円 199"/>
        <xdr:cNvSpPr/>
      </xdr:nvSpPr>
      <xdr:spPr>
        <a:xfrm>
          <a:off x="1079500" y="134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3891</xdr:rowOff>
    </xdr:from>
    <xdr:ext cx="469744" cy="259045"/>
    <xdr:sp macro="" textlink="">
      <xdr:nvSpPr>
        <xdr:cNvPr id="201" name="テキスト ボックス 200"/>
        <xdr:cNvSpPr txBox="1"/>
      </xdr:nvSpPr>
      <xdr:spPr>
        <a:xfrm>
          <a:off x="895428" y="1354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32993</xdr:rowOff>
    </xdr:from>
    <xdr:to>
      <xdr:col>24</xdr:col>
      <xdr:colOff>63500</xdr:colOff>
      <xdr:row>93</xdr:row>
      <xdr:rowOff>84999</xdr:rowOff>
    </xdr:to>
    <xdr:cxnSp macro="">
      <xdr:nvCxnSpPr>
        <xdr:cNvPr id="233" name="直線コネクタ 232"/>
        <xdr:cNvCxnSpPr/>
      </xdr:nvCxnSpPr>
      <xdr:spPr>
        <a:xfrm flipV="1">
          <a:off x="3797300" y="15977843"/>
          <a:ext cx="8382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84999</xdr:rowOff>
    </xdr:from>
    <xdr:to>
      <xdr:col>19</xdr:col>
      <xdr:colOff>177800</xdr:colOff>
      <xdr:row>93</xdr:row>
      <xdr:rowOff>144957</xdr:rowOff>
    </xdr:to>
    <xdr:cxnSp macro="">
      <xdr:nvCxnSpPr>
        <xdr:cNvPr id="236" name="直線コネクタ 235"/>
        <xdr:cNvCxnSpPr/>
      </xdr:nvCxnSpPr>
      <xdr:spPr>
        <a:xfrm flipV="1">
          <a:off x="2908300" y="16029849"/>
          <a:ext cx="889000" cy="5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144957</xdr:rowOff>
    </xdr:from>
    <xdr:to>
      <xdr:col>15</xdr:col>
      <xdr:colOff>50800</xdr:colOff>
      <xdr:row>94</xdr:row>
      <xdr:rowOff>71104</xdr:rowOff>
    </xdr:to>
    <xdr:cxnSp macro="">
      <xdr:nvCxnSpPr>
        <xdr:cNvPr id="239" name="直線コネクタ 238"/>
        <xdr:cNvCxnSpPr/>
      </xdr:nvCxnSpPr>
      <xdr:spPr>
        <a:xfrm flipV="1">
          <a:off x="2019300" y="16089807"/>
          <a:ext cx="889000" cy="9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12447</xdr:rowOff>
    </xdr:from>
    <xdr:ext cx="534377" cy="259045"/>
    <xdr:sp macro="" textlink="">
      <xdr:nvSpPr>
        <xdr:cNvPr id="241" name="テキスト ボックス 240"/>
        <xdr:cNvSpPr txBox="1"/>
      </xdr:nvSpPr>
      <xdr:spPr>
        <a:xfrm>
          <a:off x="2641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71104</xdr:rowOff>
    </xdr:from>
    <xdr:to>
      <xdr:col>10</xdr:col>
      <xdr:colOff>114300</xdr:colOff>
      <xdr:row>96</xdr:row>
      <xdr:rowOff>106521</xdr:rowOff>
    </xdr:to>
    <xdr:cxnSp macro="">
      <xdr:nvCxnSpPr>
        <xdr:cNvPr id="242" name="直線コネクタ 241"/>
        <xdr:cNvCxnSpPr/>
      </xdr:nvCxnSpPr>
      <xdr:spPr>
        <a:xfrm flipV="1">
          <a:off x="1130300" y="16187404"/>
          <a:ext cx="889000" cy="37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153643</xdr:rowOff>
    </xdr:from>
    <xdr:to>
      <xdr:col>24</xdr:col>
      <xdr:colOff>114300</xdr:colOff>
      <xdr:row>93</xdr:row>
      <xdr:rowOff>83793</xdr:rowOff>
    </xdr:to>
    <xdr:sp macro="" textlink="">
      <xdr:nvSpPr>
        <xdr:cNvPr id="252" name="楕円 251"/>
        <xdr:cNvSpPr/>
      </xdr:nvSpPr>
      <xdr:spPr>
        <a:xfrm>
          <a:off x="4584700" y="159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5070</xdr:rowOff>
    </xdr:from>
    <xdr:ext cx="534377" cy="259045"/>
    <xdr:sp macro="" textlink="">
      <xdr:nvSpPr>
        <xdr:cNvPr id="253" name="扶助費該当値テキスト"/>
        <xdr:cNvSpPr txBox="1"/>
      </xdr:nvSpPr>
      <xdr:spPr>
        <a:xfrm>
          <a:off x="4686300" y="157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34199</xdr:rowOff>
    </xdr:from>
    <xdr:to>
      <xdr:col>20</xdr:col>
      <xdr:colOff>38100</xdr:colOff>
      <xdr:row>93</xdr:row>
      <xdr:rowOff>135799</xdr:rowOff>
    </xdr:to>
    <xdr:sp macro="" textlink="">
      <xdr:nvSpPr>
        <xdr:cNvPr id="254" name="楕円 253"/>
        <xdr:cNvSpPr/>
      </xdr:nvSpPr>
      <xdr:spPr>
        <a:xfrm>
          <a:off x="3746500" y="159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152326</xdr:rowOff>
    </xdr:from>
    <xdr:ext cx="534377" cy="259045"/>
    <xdr:sp macro="" textlink="">
      <xdr:nvSpPr>
        <xdr:cNvPr id="255" name="テキスト ボックス 254"/>
        <xdr:cNvSpPr txBox="1"/>
      </xdr:nvSpPr>
      <xdr:spPr>
        <a:xfrm>
          <a:off x="3530111" y="157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94157</xdr:rowOff>
    </xdr:from>
    <xdr:to>
      <xdr:col>15</xdr:col>
      <xdr:colOff>101600</xdr:colOff>
      <xdr:row>94</xdr:row>
      <xdr:rowOff>24307</xdr:rowOff>
    </xdr:to>
    <xdr:sp macro="" textlink="">
      <xdr:nvSpPr>
        <xdr:cNvPr id="256" name="楕円 255"/>
        <xdr:cNvSpPr/>
      </xdr:nvSpPr>
      <xdr:spPr>
        <a:xfrm>
          <a:off x="2857500" y="160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40834</xdr:rowOff>
    </xdr:from>
    <xdr:ext cx="534377" cy="259045"/>
    <xdr:sp macro="" textlink="">
      <xdr:nvSpPr>
        <xdr:cNvPr id="257" name="テキスト ボックス 256"/>
        <xdr:cNvSpPr txBox="1"/>
      </xdr:nvSpPr>
      <xdr:spPr>
        <a:xfrm>
          <a:off x="2641111" y="1581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20304</xdr:rowOff>
    </xdr:from>
    <xdr:to>
      <xdr:col>10</xdr:col>
      <xdr:colOff>165100</xdr:colOff>
      <xdr:row>94</xdr:row>
      <xdr:rowOff>121904</xdr:rowOff>
    </xdr:to>
    <xdr:sp macro="" textlink="">
      <xdr:nvSpPr>
        <xdr:cNvPr id="258" name="楕円 257"/>
        <xdr:cNvSpPr/>
      </xdr:nvSpPr>
      <xdr:spPr>
        <a:xfrm>
          <a:off x="1968500" y="1613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138431</xdr:rowOff>
    </xdr:from>
    <xdr:ext cx="534377" cy="259045"/>
    <xdr:sp macro="" textlink="">
      <xdr:nvSpPr>
        <xdr:cNvPr id="259" name="テキスト ボックス 258"/>
        <xdr:cNvSpPr txBox="1"/>
      </xdr:nvSpPr>
      <xdr:spPr>
        <a:xfrm>
          <a:off x="1752111" y="1591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55721</xdr:rowOff>
    </xdr:from>
    <xdr:to>
      <xdr:col>6</xdr:col>
      <xdr:colOff>38100</xdr:colOff>
      <xdr:row>96</xdr:row>
      <xdr:rowOff>157321</xdr:rowOff>
    </xdr:to>
    <xdr:sp macro="" textlink="">
      <xdr:nvSpPr>
        <xdr:cNvPr id="260" name="楕円 259"/>
        <xdr:cNvSpPr/>
      </xdr:nvSpPr>
      <xdr:spPr>
        <a:xfrm>
          <a:off x="1079500" y="165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148448</xdr:rowOff>
    </xdr:from>
    <xdr:ext cx="534377" cy="259045"/>
    <xdr:sp macro="" textlink="">
      <xdr:nvSpPr>
        <xdr:cNvPr id="261" name="テキスト ボックス 260"/>
        <xdr:cNvSpPr txBox="1"/>
      </xdr:nvSpPr>
      <xdr:spPr>
        <a:xfrm>
          <a:off x="863111" y="166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126300</xdr:rowOff>
    </xdr:from>
    <xdr:to>
      <xdr:col>55</xdr:col>
      <xdr:colOff>0</xdr:colOff>
      <xdr:row>35</xdr:row>
      <xdr:rowOff>167763</xdr:rowOff>
    </xdr:to>
    <xdr:cxnSp macro="">
      <xdr:nvCxnSpPr>
        <xdr:cNvPr id="292" name="直線コネクタ 291"/>
        <xdr:cNvCxnSpPr/>
      </xdr:nvCxnSpPr>
      <xdr:spPr>
        <a:xfrm>
          <a:off x="9639300" y="6127050"/>
          <a:ext cx="838200" cy="4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126300</xdr:rowOff>
    </xdr:from>
    <xdr:to>
      <xdr:col>50</xdr:col>
      <xdr:colOff>114300</xdr:colOff>
      <xdr:row>35</xdr:row>
      <xdr:rowOff>149290</xdr:rowOff>
    </xdr:to>
    <xdr:cxnSp macro="">
      <xdr:nvCxnSpPr>
        <xdr:cNvPr id="295" name="直線コネクタ 294"/>
        <xdr:cNvCxnSpPr/>
      </xdr:nvCxnSpPr>
      <xdr:spPr>
        <a:xfrm flipV="1">
          <a:off x="8750300" y="6127050"/>
          <a:ext cx="889000" cy="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103287</xdr:rowOff>
    </xdr:from>
    <xdr:to>
      <xdr:col>45</xdr:col>
      <xdr:colOff>177800</xdr:colOff>
      <xdr:row>35</xdr:row>
      <xdr:rowOff>149290</xdr:rowOff>
    </xdr:to>
    <xdr:cxnSp macro="">
      <xdr:nvCxnSpPr>
        <xdr:cNvPr id="298" name="直線コネクタ 297"/>
        <xdr:cNvCxnSpPr/>
      </xdr:nvCxnSpPr>
      <xdr:spPr>
        <a:xfrm>
          <a:off x="7861300" y="6104037"/>
          <a:ext cx="889000" cy="4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84346</xdr:rowOff>
    </xdr:from>
    <xdr:to>
      <xdr:col>41</xdr:col>
      <xdr:colOff>50800</xdr:colOff>
      <xdr:row>35</xdr:row>
      <xdr:rowOff>103287</xdr:rowOff>
    </xdr:to>
    <xdr:cxnSp macro="">
      <xdr:nvCxnSpPr>
        <xdr:cNvPr id="301" name="直線コネクタ 300"/>
        <xdr:cNvCxnSpPr/>
      </xdr:nvCxnSpPr>
      <xdr:spPr>
        <a:xfrm>
          <a:off x="6972300" y="6085096"/>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168815</xdr:rowOff>
    </xdr:from>
    <xdr:ext cx="534377" cy="259045"/>
    <xdr:sp macro="" textlink="">
      <xdr:nvSpPr>
        <xdr:cNvPr id="303" name="テキスト ボックス 302"/>
        <xdr:cNvSpPr txBox="1"/>
      </xdr:nvSpPr>
      <xdr:spPr>
        <a:xfrm>
          <a:off x="7594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2633</xdr:rowOff>
    </xdr:from>
    <xdr:ext cx="534377" cy="259045"/>
    <xdr:sp macro="" textlink="">
      <xdr:nvSpPr>
        <xdr:cNvPr id="305" name="テキスト ボックス 304"/>
        <xdr:cNvSpPr txBox="1"/>
      </xdr:nvSpPr>
      <xdr:spPr>
        <a:xfrm>
          <a:off x="6705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116963</xdr:rowOff>
    </xdr:from>
    <xdr:to>
      <xdr:col>55</xdr:col>
      <xdr:colOff>50800</xdr:colOff>
      <xdr:row>36</xdr:row>
      <xdr:rowOff>47113</xdr:rowOff>
    </xdr:to>
    <xdr:sp macro="" textlink="">
      <xdr:nvSpPr>
        <xdr:cNvPr id="311" name="楕円 310"/>
        <xdr:cNvSpPr/>
      </xdr:nvSpPr>
      <xdr:spPr>
        <a:xfrm>
          <a:off x="10426700" y="61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95390</xdr:rowOff>
    </xdr:from>
    <xdr:ext cx="534377" cy="259045"/>
    <xdr:sp macro="" textlink="">
      <xdr:nvSpPr>
        <xdr:cNvPr id="312" name="補助費等該当値テキスト"/>
        <xdr:cNvSpPr txBox="1"/>
      </xdr:nvSpPr>
      <xdr:spPr>
        <a:xfrm>
          <a:off x="10528300" y="609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75500</xdr:rowOff>
    </xdr:from>
    <xdr:to>
      <xdr:col>50</xdr:col>
      <xdr:colOff>165100</xdr:colOff>
      <xdr:row>36</xdr:row>
      <xdr:rowOff>5650</xdr:rowOff>
    </xdr:to>
    <xdr:sp macro="" textlink="">
      <xdr:nvSpPr>
        <xdr:cNvPr id="313" name="楕円 312"/>
        <xdr:cNvSpPr/>
      </xdr:nvSpPr>
      <xdr:spPr>
        <a:xfrm>
          <a:off x="9588500" y="60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168227</xdr:rowOff>
    </xdr:from>
    <xdr:ext cx="534377" cy="259045"/>
    <xdr:sp macro="" textlink="">
      <xdr:nvSpPr>
        <xdr:cNvPr id="314" name="テキスト ボックス 313"/>
        <xdr:cNvSpPr txBox="1"/>
      </xdr:nvSpPr>
      <xdr:spPr>
        <a:xfrm>
          <a:off x="9372111" y="61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98490</xdr:rowOff>
    </xdr:from>
    <xdr:to>
      <xdr:col>46</xdr:col>
      <xdr:colOff>38100</xdr:colOff>
      <xdr:row>36</xdr:row>
      <xdr:rowOff>28640</xdr:rowOff>
    </xdr:to>
    <xdr:sp macro="" textlink="">
      <xdr:nvSpPr>
        <xdr:cNvPr id="315" name="楕円 314"/>
        <xdr:cNvSpPr/>
      </xdr:nvSpPr>
      <xdr:spPr>
        <a:xfrm>
          <a:off x="8699500" y="60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19767</xdr:rowOff>
    </xdr:from>
    <xdr:ext cx="534377" cy="259045"/>
    <xdr:sp macro="" textlink="">
      <xdr:nvSpPr>
        <xdr:cNvPr id="316" name="テキスト ボックス 315"/>
        <xdr:cNvSpPr txBox="1"/>
      </xdr:nvSpPr>
      <xdr:spPr>
        <a:xfrm>
          <a:off x="8483111" y="619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52487</xdr:rowOff>
    </xdr:from>
    <xdr:to>
      <xdr:col>41</xdr:col>
      <xdr:colOff>101600</xdr:colOff>
      <xdr:row>35</xdr:row>
      <xdr:rowOff>154087</xdr:rowOff>
    </xdr:to>
    <xdr:sp macro="" textlink="">
      <xdr:nvSpPr>
        <xdr:cNvPr id="317" name="楕円 316"/>
        <xdr:cNvSpPr/>
      </xdr:nvSpPr>
      <xdr:spPr>
        <a:xfrm>
          <a:off x="7810500" y="60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170614</xdr:rowOff>
    </xdr:from>
    <xdr:ext cx="534377" cy="259045"/>
    <xdr:sp macro="" textlink="">
      <xdr:nvSpPr>
        <xdr:cNvPr id="318" name="テキスト ボックス 317"/>
        <xdr:cNvSpPr txBox="1"/>
      </xdr:nvSpPr>
      <xdr:spPr>
        <a:xfrm>
          <a:off x="7594111" y="582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33546</xdr:rowOff>
    </xdr:from>
    <xdr:to>
      <xdr:col>36</xdr:col>
      <xdr:colOff>165100</xdr:colOff>
      <xdr:row>35</xdr:row>
      <xdr:rowOff>135146</xdr:rowOff>
    </xdr:to>
    <xdr:sp macro="" textlink="">
      <xdr:nvSpPr>
        <xdr:cNvPr id="319" name="楕円 318"/>
        <xdr:cNvSpPr/>
      </xdr:nvSpPr>
      <xdr:spPr>
        <a:xfrm>
          <a:off x="6921500" y="60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151673</xdr:rowOff>
    </xdr:from>
    <xdr:ext cx="534377" cy="259045"/>
    <xdr:sp macro="" textlink="">
      <xdr:nvSpPr>
        <xdr:cNvPr id="320" name="テキスト ボックス 319"/>
        <xdr:cNvSpPr txBox="1"/>
      </xdr:nvSpPr>
      <xdr:spPr>
        <a:xfrm>
          <a:off x="6705111" y="58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167650</xdr:rowOff>
    </xdr:from>
    <xdr:to>
      <xdr:col>55</xdr:col>
      <xdr:colOff>0</xdr:colOff>
      <xdr:row>55</xdr:row>
      <xdr:rowOff>19068</xdr:rowOff>
    </xdr:to>
    <xdr:cxnSp macro="">
      <xdr:nvCxnSpPr>
        <xdr:cNvPr id="349" name="直線コネクタ 348"/>
        <xdr:cNvCxnSpPr/>
      </xdr:nvCxnSpPr>
      <xdr:spPr>
        <a:xfrm>
          <a:off x="9639300" y="9425950"/>
          <a:ext cx="838200" cy="2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167650</xdr:rowOff>
    </xdr:from>
    <xdr:to>
      <xdr:col>50</xdr:col>
      <xdr:colOff>114300</xdr:colOff>
      <xdr:row>55</xdr:row>
      <xdr:rowOff>149362</xdr:rowOff>
    </xdr:to>
    <xdr:cxnSp macro="">
      <xdr:nvCxnSpPr>
        <xdr:cNvPr id="352" name="直線コネクタ 351"/>
        <xdr:cNvCxnSpPr/>
      </xdr:nvCxnSpPr>
      <xdr:spPr>
        <a:xfrm flipV="1">
          <a:off x="8750300" y="9425950"/>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149362</xdr:rowOff>
    </xdr:from>
    <xdr:to>
      <xdr:col>45</xdr:col>
      <xdr:colOff>177800</xdr:colOff>
      <xdr:row>57</xdr:row>
      <xdr:rowOff>3241</xdr:rowOff>
    </xdr:to>
    <xdr:cxnSp macro="">
      <xdr:nvCxnSpPr>
        <xdr:cNvPr id="355" name="直線コネクタ 354"/>
        <xdr:cNvCxnSpPr/>
      </xdr:nvCxnSpPr>
      <xdr:spPr>
        <a:xfrm flipV="1">
          <a:off x="7861300" y="9579112"/>
          <a:ext cx="889000" cy="19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71373</xdr:rowOff>
    </xdr:from>
    <xdr:ext cx="534377" cy="259045"/>
    <xdr:sp macro="" textlink="">
      <xdr:nvSpPr>
        <xdr:cNvPr id="357" name="テキスト ボックス 356"/>
        <xdr:cNvSpPr txBox="1"/>
      </xdr:nvSpPr>
      <xdr:spPr>
        <a:xfrm>
          <a:off x="8483111" y="96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3241</xdr:rowOff>
    </xdr:from>
    <xdr:to>
      <xdr:col>41</xdr:col>
      <xdr:colOff>50800</xdr:colOff>
      <xdr:row>57</xdr:row>
      <xdr:rowOff>46469</xdr:rowOff>
    </xdr:to>
    <xdr:cxnSp macro="">
      <xdr:nvCxnSpPr>
        <xdr:cNvPr id="358" name="直線コネクタ 357"/>
        <xdr:cNvCxnSpPr/>
      </xdr:nvCxnSpPr>
      <xdr:spPr>
        <a:xfrm flipV="1">
          <a:off x="6972300" y="9775891"/>
          <a:ext cx="889000" cy="4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139718</xdr:rowOff>
    </xdr:from>
    <xdr:to>
      <xdr:col>55</xdr:col>
      <xdr:colOff>50800</xdr:colOff>
      <xdr:row>55</xdr:row>
      <xdr:rowOff>69868</xdr:rowOff>
    </xdr:to>
    <xdr:sp macro="" textlink="">
      <xdr:nvSpPr>
        <xdr:cNvPr id="368" name="楕円 367"/>
        <xdr:cNvSpPr/>
      </xdr:nvSpPr>
      <xdr:spPr>
        <a:xfrm>
          <a:off x="10426700" y="93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162595</xdr:rowOff>
    </xdr:from>
    <xdr:ext cx="534377" cy="259045"/>
    <xdr:sp macro="" textlink="">
      <xdr:nvSpPr>
        <xdr:cNvPr id="369" name="普通建設事業費該当値テキスト"/>
        <xdr:cNvSpPr txBox="1"/>
      </xdr:nvSpPr>
      <xdr:spPr>
        <a:xfrm>
          <a:off x="10528300" y="92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116850</xdr:rowOff>
    </xdr:from>
    <xdr:to>
      <xdr:col>50</xdr:col>
      <xdr:colOff>165100</xdr:colOff>
      <xdr:row>55</xdr:row>
      <xdr:rowOff>47000</xdr:rowOff>
    </xdr:to>
    <xdr:sp macro="" textlink="">
      <xdr:nvSpPr>
        <xdr:cNvPr id="370" name="楕円 369"/>
        <xdr:cNvSpPr/>
      </xdr:nvSpPr>
      <xdr:spPr>
        <a:xfrm>
          <a:off x="9588500" y="93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63527</xdr:rowOff>
    </xdr:from>
    <xdr:ext cx="534377" cy="259045"/>
    <xdr:sp macro="" textlink="">
      <xdr:nvSpPr>
        <xdr:cNvPr id="371" name="テキスト ボックス 370"/>
        <xdr:cNvSpPr txBox="1"/>
      </xdr:nvSpPr>
      <xdr:spPr>
        <a:xfrm>
          <a:off x="9372111" y="915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98562</xdr:rowOff>
    </xdr:from>
    <xdr:to>
      <xdr:col>46</xdr:col>
      <xdr:colOff>38100</xdr:colOff>
      <xdr:row>56</xdr:row>
      <xdr:rowOff>28712</xdr:rowOff>
    </xdr:to>
    <xdr:sp macro="" textlink="">
      <xdr:nvSpPr>
        <xdr:cNvPr id="372" name="楕円 371"/>
        <xdr:cNvSpPr/>
      </xdr:nvSpPr>
      <xdr:spPr>
        <a:xfrm>
          <a:off x="8699500" y="95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45239</xdr:rowOff>
    </xdr:from>
    <xdr:ext cx="534377" cy="259045"/>
    <xdr:sp macro="" textlink="">
      <xdr:nvSpPr>
        <xdr:cNvPr id="373" name="テキスト ボックス 372"/>
        <xdr:cNvSpPr txBox="1"/>
      </xdr:nvSpPr>
      <xdr:spPr>
        <a:xfrm>
          <a:off x="8483111" y="93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123891</xdr:rowOff>
    </xdr:from>
    <xdr:to>
      <xdr:col>41</xdr:col>
      <xdr:colOff>101600</xdr:colOff>
      <xdr:row>57</xdr:row>
      <xdr:rowOff>54041</xdr:rowOff>
    </xdr:to>
    <xdr:sp macro="" textlink="">
      <xdr:nvSpPr>
        <xdr:cNvPr id="374" name="楕円 373"/>
        <xdr:cNvSpPr/>
      </xdr:nvSpPr>
      <xdr:spPr>
        <a:xfrm>
          <a:off x="7810500" y="972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45168</xdr:rowOff>
    </xdr:from>
    <xdr:ext cx="534377" cy="259045"/>
    <xdr:sp macro="" textlink="">
      <xdr:nvSpPr>
        <xdr:cNvPr id="375" name="テキスト ボックス 374"/>
        <xdr:cNvSpPr txBox="1"/>
      </xdr:nvSpPr>
      <xdr:spPr>
        <a:xfrm>
          <a:off x="7594111" y="98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167119</xdr:rowOff>
    </xdr:from>
    <xdr:to>
      <xdr:col>36</xdr:col>
      <xdr:colOff>165100</xdr:colOff>
      <xdr:row>57</xdr:row>
      <xdr:rowOff>97269</xdr:rowOff>
    </xdr:to>
    <xdr:sp macro="" textlink="">
      <xdr:nvSpPr>
        <xdr:cNvPr id="376" name="楕円 375"/>
        <xdr:cNvSpPr/>
      </xdr:nvSpPr>
      <xdr:spPr>
        <a:xfrm>
          <a:off x="6921500" y="97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88396</xdr:rowOff>
    </xdr:from>
    <xdr:ext cx="534377" cy="259045"/>
    <xdr:sp macro="" textlink="">
      <xdr:nvSpPr>
        <xdr:cNvPr id="377" name="テキスト ボックス 376"/>
        <xdr:cNvSpPr txBox="1"/>
      </xdr:nvSpPr>
      <xdr:spPr>
        <a:xfrm>
          <a:off x="6705111" y="98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106243</xdr:rowOff>
    </xdr:from>
    <xdr:to>
      <xdr:col>55</xdr:col>
      <xdr:colOff>0</xdr:colOff>
      <xdr:row>78</xdr:row>
      <xdr:rowOff>23180</xdr:rowOff>
    </xdr:to>
    <xdr:cxnSp macro="">
      <xdr:nvCxnSpPr>
        <xdr:cNvPr id="408" name="直線コネクタ 407"/>
        <xdr:cNvCxnSpPr/>
      </xdr:nvCxnSpPr>
      <xdr:spPr>
        <a:xfrm>
          <a:off x="9639300" y="13136443"/>
          <a:ext cx="838200" cy="25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47558</xdr:rowOff>
    </xdr:from>
    <xdr:to>
      <xdr:col>50</xdr:col>
      <xdr:colOff>114300</xdr:colOff>
      <xdr:row>76</xdr:row>
      <xdr:rowOff>106243</xdr:rowOff>
    </xdr:to>
    <xdr:cxnSp macro="">
      <xdr:nvCxnSpPr>
        <xdr:cNvPr id="411" name="直線コネクタ 410"/>
        <xdr:cNvCxnSpPr/>
      </xdr:nvCxnSpPr>
      <xdr:spPr>
        <a:xfrm>
          <a:off x="8750300" y="12906308"/>
          <a:ext cx="889000" cy="2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122403</xdr:rowOff>
    </xdr:from>
    <xdr:ext cx="534377" cy="259045"/>
    <xdr:sp macro="" textlink="">
      <xdr:nvSpPr>
        <xdr:cNvPr id="413" name="テキスト ボックス 412"/>
        <xdr:cNvSpPr txBox="1"/>
      </xdr:nvSpPr>
      <xdr:spPr>
        <a:xfrm>
          <a:off x="9372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47558</xdr:rowOff>
    </xdr:from>
    <xdr:to>
      <xdr:col>45</xdr:col>
      <xdr:colOff>177800</xdr:colOff>
      <xdr:row>75</xdr:row>
      <xdr:rowOff>127372</xdr:rowOff>
    </xdr:to>
    <xdr:cxnSp macro="">
      <xdr:nvCxnSpPr>
        <xdr:cNvPr id="414" name="直線コネクタ 413"/>
        <xdr:cNvCxnSpPr/>
      </xdr:nvCxnSpPr>
      <xdr:spPr>
        <a:xfrm flipV="1">
          <a:off x="7861300" y="12906308"/>
          <a:ext cx="8890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155844</xdr:rowOff>
    </xdr:from>
    <xdr:ext cx="534377" cy="259045"/>
    <xdr:sp macro="" textlink="">
      <xdr:nvSpPr>
        <xdr:cNvPr id="416" name="テキスト ボックス 415"/>
        <xdr:cNvSpPr txBox="1"/>
      </xdr:nvSpPr>
      <xdr:spPr>
        <a:xfrm>
          <a:off x="8483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143830</xdr:rowOff>
    </xdr:from>
    <xdr:to>
      <xdr:col>55</xdr:col>
      <xdr:colOff>50800</xdr:colOff>
      <xdr:row>78</xdr:row>
      <xdr:rowOff>73980</xdr:rowOff>
    </xdr:to>
    <xdr:sp macro="" textlink="">
      <xdr:nvSpPr>
        <xdr:cNvPr id="424" name="楕円 423"/>
        <xdr:cNvSpPr/>
      </xdr:nvSpPr>
      <xdr:spPr>
        <a:xfrm>
          <a:off x="10426700" y="13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122257</xdr:rowOff>
    </xdr:from>
    <xdr:ext cx="534377" cy="259045"/>
    <xdr:sp macro="" textlink="">
      <xdr:nvSpPr>
        <xdr:cNvPr id="425" name="普通建設事業費 （ うち新規整備　）該当値テキスト"/>
        <xdr:cNvSpPr txBox="1"/>
      </xdr:nvSpPr>
      <xdr:spPr>
        <a:xfrm>
          <a:off x="10528300" y="133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55443</xdr:rowOff>
    </xdr:from>
    <xdr:to>
      <xdr:col>50</xdr:col>
      <xdr:colOff>165100</xdr:colOff>
      <xdr:row>76</xdr:row>
      <xdr:rowOff>157043</xdr:rowOff>
    </xdr:to>
    <xdr:sp macro="" textlink="">
      <xdr:nvSpPr>
        <xdr:cNvPr id="426" name="楕円 425"/>
        <xdr:cNvSpPr/>
      </xdr:nvSpPr>
      <xdr:spPr>
        <a:xfrm>
          <a:off x="9588500" y="130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2120</xdr:rowOff>
    </xdr:from>
    <xdr:ext cx="534377" cy="259045"/>
    <xdr:sp macro="" textlink="">
      <xdr:nvSpPr>
        <xdr:cNvPr id="427" name="テキスト ボックス 426"/>
        <xdr:cNvSpPr txBox="1"/>
      </xdr:nvSpPr>
      <xdr:spPr>
        <a:xfrm>
          <a:off x="9372111" y="128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168208</xdr:rowOff>
    </xdr:from>
    <xdr:to>
      <xdr:col>46</xdr:col>
      <xdr:colOff>38100</xdr:colOff>
      <xdr:row>75</xdr:row>
      <xdr:rowOff>98358</xdr:rowOff>
    </xdr:to>
    <xdr:sp macro="" textlink="">
      <xdr:nvSpPr>
        <xdr:cNvPr id="428" name="楕円 427"/>
        <xdr:cNvSpPr/>
      </xdr:nvSpPr>
      <xdr:spPr>
        <a:xfrm>
          <a:off x="8699500" y="1285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114885</xdr:rowOff>
    </xdr:from>
    <xdr:ext cx="534377" cy="259045"/>
    <xdr:sp macro="" textlink="">
      <xdr:nvSpPr>
        <xdr:cNvPr id="429" name="テキスト ボックス 428"/>
        <xdr:cNvSpPr txBox="1"/>
      </xdr:nvSpPr>
      <xdr:spPr>
        <a:xfrm>
          <a:off x="8483111" y="1263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76572</xdr:rowOff>
    </xdr:from>
    <xdr:to>
      <xdr:col>41</xdr:col>
      <xdr:colOff>101600</xdr:colOff>
      <xdr:row>76</xdr:row>
      <xdr:rowOff>6722</xdr:rowOff>
    </xdr:to>
    <xdr:sp macro="" textlink="">
      <xdr:nvSpPr>
        <xdr:cNvPr id="430" name="楕円 429"/>
        <xdr:cNvSpPr/>
      </xdr:nvSpPr>
      <xdr:spPr>
        <a:xfrm>
          <a:off x="7810500" y="129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169299</xdr:rowOff>
    </xdr:from>
    <xdr:ext cx="534377" cy="259045"/>
    <xdr:sp macro="" textlink="">
      <xdr:nvSpPr>
        <xdr:cNvPr id="431" name="テキスト ボックス 430"/>
        <xdr:cNvSpPr txBox="1"/>
      </xdr:nvSpPr>
      <xdr:spPr>
        <a:xfrm>
          <a:off x="7594111" y="130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157987</xdr:rowOff>
    </xdr:from>
    <xdr:to>
      <xdr:col>55</xdr:col>
      <xdr:colOff>0</xdr:colOff>
      <xdr:row>95</xdr:row>
      <xdr:rowOff>137406</xdr:rowOff>
    </xdr:to>
    <xdr:cxnSp macro="">
      <xdr:nvCxnSpPr>
        <xdr:cNvPr id="458" name="直線コネクタ 457"/>
        <xdr:cNvCxnSpPr/>
      </xdr:nvCxnSpPr>
      <xdr:spPr>
        <a:xfrm flipV="1">
          <a:off x="9639300" y="16274287"/>
          <a:ext cx="838200" cy="15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69558</xdr:rowOff>
    </xdr:from>
    <xdr:ext cx="534377" cy="259045"/>
    <xdr:sp macro="" textlink="">
      <xdr:nvSpPr>
        <xdr:cNvPr id="459" name="普通建設事業費 （ うち更新整備　）平均値テキスト"/>
        <xdr:cNvSpPr txBox="1"/>
      </xdr:nvSpPr>
      <xdr:spPr>
        <a:xfrm>
          <a:off x="10528300" y="1652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137406</xdr:rowOff>
    </xdr:from>
    <xdr:to>
      <xdr:col>50</xdr:col>
      <xdr:colOff>114300</xdr:colOff>
      <xdr:row>98</xdr:row>
      <xdr:rowOff>138658</xdr:rowOff>
    </xdr:to>
    <xdr:cxnSp macro="">
      <xdr:nvCxnSpPr>
        <xdr:cNvPr id="461" name="直線コネクタ 460"/>
        <xdr:cNvCxnSpPr/>
      </xdr:nvCxnSpPr>
      <xdr:spPr>
        <a:xfrm flipV="1">
          <a:off x="8750300" y="16425156"/>
          <a:ext cx="889000" cy="5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110128</xdr:rowOff>
    </xdr:from>
    <xdr:to>
      <xdr:col>45</xdr:col>
      <xdr:colOff>177800</xdr:colOff>
      <xdr:row>98</xdr:row>
      <xdr:rowOff>138658</xdr:rowOff>
    </xdr:to>
    <xdr:cxnSp macro="">
      <xdr:nvCxnSpPr>
        <xdr:cNvPr id="464" name="直線コネクタ 463"/>
        <xdr:cNvCxnSpPr/>
      </xdr:nvCxnSpPr>
      <xdr:spPr>
        <a:xfrm>
          <a:off x="7861300" y="16912228"/>
          <a:ext cx="8890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107187</xdr:rowOff>
    </xdr:from>
    <xdr:to>
      <xdr:col>55</xdr:col>
      <xdr:colOff>50800</xdr:colOff>
      <xdr:row>95</xdr:row>
      <xdr:rowOff>37337</xdr:rowOff>
    </xdr:to>
    <xdr:sp macro="" textlink="">
      <xdr:nvSpPr>
        <xdr:cNvPr id="474" name="楕円 473"/>
        <xdr:cNvSpPr/>
      </xdr:nvSpPr>
      <xdr:spPr>
        <a:xfrm>
          <a:off x="10426700" y="1622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130064</xdr:rowOff>
    </xdr:from>
    <xdr:ext cx="534377" cy="259045"/>
    <xdr:sp macro="" textlink="">
      <xdr:nvSpPr>
        <xdr:cNvPr id="475" name="普通建設事業費 （ うち更新整備　）該当値テキスト"/>
        <xdr:cNvSpPr txBox="1"/>
      </xdr:nvSpPr>
      <xdr:spPr>
        <a:xfrm>
          <a:off x="10528300" y="1607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86606</xdr:rowOff>
    </xdr:from>
    <xdr:to>
      <xdr:col>50</xdr:col>
      <xdr:colOff>165100</xdr:colOff>
      <xdr:row>96</xdr:row>
      <xdr:rowOff>16756</xdr:rowOff>
    </xdr:to>
    <xdr:sp macro="" textlink="">
      <xdr:nvSpPr>
        <xdr:cNvPr id="476" name="楕円 475"/>
        <xdr:cNvSpPr/>
      </xdr:nvSpPr>
      <xdr:spPr>
        <a:xfrm>
          <a:off x="9588500" y="1637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33283</xdr:rowOff>
    </xdr:from>
    <xdr:ext cx="534377" cy="259045"/>
    <xdr:sp macro="" textlink="">
      <xdr:nvSpPr>
        <xdr:cNvPr id="477" name="テキスト ボックス 476"/>
        <xdr:cNvSpPr txBox="1"/>
      </xdr:nvSpPr>
      <xdr:spPr>
        <a:xfrm>
          <a:off x="9372111" y="161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87858</xdr:rowOff>
    </xdr:from>
    <xdr:to>
      <xdr:col>46</xdr:col>
      <xdr:colOff>38100</xdr:colOff>
      <xdr:row>99</xdr:row>
      <xdr:rowOff>18008</xdr:rowOff>
    </xdr:to>
    <xdr:sp macro="" textlink="">
      <xdr:nvSpPr>
        <xdr:cNvPr id="478" name="楕円 477"/>
        <xdr:cNvSpPr/>
      </xdr:nvSpPr>
      <xdr:spPr>
        <a:xfrm>
          <a:off x="8699500" y="168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9135</xdr:rowOff>
    </xdr:from>
    <xdr:ext cx="378565" cy="259045"/>
    <xdr:sp macro="" textlink="">
      <xdr:nvSpPr>
        <xdr:cNvPr id="479" name="テキスト ボックス 478"/>
        <xdr:cNvSpPr txBox="1"/>
      </xdr:nvSpPr>
      <xdr:spPr>
        <a:xfrm>
          <a:off x="8561017" y="16982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59328</xdr:rowOff>
    </xdr:from>
    <xdr:to>
      <xdr:col>41</xdr:col>
      <xdr:colOff>101600</xdr:colOff>
      <xdr:row>98</xdr:row>
      <xdr:rowOff>160928</xdr:rowOff>
    </xdr:to>
    <xdr:sp macro="" textlink="">
      <xdr:nvSpPr>
        <xdr:cNvPr id="480" name="楕円 479"/>
        <xdr:cNvSpPr/>
      </xdr:nvSpPr>
      <xdr:spPr>
        <a:xfrm>
          <a:off x="7810500" y="168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152055</xdr:rowOff>
    </xdr:from>
    <xdr:ext cx="469744" cy="259045"/>
    <xdr:sp macro="" textlink="">
      <xdr:nvSpPr>
        <xdr:cNvPr id="481" name="テキスト ボックス 480"/>
        <xdr:cNvSpPr txBox="1"/>
      </xdr:nvSpPr>
      <xdr:spPr>
        <a:xfrm>
          <a:off x="7626428" y="1695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20439</xdr:rowOff>
    </xdr:from>
    <xdr:to>
      <xdr:col>85</xdr:col>
      <xdr:colOff>127000</xdr:colOff>
      <xdr:row>38</xdr:row>
      <xdr:rowOff>25400</xdr:rowOff>
    </xdr:to>
    <xdr:cxnSp macro="">
      <xdr:nvCxnSpPr>
        <xdr:cNvPr id="506" name="直線コネクタ 505"/>
        <xdr:cNvCxnSpPr/>
      </xdr:nvCxnSpPr>
      <xdr:spPr>
        <a:xfrm flipV="1">
          <a:off x="15481300" y="6535539"/>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19742</xdr:rowOff>
    </xdr:from>
    <xdr:to>
      <xdr:col>81</xdr:col>
      <xdr:colOff>50800</xdr:colOff>
      <xdr:row>38</xdr:row>
      <xdr:rowOff>25400</xdr:rowOff>
    </xdr:to>
    <xdr:cxnSp macro="">
      <xdr:nvCxnSpPr>
        <xdr:cNvPr id="509" name="直線コネクタ 508"/>
        <xdr:cNvCxnSpPr/>
      </xdr:nvCxnSpPr>
      <xdr:spPr>
        <a:xfrm>
          <a:off x="14592300" y="6534842"/>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15370</xdr:rowOff>
    </xdr:from>
    <xdr:to>
      <xdr:col>76</xdr:col>
      <xdr:colOff>114300</xdr:colOff>
      <xdr:row>38</xdr:row>
      <xdr:rowOff>19742</xdr:rowOff>
    </xdr:to>
    <xdr:cxnSp macro="">
      <xdr:nvCxnSpPr>
        <xdr:cNvPr id="512" name="直線コネクタ 511"/>
        <xdr:cNvCxnSpPr/>
      </xdr:nvCxnSpPr>
      <xdr:spPr>
        <a:xfrm>
          <a:off x="13703300" y="6530470"/>
          <a:ext cx="8890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15370</xdr:rowOff>
    </xdr:from>
    <xdr:to>
      <xdr:col>71</xdr:col>
      <xdr:colOff>177800</xdr:colOff>
      <xdr:row>38</xdr:row>
      <xdr:rowOff>25400</xdr:rowOff>
    </xdr:to>
    <xdr:cxnSp macro="">
      <xdr:nvCxnSpPr>
        <xdr:cNvPr id="515" name="直線コネクタ 514"/>
        <xdr:cNvCxnSpPr/>
      </xdr:nvCxnSpPr>
      <xdr:spPr>
        <a:xfrm flipV="1">
          <a:off x="12814300" y="6530470"/>
          <a:ext cx="8890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141089</xdr:rowOff>
    </xdr:from>
    <xdr:to>
      <xdr:col>85</xdr:col>
      <xdr:colOff>177800</xdr:colOff>
      <xdr:row>38</xdr:row>
      <xdr:rowOff>71239</xdr:rowOff>
    </xdr:to>
    <xdr:sp macro="" textlink="">
      <xdr:nvSpPr>
        <xdr:cNvPr id="525" name="楕円 524"/>
        <xdr:cNvSpPr/>
      </xdr:nvSpPr>
      <xdr:spPr>
        <a:xfrm>
          <a:off x="16268700" y="64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378565" cy="259045"/>
    <xdr:sp macro="" textlink="">
      <xdr:nvSpPr>
        <xdr:cNvPr id="526" name="災害復旧事業費該当値テキスト"/>
        <xdr:cNvSpPr txBox="1"/>
      </xdr:nvSpPr>
      <xdr:spPr>
        <a:xfrm>
          <a:off x="16370300" y="645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140392</xdr:rowOff>
    </xdr:from>
    <xdr:to>
      <xdr:col>76</xdr:col>
      <xdr:colOff>165100</xdr:colOff>
      <xdr:row>38</xdr:row>
      <xdr:rowOff>70542</xdr:rowOff>
    </xdr:to>
    <xdr:sp macro="" textlink="">
      <xdr:nvSpPr>
        <xdr:cNvPr id="529" name="楕円 528"/>
        <xdr:cNvSpPr/>
      </xdr:nvSpPr>
      <xdr:spPr>
        <a:xfrm>
          <a:off x="14541500" y="64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61669</xdr:rowOff>
    </xdr:from>
    <xdr:ext cx="378565" cy="259045"/>
    <xdr:sp macro="" textlink="">
      <xdr:nvSpPr>
        <xdr:cNvPr id="530" name="テキスト ボックス 529"/>
        <xdr:cNvSpPr txBox="1"/>
      </xdr:nvSpPr>
      <xdr:spPr>
        <a:xfrm>
          <a:off x="14403017" y="6576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136020</xdr:rowOff>
    </xdr:from>
    <xdr:to>
      <xdr:col>72</xdr:col>
      <xdr:colOff>38100</xdr:colOff>
      <xdr:row>38</xdr:row>
      <xdr:rowOff>66170</xdr:rowOff>
    </xdr:to>
    <xdr:sp macro="" textlink="">
      <xdr:nvSpPr>
        <xdr:cNvPr id="531" name="楕円 530"/>
        <xdr:cNvSpPr/>
      </xdr:nvSpPr>
      <xdr:spPr>
        <a:xfrm>
          <a:off x="13652500" y="647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57297</xdr:rowOff>
    </xdr:from>
    <xdr:ext cx="469744" cy="259045"/>
    <xdr:sp macro="" textlink="">
      <xdr:nvSpPr>
        <xdr:cNvPr id="532" name="テキスト ボックス 531"/>
        <xdr:cNvSpPr txBox="1"/>
      </xdr:nvSpPr>
      <xdr:spPr>
        <a:xfrm>
          <a:off x="13468428" y="65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89298</xdr:rowOff>
    </xdr:from>
    <xdr:to>
      <xdr:col>85</xdr:col>
      <xdr:colOff>127000</xdr:colOff>
      <xdr:row>77</xdr:row>
      <xdr:rowOff>91264</xdr:rowOff>
    </xdr:to>
    <xdr:cxnSp macro="">
      <xdr:nvCxnSpPr>
        <xdr:cNvPr id="618" name="直線コネクタ 617"/>
        <xdr:cNvCxnSpPr/>
      </xdr:nvCxnSpPr>
      <xdr:spPr>
        <a:xfrm flipV="1">
          <a:off x="15481300" y="13290948"/>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91264</xdr:rowOff>
    </xdr:from>
    <xdr:to>
      <xdr:col>81</xdr:col>
      <xdr:colOff>50800</xdr:colOff>
      <xdr:row>77</xdr:row>
      <xdr:rowOff>97692</xdr:rowOff>
    </xdr:to>
    <xdr:cxnSp macro="">
      <xdr:nvCxnSpPr>
        <xdr:cNvPr id="621" name="直線コネクタ 620"/>
        <xdr:cNvCxnSpPr/>
      </xdr:nvCxnSpPr>
      <xdr:spPr>
        <a:xfrm flipV="1">
          <a:off x="14592300" y="13292914"/>
          <a:ext cx="889000" cy="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94748</xdr:rowOff>
    </xdr:from>
    <xdr:to>
      <xdr:col>76</xdr:col>
      <xdr:colOff>114300</xdr:colOff>
      <xdr:row>77</xdr:row>
      <xdr:rowOff>97692</xdr:rowOff>
    </xdr:to>
    <xdr:cxnSp macro="">
      <xdr:nvCxnSpPr>
        <xdr:cNvPr id="624" name="直線コネクタ 623"/>
        <xdr:cNvCxnSpPr/>
      </xdr:nvCxnSpPr>
      <xdr:spPr>
        <a:xfrm>
          <a:off x="13703300" y="13296398"/>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79203</xdr:rowOff>
    </xdr:from>
    <xdr:to>
      <xdr:col>71</xdr:col>
      <xdr:colOff>177800</xdr:colOff>
      <xdr:row>77</xdr:row>
      <xdr:rowOff>94748</xdr:rowOff>
    </xdr:to>
    <xdr:cxnSp macro="">
      <xdr:nvCxnSpPr>
        <xdr:cNvPr id="627" name="直線コネクタ 626"/>
        <xdr:cNvCxnSpPr/>
      </xdr:nvCxnSpPr>
      <xdr:spPr>
        <a:xfrm>
          <a:off x="12814300" y="1328085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38498</xdr:rowOff>
    </xdr:from>
    <xdr:to>
      <xdr:col>85</xdr:col>
      <xdr:colOff>177800</xdr:colOff>
      <xdr:row>77</xdr:row>
      <xdr:rowOff>140098</xdr:rowOff>
    </xdr:to>
    <xdr:sp macro="" textlink="">
      <xdr:nvSpPr>
        <xdr:cNvPr id="637" name="楕円 636"/>
        <xdr:cNvSpPr/>
      </xdr:nvSpPr>
      <xdr:spPr>
        <a:xfrm>
          <a:off x="16268700" y="132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16925</xdr:rowOff>
    </xdr:from>
    <xdr:ext cx="534377" cy="259045"/>
    <xdr:sp macro="" textlink="">
      <xdr:nvSpPr>
        <xdr:cNvPr id="638" name="公債費該当値テキスト"/>
        <xdr:cNvSpPr txBox="1"/>
      </xdr:nvSpPr>
      <xdr:spPr>
        <a:xfrm>
          <a:off x="16370300" y="132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40464</xdr:rowOff>
    </xdr:from>
    <xdr:to>
      <xdr:col>81</xdr:col>
      <xdr:colOff>101600</xdr:colOff>
      <xdr:row>77</xdr:row>
      <xdr:rowOff>142064</xdr:rowOff>
    </xdr:to>
    <xdr:sp macro="" textlink="">
      <xdr:nvSpPr>
        <xdr:cNvPr id="639" name="楕円 638"/>
        <xdr:cNvSpPr/>
      </xdr:nvSpPr>
      <xdr:spPr>
        <a:xfrm>
          <a:off x="15430500" y="1324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133191</xdr:rowOff>
    </xdr:from>
    <xdr:ext cx="534377" cy="259045"/>
    <xdr:sp macro="" textlink="">
      <xdr:nvSpPr>
        <xdr:cNvPr id="640" name="テキスト ボックス 639"/>
        <xdr:cNvSpPr txBox="1"/>
      </xdr:nvSpPr>
      <xdr:spPr>
        <a:xfrm>
          <a:off x="15214111" y="1333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46892</xdr:rowOff>
    </xdr:from>
    <xdr:to>
      <xdr:col>76</xdr:col>
      <xdr:colOff>165100</xdr:colOff>
      <xdr:row>77</xdr:row>
      <xdr:rowOff>148492</xdr:rowOff>
    </xdr:to>
    <xdr:sp macro="" textlink="">
      <xdr:nvSpPr>
        <xdr:cNvPr id="641" name="楕円 640"/>
        <xdr:cNvSpPr/>
      </xdr:nvSpPr>
      <xdr:spPr>
        <a:xfrm>
          <a:off x="14541500" y="132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139619</xdr:rowOff>
    </xdr:from>
    <xdr:ext cx="534377" cy="259045"/>
    <xdr:sp macro="" textlink="">
      <xdr:nvSpPr>
        <xdr:cNvPr id="642" name="テキスト ボックス 641"/>
        <xdr:cNvSpPr txBox="1"/>
      </xdr:nvSpPr>
      <xdr:spPr>
        <a:xfrm>
          <a:off x="14325111" y="1334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43948</xdr:rowOff>
    </xdr:from>
    <xdr:to>
      <xdr:col>72</xdr:col>
      <xdr:colOff>38100</xdr:colOff>
      <xdr:row>77</xdr:row>
      <xdr:rowOff>145548</xdr:rowOff>
    </xdr:to>
    <xdr:sp macro="" textlink="">
      <xdr:nvSpPr>
        <xdr:cNvPr id="643" name="楕円 642"/>
        <xdr:cNvSpPr/>
      </xdr:nvSpPr>
      <xdr:spPr>
        <a:xfrm>
          <a:off x="13652500" y="132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136675</xdr:rowOff>
    </xdr:from>
    <xdr:ext cx="534377" cy="259045"/>
    <xdr:sp macro="" textlink="">
      <xdr:nvSpPr>
        <xdr:cNvPr id="644" name="テキスト ボックス 643"/>
        <xdr:cNvSpPr txBox="1"/>
      </xdr:nvSpPr>
      <xdr:spPr>
        <a:xfrm>
          <a:off x="13436111" y="133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28403</xdr:rowOff>
    </xdr:from>
    <xdr:to>
      <xdr:col>67</xdr:col>
      <xdr:colOff>101600</xdr:colOff>
      <xdr:row>77</xdr:row>
      <xdr:rowOff>130003</xdr:rowOff>
    </xdr:to>
    <xdr:sp macro="" textlink="">
      <xdr:nvSpPr>
        <xdr:cNvPr id="645" name="楕円 644"/>
        <xdr:cNvSpPr/>
      </xdr:nvSpPr>
      <xdr:spPr>
        <a:xfrm>
          <a:off x="12763500" y="132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121130</xdr:rowOff>
    </xdr:from>
    <xdr:ext cx="534377" cy="259045"/>
    <xdr:sp macro="" textlink="">
      <xdr:nvSpPr>
        <xdr:cNvPr id="646" name="テキスト ボックス 645"/>
        <xdr:cNvSpPr txBox="1"/>
      </xdr:nvSpPr>
      <xdr:spPr>
        <a:xfrm>
          <a:off x="12547111" y="133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58172</xdr:rowOff>
    </xdr:from>
    <xdr:to>
      <xdr:col>85</xdr:col>
      <xdr:colOff>127000</xdr:colOff>
      <xdr:row>98</xdr:row>
      <xdr:rowOff>82272</xdr:rowOff>
    </xdr:to>
    <xdr:cxnSp macro="">
      <xdr:nvCxnSpPr>
        <xdr:cNvPr id="677" name="直線コネクタ 676"/>
        <xdr:cNvCxnSpPr/>
      </xdr:nvCxnSpPr>
      <xdr:spPr>
        <a:xfrm flipV="1">
          <a:off x="15481300" y="16860272"/>
          <a:ext cx="838200" cy="2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111843</xdr:rowOff>
    </xdr:from>
    <xdr:to>
      <xdr:col>81</xdr:col>
      <xdr:colOff>50800</xdr:colOff>
      <xdr:row>98</xdr:row>
      <xdr:rowOff>82272</xdr:rowOff>
    </xdr:to>
    <xdr:cxnSp macro="">
      <xdr:nvCxnSpPr>
        <xdr:cNvPr id="680" name="直線コネクタ 679"/>
        <xdr:cNvCxnSpPr/>
      </xdr:nvCxnSpPr>
      <xdr:spPr>
        <a:xfrm>
          <a:off x="14592300" y="16742493"/>
          <a:ext cx="889000" cy="1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111843</xdr:rowOff>
    </xdr:from>
    <xdr:to>
      <xdr:col>76</xdr:col>
      <xdr:colOff>114300</xdr:colOff>
      <xdr:row>97</xdr:row>
      <xdr:rowOff>158772</xdr:rowOff>
    </xdr:to>
    <xdr:cxnSp macro="">
      <xdr:nvCxnSpPr>
        <xdr:cNvPr id="683" name="直線コネクタ 682"/>
        <xdr:cNvCxnSpPr/>
      </xdr:nvCxnSpPr>
      <xdr:spPr>
        <a:xfrm flipV="1">
          <a:off x="13703300" y="16742493"/>
          <a:ext cx="889000" cy="4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158772</xdr:rowOff>
    </xdr:from>
    <xdr:to>
      <xdr:col>71</xdr:col>
      <xdr:colOff>177800</xdr:colOff>
      <xdr:row>98</xdr:row>
      <xdr:rowOff>109965</xdr:rowOff>
    </xdr:to>
    <xdr:cxnSp macro="">
      <xdr:nvCxnSpPr>
        <xdr:cNvPr id="686" name="直線コネクタ 685"/>
        <xdr:cNvCxnSpPr/>
      </xdr:nvCxnSpPr>
      <xdr:spPr>
        <a:xfrm flipV="1">
          <a:off x="12814300" y="16789422"/>
          <a:ext cx="889000" cy="12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7372</xdr:rowOff>
    </xdr:from>
    <xdr:to>
      <xdr:col>85</xdr:col>
      <xdr:colOff>177800</xdr:colOff>
      <xdr:row>98</xdr:row>
      <xdr:rowOff>108972</xdr:rowOff>
    </xdr:to>
    <xdr:sp macro="" textlink="">
      <xdr:nvSpPr>
        <xdr:cNvPr id="696" name="楕円 695"/>
        <xdr:cNvSpPr/>
      </xdr:nvSpPr>
      <xdr:spPr>
        <a:xfrm>
          <a:off x="16268700" y="1680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157249</xdr:rowOff>
    </xdr:from>
    <xdr:ext cx="534377" cy="259045"/>
    <xdr:sp macro="" textlink="">
      <xdr:nvSpPr>
        <xdr:cNvPr id="697" name="積立金該当値テキスト"/>
        <xdr:cNvSpPr txBox="1"/>
      </xdr:nvSpPr>
      <xdr:spPr>
        <a:xfrm>
          <a:off x="16370300" y="1678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31472</xdr:rowOff>
    </xdr:from>
    <xdr:to>
      <xdr:col>81</xdr:col>
      <xdr:colOff>101600</xdr:colOff>
      <xdr:row>98</xdr:row>
      <xdr:rowOff>133072</xdr:rowOff>
    </xdr:to>
    <xdr:sp macro="" textlink="">
      <xdr:nvSpPr>
        <xdr:cNvPr id="698" name="楕円 697"/>
        <xdr:cNvSpPr/>
      </xdr:nvSpPr>
      <xdr:spPr>
        <a:xfrm>
          <a:off x="15430500" y="168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124199</xdr:rowOff>
    </xdr:from>
    <xdr:ext cx="534377" cy="259045"/>
    <xdr:sp macro="" textlink="">
      <xdr:nvSpPr>
        <xdr:cNvPr id="699" name="テキスト ボックス 698"/>
        <xdr:cNvSpPr txBox="1"/>
      </xdr:nvSpPr>
      <xdr:spPr>
        <a:xfrm>
          <a:off x="15214111" y="169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61043</xdr:rowOff>
    </xdr:from>
    <xdr:to>
      <xdr:col>76</xdr:col>
      <xdr:colOff>165100</xdr:colOff>
      <xdr:row>97</xdr:row>
      <xdr:rowOff>162643</xdr:rowOff>
    </xdr:to>
    <xdr:sp macro="" textlink="">
      <xdr:nvSpPr>
        <xdr:cNvPr id="700" name="楕円 699"/>
        <xdr:cNvSpPr/>
      </xdr:nvSpPr>
      <xdr:spPr>
        <a:xfrm>
          <a:off x="14541500" y="166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153770</xdr:rowOff>
    </xdr:from>
    <xdr:ext cx="534377" cy="259045"/>
    <xdr:sp macro="" textlink="">
      <xdr:nvSpPr>
        <xdr:cNvPr id="701" name="テキスト ボックス 700"/>
        <xdr:cNvSpPr txBox="1"/>
      </xdr:nvSpPr>
      <xdr:spPr>
        <a:xfrm>
          <a:off x="14325111" y="167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107972</xdr:rowOff>
    </xdr:from>
    <xdr:to>
      <xdr:col>72</xdr:col>
      <xdr:colOff>38100</xdr:colOff>
      <xdr:row>98</xdr:row>
      <xdr:rowOff>38122</xdr:rowOff>
    </xdr:to>
    <xdr:sp macro="" textlink="">
      <xdr:nvSpPr>
        <xdr:cNvPr id="702" name="楕円 701"/>
        <xdr:cNvSpPr/>
      </xdr:nvSpPr>
      <xdr:spPr>
        <a:xfrm>
          <a:off x="13652500" y="1673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29249</xdr:rowOff>
    </xdr:from>
    <xdr:ext cx="534377" cy="259045"/>
    <xdr:sp macro="" textlink="">
      <xdr:nvSpPr>
        <xdr:cNvPr id="703" name="テキスト ボックス 702"/>
        <xdr:cNvSpPr txBox="1"/>
      </xdr:nvSpPr>
      <xdr:spPr>
        <a:xfrm>
          <a:off x="13436111" y="1683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59165</xdr:rowOff>
    </xdr:from>
    <xdr:to>
      <xdr:col>67</xdr:col>
      <xdr:colOff>101600</xdr:colOff>
      <xdr:row>98</xdr:row>
      <xdr:rowOff>160765</xdr:rowOff>
    </xdr:to>
    <xdr:sp macro="" textlink="">
      <xdr:nvSpPr>
        <xdr:cNvPr id="704" name="楕円 703"/>
        <xdr:cNvSpPr/>
      </xdr:nvSpPr>
      <xdr:spPr>
        <a:xfrm>
          <a:off x="12763500" y="168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151892</xdr:rowOff>
    </xdr:from>
    <xdr:ext cx="469744" cy="259045"/>
    <xdr:sp macro="" textlink="">
      <xdr:nvSpPr>
        <xdr:cNvPr id="705" name="テキスト ボックス 704"/>
        <xdr:cNvSpPr txBox="1"/>
      </xdr:nvSpPr>
      <xdr:spPr>
        <a:xfrm>
          <a:off x="12579428" y="1695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104920</xdr:rowOff>
    </xdr:from>
    <xdr:to>
      <xdr:col>116</xdr:col>
      <xdr:colOff>63500</xdr:colOff>
      <xdr:row>76</xdr:row>
      <xdr:rowOff>107941</xdr:rowOff>
    </xdr:to>
    <xdr:cxnSp macro="">
      <xdr:nvCxnSpPr>
        <xdr:cNvPr id="853" name="直線コネクタ 852"/>
        <xdr:cNvCxnSpPr/>
      </xdr:nvCxnSpPr>
      <xdr:spPr>
        <a:xfrm>
          <a:off x="21323300" y="12963670"/>
          <a:ext cx="838200" cy="17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104920</xdr:rowOff>
    </xdr:from>
    <xdr:to>
      <xdr:col>111</xdr:col>
      <xdr:colOff>177800</xdr:colOff>
      <xdr:row>76</xdr:row>
      <xdr:rowOff>101164</xdr:rowOff>
    </xdr:to>
    <xdr:cxnSp macro="">
      <xdr:nvCxnSpPr>
        <xdr:cNvPr id="856" name="直線コネクタ 855"/>
        <xdr:cNvCxnSpPr/>
      </xdr:nvCxnSpPr>
      <xdr:spPr>
        <a:xfrm flipV="1">
          <a:off x="20434300" y="12963670"/>
          <a:ext cx="889000" cy="16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8" name="テキスト ボックス 857"/>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101164</xdr:rowOff>
    </xdr:from>
    <xdr:to>
      <xdr:col>107</xdr:col>
      <xdr:colOff>50800</xdr:colOff>
      <xdr:row>77</xdr:row>
      <xdr:rowOff>28584</xdr:rowOff>
    </xdr:to>
    <xdr:cxnSp macro="">
      <xdr:nvCxnSpPr>
        <xdr:cNvPr id="859" name="直線コネクタ 858"/>
        <xdr:cNvCxnSpPr/>
      </xdr:nvCxnSpPr>
      <xdr:spPr>
        <a:xfrm flipV="1">
          <a:off x="19545300" y="13131364"/>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28584</xdr:rowOff>
    </xdr:from>
    <xdr:to>
      <xdr:col>102</xdr:col>
      <xdr:colOff>114300</xdr:colOff>
      <xdr:row>77</xdr:row>
      <xdr:rowOff>32879</xdr:rowOff>
    </xdr:to>
    <xdr:cxnSp macro="">
      <xdr:nvCxnSpPr>
        <xdr:cNvPr id="862" name="直線コネクタ 861"/>
        <xdr:cNvCxnSpPr/>
      </xdr:nvCxnSpPr>
      <xdr:spPr>
        <a:xfrm flipV="1">
          <a:off x="18656300" y="13230234"/>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57141</xdr:rowOff>
    </xdr:from>
    <xdr:to>
      <xdr:col>116</xdr:col>
      <xdr:colOff>114300</xdr:colOff>
      <xdr:row>76</xdr:row>
      <xdr:rowOff>158741</xdr:rowOff>
    </xdr:to>
    <xdr:sp macro="" textlink="">
      <xdr:nvSpPr>
        <xdr:cNvPr id="872" name="楕円 871"/>
        <xdr:cNvSpPr/>
      </xdr:nvSpPr>
      <xdr:spPr>
        <a:xfrm>
          <a:off x="22110700" y="1308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35568</xdr:rowOff>
    </xdr:from>
    <xdr:ext cx="534377" cy="259045"/>
    <xdr:sp macro="" textlink="">
      <xdr:nvSpPr>
        <xdr:cNvPr id="873" name="繰出金該当値テキスト"/>
        <xdr:cNvSpPr txBox="1"/>
      </xdr:nvSpPr>
      <xdr:spPr>
        <a:xfrm>
          <a:off x="22212300" y="1306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54120</xdr:rowOff>
    </xdr:from>
    <xdr:to>
      <xdr:col>112</xdr:col>
      <xdr:colOff>38100</xdr:colOff>
      <xdr:row>75</xdr:row>
      <xdr:rowOff>155721</xdr:rowOff>
    </xdr:to>
    <xdr:sp macro="" textlink="">
      <xdr:nvSpPr>
        <xdr:cNvPr id="874" name="楕円 873"/>
        <xdr:cNvSpPr/>
      </xdr:nvSpPr>
      <xdr:spPr>
        <a:xfrm>
          <a:off x="21272500" y="129128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797</xdr:rowOff>
    </xdr:from>
    <xdr:ext cx="534377" cy="259045"/>
    <xdr:sp macro="" textlink="">
      <xdr:nvSpPr>
        <xdr:cNvPr id="875" name="テキスト ボックス 874"/>
        <xdr:cNvSpPr txBox="1"/>
      </xdr:nvSpPr>
      <xdr:spPr>
        <a:xfrm>
          <a:off x="21056111" y="126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50364</xdr:rowOff>
    </xdr:from>
    <xdr:to>
      <xdr:col>107</xdr:col>
      <xdr:colOff>101600</xdr:colOff>
      <xdr:row>76</xdr:row>
      <xdr:rowOff>151964</xdr:rowOff>
    </xdr:to>
    <xdr:sp macro="" textlink="">
      <xdr:nvSpPr>
        <xdr:cNvPr id="876" name="楕円 875"/>
        <xdr:cNvSpPr/>
      </xdr:nvSpPr>
      <xdr:spPr>
        <a:xfrm>
          <a:off x="20383500" y="130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143091</xdr:rowOff>
    </xdr:from>
    <xdr:ext cx="534377" cy="259045"/>
    <xdr:sp macro="" textlink="">
      <xdr:nvSpPr>
        <xdr:cNvPr id="877" name="テキスト ボックス 876"/>
        <xdr:cNvSpPr txBox="1"/>
      </xdr:nvSpPr>
      <xdr:spPr>
        <a:xfrm>
          <a:off x="20167111" y="1317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149234</xdr:rowOff>
    </xdr:from>
    <xdr:to>
      <xdr:col>102</xdr:col>
      <xdr:colOff>165100</xdr:colOff>
      <xdr:row>77</xdr:row>
      <xdr:rowOff>79384</xdr:rowOff>
    </xdr:to>
    <xdr:sp macro="" textlink="">
      <xdr:nvSpPr>
        <xdr:cNvPr id="878" name="楕円 877"/>
        <xdr:cNvSpPr/>
      </xdr:nvSpPr>
      <xdr:spPr>
        <a:xfrm>
          <a:off x="19494500" y="1317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70511</xdr:rowOff>
    </xdr:from>
    <xdr:ext cx="534377" cy="259045"/>
    <xdr:sp macro="" textlink="">
      <xdr:nvSpPr>
        <xdr:cNvPr id="879" name="テキスト ボックス 878"/>
        <xdr:cNvSpPr txBox="1"/>
      </xdr:nvSpPr>
      <xdr:spPr>
        <a:xfrm>
          <a:off x="19278111" y="1327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153529</xdr:rowOff>
    </xdr:from>
    <xdr:to>
      <xdr:col>98</xdr:col>
      <xdr:colOff>38100</xdr:colOff>
      <xdr:row>77</xdr:row>
      <xdr:rowOff>83679</xdr:rowOff>
    </xdr:to>
    <xdr:sp macro="" textlink="">
      <xdr:nvSpPr>
        <xdr:cNvPr id="880" name="楕円 879"/>
        <xdr:cNvSpPr/>
      </xdr:nvSpPr>
      <xdr:spPr>
        <a:xfrm>
          <a:off x="18605500" y="1318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74806</xdr:rowOff>
    </xdr:from>
    <xdr:ext cx="534377" cy="259045"/>
    <xdr:sp macro="" textlink="">
      <xdr:nvSpPr>
        <xdr:cNvPr id="881" name="テキスト ボックス 880"/>
        <xdr:cNvSpPr txBox="1"/>
      </xdr:nvSpPr>
      <xdr:spPr>
        <a:xfrm>
          <a:off x="18389111" y="1327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人件費は、住民一人あたり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69,791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円で、類似団体平均値を下回っている。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物件費は、沖縄振興特別推進事業の影響で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減となったが類似団体平均を上回っている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新規認可保育所負担金や要保護・準要保護費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の影響</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費は、更新整備の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中学校改築事業の影響で大幅な増となった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が、新規整備のアワセ土地区画整理組合負担金が減となったことによりほぼ横ばいとなった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公債費は、年々減少傾向にあったが、償還元金の増により増加した。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繰出金は、国民健康保険特別会計への赤字補填繰出金の影響で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17,110
16,785
11.54
8,894,355
8,369,874
484,357
3,921,855
4,989,405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28666</xdr:rowOff>
    </xdr:from>
    <xdr:to>
      <xdr:col>24</xdr:col>
      <xdr:colOff>63500</xdr:colOff>
      <xdr:row>34</xdr:row>
      <xdr:rowOff>91367</xdr:rowOff>
    </xdr:to>
    <xdr:cxnSp macro="">
      <xdr:nvCxnSpPr>
        <xdr:cNvPr id="63" name="直線コネクタ 62"/>
        <xdr:cNvCxnSpPr/>
      </xdr:nvCxnSpPr>
      <xdr:spPr>
        <a:xfrm>
          <a:off x="3797300" y="5857966"/>
          <a:ext cx="8382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71773</xdr:rowOff>
    </xdr:from>
    <xdr:to>
      <xdr:col>19</xdr:col>
      <xdr:colOff>177800</xdr:colOff>
      <xdr:row>34</xdr:row>
      <xdr:rowOff>28666</xdr:rowOff>
    </xdr:to>
    <xdr:cxnSp macro="">
      <xdr:nvCxnSpPr>
        <xdr:cNvPr id="66" name="直線コネクタ 65"/>
        <xdr:cNvCxnSpPr/>
      </xdr:nvCxnSpPr>
      <xdr:spPr>
        <a:xfrm>
          <a:off x="2908300" y="5729623"/>
          <a:ext cx="889000" cy="12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71773</xdr:rowOff>
    </xdr:from>
    <xdr:to>
      <xdr:col>15</xdr:col>
      <xdr:colOff>50800</xdr:colOff>
      <xdr:row>34</xdr:row>
      <xdr:rowOff>97899</xdr:rowOff>
    </xdr:to>
    <xdr:cxnSp macro="">
      <xdr:nvCxnSpPr>
        <xdr:cNvPr id="69" name="直線コネクタ 68"/>
        <xdr:cNvCxnSpPr/>
      </xdr:nvCxnSpPr>
      <xdr:spPr>
        <a:xfrm flipV="1">
          <a:off x="2019300" y="5729623"/>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97899</xdr:rowOff>
    </xdr:from>
    <xdr:to>
      <xdr:col>10</xdr:col>
      <xdr:colOff>114300</xdr:colOff>
      <xdr:row>34</xdr:row>
      <xdr:rowOff>101165</xdr:rowOff>
    </xdr:to>
    <xdr:cxnSp macro="">
      <xdr:nvCxnSpPr>
        <xdr:cNvPr id="72" name="直線コネクタ 71"/>
        <xdr:cNvCxnSpPr/>
      </xdr:nvCxnSpPr>
      <xdr:spPr>
        <a:xfrm flipV="1">
          <a:off x="1130300" y="592719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40567</xdr:rowOff>
    </xdr:from>
    <xdr:to>
      <xdr:col>24</xdr:col>
      <xdr:colOff>114300</xdr:colOff>
      <xdr:row>34</xdr:row>
      <xdr:rowOff>142167</xdr:rowOff>
    </xdr:to>
    <xdr:sp macro="" textlink="">
      <xdr:nvSpPr>
        <xdr:cNvPr id="82" name="楕円 81"/>
        <xdr:cNvSpPr/>
      </xdr:nvSpPr>
      <xdr:spPr>
        <a:xfrm>
          <a:off x="4584700" y="58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18994</xdr:rowOff>
    </xdr:from>
    <xdr:ext cx="469744" cy="259045"/>
    <xdr:sp macro="" textlink="">
      <xdr:nvSpPr>
        <xdr:cNvPr id="83" name="議会費該当値テキスト"/>
        <xdr:cNvSpPr txBox="1"/>
      </xdr:nvSpPr>
      <xdr:spPr>
        <a:xfrm>
          <a:off x="4686300" y="584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149316</xdr:rowOff>
    </xdr:from>
    <xdr:to>
      <xdr:col>20</xdr:col>
      <xdr:colOff>38100</xdr:colOff>
      <xdr:row>34</xdr:row>
      <xdr:rowOff>79466</xdr:rowOff>
    </xdr:to>
    <xdr:sp macro="" textlink="">
      <xdr:nvSpPr>
        <xdr:cNvPr id="84" name="楕円 83"/>
        <xdr:cNvSpPr/>
      </xdr:nvSpPr>
      <xdr:spPr>
        <a:xfrm>
          <a:off x="3746500" y="58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95993</xdr:rowOff>
    </xdr:from>
    <xdr:ext cx="469744" cy="259045"/>
    <xdr:sp macro="" textlink="">
      <xdr:nvSpPr>
        <xdr:cNvPr id="85" name="テキスト ボックス 84"/>
        <xdr:cNvSpPr txBox="1"/>
      </xdr:nvSpPr>
      <xdr:spPr>
        <a:xfrm>
          <a:off x="3562428" y="558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20973</xdr:rowOff>
    </xdr:from>
    <xdr:to>
      <xdr:col>15</xdr:col>
      <xdr:colOff>101600</xdr:colOff>
      <xdr:row>33</xdr:row>
      <xdr:rowOff>122573</xdr:rowOff>
    </xdr:to>
    <xdr:sp macro="" textlink="">
      <xdr:nvSpPr>
        <xdr:cNvPr id="86" name="楕円 85"/>
        <xdr:cNvSpPr/>
      </xdr:nvSpPr>
      <xdr:spPr>
        <a:xfrm>
          <a:off x="2857500" y="56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113700</xdr:rowOff>
    </xdr:from>
    <xdr:ext cx="469744" cy="259045"/>
    <xdr:sp macro="" textlink="">
      <xdr:nvSpPr>
        <xdr:cNvPr id="87" name="テキスト ボックス 86"/>
        <xdr:cNvSpPr txBox="1"/>
      </xdr:nvSpPr>
      <xdr:spPr>
        <a:xfrm>
          <a:off x="2673428" y="577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47099</xdr:rowOff>
    </xdr:from>
    <xdr:to>
      <xdr:col>10</xdr:col>
      <xdr:colOff>165100</xdr:colOff>
      <xdr:row>34</xdr:row>
      <xdr:rowOff>148699</xdr:rowOff>
    </xdr:to>
    <xdr:sp macro="" textlink="">
      <xdr:nvSpPr>
        <xdr:cNvPr id="88" name="楕円 87"/>
        <xdr:cNvSpPr/>
      </xdr:nvSpPr>
      <xdr:spPr>
        <a:xfrm>
          <a:off x="1968500" y="58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139826</xdr:rowOff>
    </xdr:from>
    <xdr:ext cx="469744" cy="259045"/>
    <xdr:sp macro="" textlink="">
      <xdr:nvSpPr>
        <xdr:cNvPr id="89" name="テキスト ボックス 88"/>
        <xdr:cNvSpPr txBox="1"/>
      </xdr:nvSpPr>
      <xdr:spPr>
        <a:xfrm>
          <a:off x="1784428"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50365</xdr:rowOff>
    </xdr:from>
    <xdr:to>
      <xdr:col>6</xdr:col>
      <xdr:colOff>38100</xdr:colOff>
      <xdr:row>34</xdr:row>
      <xdr:rowOff>151965</xdr:rowOff>
    </xdr:to>
    <xdr:sp macro="" textlink="">
      <xdr:nvSpPr>
        <xdr:cNvPr id="90" name="楕円 89"/>
        <xdr:cNvSpPr/>
      </xdr:nvSpPr>
      <xdr:spPr>
        <a:xfrm>
          <a:off x="1079500" y="58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143092</xdr:rowOff>
    </xdr:from>
    <xdr:ext cx="469744" cy="259045"/>
    <xdr:sp macro="" textlink="">
      <xdr:nvSpPr>
        <xdr:cNvPr id="91" name="テキスト ボックス 90"/>
        <xdr:cNvSpPr txBox="1"/>
      </xdr:nvSpPr>
      <xdr:spPr>
        <a:xfrm>
          <a:off x="895428" y="597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168663</xdr:rowOff>
    </xdr:from>
    <xdr:to>
      <xdr:col>24</xdr:col>
      <xdr:colOff>63500</xdr:colOff>
      <xdr:row>56</xdr:row>
      <xdr:rowOff>38156</xdr:rowOff>
    </xdr:to>
    <xdr:cxnSp macro="">
      <xdr:nvCxnSpPr>
        <xdr:cNvPr id="120" name="直線コネクタ 119"/>
        <xdr:cNvCxnSpPr/>
      </xdr:nvCxnSpPr>
      <xdr:spPr>
        <a:xfrm flipV="1">
          <a:off x="3797300" y="9598413"/>
          <a:ext cx="838200" cy="4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23769</xdr:rowOff>
    </xdr:from>
    <xdr:to>
      <xdr:col>19</xdr:col>
      <xdr:colOff>177800</xdr:colOff>
      <xdr:row>56</xdr:row>
      <xdr:rowOff>38156</xdr:rowOff>
    </xdr:to>
    <xdr:cxnSp macro="">
      <xdr:nvCxnSpPr>
        <xdr:cNvPr id="123" name="直線コネクタ 122"/>
        <xdr:cNvCxnSpPr/>
      </xdr:nvCxnSpPr>
      <xdr:spPr>
        <a:xfrm>
          <a:off x="2908300" y="9453519"/>
          <a:ext cx="889000" cy="18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23769</xdr:rowOff>
    </xdr:from>
    <xdr:to>
      <xdr:col>15</xdr:col>
      <xdr:colOff>50800</xdr:colOff>
      <xdr:row>55</xdr:row>
      <xdr:rowOff>157211</xdr:rowOff>
    </xdr:to>
    <xdr:cxnSp macro="">
      <xdr:nvCxnSpPr>
        <xdr:cNvPr id="126" name="直線コネクタ 125"/>
        <xdr:cNvCxnSpPr/>
      </xdr:nvCxnSpPr>
      <xdr:spPr>
        <a:xfrm flipV="1">
          <a:off x="2019300" y="9453519"/>
          <a:ext cx="889000" cy="13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157211</xdr:rowOff>
    </xdr:from>
    <xdr:to>
      <xdr:col>10</xdr:col>
      <xdr:colOff>114300</xdr:colOff>
      <xdr:row>56</xdr:row>
      <xdr:rowOff>35816</xdr:rowOff>
    </xdr:to>
    <xdr:cxnSp macro="">
      <xdr:nvCxnSpPr>
        <xdr:cNvPr id="129" name="直線コネクタ 128"/>
        <xdr:cNvCxnSpPr/>
      </xdr:nvCxnSpPr>
      <xdr:spPr>
        <a:xfrm flipV="1">
          <a:off x="1130300" y="9586961"/>
          <a:ext cx="889000" cy="5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117863</xdr:rowOff>
    </xdr:from>
    <xdr:to>
      <xdr:col>24</xdr:col>
      <xdr:colOff>114300</xdr:colOff>
      <xdr:row>56</xdr:row>
      <xdr:rowOff>48013</xdr:rowOff>
    </xdr:to>
    <xdr:sp macro="" textlink="">
      <xdr:nvSpPr>
        <xdr:cNvPr id="139" name="楕円 138"/>
        <xdr:cNvSpPr/>
      </xdr:nvSpPr>
      <xdr:spPr>
        <a:xfrm>
          <a:off x="4584700" y="954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96290</xdr:rowOff>
    </xdr:from>
    <xdr:ext cx="534377" cy="259045"/>
    <xdr:sp macro="" textlink="">
      <xdr:nvSpPr>
        <xdr:cNvPr id="140" name="総務費該当値テキスト"/>
        <xdr:cNvSpPr txBox="1"/>
      </xdr:nvSpPr>
      <xdr:spPr>
        <a:xfrm>
          <a:off x="4686300" y="95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158806</xdr:rowOff>
    </xdr:from>
    <xdr:to>
      <xdr:col>20</xdr:col>
      <xdr:colOff>38100</xdr:colOff>
      <xdr:row>56</xdr:row>
      <xdr:rowOff>88956</xdr:rowOff>
    </xdr:to>
    <xdr:sp macro="" textlink="">
      <xdr:nvSpPr>
        <xdr:cNvPr id="141" name="楕円 140"/>
        <xdr:cNvSpPr/>
      </xdr:nvSpPr>
      <xdr:spPr>
        <a:xfrm>
          <a:off x="3746500" y="95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80083</xdr:rowOff>
    </xdr:from>
    <xdr:ext cx="534377" cy="259045"/>
    <xdr:sp macro="" textlink="">
      <xdr:nvSpPr>
        <xdr:cNvPr id="142" name="テキスト ボックス 141"/>
        <xdr:cNvSpPr txBox="1"/>
      </xdr:nvSpPr>
      <xdr:spPr>
        <a:xfrm>
          <a:off x="3530111" y="968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144419</xdr:rowOff>
    </xdr:from>
    <xdr:to>
      <xdr:col>15</xdr:col>
      <xdr:colOff>101600</xdr:colOff>
      <xdr:row>55</xdr:row>
      <xdr:rowOff>74569</xdr:rowOff>
    </xdr:to>
    <xdr:sp macro="" textlink="">
      <xdr:nvSpPr>
        <xdr:cNvPr id="143" name="楕円 142"/>
        <xdr:cNvSpPr/>
      </xdr:nvSpPr>
      <xdr:spPr>
        <a:xfrm>
          <a:off x="2857500" y="94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91096</xdr:rowOff>
    </xdr:from>
    <xdr:ext cx="534377" cy="259045"/>
    <xdr:sp macro="" textlink="">
      <xdr:nvSpPr>
        <xdr:cNvPr id="144" name="テキスト ボックス 143"/>
        <xdr:cNvSpPr txBox="1"/>
      </xdr:nvSpPr>
      <xdr:spPr>
        <a:xfrm>
          <a:off x="2641111" y="917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106411</xdr:rowOff>
    </xdr:from>
    <xdr:to>
      <xdr:col>10</xdr:col>
      <xdr:colOff>165100</xdr:colOff>
      <xdr:row>56</xdr:row>
      <xdr:rowOff>36561</xdr:rowOff>
    </xdr:to>
    <xdr:sp macro="" textlink="">
      <xdr:nvSpPr>
        <xdr:cNvPr id="145" name="楕円 144"/>
        <xdr:cNvSpPr/>
      </xdr:nvSpPr>
      <xdr:spPr>
        <a:xfrm>
          <a:off x="1968500" y="9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27688</xdr:rowOff>
    </xdr:from>
    <xdr:ext cx="534377" cy="259045"/>
    <xdr:sp macro="" textlink="">
      <xdr:nvSpPr>
        <xdr:cNvPr id="146" name="テキスト ボックス 145"/>
        <xdr:cNvSpPr txBox="1"/>
      </xdr:nvSpPr>
      <xdr:spPr>
        <a:xfrm>
          <a:off x="1752111" y="962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156466</xdr:rowOff>
    </xdr:from>
    <xdr:to>
      <xdr:col>6</xdr:col>
      <xdr:colOff>38100</xdr:colOff>
      <xdr:row>56</xdr:row>
      <xdr:rowOff>86616</xdr:rowOff>
    </xdr:to>
    <xdr:sp macro="" textlink="">
      <xdr:nvSpPr>
        <xdr:cNvPr id="147" name="楕円 146"/>
        <xdr:cNvSpPr/>
      </xdr:nvSpPr>
      <xdr:spPr>
        <a:xfrm>
          <a:off x="1079500" y="95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77743</xdr:rowOff>
    </xdr:from>
    <xdr:ext cx="534377" cy="259045"/>
    <xdr:sp macro="" textlink="">
      <xdr:nvSpPr>
        <xdr:cNvPr id="148" name="テキスト ボックス 147"/>
        <xdr:cNvSpPr txBox="1"/>
      </xdr:nvSpPr>
      <xdr:spPr>
        <a:xfrm>
          <a:off x="863111" y="967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121053</xdr:rowOff>
    </xdr:from>
    <xdr:to>
      <xdr:col>24</xdr:col>
      <xdr:colOff>63500</xdr:colOff>
      <xdr:row>75</xdr:row>
      <xdr:rowOff>22014</xdr:rowOff>
    </xdr:to>
    <xdr:cxnSp macro="">
      <xdr:nvCxnSpPr>
        <xdr:cNvPr id="180" name="直線コネクタ 179"/>
        <xdr:cNvCxnSpPr/>
      </xdr:nvCxnSpPr>
      <xdr:spPr>
        <a:xfrm>
          <a:off x="3797300" y="12808353"/>
          <a:ext cx="838200" cy="7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121053</xdr:rowOff>
    </xdr:from>
    <xdr:to>
      <xdr:col>19</xdr:col>
      <xdr:colOff>177800</xdr:colOff>
      <xdr:row>75</xdr:row>
      <xdr:rowOff>128053</xdr:rowOff>
    </xdr:to>
    <xdr:cxnSp macro="">
      <xdr:nvCxnSpPr>
        <xdr:cNvPr id="183" name="直線コネクタ 182"/>
        <xdr:cNvCxnSpPr/>
      </xdr:nvCxnSpPr>
      <xdr:spPr>
        <a:xfrm flipV="1">
          <a:off x="2908300" y="12808353"/>
          <a:ext cx="889000" cy="17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128053</xdr:rowOff>
    </xdr:from>
    <xdr:to>
      <xdr:col>15</xdr:col>
      <xdr:colOff>50800</xdr:colOff>
      <xdr:row>75</xdr:row>
      <xdr:rowOff>133201</xdr:rowOff>
    </xdr:to>
    <xdr:cxnSp macro="">
      <xdr:nvCxnSpPr>
        <xdr:cNvPr id="186" name="直線コネクタ 185"/>
        <xdr:cNvCxnSpPr/>
      </xdr:nvCxnSpPr>
      <xdr:spPr>
        <a:xfrm flipV="1">
          <a:off x="2019300" y="12986803"/>
          <a:ext cx="8890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133201</xdr:rowOff>
    </xdr:from>
    <xdr:to>
      <xdr:col>10</xdr:col>
      <xdr:colOff>114300</xdr:colOff>
      <xdr:row>76</xdr:row>
      <xdr:rowOff>126364</xdr:rowOff>
    </xdr:to>
    <xdr:cxnSp macro="">
      <xdr:nvCxnSpPr>
        <xdr:cNvPr id="189" name="直線コネクタ 188"/>
        <xdr:cNvCxnSpPr/>
      </xdr:nvCxnSpPr>
      <xdr:spPr>
        <a:xfrm flipV="1">
          <a:off x="1130300" y="12991951"/>
          <a:ext cx="889000" cy="16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156078</xdr:rowOff>
    </xdr:from>
    <xdr:ext cx="599010" cy="259045"/>
    <xdr:sp macro="" textlink="">
      <xdr:nvSpPr>
        <xdr:cNvPr id="191" name="テキスト ボックス 190"/>
        <xdr:cNvSpPr txBox="1"/>
      </xdr:nvSpPr>
      <xdr:spPr>
        <a:xfrm>
          <a:off x="1719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142664</xdr:rowOff>
    </xdr:from>
    <xdr:to>
      <xdr:col>24</xdr:col>
      <xdr:colOff>114300</xdr:colOff>
      <xdr:row>75</xdr:row>
      <xdr:rowOff>72814</xdr:rowOff>
    </xdr:to>
    <xdr:sp macro="" textlink="">
      <xdr:nvSpPr>
        <xdr:cNvPr id="199" name="楕円 198"/>
        <xdr:cNvSpPr/>
      </xdr:nvSpPr>
      <xdr:spPr>
        <a:xfrm>
          <a:off x="4584700" y="1282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165541</xdr:rowOff>
    </xdr:from>
    <xdr:ext cx="599010" cy="259045"/>
    <xdr:sp macro="" textlink="">
      <xdr:nvSpPr>
        <xdr:cNvPr id="200" name="民生費該当値テキスト"/>
        <xdr:cNvSpPr txBox="1"/>
      </xdr:nvSpPr>
      <xdr:spPr>
        <a:xfrm>
          <a:off x="4686300" y="1268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70253</xdr:rowOff>
    </xdr:from>
    <xdr:to>
      <xdr:col>20</xdr:col>
      <xdr:colOff>38100</xdr:colOff>
      <xdr:row>75</xdr:row>
      <xdr:rowOff>403</xdr:rowOff>
    </xdr:to>
    <xdr:sp macro="" textlink="">
      <xdr:nvSpPr>
        <xdr:cNvPr id="201" name="楕円 200"/>
        <xdr:cNvSpPr/>
      </xdr:nvSpPr>
      <xdr:spPr>
        <a:xfrm>
          <a:off x="3746500" y="1275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16930</xdr:rowOff>
    </xdr:from>
    <xdr:ext cx="599010" cy="259045"/>
    <xdr:sp macro="" textlink="">
      <xdr:nvSpPr>
        <xdr:cNvPr id="202" name="テキスト ボックス 201"/>
        <xdr:cNvSpPr txBox="1"/>
      </xdr:nvSpPr>
      <xdr:spPr>
        <a:xfrm>
          <a:off x="3497795" y="1253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77253</xdr:rowOff>
    </xdr:from>
    <xdr:to>
      <xdr:col>15</xdr:col>
      <xdr:colOff>101600</xdr:colOff>
      <xdr:row>76</xdr:row>
      <xdr:rowOff>7403</xdr:rowOff>
    </xdr:to>
    <xdr:sp macro="" textlink="">
      <xdr:nvSpPr>
        <xdr:cNvPr id="203" name="楕円 202"/>
        <xdr:cNvSpPr/>
      </xdr:nvSpPr>
      <xdr:spPr>
        <a:xfrm>
          <a:off x="2857500" y="129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23930</xdr:rowOff>
    </xdr:from>
    <xdr:ext cx="599010" cy="259045"/>
    <xdr:sp macro="" textlink="">
      <xdr:nvSpPr>
        <xdr:cNvPr id="204" name="テキスト ボックス 203"/>
        <xdr:cNvSpPr txBox="1"/>
      </xdr:nvSpPr>
      <xdr:spPr>
        <a:xfrm>
          <a:off x="2608795" y="1271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82401</xdr:rowOff>
    </xdr:from>
    <xdr:to>
      <xdr:col>10</xdr:col>
      <xdr:colOff>165100</xdr:colOff>
      <xdr:row>76</xdr:row>
      <xdr:rowOff>12551</xdr:rowOff>
    </xdr:to>
    <xdr:sp macro="" textlink="">
      <xdr:nvSpPr>
        <xdr:cNvPr id="205" name="楕円 204"/>
        <xdr:cNvSpPr/>
      </xdr:nvSpPr>
      <xdr:spPr>
        <a:xfrm>
          <a:off x="1968500" y="129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29078</xdr:rowOff>
    </xdr:from>
    <xdr:ext cx="599010" cy="259045"/>
    <xdr:sp macro="" textlink="">
      <xdr:nvSpPr>
        <xdr:cNvPr id="206" name="テキスト ボックス 205"/>
        <xdr:cNvSpPr txBox="1"/>
      </xdr:nvSpPr>
      <xdr:spPr>
        <a:xfrm>
          <a:off x="1719795" y="1271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75564</xdr:rowOff>
    </xdr:from>
    <xdr:to>
      <xdr:col>6</xdr:col>
      <xdr:colOff>38100</xdr:colOff>
      <xdr:row>77</xdr:row>
      <xdr:rowOff>5714</xdr:rowOff>
    </xdr:to>
    <xdr:sp macro="" textlink="">
      <xdr:nvSpPr>
        <xdr:cNvPr id="207" name="楕円 206"/>
        <xdr:cNvSpPr/>
      </xdr:nvSpPr>
      <xdr:spPr>
        <a:xfrm>
          <a:off x="1079500" y="131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22242</xdr:rowOff>
    </xdr:from>
    <xdr:ext cx="599010" cy="259045"/>
    <xdr:sp macro="" textlink="">
      <xdr:nvSpPr>
        <xdr:cNvPr id="208" name="テキスト ボックス 207"/>
        <xdr:cNvSpPr txBox="1"/>
      </xdr:nvSpPr>
      <xdr:spPr>
        <a:xfrm>
          <a:off x="830795" y="1288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149433</xdr:rowOff>
    </xdr:from>
    <xdr:to>
      <xdr:col>24</xdr:col>
      <xdr:colOff>63500</xdr:colOff>
      <xdr:row>96</xdr:row>
      <xdr:rowOff>159223</xdr:rowOff>
    </xdr:to>
    <xdr:cxnSp macro="">
      <xdr:nvCxnSpPr>
        <xdr:cNvPr id="233" name="直線コネクタ 232"/>
        <xdr:cNvCxnSpPr/>
      </xdr:nvCxnSpPr>
      <xdr:spPr>
        <a:xfrm>
          <a:off x="3797300" y="16608633"/>
          <a:ext cx="838200" cy="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138009</xdr:rowOff>
    </xdr:from>
    <xdr:to>
      <xdr:col>19</xdr:col>
      <xdr:colOff>177800</xdr:colOff>
      <xdr:row>96</xdr:row>
      <xdr:rowOff>149433</xdr:rowOff>
    </xdr:to>
    <xdr:cxnSp macro="">
      <xdr:nvCxnSpPr>
        <xdr:cNvPr id="236" name="直線コネクタ 235"/>
        <xdr:cNvCxnSpPr/>
      </xdr:nvCxnSpPr>
      <xdr:spPr>
        <a:xfrm>
          <a:off x="2908300" y="16597209"/>
          <a:ext cx="889000" cy="1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138009</xdr:rowOff>
    </xdr:from>
    <xdr:to>
      <xdr:col>15</xdr:col>
      <xdr:colOff>50800</xdr:colOff>
      <xdr:row>96</xdr:row>
      <xdr:rowOff>158497</xdr:rowOff>
    </xdr:to>
    <xdr:cxnSp macro="">
      <xdr:nvCxnSpPr>
        <xdr:cNvPr id="239" name="直線コネクタ 238"/>
        <xdr:cNvCxnSpPr/>
      </xdr:nvCxnSpPr>
      <xdr:spPr>
        <a:xfrm flipV="1">
          <a:off x="2019300" y="16597209"/>
          <a:ext cx="889000" cy="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130173</xdr:rowOff>
    </xdr:from>
    <xdr:to>
      <xdr:col>10</xdr:col>
      <xdr:colOff>114300</xdr:colOff>
      <xdr:row>96</xdr:row>
      <xdr:rowOff>158497</xdr:rowOff>
    </xdr:to>
    <xdr:cxnSp macro="">
      <xdr:nvCxnSpPr>
        <xdr:cNvPr id="242" name="直線コネクタ 241"/>
        <xdr:cNvCxnSpPr/>
      </xdr:nvCxnSpPr>
      <xdr:spPr>
        <a:xfrm>
          <a:off x="1130300" y="16589373"/>
          <a:ext cx="8890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108423</xdr:rowOff>
    </xdr:from>
    <xdr:to>
      <xdr:col>24</xdr:col>
      <xdr:colOff>114300</xdr:colOff>
      <xdr:row>97</xdr:row>
      <xdr:rowOff>38573</xdr:rowOff>
    </xdr:to>
    <xdr:sp macro="" textlink="">
      <xdr:nvSpPr>
        <xdr:cNvPr id="252" name="楕円 251"/>
        <xdr:cNvSpPr/>
      </xdr:nvSpPr>
      <xdr:spPr>
        <a:xfrm>
          <a:off x="4584700" y="1656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23350</xdr:rowOff>
    </xdr:from>
    <xdr:ext cx="534377" cy="259045"/>
    <xdr:sp macro="" textlink="">
      <xdr:nvSpPr>
        <xdr:cNvPr id="253" name="衛生費該当値テキスト"/>
        <xdr:cNvSpPr txBox="1"/>
      </xdr:nvSpPr>
      <xdr:spPr>
        <a:xfrm>
          <a:off x="4686300" y="164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98633</xdr:rowOff>
    </xdr:from>
    <xdr:to>
      <xdr:col>20</xdr:col>
      <xdr:colOff>38100</xdr:colOff>
      <xdr:row>97</xdr:row>
      <xdr:rowOff>28783</xdr:rowOff>
    </xdr:to>
    <xdr:sp macro="" textlink="">
      <xdr:nvSpPr>
        <xdr:cNvPr id="254" name="楕円 253"/>
        <xdr:cNvSpPr/>
      </xdr:nvSpPr>
      <xdr:spPr>
        <a:xfrm>
          <a:off x="3746500" y="165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19910</xdr:rowOff>
    </xdr:from>
    <xdr:ext cx="534377" cy="259045"/>
    <xdr:sp macro="" textlink="">
      <xdr:nvSpPr>
        <xdr:cNvPr id="255" name="テキスト ボックス 254"/>
        <xdr:cNvSpPr txBox="1"/>
      </xdr:nvSpPr>
      <xdr:spPr>
        <a:xfrm>
          <a:off x="3530111" y="166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87209</xdr:rowOff>
    </xdr:from>
    <xdr:to>
      <xdr:col>15</xdr:col>
      <xdr:colOff>101600</xdr:colOff>
      <xdr:row>97</xdr:row>
      <xdr:rowOff>17359</xdr:rowOff>
    </xdr:to>
    <xdr:sp macro="" textlink="">
      <xdr:nvSpPr>
        <xdr:cNvPr id="256" name="楕円 255"/>
        <xdr:cNvSpPr/>
      </xdr:nvSpPr>
      <xdr:spPr>
        <a:xfrm>
          <a:off x="2857500" y="165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8486</xdr:rowOff>
    </xdr:from>
    <xdr:ext cx="534377" cy="259045"/>
    <xdr:sp macro="" textlink="">
      <xdr:nvSpPr>
        <xdr:cNvPr id="257" name="テキスト ボックス 256"/>
        <xdr:cNvSpPr txBox="1"/>
      </xdr:nvSpPr>
      <xdr:spPr>
        <a:xfrm>
          <a:off x="2641111" y="1663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107697</xdr:rowOff>
    </xdr:from>
    <xdr:to>
      <xdr:col>10</xdr:col>
      <xdr:colOff>165100</xdr:colOff>
      <xdr:row>97</xdr:row>
      <xdr:rowOff>37847</xdr:rowOff>
    </xdr:to>
    <xdr:sp macro="" textlink="">
      <xdr:nvSpPr>
        <xdr:cNvPr id="258" name="楕円 257"/>
        <xdr:cNvSpPr/>
      </xdr:nvSpPr>
      <xdr:spPr>
        <a:xfrm>
          <a:off x="1968500" y="165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28974</xdr:rowOff>
    </xdr:from>
    <xdr:ext cx="534377" cy="259045"/>
    <xdr:sp macro="" textlink="">
      <xdr:nvSpPr>
        <xdr:cNvPr id="259" name="テキスト ボックス 258"/>
        <xdr:cNvSpPr txBox="1"/>
      </xdr:nvSpPr>
      <xdr:spPr>
        <a:xfrm>
          <a:off x="1752111" y="166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79373</xdr:rowOff>
    </xdr:from>
    <xdr:to>
      <xdr:col>6</xdr:col>
      <xdr:colOff>38100</xdr:colOff>
      <xdr:row>97</xdr:row>
      <xdr:rowOff>9523</xdr:rowOff>
    </xdr:to>
    <xdr:sp macro="" textlink="">
      <xdr:nvSpPr>
        <xdr:cNvPr id="260" name="楕円 259"/>
        <xdr:cNvSpPr/>
      </xdr:nvSpPr>
      <xdr:spPr>
        <a:xfrm>
          <a:off x="1079500" y="1653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650</xdr:rowOff>
    </xdr:from>
    <xdr:ext cx="534377" cy="259045"/>
    <xdr:sp macro="" textlink="">
      <xdr:nvSpPr>
        <xdr:cNvPr id="261" name="テキスト ボックス 260"/>
        <xdr:cNvSpPr txBox="1"/>
      </xdr:nvSpPr>
      <xdr:spPr>
        <a:xfrm>
          <a:off x="863111" y="1663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125004</xdr:rowOff>
    </xdr:from>
    <xdr:to>
      <xdr:col>45</xdr:col>
      <xdr:colOff>177800</xdr:colOff>
      <xdr:row>39</xdr:row>
      <xdr:rowOff>98878</xdr:rowOff>
    </xdr:to>
    <xdr:cxnSp macro="">
      <xdr:nvCxnSpPr>
        <xdr:cNvPr id="298" name="直線コネクタ 297"/>
        <xdr:cNvCxnSpPr/>
      </xdr:nvCxnSpPr>
      <xdr:spPr>
        <a:xfrm>
          <a:off x="7861300" y="6640104"/>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89735</xdr:rowOff>
    </xdr:from>
    <xdr:to>
      <xdr:col>41</xdr:col>
      <xdr:colOff>50800</xdr:colOff>
      <xdr:row>38</xdr:row>
      <xdr:rowOff>125004</xdr:rowOff>
    </xdr:to>
    <xdr:cxnSp macro="">
      <xdr:nvCxnSpPr>
        <xdr:cNvPr id="301" name="直線コネクタ 300"/>
        <xdr:cNvCxnSpPr/>
      </xdr:nvCxnSpPr>
      <xdr:spPr>
        <a:xfrm>
          <a:off x="6972300" y="6604835"/>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74204</xdr:rowOff>
    </xdr:from>
    <xdr:to>
      <xdr:col>41</xdr:col>
      <xdr:colOff>101600</xdr:colOff>
      <xdr:row>39</xdr:row>
      <xdr:rowOff>4354</xdr:rowOff>
    </xdr:to>
    <xdr:sp macro="" textlink="">
      <xdr:nvSpPr>
        <xdr:cNvPr id="317" name="楕円 316"/>
        <xdr:cNvSpPr/>
      </xdr:nvSpPr>
      <xdr:spPr>
        <a:xfrm>
          <a:off x="78105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166931</xdr:rowOff>
    </xdr:from>
    <xdr:ext cx="378565" cy="259045"/>
    <xdr:sp macro="" textlink="">
      <xdr:nvSpPr>
        <xdr:cNvPr id="318" name="テキスト ボックス 317"/>
        <xdr:cNvSpPr txBox="1"/>
      </xdr:nvSpPr>
      <xdr:spPr>
        <a:xfrm>
          <a:off x="7672017" y="668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38935</xdr:rowOff>
    </xdr:from>
    <xdr:to>
      <xdr:col>36</xdr:col>
      <xdr:colOff>165100</xdr:colOff>
      <xdr:row>38</xdr:row>
      <xdr:rowOff>140535</xdr:rowOff>
    </xdr:to>
    <xdr:sp macro="" textlink="">
      <xdr:nvSpPr>
        <xdr:cNvPr id="319" name="楕円 318"/>
        <xdr:cNvSpPr/>
      </xdr:nvSpPr>
      <xdr:spPr>
        <a:xfrm>
          <a:off x="6921500" y="65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131662</xdr:rowOff>
    </xdr:from>
    <xdr:ext cx="378565" cy="259045"/>
    <xdr:sp macro="" textlink="">
      <xdr:nvSpPr>
        <xdr:cNvPr id="320" name="テキスト ボックス 319"/>
        <xdr:cNvSpPr txBox="1"/>
      </xdr:nvSpPr>
      <xdr:spPr>
        <a:xfrm>
          <a:off x="6783017" y="6646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155473</xdr:rowOff>
    </xdr:from>
    <xdr:to>
      <xdr:col>55</xdr:col>
      <xdr:colOff>0</xdr:colOff>
      <xdr:row>58</xdr:row>
      <xdr:rowOff>50736</xdr:rowOff>
    </xdr:to>
    <xdr:cxnSp macro="">
      <xdr:nvCxnSpPr>
        <xdr:cNvPr id="349" name="直線コネクタ 348"/>
        <xdr:cNvCxnSpPr/>
      </xdr:nvCxnSpPr>
      <xdr:spPr>
        <a:xfrm>
          <a:off x="9639300" y="9928123"/>
          <a:ext cx="8382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155473</xdr:rowOff>
    </xdr:from>
    <xdr:to>
      <xdr:col>50</xdr:col>
      <xdr:colOff>114300</xdr:colOff>
      <xdr:row>58</xdr:row>
      <xdr:rowOff>103086</xdr:rowOff>
    </xdr:to>
    <xdr:cxnSp macro="">
      <xdr:nvCxnSpPr>
        <xdr:cNvPr id="352" name="直線コネクタ 351"/>
        <xdr:cNvCxnSpPr/>
      </xdr:nvCxnSpPr>
      <xdr:spPr>
        <a:xfrm flipV="1">
          <a:off x="8750300" y="9928123"/>
          <a:ext cx="889000" cy="1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102362</xdr:rowOff>
    </xdr:from>
    <xdr:to>
      <xdr:col>45</xdr:col>
      <xdr:colOff>177800</xdr:colOff>
      <xdr:row>58</xdr:row>
      <xdr:rowOff>103086</xdr:rowOff>
    </xdr:to>
    <xdr:cxnSp macro="">
      <xdr:nvCxnSpPr>
        <xdr:cNvPr id="355" name="直線コネクタ 354"/>
        <xdr:cNvCxnSpPr/>
      </xdr:nvCxnSpPr>
      <xdr:spPr>
        <a:xfrm>
          <a:off x="7861300" y="10046462"/>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39574</xdr:rowOff>
    </xdr:from>
    <xdr:to>
      <xdr:col>41</xdr:col>
      <xdr:colOff>50800</xdr:colOff>
      <xdr:row>58</xdr:row>
      <xdr:rowOff>102362</xdr:rowOff>
    </xdr:to>
    <xdr:cxnSp macro="">
      <xdr:nvCxnSpPr>
        <xdr:cNvPr id="358" name="直線コネクタ 357"/>
        <xdr:cNvCxnSpPr/>
      </xdr:nvCxnSpPr>
      <xdr:spPr>
        <a:xfrm>
          <a:off x="6972300" y="9983674"/>
          <a:ext cx="8890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171386</xdr:rowOff>
    </xdr:from>
    <xdr:to>
      <xdr:col>55</xdr:col>
      <xdr:colOff>50800</xdr:colOff>
      <xdr:row>58</xdr:row>
      <xdr:rowOff>101536</xdr:rowOff>
    </xdr:to>
    <xdr:sp macro="" textlink="">
      <xdr:nvSpPr>
        <xdr:cNvPr id="368" name="楕円 367"/>
        <xdr:cNvSpPr/>
      </xdr:nvSpPr>
      <xdr:spPr>
        <a:xfrm>
          <a:off x="10426700" y="99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149813</xdr:rowOff>
    </xdr:from>
    <xdr:ext cx="469744" cy="259045"/>
    <xdr:sp macro="" textlink="">
      <xdr:nvSpPr>
        <xdr:cNvPr id="369" name="農林水産業費該当値テキスト"/>
        <xdr:cNvSpPr txBox="1"/>
      </xdr:nvSpPr>
      <xdr:spPr>
        <a:xfrm>
          <a:off x="10528300" y="992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104673</xdr:rowOff>
    </xdr:from>
    <xdr:to>
      <xdr:col>50</xdr:col>
      <xdr:colOff>165100</xdr:colOff>
      <xdr:row>58</xdr:row>
      <xdr:rowOff>34823</xdr:rowOff>
    </xdr:to>
    <xdr:sp macro="" textlink="">
      <xdr:nvSpPr>
        <xdr:cNvPr id="370" name="楕円 369"/>
        <xdr:cNvSpPr/>
      </xdr:nvSpPr>
      <xdr:spPr>
        <a:xfrm>
          <a:off x="9588500" y="9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25950</xdr:rowOff>
    </xdr:from>
    <xdr:ext cx="534377" cy="259045"/>
    <xdr:sp macro="" textlink="">
      <xdr:nvSpPr>
        <xdr:cNvPr id="371" name="テキスト ボックス 370"/>
        <xdr:cNvSpPr txBox="1"/>
      </xdr:nvSpPr>
      <xdr:spPr>
        <a:xfrm>
          <a:off x="9372111" y="99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52286</xdr:rowOff>
    </xdr:from>
    <xdr:to>
      <xdr:col>46</xdr:col>
      <xdr:colOff>38100</xdr:colOff>
      <xdr:row>58</xdr:row>
      <xdr:rowOff>153886</xdr:rowOff>
    </xdr:to>
    <xdr:sp macro="" textlink="">
      <xdr:nvSpPr>
        <xdr:cNvPr id="372" name="楕円 371"/>
        <xdr:cNvSpPr/>
      </xdr:nvSpPr>
      <xdr:spPr>
        <a:xfrm>
          <a:off x="8699500" y="99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145013</xdr:rowOff>
    </xdr:from>
    <xdr:ext cx="469744" cy="259045"/>
    <xdr:sp macro="" textlink="">
      <xdr:nvSpPr>
        <xdr:cNvPr id="373" name="テキスト ボックス 372"/>
        <xdr:cNvSpPr txBox="1"/>
      </xdr:nvSpPr>
      <xdr:spPr>
        <a:xfrm>
          <a:off x="8515428"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51562</xdr:rowOff>
    </xdr:from>
    <xdr:to>
      <xdr:col>41</xdr:col>
      <xdr:colOff>101600</xdr:colOff>
      <xdr:row>58</xdr:row>
      <xdr:rowOff>153162</xdr:rowOff>
    </xdr:to>
    <xdr:sp macro="" textlink="">
      <xdr:nvSpPr>
        <xdr:cNvPr id="374" name="楕円 373"/>
        <xdr:cNvSpPr/>
      </xdr:nvSpPr>
      <xdr:spPr>
        <a:xfrm>
          <a:off x="7810500" y="999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144289</xdr:rowOff>
    </xdr:from>
    <xdr:ext cx="469744" cy="259045"/>
    <xdr:sp macro="" textlink="">
      <xdr:nvSpPr>
        <xdr:cNvPr id="375" name="テキスト ボックス 374"/>
        <xdr:cNvSpPr txBox="1"/>
      </xdr:nvSpPr>
      <xdr:spPr>
        <a:xfrm>
          <a:off x="7626428"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160224</xdr:rowOff>
    </xdr:from>
    <xdr:to>
      <xdr:col>36</xdr:col>
      <xdr:colOff>165100</xdr:colOff>
      <xdr:row>58</xdr:row>
      <xdr:rowOff>90374</xdr:rowOff>
    </xdr:to>
    <xdr:sp macro="" textlink="">
      <xdr:nvSpPr>
        <xdr:cNvPr id="376" name="楕円 375"/>
        <xdr:cNvSpPr/>
      </xdr:nvSpPr>
      <xdr:spPr>
        <a:xfrm>
          <a:off x="6921500" y="99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81501</xdr:rowOff>
    </xdr:from>
    <xdr:ext cx="469744" cy="259045"/>
    <xdr:sp macro="" textlink="">
      <xdr:nvSpPr>
        <xdr:cNvPr id="377" name="テキスト ボックス 376"/>
        <xdr:cNvSpPr txBox="1"/>
      </xdr:nvSpPr>
      <xdr:spPr>
        <a:xfrm>
          <a:off x="6737428" y="1002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141948</xdr:rowOff>
    </xdr:from>
    <xdr:to>
      <xdr:col>55</xdr:col>
      <xdr:colOff>0</xdr:colOff>
      <xdr:row>77</xdr:row>
      <xdr:rowOff>39649</xdr:rowOff>
    </xdr:to>
    <xdr:cxnSp macro="">
      <xdr:nvCxnSpPr>
        <xdr:cNvPr id="406" name="直線コネクタ 405"/>
        <xdr:cNvCxnSpPr/>
      </xdr:nvCxnSpPr>
      <xdr:spPr>
        <a:xfrm flipV="1">
          <a:off x="9639300" y="13172148"/>
          <a:ext cx="8382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127699</xdr:rowOff>
    </xdr:from>
    <xdr:to>
      <xdr:col>50</xdr:col>
      <xdr:colOff>114300</xdr:colOff>
      <xdr:row>77</xdr:row>
      <xdr:rowOff>39649</xdr:rowOff>
    </xdr:to>
    <xdr:cxnSp macro="">
      <xdr:nvCxnSpPr>
        <xdr:cNvPr id="409" name="直線コネクタ 408"/>
        <xdr:cNvCxnSpPr/>
      </xdr:nvCxnSpPr>
      <xdr:spPr>
        <a:xfrm>
          <a:off x="8750300" y="13157899"/>
          <a:ext cx="889000" cy="8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127699</xdr:rowOff>
    </xdr:from>
    <xdr:to>
      <xdr:col>45</xdr:col>
      <xdr:colOff>177800</xdr:colOff>
      <xdr:row>78</xdr:row>
      <xdr:rowOff>55538</xdr:rowOff>
    </xdr:to>
    <xdr:cxnSp macro="">
      <xdr:nvCxnSpPr>
        <xdr:cNvPr id="412" name="直線コネクタ 411"/>
        <xdr:cNvCxnSpPr/>
      </xdr:nvCxnSpPr>
      <xdr:spPr>
        <a:xfrm flipV="1">
          <a:off x="7861300" y="13157899"/>
          <a:ext cx="889000" cy="27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14673</xdr:rowOff>
    </xdr:from>
    <xdr:ext cx="534377" cy="259045"/>
    <xdr:sp macro="" textlink="">
      <xdr:nvSpPr>
        <xdr:cNvPr id="414" name="テキスト ボックス 413"/>
        <xdr:cNvSpPr txBox="1"/>
      </xdr:nvSpPr>
      <xdr:spPr>
        <a:xfrm>
          <a:off x="8483111" y="132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28677</xdr:rowOff>
    </xdr:from>
    <xdr:to>
      <xdr:col>41</xdr:col>
      <xdr:colOff>50800</xdr:colOff>
      <xdr:row>78</xdr:row>
      <xdr:rowOff>55538</xdr:rowOff>
    </xdr:to>
    <xdr:cxnSp macro="">
      <xdr:nvCxnSpPr>
        <xdr:cNvPr id="415" name="直線コネクタ 414"/>
        <xdr:cNvCxnSpPr/>
      </xdr:nvCxnSpPr>
      <xdr:spPr>
        <a:xfrm>
          <a:off x="6972300" y="13401777"/>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91148</xdr:rowOff>
    </xdr:from>
    <xdr:to>
      <xdr:col>55</xdr:col>
      <xdr:colOff>50800</xdr:colOff>
      <xdr:row>77</xdr:row>
      <xdr:rowOff>21298</xdr:rowOff>
    </xdr:to>
    <xdr:sp macro="" textlink="">
      <xdr:nvSpPr>
        <xdr:cNvPr id="425" name="楕円 424"/>
        <xdr:cNvSpPr/>
      </xdr:nvSpPr>
      <xdr:spPr>
        <a:xfrm>
          <a:off x="10426700" y="1312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69575</xdr:rowOff>
    </xdr:from>
    <xdr:ext cx="534377" cy="259045"/>
    <xdr:sp macro="" textlink="">
      <xdr:nvSpPr>
        <xdr:cNvPr id="426" name="商工費該当値テキスト"/>
        <xdr:cNvSpPr txBox="1"/>
      </xdr:nvSpPr>
      <xdr:spPr>
        <a:xfrm>
          <a:off x="10528300" y="1309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160299</xdr:rowOff>
    </xdr:from>
    <xdr:to>
      <xdr:col>50</xdr:col>
      <xdr:colOff>165100</xdr:colOff>
      <xdr:row>77</xdr:row>
      <xdr:rowOff>90449</xdr:rowOff>
    </xdr:to>
    <xdr:sp macro="" textlink="">
      <xdr:nvSpPr>
        <xdr:cNvPr id="427" name="楕円 426"/>
        <xdr:cNvSpPr/>
      </xdr:nvSpPr>
      <xdr:spPr>
        <a:xfrm>
          <a:off x="9588500" y="131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81576</xdr:rowOff>
    </xdr:from>
    <xdr:ext cx="469744" cy="259045"/>
    <xdr:sp macro="" textlink="">
      <xdr:nvSpPr>
        <xdr:cNvPr id="428" name="テキスト ボックス 427"/>
        <xdr:cNvSpPr txBox="1"/>
      </xdr:nvSpPr>
      <xdr:spPr>
        <a:xfrm>
          <a:off x="9404428" y="132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76899</xdr:rowOff>
    </xdr:from>
    <xdr:to>
      <xdr:col>46</xdr:col>
      <xdr:colOff>38100</xdr:colOff>
      <xdr:row>77</xdr:row>
      <xdr:rowOff>7049</xdr:rowOff>
    </xdr:to>
    <xdr:sp macro="" textlink="">
      <xdr:nvSpPr>
        <xdr:cNvPr id="429" name="楕円 428"/>
        <xdr:cNvSpPr/>
      </xdr:nvSpPr>
      <xdr:spPr>
        <a:xfrm>
          <a:off x="8699500" y="131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23575</xdr:rowOff>
    </xdr:from>
    <xdr:ext cx="534377" cy="259045"/>
    <xdr:sp macro="" textlink="">
      <xdr:nvSpPr>
        <xdr:cNvPr id="430" name="テキスト ボックス 429"/>
        <xdr:cNvSpPr txBox="1"/>
      </xdr:nvSpPr>
      <xdr:spPr>
        <a:xfrm>
          <a:off x="8483111" y="128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4738</xdr:rowOff>
    </xdr:from>
    <xdr:to>
      <xdr:col>41</xdr:col>
      <xdr:colOff>101600</xdr:colOff>
      <xdr:row>78</xdr:row>
      <xdr:rowOff>106338</xdr:rowOff>
    </xdr:to>
    <xdr:sp macro="" textlink="">
      <xdr:nvSpPr>
        <xdr:cNvPr id="431" name="楕円 430"/>
        <xdr:cNvSpPr/>
      </xdr:nvSpPr>
      <xdr:spPr>
        <a:xfrm>
          <a:off x="7810500" y="133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97465</xdr:rowOff>
    </xdr:from>
    <xdr:ext cx="469744" cy="259045"/>
    <xdr:sp macro="" textlink="">
      <xdr:nvSpPr>
        <xdr:cNvPr id="432" name="テキスト ボックス 431"/>
        <xdr:cNvSpPr txBox="1"/>
      </xdr:nvSpPr>
      <xdr:spPr>
        <a:xfrm>
          <a:off x="7626428" y="1347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149327</xdr:rowOff>
    </xdr:from>
    <xdr:to>
      <xdr:col>36</xdr:col>
      <xdr:colOff>165100</xdr:colOff>
      <xdr:row>78</xdr:row>
      <xdr:rowOff>79477</xdr:rowOff>
    </xdr:to>
    <xdr:sp macro="" textlink="">
      <xdr:nvSpPr>
        <xdr:cNvPr id="433" name="楕円 432"/>
        <xdr:cNvSpPr/>
      </xdr:nvSpPr>
      <xdr:spPr>
        <a:xfrm>
          <a:off x="6921500" y="133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70604</xdr:rowOff>
    </xdr:from>
    <xdr:ext cx="469744" cy="259045"/>
    <xdr:sp macro="" textlink="">
      <xdr:nvSpPr>
        <xdr:cNvPr id="434" name="テキスト ボックス 433"/>
        <xdr:cNvSpPr txBox="1"/>
      </xdr:nvSpPr>
      <xdr:spPr>
        <a:xfrm>
          <a:off x="6737428" y="1344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64785</xdr:rowOff>
    </xdr:from>
    <xdr:to>
      <xdr:col>55</xdr:col>
      <xdr:colOff>0</xdr:colOff>
      <xdr:row>97</xdr:row>
      <xdr:rowOff>40717</xdr:rowOff>
    </xdr:to>
    <xdr:cxnSp macro="">
      <xdr:nvCxnSpPr>
        <xdr:cNvPr id="465" name="直線コネクタ 464"/>
        <xdr:cNvCxnSpPr/>
      </xdr:nvCxnSpPr>
      <xdr:spPr>
        <a:xfrm>
          <a:off x="9639300" y="16352535"/>
          <a:ext cx="838200" cy="3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64785</xdr:rowOff>
    </xdr:from>
    <xdr:to>
      <xdr:col>50</xdr:col>
      <xdr:colOff>114300</xdr:colOff>
      <xdr:row>95</xdr:row>
      <xdr:rowOff>81364</xdr:rowOff>
    </xdr:to>
    <xdr:cxnSp macro="">
      <xdr:nvCxnSpPr>
        <xdr:cNvPr id="468" name="直線コネクタ 467"/>
        <xdr:cNvCxnSpPr/>
      </xdr:nvCxnSpPr>
      <xdr:spPr>
        <a:xfrm flipV="1">
          <a:off x="8750300" y="16352535"/>
          <a:ext cx="889000" cy="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57715</xdr:rowOff>
    </xdr:from>
    <xdr:ext cx="534377" cy="259045"/>
    <xdr:sp macro="" textlink="">
      <xdr:nvSpPr>
        <xdr:cNvPr id="470" name="テキスト ボックス 469"/>
        <xdr:cNvSpPr txBox="1"/>
      </xdr:nvSpPr>
      <xdr:spPr>
        <a:xfrm>
          <a:off x="9372111" y="165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81364</xdr:rowOff>
    </xdr:from>
    <xdr:to>
      <xdr:col>45</xdr:col>
      <xdr:colOff>177800</xdr:colOff>
      <xdr:row>95</xdr:row>
      <xdr:rowOff>113596</xdr:rowOff>
    </xdr:to>
    <xdr:cxnSp macro="">
      <xdr:nvCxnSpPr>
        <xdr:cNvPr id="471" name="直線コネクタ 470"/>
        <xdr:cNvCxnSpPr/>
      </xdr:nvCxnSpPr>
      <xdr:spPr>
        <a:xfrm flipV="1">
          <a:off x="7861300" y="16369114"/>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120068</xdr:rowOff>
    </xdr:from>
    <xdr:ext cx="534377" cy="259045"/>
    <xdr:sp macro="" textlink="">
      <xdr:nvSpPr>
        <xdr:cNvPr id="473" name="テキスト ボックス 472"/>
        <xdr:cNvSpPr txBox="1"/>
      </xdr:nvSpPr>
      <xdr:spPr>
        <a:xfrm>
          <a:off x="8483111" y="16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113596</xdr:rowOff>
    </xdr:from>
    <xdr:to>
      <xdr:col>41</xdr:col>
      <xdr:colOff>50800</xdr:colOff>
      <xdr:row>96</xdr:row>
      <xdr:rowOff>137534</xdr:rowOff>
    </xdr:to>
    <xdr:cxnSp macro="">
      <xdr:nvCxnSpPr>
        <xdr:cNvPr id="474" name="直線コネクタ 473"/>
        <xdr:cNvCxnSpPr/>
      </xdr:nvCxnSpPr>
      <xdr:spPr>
        <a:xfrm flipV="1">
          <a:off x="6972300" y="16401346"/>
          <a:ext cx="889000" cy="19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161695</xdr:rowOff>
    </xdr:from>
    <xdr:ext cx="534377" cy="259045"/>
    <xdr:sp macro="" textlink="">
      <xdr:nvSpPr>
        <xdr:cNvPr id="476" name="テキスト ボックス 475"/>
        <xdr:cNvSpPr txBox="1"/>
      </xdr:nvSpPr>
      <xdr:spPr>
        <a:xfrm>
          <a:off x="7594111" y="164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161367</xdr:rowOff>
    </xdr:from>
    <xdr:to>
      <xdr:col>55</xdr:col>
      <xdr:colOff>50800</xdr:colOff>
      <xdr:row>97</xdr:row>
      <xdr:rowOff>91517</xdr:rowOff>
    </xdr:to>
    <xdr:sp macro="" textlink="">
      <xdr:nvSpPr>
        <xdr:cNvPr id="484" name="楕円 483"/>
        <xdr:cNvSpPr/>
      </xdr:nvSpPr>
      <xdr:spPr>
        <a:xfrm>
          <a:off x="10426700" y="166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139794</xdr:rowOff>
    </xdr:from>
    <xdr:ext cx="534377" cy="259045"/>
    <xdr:sp macro="" textlink="">
      <xdr:nvSpPr>
        <xdr:cNvPr id="485" name="土木費該当値テキスト"/>
        <xdr:cNvSpPr txBox="1"/>
      </xdr:nvSpPr>
      <xdr:spPr>
        <a:xfrm>
          <a:off x="10528300" y="16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13985</xdr:rowOff>
    </xdr:from>
    <xdr:to>
      <xdr:col>50</xdr:col>
      <xdr:colOff>165100</xdr:colOff>
      <xdr:row>95</xdr:row>
      <xdr:rowOff>115585</xdr:rowOff>
    </xdr:to>
    <xdr:sp macro="" textlink="">
      <xdr:nvSpPr>
        <xdr:cNvPr id="486" name="楕円 485"/>
        <xdr:cNvSpPr/>
      </xdr:nvSpPr>
      <xdr:spPr>
        <a:xfrm>
          <a:off x="9588500" y="163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132112</xdr:rowOff>
    </xdr:from>
    <xdr:ext cx="534377" cy="259045"/>
    <xdr:sp macro="" textlink="">
      <xdr:nvSpPr>
        <xdr:cNvPr id="487" name="テキスト ボックス 486"/>
        <xdr:cNvSpPr txBox="1"/>
      </xdr:nvSpPr>
      <xdr:spPr>
        <a:xfrm>
          <a:off x="9372111" y="1607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30564</xdr:rowOff>
    </xdr:from>
    <xdr:to>
      <xdr:col>46</xdr:col>
      <xdr:colOff>38100</xdr:colOff>
      <xdr:row>95</xdr:row>
      <xdr:rowOff>132164</xdr:rowOff>
    </xdr:to>
    <xdr:sp macro="" textlink="">
      <xdr:nvSpPr>
        <xdr:cNvPr id="488" name="楕円 487"/>
        <xdr:cNvSpPr/>
      </xdr:nvSpPr>
      <xdr:spPr>
        <a:xfrm>
          <a:off x="8699500" y="1631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148691</xdr:rowOff>
    </xdr:from>
    <xdr:ext cx="534377" cy="259045"/>
    <xdr:sp macro="" textlink="">
      <xdr:nvSpPr>
        <xdr:cNvPr id="489" name="テキスト ボックス 488"/>
        <xdr:cNvSpPr txBox="1"/>
      </xdr:nvSpPr>
      <xdr:spPr>
        <a:xfrm>
          <a:off x="8483111" y="160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62796</xdr:rowOff>
    </xdr:from>
    <xdr:to>
      <xdr:col>41</xdr:col>
      <xdr:colOff>101600</xdr:colOff>
      <xdr:row>95</xdr:row>
      <xdr:rowOff>164396</xdr:rowOff>
    </xdr:to>
    <xdr:sp macro="" textlink="">
      <xdr:nvSpPr>
        <xdr:cNvPr id="490" name="楕円 489"/>
        <xdr:cNvSpPr/>
      </xdr:nvSpPr>
      <xdr:spPr>
        <a:xfrm>
          <a:off x="7810500" y="163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9473</xdr:rowOff>
    </xdr:from>
    <xdr:ext cx="534377" cy="259045"/>
    <xdr:sp macro="" textlink="">
      <xdr:nvSpPr>
        <xdr:cNvPr id="491" name="テキスト ボックス 490"/>
        <xdr:cNvSpPr txBox="1"/>
      </xdr:nvSpPr>
      <xdr:spPr>
        <a:xfrm>
          <a:off x="7594111" y="1612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86734</xdr:rowOff>
    </xdr:from>
    <xdr:to>
      <xdr:col>36</xdr:col>
      <xdr:colOff>165100</xdr:colOff>
      <xdr:row>97</xdr:row>
      <xdr:rowOff>16884</xdr:rowOff>
    </xdr:to>
    <xdr:sp macro="" textlink="">
      <xdr:nvSpPr>
        <xdr:cNvPr id="492" name="楕円 491"/>
        <xdr:cNvSpPr/>
      </xdr:nvSpPr>
      <xdr:spPr>
        <a:xfrm>
          <a:off x="6921500" y="165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8011</xdr:rowOff>
    </xdr:from>
    <xdr:ext cx="534377" cy="259045"/>
    <xdr:sp macro="" textlink="">
      <xdr:nvSpPr>
        <xdr:cNvPr id="493" name="テキスト ボックス 492"/>
        <xdr:cNvSpPr txBox="1"/>
      </xdr:nvSpPr>
      <xdr:spPr>
        <a:xfrm>
          <a:off x="6705111" y="166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91199</xdr:rowOff>
    </xdr:from>
    <xdr:to>
      <xdr:col>85</xdr:col>
      <xdr:colOff>127000</xdr:colOff>
      <xdr:row>37</xdr:row>
      <xdr:rowOff>132480</xdr:rowOff>
    </xdr:to>
    <xdr:cxnSp macro="">
      <xdr:nvCxnSpPr>
        <xdr:cNvPr id="522" name="直線コネクタ 521"/>
        <xdr:cNvCxnSpPr/>
      </xdr:nvCxnSpPr>
      <xdr:spPr>
        <a:xfrm>
          <a:off x="15481300" y="6434849"/>
          <a:ext cx="838200" cy="4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91199</xdr:rowOff>
    </xdr:from>
    <xdr:to>
      <xdr:col>81</xdr:col>
      <xdr:colOff>50800</xdr:colOff>
      <xdr:row>37</xdr:row>
      <xdr:rowOff>131756</xdr:rowOff>
    </xdr:to>
    <xdr:cxnSp macro="">
      <xdr:nvCxnSpPr>
        <xdr:cNvPr id="525" name="直線コネクタ 524"/>
        <xdr:cNvCxnSpPr/>
      </xdr:nvCxnSpPr>
      <xdr:spPr>
        <a:xfrm flipV="1">
          <a:off x="14592300" y="6434849"/>
          <a:ext cx="8890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131756</xdr:rowOff>
    </xdr:from>
    <xdr:to>
      <xdr:col>76</xdr:col>
      <xdr:colOff>114300</xdr:colOff>
      <xdr:row>37</xdr:row>
      <xdr:rowOff>148825</xdr:rowOff>
    </xdr:to>
    <xdr:cxnSp macro="">
      <xdr:nvCxnSpPr>
        <xdr:cNvPr id="528" name="直線コネクタ 527"/>
        <xdr:cNvCxnSpPr/>
      </xdr:nvCxnSpPr>
      <xdr:spPr>
        <a:xfrm flipV="1">
          <a:off x="13703300" y="6475406"/>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131756</xdr:rowOff>
    </xdr:from>
    <xdr:to>
      <xdr:col>71</xdr:col>
      <xdr:colOff>177800</xdr:colOff>
      <xdr:row>37</xdr:row>
      <xdr:rowOff>148825</xdr:rowOff>
    </xdr:to>
    <xdr:cxnSp macro="">
      <xdr:nvCxnSpPr>
        <xdr:cNvPr id="531" name="直線コネクタ 530"/>
        <xdr:cNvCxnSpPr/>
      </xdr:nvCxnSpPr>
      <xdr:spPr>
        <a:xfrm>
          <a:off x="12814300" y="6475406"/>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81680</xdr:rowOff>
    </xdr:from>
    <xdr:to>
      <xdr:col>85</xdr:col>
      <xdr:colOff>177800</xdr:colOff>
      <xdr:row>38</xdr:row>
      <xdr:rowOff>11830</xdr:rowOff>
    </xdr:to>
    <xdr:sp macro="" textlink="">
      <xdr:nvSpPr>
        <xdr:cNvPr id="541" name="楕円 540"/>
        <xdr:cNvSpPr/>
      </xdr:nvSpPr>
      <xdr:spPr>
        <a:xfrm>
          <a:off x="16268700" y="64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168057</xdr:rowOff>
    </xdr:from>
    <xdr:ext cx="534377" cy="259045"/>
    <xdr:sp macro="" textlink="">
      <xdr:nvSpPr>
        <xdr:cNvPr id="542" name="消防費該当値テキスト"/>
        <xdr:cNvSpPr txBox="1"/>
      </xdr:nvSpPr>
      <xdr:spPr>
        <a:xfrm>
          <a:off x="16370300" y="63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40399</xdr:rowOff>
    </xdr:from>
    <xdr:to>
      <xdr:col>81</xdr:col>
      <xdr:colOff>101600</xdr:colOff>
      <xdr:row>37</xdr:row>
      <xdr:rowOff>141999</xdr:rowOff>
    </xdr:to>
    <xdr:sp macro="" textlink="">
      <xdr:nvSpPr>
        <xdr:cNvPr id="543" name="楕円 542"/>
        <xdr:cNvSpPr/>
      </xdr:nvSpPr>
      <xdr:spPr>
        <a:xfrm>
          <a:off x="15430500" y="63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133126</xdr:rowOff>
    </xdr:from>
    <xdr:ext cx="534377" cy="259045"/>
    <xdr:sp macro="" textlink="">
      <xdr:nvSpPr>
        <xdr:cNvPr id="544" name="テキスト ボックス 543"/>
        <xdr:cNvSpPr txBox="1"/>
      </xdr:nvSpPr>
      <xdr:spPr>
        <a:xfrm>
          <a:off x="15214111" y="647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80956</xdr:rowOff>
    </xdr:from>
    <xdr:to>
      <xdr:col>76</xdr:col>
      <xdr:colOff>165100</xdr:colOff>
      <xdr:row>38</xdr:row>
      <xdr:rowOff>11106</xdr:rowOff>
    </xdr:to>
    <xdr:sp macro="" textlink="">
      <xdr:nvSpPr>
        <xdr:cNvPr id="545" name="楕円 544"/>
        <xdr:cNvSpPr/>
      </xdr:nvSpPr>
      <xdr:spPr>
        <a:xfrm>
          <a:off x="14541500" y="64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2233</xdr:rowOff>
    </xdr:from>
    <xdr:ext cx="534377" cy="259045"/>
    <xdr:sp macro="" textlink="">
      <xdr:nvSpPr>
        <xdr:cNvPr id="546" name="テキスト ボックス 545"/>
        <xdr:cNvSpPr txBox="1"/>
      </xdr:nvSpPr>
      <xdr:spPr>
        <a:xfrm>
          <a:off x="14325111" y="65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98025</xdr:rowOff>
    </xdr:from>
    <xdr:to>
      <xdr:col>72</xdr:col>
      <xdr:colOff>38100</xdr:colOff>
      <xdr:row>38</xdr:row>
      <xdr:rowOff>28175</xdr:rowOff>
    </xdr:to>
    <xdr:sp macro="" textlink="">
      <xdr:nvSpPr>
        <xdr:cNvPr id="547" name="楕円 546"/>
        <xdr:cNvSpPr/>
      </xdr:nvSpPr>
      <xdr:spPr>
        <a:xfrm>
          <a:off x="13652500" y="64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19302</xdr:rowOff>
    </xdr:from>
    <xdr:ext cx="534377" cy="259045"/>
    <xdr:sp macro="" textlink="">
      <xdr:nvSpPr>
        <xdr:cNvPr id="548" name="テキスト ボックス 547"/>
        <xdr:cNvSpPr txBox="1"/>
      </xdr:nvSpPr>
      <xdr:spPr>
        <a:xfrm>
          <a:off x="13436111" y="65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80956</xdr:rowOff>
    </xdr:from>
    <xdr:to>
      <xdr:col>67</xdr:col>
      <xdr:colOff>101600</xdr:colOff>
      <xdr:row>38</xdr:row>
      <xdr:rowOff>11106</xdr:rowOff>
    </xdr:to>
    <xdr:sp macro="" textlink="">
      <xdr:nvSpPr>
        <xdr:cNvPr id="549" name="楕円 548"/>
        <xdr:cNvSpPr/>
      </xdr:nvSpPr>
      <xdr:spPr>
        <a:xfrm>
          <a:off x="12763500" y="64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2233</xdr:rowOff>
    </xdr:from>
    <xdr:ext cx="534377" cy="259045"/>
    <xdr:sp macro="" textlink="">
      <xdr:nvSpPr>
        <xdr:cNvPr id="550" name="テキスト ボックス 549"/>
        <xdr:cNvSpPr txBox="1"/>
      </xdr:nvSpPr>
      <xdr:spPr>
        <a:xfrm>
          <a:off x="12547111" y="65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38038</xdr:rowOff>
    </xdr:from>
    <xdr:to>
      <xdr:col>85</xdr:col>
      <xdr:colOff>127000</xdr:colOff>
      <xdr:row>51</xdr:row>
      <xdr:rowOff>138900</xdr:rowOff>
    </xdr:to>
    <xdr:cxnSp macro="">
      <xdr:nvCxnSpPr>
        <xdr:cNvPr id="582" name="直線コネクタ 581"/>
        <xdr:cNvCxnSpPr/>
      </xdr:nvCxnSpPr>
      <xdr:spPr>
        <a:xfrm flipV="1">
          <a:off x="15481300" y="8610538"/>
          <a:ext cx="838200" cy="27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3" name="教育費平均値テキスト"/>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138900</xdr:rowOff>
    </xdr:from>
    <xdr:to>
      <xdr:col>81</xdr:col>
      <xdr:colOff>50800</xdr:colOff>
      <xdr:row>57</xdr:row>
      <xdr:rowOff>68785</xdr:rowOff>
    </xdr:to>
    <xdr:cxnSp macro="">
      <xdr:nvCxnSpPr>
        <xdr:cNvPr id="585" name="直線コネクタ 584"/>
        <xdr:cNvCxnSpPr/>
      </xdr:nvCxnSpPr>
      <xdr:spPr>
        <a:xfrm flipV="1">
          <a:off x="14592300" y="8882850"/>
          <a:ext cx="889000" cy="95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7" name="テキスト ボックス 586"/>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68785</xdr:rowOff>
    </xdr:from>
    <xdr:to>
      <xdr:col>76</xdr:col>
      <xdr:colOff>114300</xdr:colOff>
      <xdr:row>57</xdr:row>
      <xdr:rowOff>144403</xdr:rowOff>
    </xdr:to>
    <xdr:cxnSp macro="">
      <xdr:nvCxnSpPr>
        <xdr:cNvPr id="588" name="直線コネクタ 587"/>
        <xdr:cNvCxnSpPr/>
      </xdr:nvCxnSpPr>
      <xdr:spPr>
        <a:xfrm flipV="1">
          <a:off x="13703300" y="9841435"/>
          <a:ext cx="889000" cy="7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138606</xdr:rowOff>
    </xdr:from>
    <xdr:to>
      <xdr:col>71</xdr:col>
      <xdr:colOff>177800</xdr:colOff>
      <xdr:row>57</xdr:row>
      <xdr:rowOff>144403</xdr:rowOff>
    </xdr:to>
    <xdr:cxnSp macro="">
      <xdr:nvCxnSpPr>
        <xdr:cNvPr id="591" name="直線コネクタ 590"/>
        <xdr:cNvCxnSpPr/>
      </xdr:nvCxnSpPr>
      <xdr:spPr>
        <a:xfrm>
          <a:off x="12814300" y="9911256"/>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158688</xdr:rowOff>
    </xdr:from>
    <xdr:to>
      <xdr:col>85</xdr:col>
      <xdr:colOff>177800</xdr:colOff>
      <xdr:row>50</xdr:row>
      <xdr:rowOff>88838</xdr:rowOff>
    </xdr:to>
    <xdr:sp macro="" textlink="">
      <xdr:nvSpPr>
        <xdr:cNvPr id="601" name="楕円 600"/>
        <xdr:cNvSpPr/>
      </xdr:nvSpPr>
      <xdr:spPr>
        <a:xfrm>
          <a:off x="16268700" y="855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73615</xdr:rowOff>
    </xdr:from>
    <xdr:ext cx="599010" cy="259045"/>
    <xdr:sp macro="" textlink="">
      <xdr:nvSpPr>
        <xdr:cNvPr id="602" name="教育費該当値テキスト"/>
        <xdr:cNvSpPr txBox="1"/>
      </xdr:nvSpPr>
      <xdr:spPr>
        <a:xfrm>
          <a:off x="16370300" y="847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88100</xdr:rowOff>
    </xdr:from>
    <xdr:to>
      <xdr:col>81</xdr:col>
      <xdr:colOff>101600</xdr:colOff>
      <xdr:row>52</xdr:row>
      <xdr:rowOff>18250</xdr:rowOff>
    </xdr:to>
    <xdr:sp macro="" textlink="">
      <xdr:nvSpPr>
        <xdr:cNvPr id="603" name="楕円 602"/>
        <xdr:cNvSpPr/>
      </xdr:nvSpPr>
      <xdr:spPr>
        <a:xfrm>
          <a:off x="15430500" y="88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34777</xdr:rowOff>
    </xdr:from>
    <xdr:ext cx="599010" cy="259045"/>
    <xdr:sp macro="" textlink="">
      <xdr:nvSpPr>
        <xdr:cNvPr id="604" name="テキスト ボックス 603"/>
        <xdr:cNvSpPr txBox="1"/>
      </xdr:nvSpPr>
      <xdr:spPr>
        <a:xfrm>
          <a:off x="15181795" y="860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17985</xdr:rowOff>
    </xdr:from>
    <xdr:to>
      <xdr:col>76</xdr:col>
      <xdr:colOff>165100</xdr:colOff>
      <xdr:row>57</xdr:row>
      <xdr:rowOff>119585</xdr:rowOff>
    </xdr:to>
    <xdr:sp macro="" textlink="">
      <xdr:nvSpPr>
        <xdr:cNvPr id="605" name="楕円 604"/>
        <xdr:cNvSpPr/>
      </xdr:nvSpPr>
      <xdr:spPr>
        <a:xfrm>
          <a:off x="14541500" y="979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110712</xdr:rowOff>
    </xdr:from>
    <xdr:ext cx="534377" cy="259045"/>
    <xdr:sp macro="" textlink="">
      <xdr:nvSpPr>
        <xdr:cNvPr id="606" name="テキスト ボックス 605"/>
        <xdr:cNvSpPr txBox="1"/>
      </xdr:nvSpPr>
      <xdr:spPr>
        <a:xfrm>
          <a:off x="14325111" y="98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93603</xdr:rowOff>
    </xdr:from>
    <xdr:to>
      <xdr:col>72</xdr:col>
      <xdr:colOff>38100</xdr:colOff>
      <xdr:row>58</xdr:row>
      <xdr:rowOff>23753</xdr:rowOff>
    </xdr:to>
    <xdr:sp macro="" textlink="">
      <xdr:nvSpPr>
        <xdr:cNvPr id="607" name="楕円 606"/>
        <xdr:cNvSpPr/>
      </xdr:nvSpPr>
      <xdr:spPr>
        <a:xfrm>
          <a:off x="13652500" y="986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14880</xdr:rowOff>
    </xdr:from>
    <xdr:ext cx="534377" cy="259045"/>
    <xdr:sp macro="" textlink="">
      <xdr:nvSpPr>
        <xdr:cNvPr id="608" name="テキスト ボックス 607"/>
        <xdr:cNvSpPr txBox="1"/>
      </xdr:nvSpPr>
      <xdr:spPr>
        <a:xfrm>
          <a:off x="13436111" y="995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87806</xdr:rowOff>
    </xdr:from>
    <xdr:to>
      <xdr:col>67</xdr:col>
      <xdr:colOff>101600</xdr:colOff>
      <xdr:row>58</xdr:row>
      <xdr:rowOff>17956</xdr:rowOff>
    </xdr:to>
    <xdr:sp macro="" textlink="">
      <xdr:nvSpPr>
        <xdr:cNvPr id="609" name="楕円 608"/>
        <xdr:cNvSpPr/>
      </xdr:nvSpPr>
      <xdr:spPr>
        <a:xfrm>
          <a:off x="12763500" y="98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9083</xdr:rowOff>
    </xdr:from>
    <xdr:ext cx="534377" cy="259045"/>
    <xdr:sp macro="" textlink="">
      <xdr:nvSpPr>
        <xdr:cNvPr id="610" name="テキスト ボックス 609"/>
        <xdr:cNvSpPr txBox="1"/>
      </xdr:nvSpPr>
      <xdr:spPr>
        <a:xfrm>
          <a:off x="12547111" y="995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20439</xdr:rowOff>
    </xdr:from>
    <xdr:to>
      <xdr:col>85</xdr:col>
      <xdr:colOff>127000</xdr:colOff>
      <xdr:row>78</xdr:row>
      <xdr:rowOff>25400</xdr:rowOff>
    </xdr:to>
    <xdr:cxnSp macro="">
      <xdr:nvCxnSpPr>
        <xdr:cNvPr id="635" name="直線コネクタ 634"/>
        <xdr:cNvCxnSpPr/>
      </xdr:nvCxnSpPr>
      <xdr:spPr>
        <a:xfrm flipV="1">
          <a:off x="15481300" y="13393539"/>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19741</xdr:rowOff>
    </xdr:from>
    <xdr:to>
      <xdr:col>81</xdr:col>
      <xdr:colOff>50800</xdr:colOff>
      <xdr:row>78</xdr:row>
      <xdr:rowOff>25400</xdr:rowOff>
    </xdr:to>
    <xdr:cxnSp macro="">
      <xdr:nvCxnSpPr>
        <xdr:cNvPr id="638" name="直線コネクタ 637"/>
        <xdr:cNvCxnSpPr/>
      </xdr:nvCxnSpPr>
      <xdr:spPr>
        <a:xfrm>
          <a:off x="14592300" y="13392841"/>
          <a:ext cx="8890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15370</xdr:rowOff>
    </xdr:from>
    <xdr:to>
      <xdr:col>76</xdr:col>
      <xdr:colOff>114300</xdr:colOff>
      <xdr:row>78</xdr:row>
      <xdr:rowOff>19741</xdr:rowOff>
    </xdr:to>
    <xdr:cxnSp macro="">
      <xdr:nvCxnSpPr>
        <xdr:cNvPr id="641" name="直線コネクタ 640"/>
        <xdr:cNvCxnSpPr/>
      </xdr:nvCxnSpPr>
      <xdr:spPr>
        <a:xfrm>
          <a:off x="13703300" y="13388470"/>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15370</xdr:rowOff>
    </xdr:from>
    <xdr:to>
      <xdr:col>71</xdr:col>
      <xdr:colOff>177800</xdr:colOff>
      <xdr:row>78</xdr:row>
      <xdr:rowOff>25400</xdr:rowOff>
    </xdr:to>
    <xdr:cxnSp macro="">
      <xdr:nvCxnSpPr>
        <xdr:cNvPr id="644" name="直線コネクタ 643"/>
        <xdr:cNvCxnSpPr/>
      </xdr:nvCxnSpPr>
      <xdr:spPr>
        <a:xfrm flipV="1">
          <a:off x="12814300" y="13388470"/>
          <a:ext cx="8890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141089</xdr:rowOff>
    </xdr:from>
    <xdr:to>
      <xdr:col>85</xdr:col>
      <xdr:colOff>177800</xdr:colOff>
      <xdr:row>78</xdr:row>
      <xdr:rowOff>71239</xdr:rowOff>
    </xdr:to>
    <xdr:sp macro="" textlink="">
      <xdr:nvSpPr>
        <xdr:cNvPr id="654" name="楕円 653"/>
        <xdr:cNvSpPr/>
      </xdr:nvSpPr>
      <xdr:spPr>
        <a:xfrm>
          <a:off x="16268700" y="133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378565" cy="259045"/>
    <xdr:sp macro="" textlink="">
      <xdr:nvSpPr>
        <xdr:cNvPr id="655" name="災害復旧費該当値テキスト"/>
        <xdr:cNvSpPr txBox="1"/>
      </xdr:nvSpPr>
      <xdr:spPr>
        <a:xfrm>
          <a:off x="16370300" y="1331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140391</xdr:rowOff>
    </xdr:from>
    <xdr:to>
      <xdr:col>76</xdr:col>
      <xdr:colOff>165100</xdr:colOff>
      <xdr:row>78</xdr:row>
      <xdr:rowOff>70541</xdr:rowOff>
    </xdr:to>
    <xdr:sp macro="" textlink="">
      <xdr:nvSpPr>
        <xdr:cNvPr id="658" name="楕円 657"/>
        <xdr:cNvSpPr/>
      </xdr:nvSpPr>
      <xdr:spPr>
        <a:xfrm>
          <a:off x="14541500" y="1334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61668</xdr:rowOff>
    </xdr:from>
    <xdr:ext cx="378565" cy="259045"/>
    <xdr:sp macro="" textlink="">
      <xdr:nvSpPr>
        <xdr:cNvPr id="659" name="テキスト ボックス 658"/>
        <xdr:cNvSpPr txBox="1"/>
      </xdr:nvSpPr>
      <xdr:spPr>
        <a:xfrm>
          <a:off x="14403017" y="13434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136020</xdr:rowOff>
    </xdr:from>
    <xdr:to>
      <xdr:col>72</xdr:col>
      <xdr:colOff>38100</xdr:colOff>
      <xdr:row>78</xdr:row>
      <xdr:rowOff>66170</xdr:rowOff>
    </xdr:to>
    <xdr:sp macro="" textlink="">
      <xdr:nvSpPr>
        <xdr:cNvPr id="660" name="楕円 659"/>
        <xdr:cNvSpPr/>
      </xdr:nvSpPr>
      <xdr:spPr>
        <a:xfrm>
          <a:off x="13652500" y="133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57297</xdr:rowOff>
    </xdr:from>
    <xdr:ext cx="469744" cy="259045"/>
    <xdr:sp macro="" textlink="">
      <xdr:nvSpPr>
        <xdr:cNvPr id="661" name="テキスト ボックス 660"/>
        <xdr:cNvSpPr txBox="1"/>
      </xdr:nvSpPr>
      <xdr:spPr>
        <a:xfrm>
          <a:off x="13468428" y="1343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89298</xdr:rowOff>
    </xdr:from>
    <xdr:to>
      <xdr:col>85</xdr:col>
      <xdr:colOff>127000</xdr:colOff>
      <xdr:row>97</xdr:row>
      <xdr:rowOff>91264</xdr:rowOff>
    </xdr:to>
    <xdr:cxnSp macro="">
      <xdr:nvCxnSpPr>
        <xdr:cNvPr id="690" name="直線コネクタ 689"/>
        <xdr:cNvCxnSpPr/>
      </xdr:nvCxnSpPr>
      <xdr:spPr>
        <a:xfrm flipV="1">
          <a:off x="15481300" y="16719948"/>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91264</xdr:rowOff>
    </xdr:from>
    <xdr:to>
      <xdr:col>81</xdr:col>
      <xdr:colOff>50800</xdr:colOff>
      <xdr:row>97</xdr:row>
      <xdr:rowOff>97692</xdr:rowOff>
    </xdr:to>
    <xdr:cxnSp macro="">
      <xdr:nvCxnSpPr>
        <xdr:cNvPr id="693" name="直線コネクタ 692"/>
        <xdr:cNvCxnSpPr/>
      </xdr:nvCxnSpPr>
      <xdr:spPr>
        <a:xfrm flipV="1">
          <a:off x="14592300" y="16721914"/>
          <a:ext cx="889000" cy="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94748</xdr:rowOff>
    </xdr:from>
    <xdr:to>
      <xdr:col>76</xdr:col>
      <xdr:colOff>114300</xdr:colOff>
      <xdr:row>97</xdr:row>
      <xdr:rowOff>97692</xdr:rowOff>
    </xdr:to>
    <xdr:cxnSp macro="">
      <xdr:nvCxnSpPr>
        <xdr:cNvPr id="696" name="直線コネクタ 695"/>
        <xdr:cNvCxnSpPr/>
      </xdr:nvCxnSpPr>
      <xdr:spPr>
        <a:xfrm>
          <a:off x="13703300" y="16725398"/>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79203</xdr:rowOff>
    </xdr:from>
    <xdr:to>
      <xdr:col>71</xdr:col>
      <xdr:colOff>177800</xdr:colOff>
      <xdr:row>97</xdr:row>
      <xdr:rowOff>94748</xdr:rowOff>
    </xdr:to>
    <xdr:cxnSp macro="">
      <xdr:nvCxnSpPr>
        <xdr:cNvPr id="699" name="直線コネクタ 698"/>
        <xdr:cNvCxnSpPr/>
      </xdr:nvCxnSpPr>
      <xdr:spPr>
        <a:xfrm>
          <a:off x="12814300" y="1670985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38498</xdr:rowOff>
    </xdr:from>
    <xdr:to>
      <xdr:col>85</xdr:col>
      <xdr:colOff>177800</xdr:colOff>
      <xdr:row>97</xdr:row>
      <xdr:rowOff>140098</xdr:rowOff>
    </xdr:to>
    <xdr:sp macro="" textlink="">
      <xdr:nvSpPr>
        <xdr:cNvPr id="709" name="楕円 708"/>
        <xdr:cNvSpPr/>
      </xdr:nvSpPr>
      <xdr:spPr>
        <a:xfrm>
          <a:off x="16268700" y="1666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16925</xdr:rowOff>
    </xdr:from>
    <xdr:ext cx="534377" cy="259045"/>
    <xdr:sp macro="" textlink="">
      <xdr:nvSpPr>
        <xdr:cNvPr id="710" name="公債費該当値テキスト"/>
        <xdr:cNvSpPr txBox="1"/>
      </xdr:nvSpPr>
      <xdr:spPr>
        <a:xfrm>
          <a:off x="16370300" y="1664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40464</xdr:rowOff>
    </xdr:from>
    <xdr:to>
      <xdr:col>81</xdr:col>
      <xdr:colOff>101600</xdr:colOff>
      <xdr:row>97</xdr:row>
      <xdr:rowOff>142064</xdr:rowOff>
    </xdr:to>
    <xdr:sp macro="" textlink="">
      <xdr:nvSpPr>
        <xdr:cNvPr id="711" name="楕円 710"/>
        <xdr:cNvSpPr/>
      </xdr:nvSpPr>
      <xdr:spPr>
        <a:xfrm>
          <a:off x="15430500" y="166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133191</xdr:rowOff>
    </xdr:from>
    <xdr:ext cx="534377" cy="259045"/>
    <xdr:sp macro="" textlink="">
      <xdr:nvSpPr>
        <xdr:cNvPr id="712" name="テキスト ボックス 711"/>
        <xdr:cNvSpPr txBox="1"/>
      </xdr:nvSpPr>
      <xdr:spPr>
        <a:xfrm>
          <a:off x="15214111" y="167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46892</xdr:rowOff>
    </xdr:from>
    <xdr:to>
      <xdr:col>76</xdr:col>
      <xdr:colOff>165100</xdr:colOff>
      <xdr:row>97</xdr:row>
      <xdr:rowOff>148492</xdr:rowOff>
    </xdr:to>
    <xdr:sp macro="" textlink="">
      <xdr:nvSpPr>
        <xdr:cNvPr id="713" name="楕円 712"/>
        <xdr:cNvSpPr/>
      </xdr:nvSpPr>
      <xdr:spPr>
        <a:xfrm>
          <a:off x="14541500" y="166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139619</xdr:rowOff>
    </xdr:from>
    <xdr:ext cx="534377" cy="259045"/>
    <xdr:sp macro="" textlink="">
      <xdr:nvSpPr>
        <xdr:cNvPr id="714" name="テキスト ボックス 713"/>
        <xdr:cNvSpPr txBox="1"/>
      </xdr:nvSpPr>
      <xdr:spPr>
        <a:xfrm>
          <a:off x="14325111" y="167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43948</xdr:rowOff>
    </xdr:from>
    <xdr:to>
      <xdr:col>72</xdr:col>
      <xdr:colOff>38100</xdr:colOff>
      <xdr:row>97</xdr:row>
      <xdr:rowOff>145548</xdr:rowOff>
    </xdr:to>
    <xdr:sp macro="" textlink="">
      <xdr:nvSpPr>
        <xdr:cNvPr id="715" name="楕円 714"/>
        <xdr:cNvSpPr/>
      </xdr:nvSpPr>
      <xdr:spPr>
        <a:xfrm>
          <a:off x="13652500" y="166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136675</xdr:rowOff>
    </xdr:from>
    <xdr:ext cx="534377" cy="259045"/>
    <xdr:sp macro="" textlink="">
      <xdr:nvSpPr>
        <xdr:cNvPr id="716" name="テキスト ボックス 715"/>
        <xdr:cNvSpPr txBox="1"/>
      </xdr:nvSpPr>
      <xdr:spPr>
        <a:xfrm>
          <a:off x="13436111" y="1676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28403</xdr:rowOff>
    </xdr:from>
    <xdr:to>
      <xdr:col>67</xdr:col>
      <xdr:colOff>101600</xdr:colOff>
      <xdr:row>97</xdr:row>
      <xdr:rowOff>130003</xdr:rowOff>
    </xdr:to>
    <xdr:sp macro="" textlink="">
      <xdr:nvSpPr>
        <xdr:cNvPr id="717" name="楕円 716"/>
        <xdr:cNvSpPr/>
      </xdr:nvSpPr>
      <xdr:spPr>
        <a:xfrm>
          <a:off x="12763500" y="1665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121130</xdr:rowOff>
    </xdr:from>
    <xdr:ext cx="534377" cy="259045"/>
    <xdr:sp macro="" textlink="">
      <xdr:nvSpPr>
        <xdr:cNvPr id="718" name="テキスト ボックス 717"/>
        <xdr:cNvSpPr txBox="1"/>
      </xdr:nvSpPr>
      <xdr:spPr>
        <a:xfrm>
          <a:off x="12547111" y="1675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国保会計への赤字補填繰出金の影響により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たが、類似団体平均と比較して高い状況にある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土木費は、アワセ土地区画整理組合負担金が減となったことにより減となった。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教育費の大幅な増は、中学校改築事業の影響である。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議会費、衛生費、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商工費、消防費、その他はほぼ横ばいである。</a:t>
          </a:r>
          <a:endParaRPr lang="ja-JP" altLang="ja-JP" sz="1200">
            <a:effectLst/>
            <a:latin typeface="ＭＳ Ｐゴシック" panose="020B0600070205080204" pitchFamily="50" charset="-128"/>
            <a:ea typeface="ＭＳ Ｐゴシック" panose="020B0600070205080204" pitchFamily="50" charset="-128"/>
          </a:endParaRPr>
        </a:p>
        <a:p>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財政調整基金残高は平成２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年度からほぼ横ばいであったが、平成２８年度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、平成２９年度に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国保会計への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累積赤字解消のための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繰出金が多額となったため減少した。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実質収支額は標準財政規模と比較し３％～５％が望ましいとされているところだが、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中学校改築事業の執行残や、平成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年度単年度の国保赤字補填繰出金が赤字見込みから黒字となったことにより、１２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％と多い額となった。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実質単年度収支は基金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戻し入等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の影響で２．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％となり、対前年度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年度の連結実質収支額の標準財政規模に対する割合は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％となっており、過去５年間で赤字額は発生していないことから良好である。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国民健康保険特別会計が標準財政規模と比較して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０．９７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の黒字となった。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民健康保険事業の要因分析では、医療費の支出は減少傾向にあり、税の課税率及び税額、徴収率はともに高い水準にある。しかし、共同拠出金が増加する中で、調整交付金が減少するなど、構造的な課題が多く見られる</a:t>
          </a:r>
          <a:r>
            <a:rPr kumimoji="0"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平成３０年度以降、県単位で国保が広域化される中で、赤字要因の分析および事業や国保税率の見直しも含めた赤字解消の取り組みを強化する必要がある。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5" zoomScaleNormal="75" workbookViewId="0">
      <selection activeCell="BW34" sqref="BW34:BX34"/>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8894355</v>
      </c>
      <c r="BO4" s="372"/>
      <c r="BP4" s="372"/>
      <c r="BQ4" s="372"/>
      <c r="BR4" s="372"/>
      <c r="BS4" s="372"/>
      <c r="BT4" s="372"/>
      <c r="BU4" s="373"/>
      <c r="BV4" s="371">
        <v>8978473</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12.4</v>
      </c>
      <c r="CU4" s="378"/>
      <c r="CV4" s="378"/>
      <c r="CW4" s="378"/>
      <c r="CX4" s="378"/>
      <c r="CY4" s="378"/>
      <c r="CZ4" s="378"/>
      <c r="DA4" s="379"/>
      <c r="DB4" s="377">
        <v>6.3</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8369874</v>
      </c>
      <c r="BO5" s="409"/>
      <c r="BP5" s="409"/>
      <c r="BQ5" s="409"/>
      <c r="BR5" s="409"/>
      <c r="BS5" s="409"/>
      <c r="BT5" s="409"/>
      <c r="BU5" s="410"/>
      <c r="BV5" s="408">
        <v>8532191</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85.1</v>
      </c>
      <c r="CU5" s="406"/>
      <c r="CV5" s="406"/>
      <c r="CW5" s="406"/>
      <c r="CX5" s="406"/>
      <c r="CY5" s="406"/>
      <c r="CZ5" s="406"/>
      <c r="DA5" s="407"/>
      <c r="DB5" s="405">
        <v>81.2</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524481</v>
      </c>
      <c r="BO6" s="409"/>
      <c r="BP6" s="409"/>
      <c r="BQ6" s="409"/>
      <c r="BR6" s="409"/>
      <c r="BS6" s="409"/>
      <c r="BT6" s="409"/>
      <c r="BU6" s="410"/>
      <c r="BV6" s="408">
        <v>446282</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88.7</v>
      </c>
      <c r="CU6" s="446"/>
      <c r="CV6" s="446"/>
      <c r="CW6" s="446"/>
      <c r="CX6" s="446"/>
      <c r="CY6" s="446"/>
      <c r="CZ6" s="446"/>
      <c r="DA6" s="447"/>
      <c r="DB6" s="445">
        <v>84.7</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40124</v>
      </c>
      <c r="BO7" s="409"/>
      <c r="BP7" s="409"/>
      <c r="BQ7" s="409"/>
      <c r="BR7" s="409"/>
      <c r="BS7" s="409"/>
      <c r="BT7" s="409"/>
      <c r="BU7" s="410"/>
      <c r="BV7" s="408">
        <v>205688</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3921855</v>
      </c>
      <c r="CU7" s="409"/>
      <c r="CV7" s="409"/>
      <c r="CW7" s="409"/>
      <c r="CX7" s="409"/>
      <c r="CY7" s="409"/>
      <c r="CZ7" s="409"/>
      <c r="DA7" s="410"/>
      <c r="DB7" s="408">
        <v>3829696</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87</v>
      </c>
      <c r="AV8" s="441"/>
      <c r="AW8" s="441"/>
      <c r="AX8" s="441"/>
      <c r="AY8" s="442" t="s">
        <v>102</v>
      </c>
      <c r="AZ8" s="443"/>
      <c r="BA8" s="443"/>
      <c r="BB8" s="443"/>
      <c r="BC8" s="443"/>
      <c r="BD8" s="443"/>
      <c r="BE8" s="443"/>
      <c r="BF8" s="443"/>
      <c r="BG8" s="443"/>
      <c r="BH8" s="443"/>
      <c r="BI8" s="443"/>
      <c r="BJ8" s="443"/>
      <c r="BK8" s="443"/>
      <c r="BL8" s="443"/>
      <c r="BM8" s="444"/>
      <c r="BN8" s="408">
        <v>484357</v>
      </c>
      <c r="BO8" s="409"/>
      <c r="BP8" s="409"/>
      <c r="BQ8" s="409"/>
      <c r="BR8" s="409"/>
      <c r="BS8" s="409"/>
      <c r="BT8" s="409"/>
      <c r="BU8" s="410"/>
      <c r="BV8" s="408">
        <v>240594</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0.56999999999999995</v>
      </c>
      <c r="CU8" s="449"/>
      <c r="CV8" s="449"/>
      <c r="CW8" s="449"/>
      <c r="CX8" s="449"/>
      <c r="CY8" s="449"/>
      <c r="CZ8" s="449"/>
      <c r="DA8" s="450"/>
      <c r="DB8" s="448">
        <v>0.52</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16148</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243763</v>
      </c>
      <c r="BO9" s="409"/>
      <c r="BP9" s="409"/>
      <c r="BQ9" s="409"/>
      <c r="BR9" s="409"/>
      <c r="BS9" s="409"/>
      <c r="BT9" s="409"/>
      <c r="BU9" s="410"/>
      <c r="BV9" s="408">
        <v>-3996</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7.2</v>
      </c>
      <c r="CU9" s="406"/>
      <c r="CV9" s="406"/>
      <c r="CW9" s="406"/>
      <c r="CX9" s="406"/>
      <c r="CY9" s="406"/>
      <c r="CZ9" s="406"/>
      <c r="DA9" s="407"/>
      <c r="DB9" s="405">
        <v>6.7</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15951</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87</v>
      </c>
      <c r="AV10" s="441"/>
      <c r="AW10" s="441"/>
      <c r="AX10" s="441"/>
      <c r="AY10" s="442" t="s">
        <v>113</v>
      </c>
      <c r="AZ10" s="443"/>
      <c r="BA10" s="443"/>
      <c r="BB10" s="443"/>
      <c r="BC10" s="443"/>
      <c r="BD10" s="443"/>
      <c r="BE10" s="443"/>
      <c r="BF10" s="443"/>
      <c r="BG10" s="443"/>
      <c r="BH10" s="443"/>
      <c r="BI10" s="443"/>
      <c r="BJ10" s="443"/>
      <c r="BK10" s="443"/>
      <c r="BL10" s="443"/>
      <c r="BM10" s="444"/>
      <c r="BN10" s="408">
        <v>120297</v>
      </c>
      <c r="BO10" s="409"/>
      <c r="BP10" s="409"/>
      <c r="BQ10" s="409"/>
      <c r="BR10" s="409"/>
      <c r="BS10" s="409"/>
      <c r="BT10" s="409"/>
      <c r="BU10" s="410"/>
      <c r="BV10" s="408">
        <v>122297</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87</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120</v>
      </c>
      <c r="DC11" s="449"/>
      <c r="DD11" s="449"/>
      <c r="DE11" s="449"/>
      <c r="DF11" s="449"/>
      <c r="DG11" s="449"/>
      <c r="DH11" s="449"/>
      <c r="DI11" s="450"/>
      <c r="DJ11" s="165"/>
      <c r="DK11" s="165"/>
      <c r="DL11" s="165"/>
      <c r="DM11" s="165"/>
      <c r="DN11" s="165"/>
      <c r="DO11" s="165"/>
    </row>
    <row r="12" spans="1:119" ht="18.75" customHeight="1">
      <c r="A12" s="166"/>
      <c r="B12" s="468" t="s">
        <v>121</v>
      </c>
      <c r="C12" s="469"/>
      <c r="D12" s="469"/>
      <c r="E12" s="469"/>
      <c r="F12" s="469"/>
      <c r="G12" s="469"/>
      <c r="H12" s="469"/>
      <c r="I12" s="469"/>
      <c r="J12" s="469"/>
      <c r="K12" s="470"/>
      <c r="L12" s="477" t="s">
        <v>122</v>
      </c>
      <c r="M12" s="478"/>
      <c r="N12" s="478"/>
      <c r="O12" s="478"/>
      <c r="P12" s="478"/>
      <c r="Q12" s="479"/>
      <c r="R12" s="480">
        <v>17110</v>
      </c>
      <c r="S12" s="481"/>
      <c r="T12" s="481"/>
      <c r="U12" s="481"/>
      <c r="V12" s="482"/>
      <c r="W12" s="483" t="s">
        <v>1</v>
      </c>
      <c r="X12" s="441"/>
      <c r="Y12" s="441"/>
      <c r="Z12" s="441"/>
      <c r="AA12" s="441"/>
      <c r="AB12" s="484"/>
      <c r="AC12" s="440" t="s">
        <v>123</v>
      </c>
      <c r="AD12" s="441"/>
      <c r="AE12" s="441"/>
      <c r="AF12" s="441"/>
      <c r="AG12" s="484"/>
      <c r="AH12" s="440" t="s">
        <v>124</v>
      </c>
      <c r="AI12" s="441"/>
      <c r="AJ12" s="441"/>
      <c r="AK12" s="441"/>
      <c r="AL12" s="485"/>
      <c r="AM12" s="437" t="s">
        <v>125</v>
      </c>
      <c r="AN12" s="438"/>
      <c r="AO12" s="438"/>
      <c r="AP12" s="438"/>
      <c r="AQ12" s="438"/>
      <c r="AR12" s="438"/>
      <c r="AS12" s="438"/>
      <c r="AT12" s="439"/>
      <c r="AU12" s="440" t="s">
        <v>87</v>
      </c>
      <c r="AV12" s="441"/>
      <c r="AW12" s="441"/>
      <c r="AX12" s="441"/>
      <c r="AY12" s="442" t="s">
        <v>126</v>
      </c>
      <c r="AZ12" s="443"/>
      <c r="BA12" s="443"/>
      <c r="BB12" s="443"/>
      <c r="BC12" s="443"/>
      <c r="BD12" s="443"/>
      <c r="BE12" s="443"/>
      <c r="BF12" s="443"/>
      <c r="BG12" s="443"/>
      <c r="BH12" s="443"/>
      <c r="BI12" s="443"/>
      <c r="BJ12" s="443"/>
      <c r="BK12" s="443"/>
      <c r="BL12" s="443"/>
      <c r="BM12" s="444"/>
      <c r="BN12" s="408">
        <v>268699</v>
      </c>
      <c r="BO12" s="409"/>
      <c r="BP12" s="409"/>
      <c r="BQ12" s="409"/>
      <c r="BR12" s="409"/>
      <c r="BS12" s="409"/>
      <c r="BT12" s="409"/>
      <c r="BU12" s="410"/>
      <c r="BV12" s="408">
        <v>207200</v>
      </c>
      <c r="BW12" s="409"/>
      <c r="BX12" s="409"/>
      <c r="BY12" s="409"/>
      <c r="BZ12" s="409"/>
      <c r="CA12" s="409"/>
      <c r="CB12" s="409"/>
      <c r="CC12" s="410"/>
      <c r="CD12" s="411" t="s">
        <v>127</v>
      </c>
      <c r="CE12" s="412"/>
      <c r="CF12" s="412"/>
      <c r="CG12" s="412"/>
      <c r="CH12" s="412"/>
      <c r="CI12" s="412"/>
      <c r="CJ12" s="412"/>
      <c r="CK12" s="412"/>
      <c r="CL12" s="412"/>
      <c r="CM12" s="412"/>
      <c r="CN12" s="412"/>
      <c r="CO12" s="412"/>
      <c r="CP12" s="412"/>
      <c r="CQ12" s="412"/>
      <c r="CR12" s="412"/>
      <c r="CS12" s="413"/>
      <c r="CT12" s="448" t="s">
        <v>128</v>
      </c>
      <c r="CU12" s="449"/>
      <c r="CV12" s="449"/>
      <c r="CW12" s="449"/>
      <c r="CX12" s="449"/>
      <c r="CY12" s="449"/>
      <c r="CZ12" s="449"/>
      <c r="DA12" s="450"/>
      <c r="DB12" s="448" t="s">
        <v>128</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129</v>
      </c>
      <c r="N13" s="497"/>
      <c r="O13" s="497"/>
      <c r="P13" s="497"/>
      <c r="Q13" s="498"/>
      <c r="R13" s="489">
        <v>16785</v>
      </c>
      <c r="S13" s="490"/>
      <c r="T13" s="490"/>
      <c r="U13" s="490"/>
      <c r="V13" s="491"/>
      <c r="W13" s="424" t="s">
        <v>130</v>
      </c>
      <c r="X13" s="425"/>
      <c r="Y13" s="425"/>
      <c r="Z13" s="425"/>
      <c r="AA13" s="425"/>
      <c r="AB13" s="415"/>
      <c r="AC13" s="459">
        <v>100</v>
      </c>
      <c r="AD13" s="460"/>
      <c r="AE13" s="460"/>
      <c r="AF13" s="460"/>
      <c r="AG13" s="499"/>
      <c r="AH13" s="459">
        <v>124</v>
      </c>
      <c r="AI13" s="460"/>
      <c r="AJ13" s="460"/>
      <c r="AK13" s="460"/>
      <c r="AL13" s="461"/>
      <c r="AM13" s="437" t="s">
        <v>131</v>
      </c>
      <c r="AN13" s="438"/>
      <c r="AO13" s="438"/>
      <c r="AP13" s="438"/>
      <c r="AQ13" s="438"/>
      <c r="AR13" s="438"/>
      <c r="AS13" s="438"/>
      <c r="AT13" s="439"/>
      <c r="AU13" s="440" t="s">
        <v>132</v>
      </c>
      <c r="AV13" s="441"/>
      <c r="AW13" s="441"/>
      <c r="AX13" s="441"/>
      <c r="AY13" s="442" t="s">
        <v>133</v>
      </c>
      <c r="AZ13" s="443"/>
      <c r="BA13" s="443"/>
      <c r="BB13" s="443"/>
      <c r="BC13" s="443"/>
      <c r="BD13" s="443"/>
      <c r="BE13" s="443"/>
      <c r="BF13" s="443"/>
      <c r="BG13" s="443"/>
      <c r="BH13" s="443"/>
      <c r="BI13" s="443"/>
      <c r="BJ13" s="443"/>
      <c r="BK13" s="443"/>
      <c r="BL13" s="443"/>
      <c r="BM13" s="444"/>
      <c r="BN13" s="408">
        <v>95361</v>
      </c>
      <c r="BO13" s="409"/>
      <c r="BP13" s="409"/>
      <c r="BQ13" s="409"/>
      <c r="BR13" s="409"/>
      <c r="BS13" s="409"/>
      <c r="BT13" s="409"/>
      <c r="BU13" s="410"/>
      <c r="BV13" s="408">
        <v>-88899</v>
      </c>
      <c r="BW13" s="409"/>
      <c r="BX13" s="409"/>
      <c r="BY13" s="409"/>
      <c r="BZ13" s="409"/>
      <c r="CA13" s="409"/>
      <c r="CB13" s="409"/>
      <c r="CC13" s="410"/>
      <c r="CD13" s="411" t="s">
        <v>134</v>
      </c>
      <c r="CE13" s="412"/>
      <c r="CF13" s="412"/>
      <c r="CG13" s="412"/>
      <c r="CH13" s="412"/>
      <c r="CI13" s="412"/>
      <c r="CJ13" s="412"/>
      <c r="CK13" s="412"/>
      <c r="CL13" s="412"/>
      <c r="CM13" s="412"/>
      <c r="CN13" s="412"/>
      <c r="CO13" s="412"/>
      <c r="CP13" s="412"/>
      <c r="CQ13" s="412"/>
      <c r="CR13" s="412"/>
      <c r="CS13" s="413"/>
      <c r="CT13" s="405">
        <v>5.3</v>
      </c>
      <c r="CU13" s="406"/>
      <c r="CV13" s="406"/>
      <c r="CW13" s="406"/>
      <c r="CX13" s="406"/>
      <c r="CY13" s="406"/>
      <c r="CZ13" s="406"/>
      <c r="DA13" s="407"/>
      <c r="DB13" s="405">
        <v>5.0999999999999996</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135</v>
      </c>
      <c r="M14" s="487"/>
      <c r="N14" s="487"/>
      <c r="O14" s="487"/>
      <c r="P14" s="487"/>
      <c r="Q14" s="488"/>
      <c r="R14" s="489">
        <v>16804</v>
      </c>
      <c r="S14" s="490"/>
      <c r="T14" s="490"/>
      <c r="U14" s="490"/>
      <c r="V14" s="491"/>
      <c r="W14" s="398"/>
      <c r="X14" s="399"/>
      <c r="Y14" s="399"/>
      <c r="Z14" s="399"/>
      <c r="AA14" s="399"/>
      <c r="AB14" s="388"/>
      <c r="AC14" s="492">
        <v>1.7</v>
      </c>
      <c r="AD14" s="493"/>
      <c r="AE14" s="493"/>
      <c r="AF14" s="493"/>
      <c r="AG14" s="494"/>
      <c r="AH14" s="492">
        <v>2.1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136</v>
      </c>
      <c r="CE14" s="501"/>
      <c r="CF14" s="501"/>
      <c r="CG14" s="501"/>
      <c r="CH14" s="501"/>
      <c r="CI14" s="501"/>
      <c r="CJ14" s="501"/>
      <c r="CK14" s="501"/>
      <c r="CL14" s="501"/>
      <c r="CM14" s="501"/>
      <c r="CN14" s="501"/>
      <c r="CO14" s="501"/>
      <c r="CP14" s="501"/>
      <c r="CQ14" s="501"/>
      <c r="CR14" s="501"/>
      <c r="CS14" s="502"/>
      <c r="CT14" s="503">
        <v>68.5</v>
      </c>
      <c r="CU14" s="504"/>
      <c r="CV14" s="504"/>
      <c r="CW14" s="504"/>
      <c r="CX14" s="504"/>
      <c r="CY14" s="504"/>
      <c r="CZ14" s="504"/>
      <c r="DA14" s="505"/>
      <c r="DB14" s="503">
        <v>60.7</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137</v>
      </c>
      <c r="N15" s="497"/>
      <c r="O15" s="497"/>
      <c r="P15" s="497"/>
      <c r="Q15" s="498"/>
      <c r="R15" s="489">
        <v>16500</v>
      </c>
      <c r="S15" s="490"/>
      <c r="T15" s="490"/>
      <c r="U15" s="490"/>
      <c r="V15" s="491"/>
      <c r="W15" s="424" t="s">
        <v>138</v>
      </c>
      <c r="X15" s="425"/>
      <c r="Y15" s="425"/>
      <c r="Z15" s="425"/>
      <c r="AA15" s="425"/>
      <c r="AB15" s="415"/>
      <c r="AC15" s="459">
        <v>950</v>
      </c>
      <c r="AD15" s="460"/>
      <c r="AE15" s="460"/>
      <c r="AF15" s="460"/>
      <c r="AG15" s="499"/>
      <c r="AH15" s="459">
        <v>978</v>
      </c>
      <c r="AI15" s="460"/>
      <c r="AJ15" s="460"/>
      <c r="AK15" s="460"/>
      <c r="AL15" s="461"/>
      <c r="AM15" s="437"/>
      <c r="AN15" s="438"/>
      <c r="AO15" s="438"/>
      <c r="AP15" s="438"/>
      <c r="AQ15" s="438"/>
      <c r="AR15" s="438"/>
      <c r="AS15" s="438"/>
      <c r="AT15" s="439"/>
      <c r="AU15" s="440"/>
      <c r="AV15" s="441"/>
      <c r="AW15" s="441"/>
      <c r="AX15" s="441"/>
      <c r="AY15" s="368" t="s">
        <v>139</v>
      </c>
      <c r="AZ15" s="369"/>
      <c r="BA15" s="369"/>
      <c r="BB15" s="369"/>
      <c r="BC15" s="369"/>
      <c r="BD15" s="369"/>
      <c r="BE15" s="369"/>
      <c r="BF15" s="369"/>
      <c r="BG15" s="369"/>
      <c r="BH15" s="369"/>
      <c r="BI15" s="369"/>
      <c r="BJ15" s="369"/>
      <c r="BK15" s="369"/>
      <c r="BL15" s="369"/>
      <c r="BM15" s="370"/>
      <c r="BN15" s="371">
        <v>2010153</v>
      </c>
      <c r="BO15" s="372"/>
      <c r="BP15" s="372"/>
      <c r="BQ15" s="372"/>
      <c r="BR15" s="372"/>
      <c r="BS15" s="372"/>
      <c r="BT15" s="372"/>
      <c r="BU15" s="373"/>
      <c r="BV15" s="371">
        <v>1764538</v>
      </c>
      <c r="BW15" s="372"/>
      <c r="BX15" s="372"/>
      <c r="BY15" s="372"/>
      <c r="BZ15" s="372"/>
      <c r="CA15" s="372"/>
      <c r="CB15" s="372"/>
      <c r="CC15" s="373"/>
      <c r="CD15" s="506" t="s">
        <v>140</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141</v>
      </c>
      <c r="M16" s="517"/>
      <c r="N16" s="517"/>
      <c r="O16" s="517"/>
      <c r="P16" s="517"/>
      <c r="Q16" s="518"/>
      <c r="R16" s="509" t="s">
        <v>142</v>
      </c>
      <c r="S16" s="510"/>
      <c r="T16" s="510"/>
      <c r="U16" s="510"/>
      <c r="V16" s="511"/>
      <c r="W16" s="398"/>
      <c r="X16" s="399"/>
      <c r="Y16" s="399"/>
      <c r="Z16" s="399"/>
      <c r="AA16" s="399"/>
      <c r="AB16" s="388"/>
      <c r="AC16" s="492">
        <v>16.399999999999999</v>
      </c>
      <c r="AD16" s="493"/>
      <c r="AE16" s="493"/>
      <c r="AF16" s="493"/>
      <c r="AG16" s="494"/>
      <c r="AH16" s="492">
        <v>16.8</v>
      </c>
      <c r="AI16" s="493"/>
      <c r="AJ16" s="493"/>
      <c r="AK16" s="493"/>
      <c r="AL16" s="495"/>
      <c r="AM16" s="437"/>
      <c r="AN16" s="438"/>
      <c r="AO16" s="438"/>
      <c r="AP16" s="438"/>
      <c r="AQ16" s="438"/>
      <c r="AR16" s="438"/>
      <c r="AS16" s="438"/>
      <c r="AT16" s="439"/>
      <c r="AU16" s="440"/>
      <c r="AV16" s="441"/>
      <c r="AW16" s="441"/>
      <c r="AX16" s="441"/>
      <c r="AY16" s="442" t="s">
        <v>143</v>
      </c>
      <c r="AZ16" s="443"/>
      <c r="BA16" s="443"/>
      <c r="BB16" s="443"/>
      <c r="BC16" s="443"/>
      <c r="BD16" s="443"/>
      <c r="BE16" s="443"/>
      <c r="BF16" s="443"/>
      <c r="BG16" s="443"/>
      <c r="BH16" s="443"/>
      <c r="BI16" s="443"/>
      <c r="BJ16" s="443"/>
      <c r="BK16" s="443"/>
      <c r="BL16" s="443"/>
      <c r="BM16" s="444"/>
      <c r="BN16" s="408">
        <v>3147948</v>
      </c>
      <c r="BO16" s="409"/>
      <c r="BP16" s="409"/>
      <c r="BQ16" s="409"/>
      <c r="BR16" s="409"/>
      <c r="BS16" s="409"/>
      <c r="BT16" s="409"/>
      <c r="BU16" s="410"/>
      <c r="BV16" s="408">
        <v>3127889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144</v>
      </c>
      <c r="N17" s="513"/>
      <c r="O17" s="513"/>
      <c r="P17" s="513"/>
      <c r="Q17" s="514"/>
      <c r="R17" s="509" t="s">
        <v>145</v>
      </c>
      <c r="S17" s="510"/>
      <c r="T17" s="510"/>
      <c r="U17" s="510"/>
      <c r="V17" s="511"/>
      <c r="W17" s="424" t="s">
        <v>146</v>
      </c>
      <c r="X17" s="425"/>
      <c r="Y17" s="425"/>
      <c r="Z17" s="425"/>
      <c r="AA17" s="425"/>
      <c r="AB17" s="415"/>
      <c r="AC17" s="459">
        <v>4740</v>
      </c>
      <c r="AD17" s="460"/>
      <c r="AE17" s="460"/>
      <c r="AF17" s="460"/>
      <c r="AG17" s="499"/>
      <c r="AH17" s="459">
        <v>4706</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2611215</v>
      </c>
      <c r="BO17" s="409"/>
      <c r="BP17" s="409"/>
      <c r="BQ17" s="409"/>
      <c r="BR17" s="409"/>
      <c r="BS17" s="409"/>
      <c r="BT17" s="409"/>
      <c r="BU17" s="410"/>
      <c r="BV17" s="408">
        <v>2281086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148</v>
      </c>
      <c r="C18" s="451"/>
      <c r="D18" s="451"/>
      <c r="E18" s="520"/>
      <c r="F18" s="520"/>
      <c r="G18" s="520"/>
      <c r="H18" s="520"/>
      <c r="I18" s="520"/>
      <c r="J18" s="520"/>
      <c r="K18" s="520"/>
      <c r="L18" s="521">
        <v>11.54</v>
      </c>
      <c r="M18" s="521"/>
      <c r="N18" s="521"/>
      <c r="O18" s="521"/>
      <c r="P18" s="521"/>
      <c r="Q18" s="521"/>
      <c r="R18" s="522"/>
      <c r="S18" s="522"/>
      <c r="T18" s="522"/>
      <c r="U18" s="522"/>
      <c r="V18" s="523"/>
      <c r="W18" s="426"/>
      <c r="X18" s="427"/>
      <c r="Y18" s="427"/>
      <c r="Z18" s="427"/>
      <c r="AA18" s="427"/>
      <c r="AB18" s="418"/>
      <c r="AC18" s="524">
        <v>81.900000000000006</v>
      </c>
      <c r="AD18" s="525"/>
      <c r="AE18" s="525"/>
      <c r="AF18" s="525"/>
      <c r="AG18" s="526"/>
      <c r="AH18" s="524">
        <v>81</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3750231</v>
      </c>
      <c r="BO18" s="409"/>
      <c r="BP18" s="409"/>
      <c r="BQ18" s="409"/>
      <c r="BR18" s="409"/>
      <c r="BS18" s="409"/>
      <c r="BT18" s="409"/>
      <c r="BU18" s="410"/>
      <c r="BV18" s="408">
        <v>3641655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150</v>
      </c>
      <c r="C19" s="451"/>
      <c r="D19" s="451"/>
      <c r="E19" s="520"/>
      <c r="F19" s="520"/>
      <c r="G19" s="520"/>
      <c r="H19" s="520"/>
      <c r="I19" s="520"/>
      <c r="J19" s="520"/>
      <c r="K19" s="520"/>
      <c r="L19" s="528">
        <v>1399</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5287599</v>
      </c>
      <c r="BO19" s="409"/>
      <c r="BP19" s="409"/>
      <c r="BQ19" s="409"/>
      <c r="BR19" s="409"/>
      <c r="BS19" s="409"/>
      <c r="BT19" s="409"/>
      <c r="BU19" s="410"/>
      <c r="BV19" s="408">
        <v>5526533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152</v>
      </c>
      <c r="C20" s="451"/>
      <c r="D20" s="451"/>
      <c r="E20" s="520"/>
      <c r="F20" s="520"/>
      <c r="G20" s="520"/>
      <c r="H20" s="520"/>
      <c r="I20" s="520"/>
      <c r="J20" s="520"/>
      <c r="K20" s="520"/>
      <c r="L20" s="528">
        <v>5541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4989405</v>
      </c>
      <c r="BO23" s="409"/>
      <c r="BP23" s="409"/>
      <c r="BQ23" s="409"/>
      <c r="BR23" s="409"/>
      <c r="BS23" s="409"/>
      <c r="BT23" s="409"/>
      <c r="BU23" s="410"/>
      <c r="BV23" s="408">
        <v>4805687</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161</v>
      </c>
      <c r="F24" s="438"/>
      <c r="G24" s="438"/>
      <c r="H24" s="438"/>
      <c r="I24" s="438"/>
      <c r="J24" s="438"/>
      <c r="K24" s="439"/>
      <c r="L24" s="459">
        <v>1</v>
      </c>
      <c r="M24" s="460"/>
      <c r="N24" s="460"/>
      <c r="O24" s="460"/>
      <c r="P24" s="499"/>
      <c r="Q24" s="459">
        <v>6860</v>
      </c>
      <c r="R24" s="460"/>
      <c r="S24" s="460"/>
      <c r="T24" s="460"/>
      <c r="U24" s="460"/>
      <c r="V24" s="499"/>
      <c r="W24" s="558"/>
      <c r="X24" s="546"/>
      <c r="Y24" s="547"/>
      <c r="Z24" s="458" t="s">
        <v>162</v>
      </c>
      <c r="AA24" s="438"/>
      <c r="AB24" s="438"/>
      <c r="AC24" s="438"/>
      <c r="AD24" s="438"/>
      <c r="AE24" s="438"/>
      <c r="AF24" s="438"/>
      <c r="AG24" s="439"/>
      <c r="AH24" s="459">
        <v>118</v>
      </c>
      <c r="AI24" s="460"/>
      <c r="AJ24" s="460"/>
      <c r="AK24" s="460"/>
      <c r="AL24" s="499"/>
      <c r="AM24" s="459">
        <v>344088</v>
      </c>
      <c r="AN24" s="460"/>
      <c r="AO24" s="460"/>
      <c r="AP24" s="460"/>
      <c r="AQ24" s="460"/>
      <c r="AR24" s="499"/>
      <c r="AS24" s="459">
        <v>2916</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4534860</v>
      </c>
      <c r="BO24" s="409"/>
      <c r="BP24" s="409"/>
      <c r="BQ24" s="409"/>
      <c r="BR24" s="409"/>
      <c r="BS24" s="409"/>
      <c r="BT24" s="409"/>
      <c r="BU24" s="410"/>
      <c r="BV24" s="408">
        <v>4276190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164</v>
      </c>
      <c r="F25" s="438"/>
      <c r="G25" s="438"/>
      <c r="H25" s="438"/>
      <c r="I25" s="438"/>
      <c r="J25" s="438"/>
      <c r="K25" s="439"/>
      <c r="L25" s="459">
        <v>1</v>
      </c>
      <c r="M25" s="460"/>
      <c r="N25" s="460"/>
      <c r="O25" s="460"/>
      <c r="P25" s="499"/>
      <c r="Q25" s="459">
        <v>5580</v>
      </c>
      <c r="R25" s="460"/>
      <c r="S25" s="460"/>
      <c r="T25" s="460"/>
      <c r="U25" s="460"/>
      <c r="V25" s="499"/>
      <c r="W25" s="558"/>
      <c r="X25" s="546"/>
      <c r="Y25" s="547"/>
      <c r="Z25" s="458" t="s">
        <v>165</v>
      </c>
      <c r="AA25" s="438"/>
      <c r="AB25" s="438"/>
      <c r="AC25" s="438"/>
      <c r="AD25" s="438"/>
      <c r="AE25" s="438"/>
      <c r="AF25" s="438"/>
      <c r="AG25" s="439"/>
      <c r="AH25" s="459" t="s">
        <v>120</v>
      </c>
      <c r="AI25" s="460"/>
      <c r="AJ25" s="460"/>
      <c r="AK25" s="460"/>
      <c r="AL25" s="499"/>
      <c r="AM25" s="459" t="s">
        <v>128</v>
      </c>
      <c r="AN25" s="460"/>
      <c r="AO25" s="460"/>
      <c r="AP25" s="460"/>
      <c r="AQ25" s="460"/>
      <c r="AR25" s="499"/>
      <c r="AS25" s="459" t="s">
        <v>128</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v>2063580</v>
      </c>
      <c r="BO25" s="372"/>
      <c r="BP25" s="372"/>
      <c r="BQ25" s="372"/>
      <c r="BR25" s="372"/>
      <c r="BS25" s="372"/>
      <c r="BT25" s="372"/>
      <c r="BU25" s="373"/>
      <c r="BV25" s="371">
        <v>1293538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167</v>
      </c>
      <c r="F26" s="438"/>
      <c r="G26" s="438"/>
      <c r="H26" s="438"/>
      <c r="I26" s="438"/>
      <c r="J26" s="438"/>
      <c r="K26" s="439"/>
      <c r="L26" s="459">
        <v>1</v>
      </c>
      <c r="M26" s="460"/>
      <c r="N26" s="460"/>
      <c r="O26" s="460"/>
      <c r="P26" s="499"/>
      <c r="Q26" s="459">
        <v>5250</v>
      </c>
      <c r="R26" s="460"/>
      <c r="S26" s="460"/>
      <c r="T26" s="460"/>
      <c r="U26" s="460"/>
      <c r="V26" s="499"/>
      <c r="W26" s="558"/>
      <c r="X26" s="546"/>
      <c r="Y26" s="547"/>
      <c r="Z26" s="458" t="s">
        <v>168</v>
      </c>
      <c r="AA26" s="568"/>
      <c r="AB26" s="568"/>
      <c r="AC26" s="568"/>
      <c r="AD26" s="568"/>
      <c r="AE26" s="568"/>
      <c r="AF26" s="568"/>
      <c r="AG26" s="569"/>
      <c r="AH26" s="459">
        <v>8</v>
      </c>
      <c r="AI26" s="460"/>
      <c r="AJ26" s="460"/>
      <c r="AK26" s="460"/>
      <c r="AL26" s="499"/>
      <c r="AM26" s="459">
        <v>24352</v>
      </c>
      <c r="AN26" s="460"/>
      <c r="AO26" s="460"/>
      <c r="AP26" s="460"/>
      <c r="AQ26" s="460"/>
      <c r="AR26" s="499"/>
      <c r="AS26" s="459">
        <v>3044</v>
      </c>
      <c r="AT26" s="460"/>
      <c r="AU26" s="460"/>
      <c r="AV26" s="460"/>
      <c r="AW26" s="460"/>
      <c r="AX26" s="461"/>
      <c r="AY26" s="411" t="s">
        <v>169</v>
      </c>
      <c r="AZ26" s="412"/>
      <c r="BA26" s="412"/>
      <c r="BB26" s="412"/>
      <c r="BC26" s="412"/>
      <c r="BD26" s="412"/>
      <c r="BE26" s="412"/>
      <c r="BF26" s="412"/>
      <c r="BG26" s="412"/>
      <c r="BH26" s="412"/>
      <c r="BI26" s="412"/>
      <c r="BJ26" s="412"/>
      <c r="BK26" s="412"/>
      <c r="BL26" s="412"/>
      <c r="BM26" s="413"/>
      <c r="BN26" s="408" t="s">
        <v>170</v>
      </c>
      <c r="BO26" s="409"/>
      <c r="BP26" s="409"/>
      <c r="BQ26" s="409"/>
      <c r="BR26" s="409"/>
      <c r="BS26" s="409"/>
      <c r="BT26" s="409"/>
      <c r="BU26" s="410"/>
      <c r="BV26" s="408" t="s">
        <v>120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171</v>
      </c>
      <c r="F27" s="438"/>
      <c r="G27" s="438"/>
      <c r="H27" s="438"/>
      <c r="I27" s="438"/>
      <c r="J27" s="438"/>
      <c r="K27" s="439"/>
      <c r="L27" s="459">
        <v>1</v>
      </c>
      <c r="M27" s="460"/>
      <c r="N27" s="460"/>
      <c r="O27" s="460"/>
      <c r="P27" s="499"/>
      <c r="Q27" s="459">
        <v>3000</v>
      </c>
      <c r="R27" s="460"/>
      <c r="S27" s="460"/>
      <c r="T27" s="460"/>
      <c r="U27" s="460"/>
      <c r="V27" s="499"/>
      <c r="W27" s="558"/>
      <c r="X27" s="546"/>
      <c r="Y27" s="547"/>
      <c r="Z27" s="458" t="s">
        <v>172</v>
      </c>
      <c r="AA27" s="438"/>
      <c r="AB27" s="438"/>
      <c r="AC27" s="438"/>
      <c r="AD27" s="438"/>
      <c r="AE27" s="438"/>
      <c r="AF27" s="438"/>
      <c r="AG27" s="439"/>
      <c r="AH27" s="459">
        <v>7</v>
      </c>
      <c r="AI27" s="460"/>
      <c r="AJ27" s="460"/>
      <c r="AK27" s="460"/>
      <c r="AL27" s="499"/>
      <c r="AM27" s="459">
        <v>17974</v>
      </c>
      <c r="AN27" s="460"/>
      <c r="AO27" s="460"/>
      <c r="AP27" s="460"/>
      <c r="AQ27" s="460"/>
      <c r="AR27" s="499"/>
      <c r="AS27" s="459">
        <v>2568</v>
      </c>
      <c r="AT27" s="460"/>
      <c r="AU27" s="460"/>
      <c r="AV27" s="460"/>
      <c r="AW27" s="460"/>
      <c r="AX27" s="461"/>
      <c r="AY27" s="500" t="s">
        <v>173</v>
      </c>
      <c r="AZ27" s="501"/>
      <c r="BA27" s="501"/>
      <c r="BB27" s="501"/>
      <c r="BC27" s="501"/>
      <c r="BD27" s="501"/>
      <c r="BE27" s="501"/>
      <c r="BF27" s="501"/>
      <c r="BG27" s="501"/>
      <c r="BH27" s="501"/>
      <c r="BI27" s="501"/>
      <c r="BJ27" s="501"/>
      <c r="BK27" s="501"/>
      <c r="BL27" s="501"/>
      <c r="BM27" s="502"/>
      <c r="BN27" s="581">
        <v>31998</v>
      </c>
      <c r="BO27" s="582"/>
      <c r="BP27" s="582"/>
      <c r="BQ27" s="582"/>
      <c r="BR27" s="582"/>
      <c r="BS27" s="582"/>
      <c r="BT27" s="582"/>
      <c r="BU27" s="583"/>
      <c r="BV27" s="581">
        <v>31997</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174</v>
      </c>
      <c r="F28" s="438"/>
      <c r="G28" s="438"/>
      <c r="H28" s="438"/>
      <c r="I28" s="438"/>
      <c r="J28" s="438"/>
      <c r="K28" s="439"/>
      <c r="L28" s="459">
        <v>1</v>
      </c>
      <c r="M28" s="460"/>
      <c r="N28" s="460"/>
      <c r="O28" s="460"/>
      <c r="P28" s="499"/>
      <c r="Q28" s="459">
        <v>2550</v>
      </c>
      <c r="R28" s="460"/>
      <c r="S28" s="460"/>
      <c r="T28" s="460"/>
      <c r="U28" s="460"/>
      <c r="V28" s="499"/>
      <c r="W28" s="558"/>
      <c r="X28" s="546"/>
      <c r="Y28" s="547"/>
      <c r="Z28" s="458" t="s">
        <v>175</v>
      </c>
      <c r="AA28" s="438"/>
      <c r="AB28" s="438"/>
      <c r="AC28" s="438"/>
      <c r="AD28" s="438"/>
      <c r="AE28" s="438"/>
      <c r="AF28" s="438"/>
      <c r="AG28" s="439"/>
      <c r="AH28" s="459" t="s">
        <v>120</v>
      </c>
      <c r="AI28" s="460"/>
      <c r="AJ28" s="460"/>
      <c r="AK28" s="460"/>
      <c r="AL28" s="499"/>
      <c r="AM28" s="459" t="s">
        <v>176</v>
      </c>
      <c r="AN28" s="460"/>
      <c r="AO28" s="460"/>
      <c r="AP28" s="460"/>
      <c r="AQ28" s="460"/>
      <c r="AR28" s="499"/>
      <c r="AS28" s="459" t="s">
        <v>176</v>
      </c>
      <c r="AT28" s="460"/>
      <c r="AU28" s="460"/>
      <c r="AV28" s="460"/>
      <c r="AW28" s="460"/>
      <c r="AX28" s="461"/>
      <c r="AY28" s="584" t="s">
        <v>177</v>
      </c>
      <c r="AZ28" s="585"/>
      <c r="BA28" s="585"/>
      <c r="BB28" s="586"/>
      <c r="BC28" s="368" t="s">
        <v>41</v>
      </c>
      <c r="BD28" s="369"/>
      <c r="BE28" s="369"/>
      <c r="BF28" s="369"/>
      <c r="BG28" s="369"/>
      <c r="BH28" s="369"/>
      <c r="BI28" s="369"/>
      <c r="BJ28" s="369"/>
      <c r="BK28" s="369"/>
      <c r="BL28" s="369"/>
      <c r="BM28" s="370"/>
      <c r="BN28" s="371">
        <v>403820</v>
      </c>
      <c r="BO28" s="372"/>
      <c r="BP28" s="372"/>
      <c r="BQ28" s="372"/>
      <c r="BR28" s="372"/>
      <c r="BS28" s="372"/>
      <c r="BT28" s="372"/>
      <c r="BU28" s="373"/>
      <c r="BV28" s="371">
        <v>552222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12</v>
      </c>
      <c r="M29" s="460"/>
      <c r="N29" s="460"/>
      <c r="O29" s="460"/>
      <c r="P29" s="499"/>
      <c r="Q29" s="459">
        <v>2350</v>
      </c>
      <c r="R29" s="460"/>
      <c r="S29" s="460"/>
      <c r="T29" s="460"/>
      <c r="U29" s="460"/>
      <c r="V29" s="499"/>
      <c r="W29" s="559"/>
      <c r="X29" s="560"/>
      <c r="Y29" s="561"/>
      <c r="Z29" s="458" t="s">
        <v>179</v>
      </c>
      <c r="AA29" s="438"/>
      <c r="AB29" s="438"/>
      <c r="AC29" s="438"/>
      <c r="AD29" s="438"/>
      <c r="AE29" s="438"/>
      <c r="AF29" s="438"/>
      <c r="AG29" s="439"/>
      <c r="AH29" s="459">
        <v>125</v>
      </c>
      <c r="AI29" s="460"/>
      <c r="AJ29" s="460"/>
      <c r="AK29" s="460"/>
      <c r="AL29" s="499"/>
      <c r="AM29" s="459">
        <v>362062</v>
      </c>
      <c r="AN29" s="460"/>
      <c r="AO29" s="460"/>
      <c r="AP29" s="460"/>
      <c r="AQ29" s="460"/>
      <c r="AR29" s="499"/>
      <c r="AS29" s="459">
        <v>2896</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12919</v>
      </c>
      <c r="BO29" s="409"/>
      <c r="BP29" s="409"/>
      <c r="BQ29" s="409"/>
      <c r="BR29" s="409"/>
      <c r="BS29" s="409"/>
      <c r="BT29" s="409"/>
      <c r="BU29" s="410"/>
      <c r="BV29" s="408">
        <v>12918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100</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634955</v>
      </c>
      <c r="BO30" s="582"/>
      <c r="BP30" s="582"/>
      <c r="BQ30" s="582"/>
      <c r="BR30" s="582"/>
      <c r="BS30" s="582"/>
      <c r="BT30" s="582"/>
      <c r="BU30" s="583"/>
      <c r="BV30" s="581">
        <v>600154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190</v>
      </c>
      <c r="V33" s="432"/>
      <c r="W33" s="397" t="s">
        <v>191</v>
      </c>
      <c r="X33" s="397"/>
      <c r="Y33" s="397"/>
      <c r="Z33" s="397"/>
      <c r="AA33" s="397"/>
      <c r="AB33" s="397"/>
      <c r="AC33" s="397"/>
      <c r="AD33" s="397"/>
      <c r="AE33" s="397"/>
      <c r="AF33" s="397"/>
      <c r="AG33" s="397"/>
      <c r="AH33" s="397"/>
      <c r="AI33" s="397"/>
      <c r="AJ33" s="397"/>
      <c r="AK33" s="397"/>
      <c r="AL33" s="195"/>
      <c r="AM33" s="432" t="s">
        <v>192</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197</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4</v>
      </c>
      <c r="AN34" s="594"/>
      <c r="AO34" s="595" t="str">
        <f>IF('各会計、関係団体の財政状況及び健全化判断比率'!B30="","",'各会計、関係団体の財政状況及び健全化判断比率'!B30)</f>
        <v>水道事業会計</v>
      </c>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6</v>
      </c>
      <c r="BX34" s="594"/>
      <c r="BY34" s="595" t="str">
        <f>IF('各会計、関係団体の財政状況及び健全化判断比率'!B68="","",'各会計、関係団体の財政状況及び健全化判断比率'!B68)</f>
        <v>東部清掃施設組合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7</v>
      </c>
      <c r="BX35" s="594"/>
      <c r="BY35" s="595" t="str">
        <f>IF('各会計、関係団体の財政状況及び健全化判断比率'!B69="","",'各会計、関係団体の財政状況及び健全化判断比率'!B69)</f>
        <v>沖縄県市町村自治会館管理組合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8</v>
      </c>
      <c r="BX36" s="594"/>
      <c r="BY36" s="595" t="str">
        <f>IF('各会計、関係団体の財政状況及び健全化判断比率'!B70="","",'各会計、関係団体の財政状況及び健全化判断比率'!B70)</f>
        <v>沖縄県市町村総合事務組合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9</v>
      </c>
      <c r="BX37" s="594"/>
      <c r="BY37" s="595" t="str">
        <f>IF('各会計、関係団体の財政状況及び健全化判断比率'!B71="","",'各会計、関係団体の財政状況及び健全化判断比率'!B71)</f>
        <v>中城村北中城村清掃事務組合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10</v>
      </c>
      <c r="BX38" s="594"/>
      <c r="BY38" s="595" t="str">
        <f>IF('各会計、関係団体の財政状況及び健全化判断比率'!B72="","",'各会計、関係団体の財政状況及び健全化判断比率'!B72)</f>
        <v>中城北中城消防組合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11</v>
      </c>
      <c r="BX39" s="594"/>
      <c r="BY39" s="595" t="str">
        <f>IF('各会計、関係団体の財政状況及び健全化判断比率'!B73="","",'各会計、関係団体の財政状況及び健全化判断比率'!B73)</f>
        <v>沖縄県町村交通災害共済組合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12</v>
      </c>
      <c r="BX40" s="594"/>
      <c r="BY40" s="595" t="str">
        <f>IF('各会計、関係団体の財政状況及び健全化判断比率'!B74="","",'各会計、関係団体の財政状況及び健全化判断比率'!B74)</f>
        <v>中部広域市町村圏事務組合（一般会計）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13</v>
      </c>
      <c r="BX41" s="594"/>
      <c r="BY41" s="595" t="str">
        <f>IF('各会計、関係団体の財政状況及び健全化判断比率'!B75="","",'各会計、関係団体の財政状況及び健全化判断比率'!B75)</f>
        <v>中部広域市町村圏事務組合（特別会計）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14</v>
      </c>
      <c r="BX42" s="594"/>
      <c r="BY42" s="595" t="str">
        <f>IF('各会計、関係団体の財政状況及び健全化判断比率'!B76="","",'各会計、関係団体の財政状況及び健全化判断比率'!B76)</f>
        <v>沖縄県介護保険広域連合（一般会計）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15</v>
      </c>
      <c r="BX43" s="594"/>
      <c r="BY43" s="595" t="str">
        <f>IF('各会計、関係団体の財政状況及び健全化判断比率'!B77="","",'各会計、関係団体の財政状況及び健全化判断比率'!B77)</f>
        <v>沖縄県介護保険広域連合（特別会計）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D0c5OXcyckaHnoPmcGS76EAftK8uiwbMN7IVDpmBofB74IjudXWYtGD5PlavWZAzB3pLGxRrqwYEjX/aWuzirA==" saltValue="YlFXEOLiALB83WZGseq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W34" sqref="BW34:BX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186" t="s">
        <v>551</v>
      </c>
      <c r="D34" s="1186"/>
      <c r="E34" s="1187"/>
      <c r="F34" s="32">
        <v>28.42</v>
      </c>
      <c r="G34" s="33">
        <v>29.83</v>
      </c>
      <c r="H34" s="33">
        <v>26.07</v>
      </c>
      <c r="I34" s="33">
        <v>27.44</v>
      </c>
      <c r="J34" s="34">
        <v>28.78</v>
      </c>
      <c r="K34" s="22"/>
      <c r="L34" s="22"/>
      <c r="M34" s="22"/>
      <c r="N34" s="22"/>
      <c r="O34" s="22"/>
      <c r="P34" s="22"/>
    </row>
    <row r="35" spans="1:16" ht="39" customHeight="1">
      <c r="A35" s="22"/>
      <c r="B35" s="35"/>
      <c r="C35" s="1180" t="s">
        <v>552</v>
      </c>
      <c r="D35" s="1181"/>
      <c r="E35" s="1182"/>
      <c r="F35" s="36">
        <v>4.4400000000000004</v>
      </c>
      <c r="G35" s="37">
        <v>3.12</v>
      </c>
      <c r="H35" s="37">
        <v>6.38</v>
      </c>
      <c r="I35" s="37">
        <v>6.28</v>
      </c>
      <c r="J35" s="38">
        <v>12.35</v>
      </c>
      <c r="K35" s="22"/>
      <c r="L35" s="22"/>
      <c r="M35" s="22"/>
      <c r="N35" s="22"/>
      <c r="O35" s="22"/>
      <c r="P35" s="22"/>
    </row>
    <row r="36" spans="1:16" ht="39" customHeight="1">
      <c r="A36" s="22"/>
      <c r="B36" s="35"/>
      <c r="C36" s="1180" t="s">
        <v>553</v>
      </c>
      <c r="D36" s="1181"/>
      <c r="E36" s="1182"/>
      <c r="F36" s="36" t="s">
        <v>554</v>
      </c>
      <c r="G36" s="37" t="s">
        <v>555</v>
      </c>
      <c r="H36" s="37" t="s">
        <v>556</v>
      </c>
      <c r="I36" s="37" t="s">
        <v>557</v>
      </c>
      <c r="J36" s="38">
        <v>0.97</v>
      </c>
      <c r="K36" s="22"/>
      <c r="L36" s="22"/>
      <c r="M36" s="22"/>
      <c r="N36" s="22"/>
      <c r="O36" s="22"/>
      <c r="P36" s="22"/>
    </row>
    <row r="37" spans="1:16" ht="39" customHeight="1">
      <c r="A37" s="22"/>
      <c r="B37" s="35"/>
      <c r="C37" s="1180" t="s">
        <v>558</v>
      </c>
      <c r="D37" s="1181"/>
      <c r="E37" s="1182"/>
      <c r="F37" s="36">
        <v>2.76</v>
      </c>
      <c r="G37" s="37">
        <v>2.42</v>
      </c>
      <c r="H37" s="37">
        <v>1.51</v>
      </c>
      <c r="I37" s="37">
        <v>1.1100000000000001</v>
      </c>
      <c r="J37" s="38">
        <v>0.94</v>
      </c>
      <c r="K37" s="22"/>
      <c r="L37" s="22"/>
      <c r="M37" s="22"/>
      <c r="N37" s="22"/>
      <c r="O37" s="22"/>
      <c r="P37" s="22"/>
    </row>
    <row r="38" spans="1:16" ht="39" customHeight="1">
      <c r="A38" s="22"/>
      <c r="B38" s="35"/>
      <c r="C38" s="1180" t="s">
        <v>559</v>
      </c>
      <c r="D38" s="1181"/>
      <c r="E38" s="1182"/>
      <c r="F38" s="36">
        <v>0.03</v>
      </c>
      <c r="G38" s="37">
        <v>0.08</v>
      </c>
      <c r="H38" s="37">
        <v>0.04</v>
      </c>
      <c r="I38" s="37">
        <v>0.02</v>
      </c>
      <c r="J38" s="38">
        <v>0.04</v>
      </c>
      <c r="K38" s="22"/>
      <c r="L38" s="22"/>
      <c r="M38" s="22"/>
      <c r="N38" s="22"/>
      <c r="O38" s="22"/>
      <c r="P38" s="22"/>
    </row>
    <row r="39" spans="1:16" ht="39" customHeight="1">
      <c r="A39" s="22"/>
      <c r="B39" s="35"/>
      <c r="C39" s="1180"/>
      <c r="D39" s="1181"/>
      <c r="E39" s="1182"/>
      <c r="F39" s="36"/>
      <c r="G39" s="37"/>
      <c r="H39" s="37"/>
      <c r="I39" s="37"/>
      <c r="J39" s="38"/>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560</v>
      </c>
      <c r="D42" s="1181"/>
      <c r="E42" s="1182"/>
      <c r="F42" s="36" t="s">
        <v>500</v>
      </c>
      <c r="G42" s="37" t="s">
        <v>500</v>
      </c>
      <c r="H42" s="37" t="s">
        <v>500</v>
      </c>
      <c r="I42" s="37" t="s">
        <v>500</v>
      </c>
      <c r="J42" s="38" t="s">
        <v>500</v>
      </c>
      <c r="K42" s="22"/>
      <c r="L42" s="22"/>
      <c r="M42" s="22"/>
      <c r="N42" s="22"/>
      <c r="O42" s="22"/>
      <c r="P42" s="22"/>
    </row>
    <row r="43" spans="1:16" ht="39" customHeight="1" thickBot="1">
      <c r="A43" s="22"/>
      <c r="B43" s="40"/>
      <c r="C43" s="1183" t="s">
        <v>561</v>
      </c>
      <c r="D43" s="1184"/>
      <c r="E43" s="1185"/>
      <c r="F43" s="41" t="s">
        <v>500</v>
      </c>
      <c r="G43" s="42" t="s">
        <v>500</v>
      </c>
      <c r="H43" s="42" t="s">
        <v>500</v>
      </c>
      <c r="I43" s="42" t="s">
        <v>500</v>
      </c>
      <c r="J43" s="43" t="s">
        <v>500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9umNi0L/Cxdq0iHPG/17HIWm36VpNo5QXQcWte2k0/EbU6mU9O8G+5DApppTkTGKxhXUpZaGXMcDUXEKryjXg==" saltValue="n6AMxuU7C7/Or5CD+UpP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BW34" sqref="BW34:BX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196" t="s">
        <v>10</v>
      </c>
      <c r="C45" s="1197"/>
      <c r="D45" s="58"/>
      <c r="E45" s="1202" t="s">
        <v>11</v>
      </c>
      <c r="F45" s="1202"/>
      <c r="G45" s="1202"/>
      <c r="H45" s="1202"/>
      <c r="I45" s="1202"/>
      <c r="J45" s="1203"/>
      <c r="K45" s="59">
        <v>423</v>
      </c>
      <c r="L45" s="60">
        <v>401</v>
      </c>
      <c r="M45" s="60">
        <v>394</v>
      </c>
      <c r="N45" s="60">
        <v>404</v>
      </c>
      <c r="O45" s="61">
        <v>415</v>
      </c>
      <c r="P45" s="48"/>
      <c r="Q45" s="48"/>
      <c r="R45" s="48"/>
      <c r="S45" s="48"/>
      <c r="T45" s="48"/>
      <c r="U45" s="48"/>
    </row>
    <row r="46" spans="1:21" ht="30.75" customHeight="1">
      <c r="A46" s="48"/>
      <c r="B46" s="1198"/>
      <c r="C46" s="1199"/>
      <c r="D46" s="62"/>
      <c r="E46" s="1190" t="s">
        <v>12</v>
      </c>
      <c r="F46" s="1190"/>
      <c r="G46" s="1190"/>
      <c r="H46" s="1190"/>
      <c r="I46" s="1190"/>
      <c r="J46" s="1191"/>
      <c r="K46" s="63" t="s">
        <v>500</v>
      </c>
      <c r="L46" s="64" t="s">
        <v>500</v>
      </c>
      <c r="M46" s="64" t="s">
        <v>500</v>
      </c>
      <c r="N46" s="64" t="s">
        <v>500</v>
      </c>
      <c r="O46" s="65" t="s">
        <v>500</v>
      </c>
      <c r="P46" s="48"/>
      <c r="Q46" s="48"/>
      <c r="R46" s="48"/>
      <c r="S46" s="48"/>
      <c r="T46" s="48"/>
      <c r="U46" s="48"/>
    </row>
    <row r="47" spans="1:21" ht="30.75" customHeight="1">
      <c r="A47" s="48"/>
      <c r="B47" s="1198"/>
      <c r="C47" s="1199"/>
      <c r="D47" s="62"/>
      <c r="E47" s="1190" t="s">
        <v>13</v>
      </c>
      <c r="F47" s="1190"/>
      <c r="G47" s="1190"/>
      <c r="H47" s="1190"/>
      <c r="I47" s="1190"/>
      <c r="J47" s="1191"/>
      <c r="K47" s="63" t="s">
        <v>500</v>
      </c>
      <c r="L47" s="64" t="s">
        <v>500</v>
      </c>
      <c r="M47" s="64" t="s">
        <v>500</v>
      </c>
      <c r="N47" s="64" t="s">
        <v>500</v>
      </c>
      <c r="O47" s="65" t="s">
        <v>500</v>
      </c>
      <c r="P47" s="48"/>
      <c r="Q47" s="48"/>
      <c r="R47" s="48"/>
      <c r="S47" s="48"/>
      <c r="T47" s="48"/>
      <c r="U47" s="48"/>
    </row>
    <row r="48" spans="1:21" ht="30.75" customHeight="1">
      <c r="A48" s="48"/>
      <c r="B48" s="1198"/>
      <c r="C48" s="1199"/>
      <c r="D48" s="62"/>
      <c r="E48" s="1190" t="s">
        <v>14</v>
      </c>
      <c r="F48" s="1190"/>
      <c r="G48" s="1190"/>
      <c r="H48" s="1190"/>
      <c r="I48" s="1190"/>
      <c r="J48" s="1191"/>
      <c r="K48" s="63">
        <v>121</v>
      </c>
      <c r="L48" s="64">
        <v>109</v>
      </c>
      <c r="M48" s="64">
        <v>94</v>
      </c>
      <c r="N48" s="64">
        <v>112</v>
      </c>
      <c r="O48" s="65">
        <v>106</v>
      </c>
      <c r="P48" s="48"/>
      <c r="Q48" s="48"/>
      <c r="R48" s="48"/>
      <c r="S48" s="48"/>
      <c r="T48" s="48"/>
      <c r="U48" s="48"/>
    </row>
    <row r="49" spans="1:21" ht="30.75" customHeight="1">
      <c r="A49" s="48"/>
      <c r="B49" s="1198"/>
      <c r="C49" s="1199"/>
      <c r="D49" s="62"/>
      <c r="E49" s="1190" t="s">
        <v>15</v>
      </c>
      <c r="F49" s="1190"/>
      <c r="G49" s="1190"/>
      <c r="H49" s="1190"/>
      <c r="I49" s="1190"/>
      <c r="J49" s="1191"/>
      <c r="K49" s="63">
        <v>86</v>
      </c>
      <c r="L49" s="64">
        <v>83</v>
      </c>
      <c r="M49" s="64">
        <v>87</v>
      </c>
      <c r="N49" s="64">
        <v>93</v>
      </c>
      <c r="O49" s="65">
        <v>85</v>
      </c>
      <c r="P49" s="48"/>
      <c r="Q49" s="48"/>
      <c r="R49" s="48"/>
      <c r="S49" s="48"/>
      <c r="T49" s="48"/>
      <c r="U49" s="48"/>
    </row>
    <row r="50" spans="1:21" ht="30.75" customHeight="1">
      <c r="A50" s="48"/>
      <c r="B50" s="1198"/>
      <c r="C50" s="1199"/>
      <c r="D50" s="62"/>
      <c r="E50" s="1190" t="s">
        <v>16</v>
      </c>
      <c r="F50" s="1190"/>
      <c r="G50" s="1190"/>
      <c r="H50" s="1190"/>
      <c r="I50" s="1190"/>
      <c r="J50" s="1191"/>
      <c r="K50" s="63" t="s">
        <v>500</v>
      </c>
      <c r="L50" s="64" t="s">
        <v>500</v>
      </c>
      <c r="M50" s="64" t="s">
        <v>500</v>
      </c>
      <c r="N50" s="64" t="s">
        <v>500</v>
      </c>
      <c r="O50" s="65" t="s">
        <v>500</v>
      </c>
      <c r="P50" s="48"/>
      <c r="Q50" s="48"/>
      <c r="R50" s="48"/>
      <c r="S50" s="48"/>
      <c r="T50" s="48"/>
      <c r="U50" s="48"/>
    </row>
    <row r="51" spans="1:21" ht="30.75" customHeight="1">
      <c r="A51" s="48"/>
      <c r="B51" s="1200"/>
      <c r="C51" s="1201"/>
      <c r="D51" s="66"/>
      <c r="E51" s="1190" t="s">
        <v>17</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18</v>
      </c>
      <c r="C52" s="1189"/>
      <c r="D52" s="66"/>
      <c r="E52" s="1190" t="s">
        <v>19</v>
      </c>
      <c r="F52" s="1190"/>
      <c r="G52" s="1190"/>
      <c r="H52" s="1190"/>
      <c r="I52" s="1190"/>
      <c r="J52" s="1191"/>
      <c r="K52" s="63">
        <v>437</v>
      </c>
      <c r="L52" s="64">
        <v>426</v>
      </c>
      <c r="M52" s="64">
        <v>413</v>
      </c>
      <c r="N52" s="64">
        <v>412</v>
      </c>
      <c r="O52" s="65">
        <v>405</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193</v>
      </c>
      <c r="L53" s="69">
        <v>167</v>
      </c>
      <c r="M53" s="69">
        <v>162</v>
      </c>
      <c r="N53" s="69">
        <v>197</v>
      </c>
      <c r="O53" s="70">
        <v>201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cY6nV3C2qvweMufzfGoBVaNOZA/SuG9aIu9K772307Svk+81LP0guEWRfAe/JLEddvQKuZWuGW+hmkdUgonog==" saltValue="+KXZhLkuyO4P9Qq+IPLe8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BW34" sqref="BW34:BX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543</v>
      </c>
      <c r="J40" s="79" t="s">
        <v>544</v>
      </c>
      <c r="K40" s="79" t="s">
        <v>545</v>
      </c>
      <c r="L40" s="79" t="s">
        <v>546</v>
      </c>
      <c r="M40" s="80" t="s">
        <v>547</v>
      </c>
    </row>
    <row r="41" spans="2:13" ht="27.75" customHeight="1">
      <c r="B41" s="1204" t="s">
        <v>23</v>
      </c>
      <c r="C41" s="1205"/>
      <c r="D41" s="81"/>
      <c r="E41" s="1210" t="s">
        <v>24</v>
      </c>
      <c r="F41" s="1210"/>
      <c r="G41" s="1210"/>
      <c r="H41" s="1211"/>
      <c r="I41" s="82">
        <v>4462</v>
      </c>
      <c r="J41" s="83">
        <v>4477</v>
      </c>
      <c r="K41" s="83">
        <v>4594</v>
      </c>
      <c r="L41" s="83">
        <v>4806</v>
      </c>
      <c r="M41" s="84">
        <v>4989</v>
      </c>
    </row>
    <row r="42" spans="2:13" ht="27.75" customHeight="1">
      <c r="B42" s="1206"/>
      <c r="C42" s="1207"/>
      <c r="D42" s="85"/>
      <c r="E42" s="1212" t="s">
        <v>25</v>
      </c>
      <c r="F42" s="1212"/>
      <c r="G42" s="1212"/>
      <c r="H42" s="1213"/>
      <c r="I42" s="86" t="s">
        <v>500</v>
      </c>
      <c r="J42" s="87" t="s">
        <v>500</v>
      </c>
      <c r="K42" s="87">
        <v>1069</v>
      </c>
      <c r="L42" s="87">
        <v>952</v>
      </c>
      <c r="M42" s="88">
        <v>952</v>
      </c>
    </row>
    <row r="43" spans="2:13" ht="27.75" customHeight="1">
      <c r="B43" s="1206"/>
      <c r="C43" s="1207"/>
      <c r="D43" s="85"/>
      <c r="E43" s="1212" t="s">
        <v>26</v>
      </c>
      <c r="F43" s="1212"/>
      <c r="G43" s="1212"/>
      <c r="H43" s="1213"/>
      <c r="I43" s="86">
        <v>1878</v>
      </c>
      <c r="J43" s="87">
        <v>1860</v>
      </c>
      <c r="K43" s="87">
        <v>1647</v>
      </c>
      <c r="L43" s="87">
        <v>1554</v>
      </c>
      <c r="M43" s="88">
        <v>1526</v>
      </c>
    </row>
    <row r="44" spans="2:13" ht="27.75" customHeight="1">
      <c r="B44" s="1206"/>
      <c r="C44" s="1207"/>
      <c r="D44" s="85"/>
      <c r="E44" s="1212" t="s">
        <v>27</v>
      </c>
      <c r="F44" s="1212"/>
      <c r="G44" s="1212"/>
      <c r="H44" s="1213"/>
      <c r="I44" s="86">
        <v>407</v>
      </c>
      <c r="J44" s="87">
        <v>356</v>
      </c>
      <c r="K44" s="87">
        <v>348</v>
      </c>
      <c r="L44" s="87">
        <v>274</v>
      </c>
      <c r="M44" s="88">
        <v>186</v>
      </c>
    </row>
    <row r="45" spans="2:13" ht="27.75" customHeight="1">
      <c r="B45" s="1206"/>
      <c r="C45" s="1207"/>
      <c r="D45" s="85"/>
      <c r="E45" s="1212" t="s">
        <v>28</v>
      </c>
      <c r="F45" s="1212"/>
      <c r="G45" s="1212"/>
      <c r="H45" s="1213"/>
      <c r="I45" s="86">
        <v>352</v>
      </c>
      <c r="J45" s="87">
        <v>237</v>
      </c>
      <c r="K45" s="87">
        <v>173</v>
      </c>
      <c r="L45" s="87">
        <v>154</v>
      </c>
      <c r="M45" s="88">
        <v>139</v>
      </c>
    </row>
    <row r="46" spans="2:13" ht="27.75" customHeight="1">
      <c r="B46" s="1206"/>
      <c r="C46" s="1207"/>
      <c r="D46" s="89"/>
      <c r="E46" s="1212" t="s">
        <v>29</v>
      </c>
      <c r="F46" s="1212"/>
      <c r="G46" s="1212"/>
      <c r="H46" s="1213"/>
      <c r="I46" s="86" t="s">
        <v>500</v>
      </c>
      <c r="J46" s="87" t="s">
        <v>500</v>
      </c>
      <c r="K46" s="87" t="s">
        <v>500</v>
      </c>
      <c r="L46" s="87" t="s">
        <v>500</v>
      </c>
      <c r="M46" s="88" t="s">
        <v>500</v>
      </c>
    </row>
    <row r="47" spans="2:13" ht="27.75" customHeight="1">
      <c r="B47" s="1206"/>
      <c r="C47" s="1207"/>
      <c r="D47" s="90"/>
      <c r="E47" s="1214" t="s">
        <v>30</v>
      </c>
      <c r="F47" s="1215"/>
      <c r="G47" s="1215"/>
      <c r="H47" s="1216"/>
      <c r="I47" s="86" t="s">
        <v>500</v>
      </c>
      <c r="J47" s="87" t="s">
        <v>500</v>
      </c>
      <c r="K47" s="87" t="s">
        <v>500</v>
      </c>
      <c r="L47" s="87" t="s">
        <v>500</v>
      </c>
      <c r="M47" s="88" t="s">
        <v>500</v>
      </c>
    </row>
    <row r="48" spans="2:13" ht="27.75" customHeight="1">
      <c r="B48" s="1206"/>
      <c r="C48" s="1207"/>
      <c r="D48" s="85"/>
      <c r="E48" s="1212" t="s">
        <v>31</v>
      </c>
      <c r="F48" s="1212"/>
      <c r="G48" s="1212"/>
      <c r="H48" s="1213"/>
      <c r="I48" s="86" t="s">
        <v>500</v>
      </c>
      <c r="J48" s="87" t="s">
        <v>500</v>
      </c>
      <c r="K48" s="87" t="s">
        <v>500</v>
      </c>
      <c r="L48" s="87" t="s">
        <v>500</v>
      </c>
      <c r="M48" s="88" t="s">
        <v>500</v>
      </c>
    </row>
    <row r="49" spans="2:13" ht="27.75" customHeight="1">
      <c r="B49" s="1208"/>
      <c r="C49" s="1209"/>
      <c r="D49" s="85"/>
      <c r="E49" s="1212" t="s">
        <v>32</v>
      </c>
      <c r="F49" s="1212"/>
      <c r="G49" s="1212"/>
      <c r="H49" s="1213"/>
      <c r="I49" s="86" t="s">
        <v>500</v>
      </c>
      <c r="J49" s="87" t="s">
        <v>500</v>
      </c>
      <c r="K49" s="87" t="s">
        <v>500</v>
      </c>
      <c r="L49" s="87" t="s">
        <v>500</v>
      </c>
      <c r="M49" s="88" t="s">
        <v>500</v>
      </c>
    </row>
    <row r="50" spans="2:13" ht="27.75" customHeight="1">
      <c r="B50" s="1217" t="s">
        <v>33</v>
      </c>
      <c r="C50" s="1218"/>
      <c r="D50" s="91"/>
      <c r="E50" s="1212" t="s">
        <v>34</v>
      </c>
      <c r="F50" s="1212"/>
      <c r="G50" s="1212"/>
      <c r="H50" s="1213"/>
      <c r="I50" s="86">
        <v>1304</v>
      </c>
      <c r="J50" s="87">
        <v>1291</v>
      </c>
      <c r="K50" s="87">
        <v>1230</v>
      </c>
      <c r="L50" s="87">
        <v>1039</v>
      </c>
      <c r="M50" s="88">
        <v>945</v>
      </c>
    </row>
    <row r="51" spans="2:13" ht="27.75" customHeight="1">
      <c r="B51" s="1206"/>
      <c r="C51" s="1207"/>
      <c r="D51" s="85"/>
      <c r="E51" s="1212" t="s">
        <v>35</v>
      </c>
      <c r="F51" s="1212"/>
      <c r="G51" s="1212"/>
      <c r="H51" s="1213"/>
      <c r="I51" s="86">
        <v>200</v>
      </c>
      <c r="J51" s="87">
        <v>167</v>
      </c>
      <c r="K51" s="87">
        <v>133</v>
      </c>
      <c r="L51" s="87">
        <v>100</v>
      </c>
      <c r="M51" s="88">
        <v>67</v>
      </c>
    </row>
    <row r="52" spans="2:13" ht="27.75" customHeight="1">
      <c r="B52" s="1208"/>
      <c r="C52" s="1209"/>
      <c r="D52" s="85"/>
      <c r="E52" s="1212" t="s">
        <v>36</v>
      </c>
      <c r="F52" s="1212"/>
      <c r="G52" s="1212"/>
      <c r="H52" s="1213"/>
      <c r="I52" s="86">
        <v>4264</v>
      </c>
      <c r="J52" s="87">
        <v>4176</v>
      </c>
      <c r="K52" s="87">
        <v>4355</v>
      </c>
      <c r="L52" s="87">
        <v>4503</v>
      </c>
      <c r="M52" s="88">
        <v>4348</v>
      </c>
    </row>
    <row r="53" spans="2:13" ht="27.75" customHeight="1" thickBot="1">
      <c r="B53" s="1219" t="s">
        <v>37</v>
      </c>
      <c r="C53" s="1220"/>
      <c r="D53" s="92"/>
      <c r="E53" s="1221" t="s">
        <v>38</v>
      </c>
      <c r="F53" s="1221"/>
      <c r="G53" s="1221"/>
      <c r="H53" s="1222"/>
      <c r="I53" s="93">
        <v>1331</v>
      </c>
      <c r="J53" s="94">
        <v>1296</v>
      </c>
      <c r="K53" s="94">
        <v>2114</v>
      </c>
      <c r="L53" s="94">
        <v>2097</v>
      </c>
      <c r="M53" s="95">
        <v>2434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h3uzHOQMEHA7Jc0117xO+C9/YkzMQu5LBN7DmVQX/dPEV0HFRvY7SYAT0TMNlHIoGBKeNbmkmKxUsrGmCnPfg==" saltValue="X8lxF16Kogko/QT8oA/K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8" zoomScaleNormal="48" zoomScaleSheetLayoutView="100" workbookViewId="0">
      <selection activeCell="BW34" sqref="BW34:BX3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545</v>
      </c>
      <c r="G54" s="104" t="s">
        <v>546</v>
      </c>
      <c r="H54" s="105" t="s">
        <v>547</v>
      </c>
    </row>
    <row r="55" spans="2:8" ht="52.5" customHeight="1">
      <c r="B55" s="106"/>
      <c r="C55" s="1231" t="s">
        <v>41</v>
      </c>
      <c r="D55" s="1231"/>
      <c r="E55" s="1232"/>
      <c r="F55" s="107">
        <v>637</v>
      </c>
      <c r="G55" s="107">
        <v>552</v>
      </c>
      <c r="H55" s="108">
        <v>404</v>
      </c>
    </row>
    <row r="56" spans="2:8" ht="52.5" customHeight="1">
      <c r="B56" s="109"/>
      <c r="C56" s="1233" t="s">
        <v>42</v>
      </c>
      <c r="D56" s="1233"/>
      <c r="E56" s="1234"/>
      <c r="F56" s="110">
        <v>13</v>
      </c>
      <c r="G56" s="110">
        <v>13</v>
      </c>
      <c r="H56" s="111">
        <v>13</v>
      </c>
    </row>
    <row r="57" spans="2:8" ht="53.25" customHeight="1">
      <c r="B57" s="109"/>
      <c r="C57" s="1235" t="s">
        <v>43</v>
      </c>
      <c r="D57" s="1235"/>
      <c r="E57" s="1236"/>
      <c r="F57" s="112">
        <v>739</v>
      </c>
      <c r="G57" s="112">
        <v>600</v>
      </c>
      <c r="H57" s="113">
        <v>635</v>
      </c>
    </row>
    <row r="58" spans="2:8" ht="45.75" customHeight="1">
      <c r="B58" s="114"/>
      <c r="C58" s="1223" t="s">
        <v>574</v>
      </c>
      <c r="D58" s="1224"/>
      <c r="E58" s="1225"/>
      <c r="F58" s="115">
        <v>221</v>
      </c>
      <c r="G58" s="115">
        <v>221</v>
      </c>
      <c r="H58" s="116">
        <v>221</v>
      </c>
    </row>
    <row r="59" spans="2:8" ht="45.75" customHeight="1">
      <c r="B59" s="114"/>
      <c r="C59" s="1223" t="s">
        <v>575</v>
      </c>
      <c r="D59" s="1224"/>
      <c r="E59" s="1225"/>
      <c r="F59" s="115">
        <v>58</v>
      </c>
      <c r="G59" s="115">
        <v>58</v>
      </c>
      <c r="H59" s="116">
        <v>100</v>
      </c>
    </row>
    <row r="60" spans="2:8" ht="45.75" customHeight="1">
      <c r="B60" s="114"/>
      <c r="C60" s="1223" t="s">
        <v>578</v>
      </c>
      <c r="D60" s="1224"/>
      <c r="E60" s="1225"/>
      <c r="F60" s="115">
        <v>128</v>
      </c>
      <c r="G60" s="115">
        <v>130</v>
      </c>
      <c r="H60" s="116">
        <v>76</v>
      </c>
    </row>
    <row r="61" spans="2:8" ht="45.75" customHeight="1">
      <c r="B61" s="114"/>
      <c r="C61" s="1223" t="s">
        <v>576</v>
      </c>
      <c r="D61" s="1224"/>
      <c r="E61" s="1225"/>
      <c r="F61" s="115">
        <v>62</v>
      </c>
      <c r="G61" s="115">
        <v>28</v>
      </c>
      <c r="H61" s="116">
        <v>63</v>
      </c>
    </row>
    <row r="62" spans="2:8" ht="45.75" customHeight="1" thickBot="1">
      <c r="B62" s="117"/>
      <c r="C62" s="1226" t="s">
        <v>577</v>
      </c>
      <c r="D62" s="1227"/>
      <c r="E62" s="1228"/>
      <c r="F62" s="118">
        <v>52</v>
      </c>
      <c r="G62" s="118">
        <v>52</v>
      </c>
      <c r="H62" s="119">
        <v>52</v>
      </c>
    </row>
    <row r="63" spans="2:8" ht="52.5" customHeight="1" thickBot="1">
      <c r="B63" s="120"/>
      <c r="C63" s="1229" t="s">
        <v>44</v>
      </c>
      <c r="D63" s="1229"/>
      <c r="E63" s="1230"/>
      <c r="F63" s="121">
        <v>1389</v>
      </c>
      <c r="G63" s="121">
        <v>1165</v>
      </c>
      <c r="H63" s="122">
        <v>1052</v>
      </c>
    </row>
    <row r="64" spans="2:8" ht="15" customHeight="1"/>
    <row r="65" ht="0" hidden="1" customHeight="1"/>
    <row r="66" ht="0" hidden="1" customHeight="1"/>
  </sheetData>
  <sheetProtection algorithmName="SHA-512" hashValue="jNF5XkRbPLJD7bh1inFFPn9+JvWZgO2Bagu+J5Pk9fMIEZ4arvslCCa2ajoezjnXy0ifdiifDJS5Vftl8nPZzA==" saltValue="mtDhi1kWjZYzXJhcaboI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5" zoomScaleNormal="75" zoomScaleSheetLayoutView="55" workbookViewId="0">
      <selection activeCell="AN65" sqref="AN65:DC69"/>
    </sheetView>
  </sheetViews>
  <sheetFormatPr defaultColWidth="0" defaultRowHeight="0" customHeight="1" zeroHeight="1"/>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c r="A1" s="1297"/>
      <c r="B1" s="1296"/>
      <c r="DD1" s="1237"/>
      <c r="DE1" s="1237"/>
    </row>
    <row r="2" spans="1:143"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ht="13.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ht="13.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c r="DD19" s="1237"/>
      <c r="DE19" s="1237"/>
    </row>
    <row r="20" spans="1:351" ht="13.5">
      <c r="DD20" s="1237"/>
      <c r="DE20" s="1237"/>
    </row>
    <row r="21" spans="1:351" ht="17.2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c r="B22" s="1238"/>
      <c r="MM22" s="1292"/>
    </row>
    <row r="23" spans="1:351" ht="13.5">
      <c r="B23" s="1238"/>
    </row>
    <row r="24" spans="1:351" ht="13.5">
      <c r="B24" s="1238"/>
    </row>
    <row r="25" spans="1:351" ht="13.5">
      <c r="B25" s="1238"/>
    </row>
    <row r="26" spans="1:351" ht="13.5">
      <c r="B26" s="1238"/>
    </row>
    <row r="27" spans="1:351" ht="13.5">
      <c r="B27" s="1238"/>
    </row>
    <row r="28" spans="1:351" ht="13.5">
      <c r="B28" s="1238"/>
    </row>
    <row r="29" spans="1:351" ht="13.5">
      <c r="B29" s="1238"/>
    </row>
    <row r="30" spans="1:351" ht="13.5">
      <c r="B30" s="1238"/>
    </row>
    <row r="31" spans="1:351" ht="13.5">
      <c r="B31" s="1238"/>
    </row>
    <row r="32" spans="1:351" ht="13.5">
      <c r="B32" s="1238"/>
    </row>
    <row r="33" spans="2:109" ht="13.5">
      <c r="B33" s="1238"/>
    </row>
    <row r="34" spans="2:109" ht="13.5">
      <c r="B34" s="1238"/>
    </row>
    <row r="35" spans="2:109" ht="13.5">
      <c r="B35" s="1238"/>
    </row>
    <row r="36" spans="2:109" ht="13.5">
      <c r="B36" s="1238"/>
    </row>
    <row r="37" spans="2:109" ht="13.5">
      <c r="B37" s="1238"/>
    </row>
    <row r="38" spans="2:109" ht="13.5">
      <c r="B38" s="1238"/>
    </row>
    <row r="39" spans="2:109" ht="13.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c r="B40" s="1279"/>
      <c r="DD40" s="1279"/>
      <c r="DE40" s="1237"/>
    </row>
    <row r="41" spans="2:109" ht="17.25">
      <c r="B41" s="1291" t="s">
        <v>592</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c r="B42" s="1238"/>
      <c r="G42" s="1275"/>
      <c r="I42" s="1274"/>
      <c r="J42" s="1274"/>
      <c r="K42" s="1274"/>
      <c r="AM42" s="1275"/>
      <c r="AN42" s="1275" t="s">
        <v>586</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c r="B43" s="1238"/>
      <c r="AN43" s="1273" t="s">
        <v>591</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c r="B49" s="1238"/>
      <c r="AN49" s="1237" t="s">
        <v>584</v>
      </c>
    </row>
    <row r="50" spans="1:109" ht="13.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543</v>
      </c>
      <c r="BQ50" s="1247"/>
      <c r="BR50" s="1247"/>
      <c r="BS50" s="1247"/>
      <c r="BT50" s="1247"/>
      <c r="BU50" s="1247"/>
      <c r="BV50" s="1247"/>
      <c r="BW50" s="1247"/>
      <c r="BX50" s="1247" t="s">
        <v>544</v>
      </c>
      <c r="BY50" s="1247"/>
      <c r="BZ50" s="1247"/>
      <c r="CA50" s="1247"/>
      <c r="CB50" s="1247"/>
      <c r="CC50" s="1247"/>
      <c r="CD50" s="1247"/>
      <c r="CE50" s="1247"/>
      <c r="CF50" s="1247" t="s">
        <v>545</v>
      </c>
      <c r="CG50" s="1247"/>
      <c r="CH50" s="1247"/>
      <c r="CI50" s="1247"/>
      <c r="CJ50" s="1247"/>
      <c r="CK50" s="1247"/>
      <c r="CL50" s="1247"/>
      <c r="CM50" s="1247"/>
      <c r="CN50" s="1247" t="s">
        <v>546</v>
      </c>
      <c r="CO50" s="1247"/>
      <c r="CP50" s="1247"/>
      <c r="CQ50" s="1247"/>
      <c r="CR50" s="1247"/>
      <c r="CS50" s="1247"/>
      <c r="CT50" s="1247"/>
      <c r="CU50" s="1247"/>
      <c r="CV50" s="1247" t="s">
        <v>547</v>
      </c>
      <c r="CW50" s="1247"/>
      <c r="CX50" s="1247"/>
      <c r="CY50" s="1247"/>
      <c r="CZ50" s="1247"/>
      <c r="DA50" s="1247"/>
      <c r="DB50" s="1247"/>
      <c r="DC50" s="1247"/>
    </row>
    <row r="51" spans="1:109" ht="13.5" customHeight="1">
      <c r="B51" s="1238"/>
      <c r="G51" s="1254"/>
      <c r="H51" s="1254"/>
      <c r="I51" s="1288"/>
      <c r="J51" s="1288"/>
      <c r="K51" s="1253"/>
      <c r="L51" s="1253"/>
      <c r="M51" s="1253"/>
      <c r="N51" s="1253"/>
      <c r="AM51" s="1252"/>
      <c r="AN51" s="1246" t="s">
        <v>583</v>
      </c>
      <c r="AO51" s="1246"/>
      <c r="AP51" s="1246"/>
      <c r="AQ51" s="1246"/>
      <c r="AR51" s="1246"/>
      <c r="AS51" s="1246"/>
      <c r="AT51" s="1246"/>
      <c r="AU51" s="1246"/>
      <c r="AV51" s="1246"/>
      <c r="AW51" s="1246"/>
      <c r="AX51" s="1246"/>
      <c r="AY51" s="1246"/>
      <c r="AZ51" s="1246"/>
      <c r="BA51" s="1246"/>
      <c r="BB51" s="1246" t="s">
        <v>589</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v>61.3</v>
      </c>
      <c r="CG51" s="1245"/>
      <c r="CH51" s="1245"/>
      <c r="CI51" s="1245"/>
      <c r="CJ51" s="1245"/>
      <c r="CK51" s="1245"/>
      <c r="CL51" s="1245"/>
      <c r="CM51" s="1245"/>
      <c r="CN51" s="1245">
        <v>60.7</v>
      </c>
      <c r="CO51" s="1245"/>
      <c r="CP51" s="1245"/>
      <c r="CQ51" s="1245"/>
      <c r="CR51" s="1245"/>
      <c r="CS51" s="1245"/>
      <c r="CT51" s="1245"/>
      <c r="CU51" s="1245"/>
      <c r="CV51" s="1245">
        <v>68.5</v>
      </c>
      <c r="CW51" s="1245"/>
      <c r="CX51" s="1245"/>
      <c r="CY51" s="1245"/>
      <c r="CZ51" s="1245"/>
      <c r="DA51" s="1245"/>
      <c r="DB51" s="1245"/>
      <c r="DC51" s="1245"/>
    </row>
    <row r="52" spans="1:109" ht="13.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588</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59</v>
      </c>
      <c r="CG53" s="1245"/>
      <c r="CH53" s="1245"/>
      <c r="CI53" s="1245"/>
      <c r="CJ53" s="1245"/>
      <c r="CK53" s="1245"/>
      <c r="CL53" s="1245"/>
      <c r="CM53" s="1245"/>
      <c r="CN53" s="1245">
        <v>60.6</v>
      </c>
      <c r="CO53" s="1245"/>
      <c r="CP53" s="1245"/>
      <c r="CQ53" s="1245"/>
      <c r="CR53" s="1245"/>
      <c r="CS53" s="1245"/>
      <c r="CT53" s="1245"/>
      <c r="CU53" s="1245"/>
      <c r="CV53" s="1245">
        <v>54.9</v>
      </c>
      <c r="CW53" s="1245"/>
      <c r="CX53" s="1245"/>
      <c r="CY53" s="1245"/>
      <c r="CZ53" s="1245"/>
      <c r="DA53" s="1245"/>
      <c r="DB53" s="1245"/>
      <c r="DC53" s="1245"/>
    </row>
    <row r="54" spans="1:109" ht="13.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c r="A55" s="1274"/>
      <c r="B55" s="1238"/>
      <c r="G55" s="1250"/>
      <c r="H55" s="1250"/>
      <c r="I55" s="1250"/>
      <c r="J55" s="1250"/>
      <c r="K55" s="1253"/>
      <c r="L55" s="1253"/>
      <c r="M55" s="1253"/>
      <c r="N55" s="1253"/>
      <c r="AN55" s="1247" t="s">
        <v>590</v>
      </c>
      <c r="AO55" s="1247"/>
      <c r="AP55" s="1247"/>
      <c r="AQ55" s="1247"/>
      <c r="AR55" s="1247"/>
      <c r="AS55" s="1247"/>
      <c r="AT55" s="1247"/>
      <c r="AU55" s="1247"/>
      <c r="AV55" s="1247"/>
      <c r="AW55" s="1247"/>
      <c r="AX55" s="1247"/>
      <c r="AY55" s="1247"/>
      <c r="AZ55" s="1247"/>
      <c r="BA55" s="1247"/>
      <c r="BB55" s="1246" t="s">
        <v>589</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36.5</v>
      </c>
      <c r="CG55" s="1245"/>
      <c r="CH55" s="1245"/>
      <c r="CI55" s="1245"/>
      <c r="CJ55" s="1245"/>
      <c r="CK55" s="1245"/>
      <c r="CL55" s="1245"/>
      <c r="CM55" s="1245"/>
      <c r="CN55" s="1245">
        <v>32.9</v>
      </c>
      <c r="CO55" s="1245"/>
      <c r="CP55" s="1245"/>
      <c r="CQ55" s="1245"/>
      <c r="CR55" s="1245"/>
      <c r="CS55" s="1245"/>
      <c r="CT55" s="1245"/>
      <c r="CU55" s="1245"/>
      <c r="CV55" s="1245">
        <v>28.5</v>
      </c>
      <c r="CW55" s="1245"/>
      <c r="CX55" s="1245"/>
      <c r="CY55" s="1245"/>
      <c r="CZ55" s="1245"/>
      <c r="DA55" s="1245"/>
      <c r="DB55" s="1245"/>
      <c r="DC55" s="1245"/>
    </row>
    <row r="56" spans="1:109" ht="13.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588</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54.1</v>
      </c>
      <c r="CG57" s="1245"/>
      <c r="CH57" s="1245"/>
      <c r="CI57" s="1245"/>
      <c r="CJ57" s="1245"/>
      <c r="CK57" s="1245"/>
      <c r="CL57" s="1245"/>
      <c r="CM57" s="1245"/>
      <c r="CN57" s="1245">
        <v>57</v>
      </c>
      <c r="CO57" s="1245"/>
      <c r="CP57" s="1245"/>
      <c r="CQ57" s="1245"/>
      <c r="CR57" s="1245"/>
      <c r="CS57" s="1245"/>
      <c r="CT57" s="1245"/>
      <c r="CU57" s="1245"/>
      <c r="CV57" s="1245">
        <v>56.7</v>
      </c>
      <c r="CW57" s="1245"/>
      <c r="CX57" s="1245"/>
      <c r="CY57" s="1245"/>
      <c r="CZ57" s="1245"/>
      <c r="DA57" s="1245"/>
      <c r="DB57" s="1245"/>
      <c r="DC57" s="1245"/>
      <c r="DD57" s="1285"/>
      <c r="DE57" s="1280"/>
    </row>
    <row r="58" spans="1:109" s="1274" customFormat="1" ht="13.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c r="B63" s="1278" t="s">
        <v>587</v>
      </c>
    </row>
    <row r="64" spans="1:109" ht="13.5">
      <c r="B64" s="1238"/>
      <c r="G64" s="1275"/>
      <c r="I64" s="1277"/>
      <c r="J64" s="1277"/>
      <c r="K64" s="1277"/>
      <c r="L64" s="1277"/>
      <c r="M64" s="1277"/>
      <c r="N64" s="1276"/>
      <c r="AM64" s="1275"/>
      <c r="AN64" s="1275" t="s">
        <v>586</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c r="B65" s="1238"/>
      <c r="AN65" s="1273" t="s">
        <v>585</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c r="B71" s="1238"/>
      <c r="G71" s="1260"/>
      <c r="I71" s="1263"/>
      <c r="J71" s="1262"/>
      <c r="K71" s="1262"/>
      <c r="L71" s="1261"/>
      <c r="M71" s="1262"/>
      <c r="N71" s="1261"/>
      <c r="AM71" s="1260"/>
      <c r="AN71" s="1237" t="s">
        <v>584</v>
      </c>
    </row>
    <row r="72" spans="2:107" ht="13.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543</v>
      </c>
      <c r="BQ72" s="1247"/>
      <c r="BR72" s="1247"/>
      <c r="BS72" s="1247"/>
      <c r="BT72" s="1247"/>
      <c r="BU72" s="1247"/>
      <c r="BV72" s="1247"/>
      <c r="BW72" s="1247"/>
      <c r="BX72" s="1247" t="s">
        <v>544</v>
      </c>
      <c r="BY72" s="1247"/>
      <c r="BZ72" s="1247"/>
      <c r="CA72" s="1247"/>
      <c r="CB72" s="1247"/>
      <c r="CC72" s="1247"/>
      <c r="CD72" s="1247"/>
      <c r="CE72" s="1247"/>
      <c r="CF72" s="1247" t="s">
        <v>545</v>
      </c>
      <c r="CG72" s="1247"/>
      <c r="CH72" s="1247"/>
      <c r="CI72" s="1247"/>
      <c r="CJ72" s="1247"/>
      <c r="CK72" s="1247"/>
      <c r="CL72" s="1247"/>
      <c r="CM72" s="1247"/>
      <c r="CN72" s="1247" t="s">
        <v>546</v>
      </c>
      <c r="CO72" s="1247"/>
      <c r="CP72" s="1247"/>
      <c r="CQ72" s="1247"/>
      <c r="CR72" s="1247"/>
      <c r="CS72" s="1247"/>
      <c r="CT72" s="1247"/>
      <c r="CU72" s="1247"/>
      <c r="CV72" s="1247" t="s">
        <v>547</v>
      </c>
      <c r="CW72" s="1247"/>
      <c r="CX72" s="1247"/>
      <c r="CY72" s="1247"/>
      <c r="CZ72" s="1247"/>
      <c r="DA72" s="1247"/>
      <c r="DB72" s="1247"/>
      <c r="DC72" s="1247"/>
    </row>
    <row r="73" spans="2:107" ht="13.5">
      <c r="B73" s="1238"/>
      <c r="G73" s="1254"/>
      <c r="H73" s="1254"/>
      <c r="I73" s="1254"/>
      <c r="J73" s="1254"/>
      <c r="K73" s="1251"/>
      <c r="L73" s="1251"/>
      <c r="M73" s="1251"/>
      <c r="N73" s="1251"/>
      <c r="AM73" s="1252"/>
      <c r="AN73" s="1246" t="s">
        <v>583</v>
      </c>
      <c r="AO73" s="1246"/>
      <c r="AP73" s="1246"/>
      <c r="AQ73" s="1246"/>
      <c r="AR73" s="1246"/>
      <c r="AS73" s="1246"/>
      <c r="AT73" s="1246"/>
      <c r="AU73" s="1246"/>
      <c r="AV73" s="1246"/>
      <c r="AW73" s="1246"/>
      <c r="AX73" s="1246"/>
      <c r="AY73" s="1246"/>
      <c r="AZ73" s="1246"/>
      <c r="BA73" s="1246"/>
      <c r="BB73" s="1246" t="s">
        <v>581</v>
      </c>
      <c r="BC73" s="1246"/>
      <c r="BD73" s="1246"/>
      <c r="BE73" s="1246"/>
      <c r="BF73" s="1246"/>
      <c r="BG73" s="1246"/>
      <c r="BH73" s="1246"/>
      <c r="BI73" s="1246"/>
      <c r="BJ73" s="1246"/>
      <c r="BK73" s="1246"/>
      <c r="BL73" s="1246"/>
      <c r="BM73" s="1246"/>
      <c r="BN73" s="1246"/>
      <c r="BO73" s="1246"/>
      <c r="BP73" s="1245">
        <v>40.299999999999997</v>
      </c>
      <c r="BQ73" s="1245"/>
      <c r="BR73" s="1245"/>
      <c r="BS73" s="1245"/>
      <c r="BT73" s="1245"/>
      <c r="BU73" s="1245"/>
      <c r="BV73" s="1245"/>
      <c r="BW73" s="1245"/>
      <c r="BX73" s="1245">
        <v>39.5</v>
      </c>
      <c r="BY73" s="1245"/>
      <c r="BZ73" s="1245"/>
      <c r="CA73" s="1245"/>
      <c r="CB73" s="1245"/>
      <c r="CC73" s="1245"/>
      <c r="CD73" s="1245"/>
      <c r="CE73" s="1245"/>
      <c r="CF73" s="1245">
        <v>61.3</v>
      </c>
      <c r="CG73" s="1245"/>
      <c r="CH73" s="1245"/>
      <c r="CI73" s="1245"/>
      <c r="CJ73" s="1245"/>
      <c r="CK73" s="1245"/>
      <c r="CL73" s="1245"/>
      <c r="CM73" s="1245"/>
      <c r="CN73" s="1245">
        <v>60.7</v>
      </c>
      <c r="CO73" s="1245"/>
      <c r="CP73" s="1245"/>
      <c r="CQ73" s="1245"/>
      <c r="CR73" s="1245"/>
      <c r="CS73" s="1245"/>
      <c r="CT73" s="1245"/>
      <c r="CU73" s="1245"/>
      <c r="CV73" s="1245">
        <v>68.5</v>
      </c>
      <c r="CW73" s="1245"/>
      <c r="CX73" s="1245"/>
      <c r="CY73" s="1245"/>
      <c r="CZ73" s="1245"/>
      <c r="DA73" s="1245"/>
      <c r="DB73" s="1245"/>
      <c r="DC73" s="1245"/>
    </row>
    <row r="74" spans="2:107" ht="13.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580</v>
      </c>
      <c r="BC75" s="1246"/>
      <c r="BD75" s="1246"/>
      <c r="BE75" s="1246"/>
      <c r="BF75" s="1246"/>
      <c r="BG75" s="1246"/>
      <c r="BH75" s="1246"/>
      <c r="BI75" s="1246"/>
      <c r="BJ75" s="1246"/>
      <c r="BK75" s="1246"/>
      <c r="BL75" s="1246"/>
      <c r="BM75" s="1246"/>
      <c r="BN75" s="1246"/>
      <c r="BO75" s="1246"/>
      <c r="BP75" s="1245">
        <v>6.4</v>
      </c>
      <c r="BQ75" s="1245"/>
      <c r="BR75" s="1245"/>
      <c r="BS75" s="1245"/>
      <c r="BT75" s="1245"/>
      <c r="BU75" s="1245"/>
      <c r="BV75" s="1245"/>
      <c r="BW75" s="1245"/>
      <c r="BX75" s="1245">
        <v>5.7</v>
      </c>
      <c r="BY75" s="1245"/>
      <c r="BZ75" s="1245"/>
      <c r="CA75" s="1245"/>
      <c r="CB75" s="1245"/>
      <c r="CC75" s="1245"/>
      <c r="CD75" s="1245"/>
      <c r="CE75" s="1245"/>
      <c r="CF75" s="1245">
        <v>5.2</v>
      </c>
      <c r="CG75" s="1245"/>
      <c r="CH75" s="1245"/>
      <c r="CI75" s="1245"/>
      <c r="CJ75" s="1245"/>
      <c r="CK75" s="1245"/>
      <c r="CL75" s="1245"/>
      <c r="CM75" s="1245"/>
      <c r="CN75" s="1245">
        <v>5.0999999999999996</v>
      </c>
      <c r="CO75" s="1245"/>
      <c r="CP75" s="1245"/>
      <c r="CQ75" s="1245"/>
      <c r="CR75" s="1245"/>
      <c r="CS75" s="1245"/>
      <c r="CT75" s="1245"/>
      <c r="CU75" s="1245"/>
      <c r="CV75" s="1245">
        <v>5.3</v>
      </c>
      <c r="CW75" s="1245"/>
      <c r="CX75" s="1245"/>
      <c r="CY75" s="1245"/>
      <c r="CZ75" s="1245"/>
      <c r="DA75" s="1245"/>
      <c r="DB75" s="1245"/>
      <c r="DC75" s="1245"/>
    </row>
    <row r="76" spans="2:107" ht="13.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c r="B77" s="1238"/>
      <c r="G77" s="1250"/>
      <c r="H77" s="1250"/>
      <c r="I77" s="1250"/>
      <c r="J77" s="1250"/>
      <c r="K77" s="1251"/>
      <c r="L77" s="1251"/>
      <c r="M77" s="1251"/>
      <c r="N77" s="1251"/>
      <c r="AN77" s="1247" t="s">
        <v>582</v>
      </c>
      <c r="AO77" s="1247"/>
      <c r="AP77" s="1247"/>
      <c r="AQ77" s="1247"/>
      <c r="AR77" s="1247"/>
      <c r="AS77" s="1247"/>
      <c r="AT77" s="1247"/>
      <c r="AU77" s="1247"/>
      <c r="AV77" s="1247"/>
      <c r="AW77" s="1247"/>
      <c r="AX77" s="1247"/>
      <c r="AY77" s="1247"/>
      <c r="AZ77" s="1247"/>
      <c r="BA77" s="1247"/>
      <c r="BB77" s="1246" t="s">
        <v>581</v>
      </c>
      <c r="BC77" s="1246"/>
      <c r="BD77" s="1246"/>
      <c r="BE77" s="1246"/>
      <c r="BF77" s="1246"/>
      <c r="BG77" s="1246"/>
      <c r="BH77" s="1246"/>
      <c r="BI77" s="1246"/>
      <c r="BJ77" s="1246"/>
      <c r="BK77" s="1246"/>
      <c r="BL77" s="1246"/>
      <c r="BM77" s="1246"/>
      <c r="BN77" s="1246"/>
      <c r="BO77" s="1246"/>
      <c r="BP77" s="1245">
        <v>54.6</v>
      </c>
      <c r="BQ77" s="1245"/>
      <c r="BR77" s="1245"/>
      <c r="BS77" s="1245"/>
      <c r="BT77" s="1245"/>
      <c r="BU77" s="1245"/>
      <c r="BV77" s="1245"/>
      <c r="BW77" s="1245"/>
      <c r="BX77" s="1245">
        <v>48.7</v>
      </c>
      <c r="BY77" s="1245"/>
      <c r="BZ77" s="1245"/>
      <c r="CA77" s="1245"/>
      <c r="CB77" s="1245"/>
      <c r="CC77" s="1245"/>
      <c r="CD77" s="1245"/>
      <c r="CE77" s="1245"/>
      <c r="CF77" s="1245">
        <v>36.5</v>
      </c>
      <c r="CG77" s="1245"/>
      <c r="CH77" s="1245"/>
      <c r="CI77" s="1245"/>
      <c r="CJ77" s="1245"/>
      <c r="CK77" s="1245"/>
      <c r="CL77" s="1245"/>
      <c r="CM77" s="1245"/>
      <c r="CN77" s="1245">
        <v>32.9</v>
      </c>
      <c r="CO77" s="1245"/>
      <c r="CP77" s="1245"/>
      <c r="CQ77" s="1245"/>
      <c r="CR77" s="1245"/>
      <c r="CS77" s="1245"/>
      <c r="CT77" s="1245"/>
      <c r="CU77" s="1245"/>
      <c r="CV77" s="1245">
        <v>28.5</v>
      </c>
      <c r="CW77" s="1245"/>
      <c r="CX77" s="1245"/>
      <c r="CY77" s="1245"/>
      <c r="CZ77" s="1245"/>
      <c r="DA77" s="1245"/>
      <c r="DB77" s="1245"/>
      <c r="DC77" s="1245"/>
    </row>
    <row r="78" spans="2:107" ht="13.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580</v>
      </c>
      <c r="BC79" s="1246"/>
      <c r="BD79" s="1246"/>
      <c r="BE79" s="1246"/>
      <c r="BF79" s="1246"/>
      <c r="BG79" s="1246"/>
      <c r="BH79" s="1246"/>
      <c r="BI79" s="1246"/>
      <c r="BJ79" s="1246"/>
      <c r="BK79" s="1246"/>
      <c r="BL79" s="1246"/>
      <c r="BM79" s="1246"/>
      <c r="BN79" s="1246"/>
      <c r="BO79" s="1246"/>
      <c r="BP79" s="1245">
        <v>11.2</v>
      </c>
      <c r="BQ79" s="1245"/>
      <c r="BR79" s="1245"/>
      <c r="BS79" s="1245"/>
      <c r="BT79" s="1245"/>
      <c r="BU79" s="1245"/>
      <c r="BV79" s="1245"/>
      <c r="BW79" s="1245"/>
      <c r="BX79" s="1245">
        <v>10.4</v>
      </c>
      <c r="BY79" s="1245"/>
      <c r="BZ79" s="1245"/>
      <c r="CA79" s="1245"/>
      <c r="CB79" s="1245"/>
      <c r="CC79" s="1245"/>
      <c r="CD79" s="1245"/>
      <c r="CE79" s="1245"/>
      <c r="CF79" s="1245">
        <v>9</v>
      </c>
      <c r="CG79" s="1245"/>
      <c r="CH79" s="1245"/>
      <c r="CI79" s="1245"/>
      <c r="CJ79" s="1245"/>
      <c r="CK79" s="1245"/>
      <c r="CL79" s="1245"/>
      <c r="CM79" s="1245"/>
      <c r="CN79" s="1245">
        <v>8.1999999999999993</v>
      </c>
      <c r="CO79" s="1245"/>
      <c r="CP79" s="1245"/>
      <c r="CQ79" s="1245"/>
      <c r="CR79" s="1245"/>
      <c r="CS79" s="1245"/>
      <c r="CT79" s="1245"/>
      <c r="CU79" s="1245"/>
      <c r="CV79" s="1245">
        <v>8</v>
      </c>
      <c r="CW79" s="1245"/>
      <c r="CX79" s="1245"/>
      <c r="CY79" s="1245"/>
      <c r="CZ79" s="1245"/>
      <c r="DA79" s="1245"/>
      <c r="DB79" s="1245"/>
      <c r="DC79" s="1245"/>
    </row>
    <row r="80" spans="2:107" ht="13.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c r="B81" s="1238"/>
    </row>
    <row r="82" spans="2:109" ht="17.2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c r="DD84" s="1237"/>
      <c r="DE84" s="1237"/>
    </row>
    <row r="85" spans="2:109" ht="13.5">
      <c r="DD85" s="1237"/>
      <c r="DE85" s="1237"/>
    </row>
    <row r="86" spans="2:109" ht="13.5" hidden="1">
      <c r="DD86" s="1237"/>
      <c r="DE86" s="1237"/>
    </row>
    <row r="87" spans="2:109" ht="13.5" hidden="1">
      <c r="K87" s="1240"/>
      <c r="AQ87" s="1240"/>
      <c r="BC87" s="1240"/>
      <c r="BO87" s="1240"/>
      <c r="CA87" s="1240"/>
      <c r="CM87" s="1240"/>
      <c r="CY87" s="1240"/>
      <c r="DD87" s="1237"/>
      <c r="DE87" s="1237"/>
    </row>
    <row r="88" spans="2:109" ht="13.5" hidden="1">
      <c r="DD88" s="1237"/>
      <c r="DE88" s="1237"/>
    </row>
    <row r="89" spans="2:109" ht="13.5" hidden="1">
      <c r="DD89" s="1237"/>
      <c r="DE89" s="1237"/>
    </row>
    <row r="90" spans="2:109" ht="13.5" hidden="1">
      <c r="DD90" s="1237"/>
      <c r="DE90" s="1237"/>
    </row>
    <row r="91" spans="2:109" ht="13.5" hidden="1">
      <c r="DD91" s="1237"/>
      <c r="DE91" s="1237"/>
    </row>
    <row r="92" spans="2:109" ht="13.5" hidden="1" customHeight="1">
      <c r="DD92" s="1237"/>
      <c r="DE92" s="1237"/>
    </row>
    <row r="93" spans="2:109" ht="13.5" hidden="1" customHeight="1">
      <c r="DD93" s="1237"/>
      <c r="DE93" s="1237"/>
    </row>
    <row r="94" spans="2:109" ht="13.5" hidden="1" customHeight="1">
      <c r="DD94" s="1237"/>
      <c r="DE94" s="1237"/>
    </row>
    <row r="95" spans="2:109" ht="13.5" hidden="1" customHeight="1">
      <c r="DD95" s="1237"/>
      <c r="DE95" s="1237"/>
    </row>
    <row r="96" spans="2:109" ht="13.5" hidden="1" customHeight="1">
      <c r="DD96" s="1237"/>
      <c r="DE96" s="1237"/>
    </row>
    <row r="97" spans="108:109" ht="13.5" hidden="1" customHeight="1">
      <c r="DD97" s="1237"/>
      <c r="DE97" s="1237"/>
    </row>
    <row r="98" spans="108:109" ht="13.5" hidden="1" customHeight="1">
      <c r="DD98" s="1237"/>
      <c r="DE98" s="1237"/>
    </row>
    <row r="99" spans="108:109" ht="13.5" hidden="1" customHeight="1">
      <c r="DD99" s="1237"/>
      <c r="DE99" s="1237"/>
    </row>
    <row r="100" spans="108:109" ht="13.5" hidden="1" customHeight="1">
      <c r="DD100" s="1237"/>
      <c r="DE100" s="1237"/>
    </row>
    <row r="101" spans="108:109" ht="13.5" hidden="1" customHeight="1">
      <c r="DD101" s="1237"/>
      <c r="DE101" s="1237"/>
    </row>
    <row r="102" spans="108:109" ht="13.5" hidden="1" customHeight="1">
      <c r="DD102" s="1237"/>
      <c r="DE102" s="1237"/>
    </row>
    <row r="103" spans="108:109" ht="13.5" hidden="1" customHeight="1">
      <c r="DD103" s="1237"/>
      <c r="DE103" s="1237"/>
    </row>
    <row r="104" spans="108:109" ht="13.5" hidden="1" customHeight="1">
      <c r="DD104" s="1237"/>
      <c r="DE104" s="1237"/>
    </row>
    <row r="105" spans="108:109" ht="13.5" hidden="1" customHeight="1">
      <c r="DD105" s="1237"/>
      <c r="DE105" s="1237"/>
    </row>
    <row r="106" spans="108:109" ht="13.5" hidden="1" customHeight="1">
      <c r="DD106" s="1237"/>
      <c r="DE106" s="1237"/>
    </row>
    <row r="107" spans="108:109" ht="13.5" hidden="1" customHeight="1">
      <c r="DD107" s="1237"/>
      <c r="DE107" s="1237"/>
    </row>
    <row r="108" spans="108:109" ht="13.5" hidden="1" customHeight="1">
      <c r="DD108" s="1237"/>
      <c r="DE108" s="1237"/>
    </row>
    <row r="109" spans="108:109" ht="13.5" hidden="1" customHeight="1">
      <c r="DD109" s="1237"/>
      <c r="DE109" s="1237"/>
    </row>
    <row r="110" spans="108:109" ht="13.5" hidden="1" customHeight="1">
      <c r="DD110" s="1237"/>
      <c r="DE110" s="1237"/>
    </row>
    <row r="111" spans="108:109" ht="13.5" hidden="1" customHeight="1">
      <c r="DD111" s="1237"/>
      <c r="DE111" s="1237"/>
    </row>
    <row r="112" spans="108:109" ht="13.5" hidden="1" customHeight="1">
      <c r="DD112" s="1237"/>
      <c r="DE112" s="1237"/>
    </row>
    <row r="113" spans="108:109" ht="13.5" hidden="1" customHeight="1">
      <c r="DD113" s="1237"/>
      <c r="DE113" s="1237"/>
    </row>
    <row r="114" spans="108:109" ht="13.5" hidden="1" customHeight="1">
      <c r="DD114" s="1237"/>
      <c r="DE114" s="1237"/>
    </row>
    <row r="115" spans="108:109" ht="13.5" hidden="1" customHeight="1">
      <c r="DD115" s="1237"/>
      <c r="DE115" s="1237"/>
    </row>
    <row r="116" spans="108:109" ht="13.5" hidden="1" customHeight="1">
      <c r="DD116" s="1237"/>
      <c r="DE116" s="1237"/>
    </row>
    <row r="117" spans="108:109" ht="13.5" hidden="1" customHeight="1">
      <c r="DD117" s="1237"/>
      <c r="DE117" s="1237"/>
    </row>
    <row r="118" spans="108:109" ht="13.5" hidden="1" customHeight="1">
      <c r="DD118" s="1237"/>
      <c r="DE118" s="1237"/>
    </row>
    <row r="119" spans="108:109" ht="13.5" hidden="1" customHeight="1">
      <c r="DD119" s="1237"/>
      <c r="DE119" s="1237"/>
    </row>
    <row r="120" spans="108:109" ht="13.5" hidden="1" customHeight="1">
      <c r="DD120" s="1237"/>
      <c r="DE120" s="1237"/>
    </row>
    <row r="121" spans="108:109" ht="13.5" hidden="1" customHeight="1">
      <c r="DD121" s="1237"/>
      <c r="DE121" s="1237"/>
    </row>
    <row r="122" spans="108:109" ht="13.5" hidden="1" customHeight="1">
      <c r="DD122" s="1237"/>
      <c r="DE122" s="1237"/>
    </row>
    <row r="123" spans="108:109" ht="13.5" hidden="1" customHeight="1">
      <c r="DD123" s="1237"/>
      <c r="DE123" s="1237"/>
    </row>
    <row r="124" spans="108:109" ht="13.5" hidden="1" customHeight="1">
      <c r="DD124" s="1237"/>
      <c r="DE124" s="1237"/>
    </row>
    <row r="125" spans="108:109" ht="13.5" hidden="1" customHeight="1">
      <c r="DD125" s="1237"/>
      <c r="DE125" s="1237"/>
    </row>
    <row r="126" spans="108:109" ht="13.5" hidden="1" customHeight="1">
      <c r="DD126" s="1237"/>
      <c r="DE126" s="1237"/>
    </row>
    <row r="127" spans="108:109" ht="13.5" hidden="1" customHeight="1">
      <c r="DD127" s="1237"/>
      <c r="DE127" s="1237"/>
    </row>
    <row r="128" spans="108:109" ht="13.5" hidden="1" customHeight="1">
      <c r="DD128" s="1237"/>
      <c r="DE128" s="1237"/>
    </row>
    <row r="129" spans="108:109" ht="13.5" hidden="1" customHeight="1">
      <c r="DD129" s="1237"/>
      <c r="DE129" s="1237"/>
    </row>
    <row r="130" spans="108:109" ht="13.5" hidden="1" customHeight="1">
      <c r="DD130" s="1237"/>
      <c r="DE130" s="1237"/>
    </row>
    <row r="131" spans="108:109" ht="13.5" hidden="1" customHeight="1">
      <c r="DD131" s="1237"/>
      <c r="DE131" s="1237"/>
    </row>
    <row r="132" spans="108:109" ht="13.5" hidden="1" customHeight="1">
      <c r="DD132" s="1237"/>
      <c r="DE132" s="1237"/>
    </row>
    <row r="133" spans="108:109" ht="13.5" hidden="1" customHeight="1">
      <c r="DD133" s="1237"/>
      <c r="DE133" s="1237"/>
    </row>
    <row r="134" spans="108:109" ht="13.5" hidden="1" customHeight="1">
      <c r="DD134" s="1237"/>
      <c r="DE134" s="1237"/>
    </row>
    <row r="135" spans="108:109" ht="13.5" hidden="1" customHeight="1">
      <c r="DD135" s="1237"/>
      <c r="DE135" s="1237"/>
    </row>
    <row r="136" spans="108:109" ht="13.5" hidden="1" customHeight="1">
      <c r="DD136" s="1237"/>
      <c r="DE136" s="1237"/>
    </row>
    <row r="137" spans="108:109" ht="13.5" hidden="1" customHeight="1">
      <c r="DD137" s="1237"/>
      <c r="DE137" s="1237"/>
    </row>
    <row r="138" spans="108:109" ht="13.5" hidden="1" customHeight="1">
      <c r="DD138" s="1237"/>
      <c r="DE138" s="1237"/>
    </row>
    <row r="139" spans="108:109" ht="13.5" hidden="1" customHeight="1">
      <c r="DD139" s="1237"/>
      <c r="DE139" s="1237"/>
    </row>
    <row r="140" spans="108:109" ht="13.5" hidden="1" customHeight="1">
      <c r="DD140" s="1237"/>
      <c r="DE140" s="1237"/>
    </row>
    <row r="141" spans="108:109" ht="13.5" hidden="1" customHeight="1">
      <c r="DD141" s="1237"/>
      <c r="DE141" s="1237"/>
    </row>
    <row r="142" spans="108:109" ht="13.5" hidden="1" customHeight="1">
      <c r="DD142" s="1237"/>
      <c r="DE142" s="1237"/>
    </row>
    <row r="143" spans="108:109" ht="13.5" hidden="1" customHeight="1">
      <c r="DD143" s="1237"/>
      <c r="DE143" s="1237"/>
    </row>
    <row r="144" spans="108:109" ht="13.5" hidden="1" customHeight="1">
      <c r="DD144" s="1237"/>
      <c r="DE144" s="1237"/>
    </row>
    <row r="145" spans="108:109" ht="13.5" hidden="1" customHeight="1">
      <c r="DD145" s="1237"/>
      <c r="DE145" s="1237"/>
    </row>
    <row r="146" spans="108:109" ht="13.5" hidden="1" customHeight="1">
      <c r="DD146" s="1237"/>
      <c r="DE146" s="1237"/>
    </row>
    <row r="147" spans="108:109" ht="13.5" hidden="1" customHeight="1">
      <c r="DD147" s="1237"/>
      <c r="DE147" s="1237"/>
    </row>
    <row r="148" spans="108:109" ht="13.5" hidden="1" customHeight="1">
      <c r="DD148" s="1237"/>
      <c r="DE148" s="1237"/>
    </row>
    <row r="149" spans="108:109" ht="13.5" hidden="1" customHeight="1">
      <c r="DD149" s="1237"/>
      <c r="DE149" s="1237"/>
    </row>
    <row r="150" spans="108:109" ht="13.5" hidden="1" customHeight="1">
      <c r="DD150" s="1237"/>
      <c r="DE150" s="1237"/>
    </row>
    <row r="151" spans="108:109" ht="13.5" hidden="1" customHeight="1">
      <c r="DD151" s="1237"/>
      <c r="DE151" s="1237"/>
    </row>
    <row r="152" spans="108:109" ht="13.5" hidden="1" customHeight="1">
      <c r="DD152" s="1237"/>
      <c r="DE152" s="1237"/>
    </row>
    <row r="153" spans="108:109" ht="13.5" hidden="1" customHeight="1">
      <c r="DD153" s="1237"/>
      <c r="DE153" s="1237"/>
    </row>
    <row r="154" spans="108:109" ht="13.5" hidden="1" customHeight="1">
      <c r="DD154" s="1237"/>
      <c r="DE154" s="1237"/>
    </row>
    <row r="155" spans="108:109" ht="13.5" hidden="1" customHeight="1">
      <c r="DD155" s="1237"/>
      <c r="DE155" s="1237"/>
    </row>
    <row r="156" spans="108:109" ht="13.5" hidden="1" customHeight="1">
      <c r="DD156" s="1237"/>
      <c r="DE156" s="1237"/>
    </row>
    <row r="157" spans="108:109" ht="13.5" hidden="1" customHeight="1">
      <c r="DD157" s="1237"/>
      <c r="DE157" s="1237"/>
    </row>
    <row r="158" spans="108:109" ht="13.5" hidden="1" customHeight="1">
      <c r="DD158" s="1237"/>
      <c r="DE158" s="1237"/>
    </row>
    <row r="159" spans="108:109" ht="13.5" hidden="1" customHeight="1">
      <c r="DD159" s="1237"/>
      <c r="DE159" s="1237"/>
    </row>
    <row r="160" spans="108:109" ht="13.5" hidden="1" customHeight="1">
      <c r="DD160" s="1237"/>
      <c r="DE160" s="1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UHTZpxP2ATykY4GRj5YXNPvrRO8sacBeBV76WQ7TIZ8a16uyDe5CoqQTs4tXukFXTnuCObUue4Z1ep894XS1A==" saltValue="B3ItCOGrRvqnUyVlzkUUi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3jIS5nqUz/IGg08t6D6oEdw6G4y02eVGqXTOamdkt+Jb8aXvqv7z+h+Qt48bBOEPKVludI/EbTa8bq1pkMmbA==" saltValue="XVcePENWY9Hpcwcc7VjCE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579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Yhn2rQtOFoTH5UoPWMYvjQOFHUhLMsVYpKhsto3pZ7KuXROFnTsJk2IrjI2v4D3ULNruTCpZIO/I3Z1b2i9cw==" saltValue="uXmtGAaouMaQ84KbGOSGf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540</v>
      </c>
      <c r="G2" s="136"/>
      <c r="H2" s="137"/>
    </row>
    <row r="3" spans="1:8">
      <c r="A3" s="133" t="s">
        <v>533</v>
      </c>
      <c r="B3" s="138"/>
      <c r="C3" s="139"/>
      <c r="D3" s="140">
        <v>44735</v>
      </c>
      <c r="E3" s="141"/>
      <c r="F3" s="142">
        <v>74444</v>
      </c>
      <c r="G3" s="143"/>
      <c r="H3" s="144"/>
    </row>
    <row r="4" spans="1:8">
      <c r="A4" s="145"/>
      <c r="B4" s="146"/>
      <c r="C4" s="147"/>
      <c r="D4" s="148">
        <v>9165</v>
      </c>
      <c r="E4" s="149"/>
      <c r="F4" s="150">
        <v>34175</v>
      </c>
      <c r="G4" s="151"/>
      <c r="H4" s="152"/>
    </row>
    <row r="5" spans="1:8">
      <c r="A5" s="133" t="s">
        <v>535</v>
      </c>
      <c r="B5" s="138"/>
      <c r="C5" s="139"/>
      <c r="D5" s="140">
        <v>50408</v>
      </c>
      <c r="E5" s="141"/>
      <c r="F5" s="142">
        <v>85205</v>
      </c>
      <c r="G5" s="143"/>
      <c r="H5" s="144"/>
    </row>
    <row r="6" spans="1:8">
      <c r="A6" s="145"/>
      <c r="B6" s="146"/>
      <c r="C6" s="147"/>
      <c r="D6" s="148">
        <v>5867</v>
      </c>
      <c r="E6" s="149"/>
      <c r="F6" s="150">
        <v>38847</v>
      </c>
      <c r="G6" s="151"/>
      <c r="H6" s="152"/>
    </row>
    <row r="7" spans="1:8">
      <c r="A7" s="133" t="s">
        <v>536</v>
      </c>
      <c r="B7" s="138"/>
      <c r="C7" s="139"/>
      <c r="D7" s="140">
        <v>76232</v>
      </c>
      <c r="E7" s="141"/>
      <c r="F7" s="142">
        <v>69469</v>
      </c>
      <c r="G7" s="143"/>
      <c r="H7" s="144"/>
    </row>
    <row r="8" spans="1:8">
      <c r="A8" s="145"/>
      <c r="B8" s="146"/>
      <c r="C8" s="147"/>
      <c r="D8" s="148">
        <v>4822</v>
      </c>
      <c r="E8" s="149"/>
      <c r="F8" s="150">
        <v>38215</v>
      </c>
      <c r="G8" s="151"/>
      <c r="H8" s="152"/>
    </row>
    <row r="9" spans="1:8">
      <c r="A9" s="133" t="s">
        <v>537</v>
      </c>
      <c r="B9" s="138"/>
      <c r="C9" s="139"/>
      <c r="D9" s="140">
        <v>96332</v>
      </c>
      <c r="E9" s="141"/>
      <c r="F9" s="142">
        <v>67293</v>
      </c>
      <c r="G9" s="143"/>
      <c r="H9" s="144"/>
    </row>
    <row r="10" spans="1:8">
      <c r="A10" s="145"/>
      <c r="B10" s="146"/>
      <c r="C10" s="147"/>
      <c r="D10" s="148">
        <v>9119</v>
      </c>
      <c r="E10" s="149"/>
      <c r="F10" s="150">
        <v>35076</v>
      </c>
      <c r="G10" s="151"/>
      <c r="H10" s="152"/>
    </row>
    <row r="11" spans="1:8">
      <c r="A11" s="133" t="s">
        <v>538</v>
      </c>
      <c r="B11" s="138"/>
      <c r="C11" s="139"/>
      <c r="D11" s="140">
        <v>93331</v>
      </c>
      <c r="E11" s="141"/>
      <c r="F11" s="142">
        <v>67343</v>
      </c>
      <c r="G11" s="143"/>
      <c r="H11" s="144"/>
    </row>
    <row r="12" spans="1:8">
      <c r="A12" s="145"/>
      <c r="B12" s="146"/>
      <c r="C12" s="153"/>
      <c r="D12" s="148">
        <v>3995</v>
      </c>
      <c r="E12" s="149"/>
      <c r="F12" s="150">
        <v>32865</v>
      </c>
      <c r="G12" s="151"/>
      <c r="H12" s="152"/>
    </row>
    <row r="13" spans="1:8">
      <c r="A13" s="133"/>
      <c r="B13" s="138"/>
      <c r="C13" s="154"/>
      <c r="D13" s="155">
        <v>72208</v>
      </c>
      <c r="E13" s="156"/>
      <c r="F13" s="157">
        <v>72751</v>
      </c>
      <c r="G13" s="158"/>
      <c r="H13" s="144"/>
    </row>
    <row r="14" spans="1:8">
      <c r="A14" s="145"/>
      <c r="B14" s="146"/>
      <c r="C14" s="147"/>
      <c r="D14" s="148">
        <v>6594</v>
      </c>
      <c r="E14" s="149"/>
      <c r="F14" s="150">
        <v>35836</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4.45</v>
      </c>
      <c r="C19" s="159">
        <f>ROUND(VALUE(SUBSTITUTE(実質収支比率等に係る経年分析!G$48,"▲","-")),2)</f>
        <v>3.12</v>
      </c>
      <c r="D19" s="159">
        <f>ROUND(VALUE(SUBSTITUTE(実質収支比率等に係る経年分析!H$48,"▲","-")),2)</f>
        <v>6.39</v>
      </c>
      <c r="E19" s="159">
        <f>ROUND(VALUE(SUBSTITUTE(実質収支比率等に係る経年分析!I$48,"▲","-")),2)</f>
        <v>6.28</v>
      </c>
      <c r="F19" s="159">
        <f>ROUND(VALUE(SUBSTITUTE(実質収支比率等に係る経年分析!J$48,"▲","-")),2)</f>
        <v>12.35</v>
      </c>
    </row>
    <row r="20" spans="1:11">
      <c r="A20" s="159" t="s">
        <v>48</v>
      </c>
      <c r="B20" s="159">
        <f>ROUND(VALUE(SUBSTITUTE(実質収支比率等に係る経年分析!F$47,"▲","-")),2)</f>
        <v>16.54</v>
      </c>
      <c r="C20" s="159">
        <f>ROUND(VALUE(SUBSTITUTE(実質収支比率等に係る経年分析!G$47,"▲","-")),2)</f>
        <v>16.78</v>
      </c>
      <c r="D20" s="159">
        <f>ROUND(VALUE(SUBSTITUTE(実質収支比率等に係る経年分析!H$47,"▲","-")),2)</f>
        <v>16.64</v>
      </c>
      <c r="E20" s="159">
        <f>ROUND(VALUE(SUBSTITUTE(実質収支比率等に係る経年分析!I$47,"▲","-")),2)</f>
        <v>14.42</v>
      </c>
      <c r="F20" s="159">
        <f>ROUND(VALUE(SUBSTITUTE(実質収支比率等に係る経年分析!J$47,"▲","-")),2)</f>
        <v>10.3</v>
      </c>
    </row>
    <row r="21" spans="1:11">
      <c r="A21" s="159" t="s">
        <v>49</v>
      </c>
      <c r="B21" s="159">
        <f>IF(ISNUMBER(VALUE(SUBSTITUTE(実質収支比率等に係る経年分析!F$49,"▲","-"))),ROUND(VALUE(SUBSTITUTE(実質収支比率等に係る経年分析!F$49,"▲","-")),2),NA())</f>
        <v>-0.59</v>
      </c>
      <c r="C21" s="159">
        <f>IF(ISNUMBER(VALUE(SUBSTITUTE(実質収支比率等に係る経年分析!G$49,"▲","-"))),ROUND(VALUE(SUBSTITUTE(実質収支比率等に係る経年分析!G$49,"▲","-")),2),NA())</f>
        <v>-1.24</v>
      </c>
      <c r="D21" s="159">
        <f>IF(ISNUMBER(VALUE(SUBSTITUTE(実質収支比率等に係る経年分析!H$49,"▲","-"))),ROUND(VALUE(SUBSTITUTE(実質収支比率等に係る経年分析!H$49,"▲","-")),2),NA())</f>
        <v>3.95</v>
      </c>
      <c r="E21" s="159">
        <f>IF(ISNUMBER(VALUE(SUBSTITUTE(実質収支比率等に係る経年分析!I$49,"▲","-"))),ROUND(VALUE(SUBSTITUTE(実質収支比率等に係る経年分析!I$49,"▲","-")),2),NA())</f>
        <v>-2.3199999999999998</v>
      </c>
      <c r="F21" s="159">
        <f>IF(ISNUMBER(VALUE(SUBSTITUTE(実質収支比率等に係る経年分析!J$49,"▲","-"))),ROUND(VALUE(SUBSTITUTE(実質収支比率等に係る経年分析!J$49,"▲","-")),2),NA())</f>
        <v>2.4300000000000002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2.76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2.42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1.1100000000000001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0.94</v>
      </c>
    </row>
    <row r="34" spans="1:16">
      <c r="A34" s="160" t="str">
        <f>IF(連結実質赤字比率に係る赤字・黒字の構成分析!C$36="",NA(),連結実質赤字比率に係る赤字・黒字の構成分析!C$36)</f>
        <v>国民健康保険特別会計</v>
      </c>
      <c r="B34" s="160">
        <f>IF(ROUND(VALUE(SUBSTITUTE(連結実質赤字比率に係る赤字・黒字の構成分析!F$36,"▲", "-")), 2) &lt; 0, ABS(ROUND(VALUE(SUBSTITUTE(連結実質赤字比率に係る赤字・黒字の構成分析!F$36,"▲", "-")), 2)), NA())</f>
        <v>3.56</v>
      </c>
      <c r="C34" s="160" t="e">
        <f>IF(ROUND(VALUE(SUBSTITUTE(連結実質赤字比率に係る赤字・黒字の構成分析!F$36,"▲", "-")), 2) &gt;= 0, ABS(ROUND(VALUE(SUBSTITUTE(連結実質赤字比率に係る赤字・黒字の構成分析!F$36,"▲", "-")), 2)), NA())</f>
        <v>#N/A</v>
      </c>
      <c r="D34" s="160">
        <f>IF(ROUND(VALUE(SUBSTITUTE(連結実質赤字比率に係る赤字・黒字の構成分析!G$36,"▲", "-")), 2) &lt; 0, ABS(ROUND(VALUE(SUBSTITUTE(連結実質赤字比率に係る赤字・黒字の構成分析!G$36,"▲", "-")), 2)), NA())</f>
        <v>6.87</v>
      </c>
      <c r="E34" s="160" t="e">
        <f>IF(ROUND(VALUE(SUBSTITUTE(連結実質赤字比率に係る赤字・黒字の構成分析!G$36,"▲", "-")), 2) &gt;= 0, ABS(ROUND(VALUE(SUBSTITUTE(連結実質赤字比率に係る赤字・黒字の構成分析!G$36,"▲", "-")), 2)), NA())</f>
        <v>#N/A</v>
      </c>
      <c r="F34" s="160">
        <f>IF(ROUND(VALUE(SUBSTITUTE(連結実質赤字比率に係る赤字・黒字の構成分析!H$36,"▲", "-")), 2) &lt; 0, ABS(ROUND(VALUE(SUBSTITUTE(連結実質赤字比率に係る赤字・黒字の構成分析!H$36,"▲", "-")), 2)), NA())</f>
        <v>6.67</v>
      </c>
      <c r="G34" s="160" t="e">
        <f>IF(ROUND(VALUE(SUBSTITUTE(連結実質赤字比率に係る赤字・黒字の構成分析!H$36,"▲", "-")), 2) &gt;= 0, ABS(ROUND(VALUE(SUBSTITUTE(連結実質赤字比率に係る赤字・黒字の構成分析!H$36,"▲", "-")), 2)), NA())</f>
        <v>#N/A</v>
      </c>
      <c r="H34" s="160">
        <f>IF(ROUND(VALUE(SUBSTITUTE(連結実質赤字比率に係る赤字・黒字の構成分析!I$36,"▲", "-")), 2) &lt; 0, ABS(ROUND(VALUE(SUBSTITUTE(連結実質赤字比率に係る赤字・黒字の構成分析!I$36,"▲", "-")), 2)), NA())</f>
        <v>1.85</v>
      </c>
      <c r="I34" s="160" t="e">
        <f>IF(ROUND(VALUE(SUBSTITUTE(連結実質赤字比率に係る赤字・黒字の構成分析!I$36,"▲", "-")), 2) &gt;= 0, ABS(ROUND(VALUE(SUBSTITUTE(連結実質赤字比率に係る赤字・黒字の構成分析!I$36,"▲", "-")), 2)), NA())</f>
        <v>#N/A</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4.4400000000000004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3.12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6.38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12.35</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28.42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29.83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26.07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27.44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28.78</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437</v>
      </c>
      <c r="E42" s="161"/>
      <c r="F42" s="161"/>
      <c r="G42" s="161">
        <f>'実質公債費比率（分子）の構造'!L$52</f>
        <v>426</v>
      </c>
      <c r="H42" s="161"/>
      <c r="I42" s="161"/>
      <c r="J42" s="161">
        <f>'実質公債費比率（分子）の構造'!M$52</f>
        <v>413</v>
      </c>
      <c r="K42" s="161"/>
      <c r="L42" s="161"/>
      <c r="M42" s="161">
        <f>'実質公債費比率（分子）の構造'!N$52</f>
        <v>412</v>
      </c>
      <c r="N42" s="161"/>
      <c r="O42" s="161"/>
      <c r="P42" s="161">
        <f>'実質公債費比率（分子）の構造'!O$52</f>
        <v>405</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86</v>
      </c>
      <c r="C45" s="161"/>
      <c r="D45" s="161"/>
      <c r="E45" s="161">
        <f>'実質公債費比率（分子）の構造'!L$49</f>
        <v>83</v>
      </c>
      <c r="F45" s="161"/>
      <c r="G45" s="161"/>
      <c r="H45" s="161">
        <f>'実質公債費比率（分子）の構造'!M$49</f>
        <v>87</v>
      </c>
      <c r="I45" s="161"/>
      <c r="J45" s="161"/>
      <c r="K45" s="161">
        <f>'実質公債費比率（分子）の構造'!N$49</f>
        <v>93</v>
      </c>
      <c r="L45" s="161"/>
      <c r="M45" s="161"/>
      <c r="N45" s="161">
        <f>'実質公債費比率（分子）の構造'!O$49</f>
        <v>85</v>
      </c>
      <c r="O45" s="161"/>
      <c r="P45" s="161"/>
    </row>
    <row r="46" spans="1:16">
      <c r="A46" s="161" t="s">
        <v>60</v>
      </c>
      <c r="B46" s="161">
        <f>'実質公債費比率（分子）の構造'!K$48</f>
        <v>121</v>
      </c>
      <c r="C46" s="161"/>
      <c r="D46" s="161"/>
      <c r="E46" s="161">
        <f>'実質公債費比率（分子）の構造'!L$48</f>
        <v>109</v>
      </c>
      <c r="F46" s="161"/>
      <c r="G46" s="161"/>
      <c r="H46" s="161">
        <f>'実質公債費比率（分子）の構造'!M$48</f>
        <v>94</v>
      </c>
      <c r="I46" s="161"/>
      <c r="J46" s="161"/>
      <c r="K46" s="161">
        <f>'実質公債費比率（分子）の構造'!N$48</f>
        <v>112</v>
      </c>
      <c r="L46" s="161"/>
      <c r="M46" s="161"/>
      <c r="N46" s="161">
        <f>'実質公債費比率（分子）の構造'!O$48</f>
        <v>106</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423</v>
      </c>
      <c r="C49" s="161"/>
      <c r="D49" s="161"/>
      <c r="E49" s="161">
        <f>'実質公債費比率（分子）の構造'!L$45</f>
        <v>401</v>
      </c>
      <c r="F49" s="161"/>
      <c r="G49" s="161"/>
      <c r="H49" s="161">
        <f>'実質公債費比率（分子）の構造'!M$45</f>
        <v>394</v>
      </c>
      <c r="I49" s="161"/>
      <c r="J49" s="161"/>
      <c r="K49" s="161">
        <f>'実質公債費比率（分子）の構造'!N$45</f>
        <v>404</v>
      </c>
      <c r="L49" s="161"/>
      <c r="M49" s="161"/>
      <c r="N49" s="161">
        <f>'実質公債費比率（分子）の構造'!O$45</f>
        <v>415</v>
      </c>
      <c r="O49" s="161"/>
      <c r="P49" s="161"/>
    </row>
    <row r="50" spans="1:16">
      <c r="A50" s="161" t="s">
        <v>64</v>
      </c>
      <c r="B50" s="161" t="e">
        <f>NA()</f>
        <v>#N/A</v>
      </c>
      <c r="C50" s="161">
        <f>IF(ISNUMBER('実質公債費比率（分子）の構造'!K$53),'実質公債費比率（分子）の構造'!K$53,NA())</f>
        <v>193</v>
      </c>
      <c r="D50" s="161" t="e">
        <f>NA()</f>
        <v>#N/A</v>
      </c>
      <c r="E50" s="161" t="e">
        <f>NA()</f>
        <v>#N/A</v>
      </c>
      <c r="F50" s="161">
        <f>IF(ISNUMBER('実質公債費比率（分子）の構造'!L$53),'実質公債費比率（分子）の構造'!L$53,NA())</f>
        <v>167</v>
      </c>
      <c r="G50" s="161" t="e">
        <f>NA()</f>
        <v>#N/A</v>
      </c>
      <c r="H50" s="161" t="e">
        <f>NA()</f>
        <v>#N/A</v>
      </c>
      <c r="I50" s="161">
        <f>IF(ISNUMBER('実質公債費比率（分子）の構造'!M$53),'実質公債費比率（分子）の構造'!M$53,NA())</f>
        <v>162</v>
      </c>
      <c r="J50" s="161" t="e">
        <f>NA()</f>
        <v>#N/A</v>
      </c>
      <c r="K50" s="161" t="e">
        <f>NA()</f>
        <v>#N/A</v>
      </c>
      <c r="L50" s="161">
        <f>IF(ISNUMBER('実質公債費比率（分子）の構造'!N$53),'実質公債費比率（分子）の構造'!N$53,NA())</f>
        <v>197</v>
      </c>
      <c r="M50" s="161" t="e">
        <f>NA()</f>
        <v>#N/A</v>
      </c>
      <c r="N50" s="161" t="e">
        <f>NA()</f>
        <v>#N/A</v>
      </c>
      <c r="O50" s="161">
        <f>IF(ISNUMBER('実質公債費比率（分子）の構造'!O$53),'実質公債費比率（分子）の構造'!O$53,NA())</f>
        <v>201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4264</v>
      </c>
      <c r="E56" s="160"/>
      <c r="F56" s="160"/>
      <c r="G56" s="160">
        <f>'将来負担比率（分子）の構造'!J$52</f>
        <v>4176</v>
      </c>
      <c r="H56" s="160"/>
      <c r="I56" s="160"/>
      <c r="J56" s="160">
        <f>'将来負担比率（分子）の構造'!K$52</f>
        <v>4355</v>
      </c>
      <c r="K56" s="160"/>
      <c r="L56" s="160"/>
      <c r="M56" s="160">
        <f>'将来負担比率（分子）の構造'!L$52</f>
        <v>4503</v>
      </c>
      <c r="N56" s="160"/>
      <c r="O56" s="160"/>
      <c r="P56" s="160">
        <f>'将来負担比率（分子）の構造'!M$52</f>
        <v>4348</v>
      </c>
    </row>
    <row r="57" spans="1:16">
      <c r="A57" s="160" t="s">
        <v>35</v>
      </c>
      <c r="B57" s="160"/>
      <c r="C57" s="160"/>
      <c r="D57" s="160">
        <f>'将来負担比率（分子）の構造'!I$51</f>
        <v>200</v>
      </c>
      <c r="E57" s="160"/>
      <c r="F57" s="160"/>
      <c r="G57" s="160">
        <f>'将来負担比率（分子）の構造'!J$51</f>
        <v>167</v>
      </c>
      <c r="H57" s="160"/>
      <c r="I57" s="160"/>
      <c r="J57" s="160">
        <f>'将来負担比率（分子）の構造'!K$51</f>
        <v>133</v>
      </c>
      <c r="K57" s="160"/>
      <c r="L57" s="160"/>
      <c r="M57" s="160">
        <f>'将来負担比率（分子）の構造'!L$51</f>
        <v>100</v>
      </c>
      <c r="N57" s="160"/>
      <c r="O57" s="160"/>
      <c r="P57" s="160">
        <f>'将来負担比率（分子）の構造'!M$51</f>
        <v>67</v>
      </c>
    </row>
    <row r="58" spans="1:16">
      <c r="A58" s="160" t="s">
        <v>34</v>
      </c>
      <c r="B58" s="160"/>
      <c r="C58" s="160"/>
      <c r="D58" s="160">
        <f>'将来負担比率（分子）の構造'!I$50</f>
        <v>1304</v>
      </c>
      <c r="E58" s="160"/>
      <c r="F58" s="160"/>
      <c r="G58" s="160">
        <f>'将来負担比率（分子）の構造'!J$50</f>
        <v>1291</v>
      </c>
      <c r="H58" s="160"/>
      <c r="I58" s="160"/>
      <c r="J58" s="160">
        <f>'将来負担比率（分子）の構造'!K$50</f>
        <v>1230</v>
      </c>
      <c r="K58" s="160"/>
      <c r="L58" s="160"/>
      <c r="M58" s="160">
        <f>'将来負担比率（分子）の構造'!L$50</f>
        <v>1039</v>
      </c>
      <c r="N58" s="160"/>
      <c r="O58" s="160"/>
      <c r="P58" s="160">
        <f>'将来負担比率（分子）の構造'!M$50</f>
        <v>945</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352</v>
      </c>
      <c r="C62" s="160"/>
      <c r="D62" s="160"/>
      <c r="E62" s="160">
        <f>'将来負担比率（分子）の構造'!J$45</f>
        <v>237</v>
      </c>
      <c r="F62" s="160"/>
      <c r="G62" s="160"/>
      <c r="H62" s="160">
        <f>'将来負担比率（分子）の構造'!K$45</f>
        <v>173</v>
      </c>
      <c r="I62" s="160"/>
      <c r="J62" s="160"/>
      <c r="K62" s="160">
        <f>'将来負担比率（分子）の構造'!L$45</f>
        <v>154</v>
      </c>
      <c r="L62" s="160"/>
      <c r="M62" s="160"/>
      <c r="N62" s="160">
        <f>'将来負担比率（分子）の構造'!M$45</f>
        <v>139</v>
      </c>
      <c r="O62" s="160"/>
      <c r="P62" s="160"/>
    </row>
    <row r="63" spans="1:16">
      <c r="A63" s="160" t="s">
        <v>27</v>
      </c>
      <c r="B63" s="160">
        <f>'将来負担比率（分子）の構造'!I$44</f>
        <v>407</v>
      </c>
      <c r="C63" s="160"/>
      <c r="D63" s="160"/>
      <c r="E63" s="160">
        <f>'将来負担比率（分子）の構造'!J$44</f>
        <v>356</v>
      </c>
      <c r="F63" s="160"/>
      <c r="G63" s="160"/>
      <c r="H63" s="160">
        <f>'将来負担比率（分子）の構造'!K$44</f>
        <v>348</v>
      </c>
      <c r="I63" s="160"/>
      <c r="J63" s="160"/>
      <c r="K63" s="160">
        <f>'将来負担比率（分子）の構造'!L$44</f>
        <v>274</v>
      </c>
      <c r="L63" s="160"/>
      <c r="M63" s="160"/>
      <c r="N63" s="160">
        <f>'将来負担比率（分子）の構造'!M$44</f>
        <v>186</v>
      </c>
      <c r="O63" s="160"/>
      <c r="P63" s="160"/>
    </row>
    <row r="64" spans="1:16">
      <c r="A64" s="160" t="s">
        <v>26</v>
      </c>
      <c r="B64" s="160">
        <f>'将来負担比率（分子）の構造'!I$43</f>
        <v>1878</v>
      </c>
      <c r="C64" s="160"/>
      <c r="D64" s="160"/>
      <c r="E64" s="160">
        <f>'将来負担比率（分子）の構造'!J$43</f>
        <v>1860</v>
      </c>
      <c r="F64" s="160"/>
      <c r="G64" s="160"/>
      <c r="H64" s="160">
        <f>'将来負担比率（分子）の構造'!K$43</f>
        <v>1647</v>
      </c>
      <c r="I64" s="160"/>
      <c r="J64" s="160"/>
      <c r="K64" s="160">
        <f>'将来負担比率（分子）の構造'!L$43</f>
        <v>1554</v>
      </c>
      <c r="L64" s="160"/>
      <c r="M64" s="160"/>
      <c r="N64" s="160">
        <f>'将来負担比率（分子）の構造'!M$43</f>
        <v>1526</v>
      </c>
      <c r="O64" s="160"/>
      <c r="P64" s="160"/>
    </row>
    <row r="65" spans="1:16">
      <c r="A65" s="160" t="s">
        <v>25</v>
      </c>
      <c r="B65" s="160" t="str">
        <f>'将来負担比率（分子）の構造'!I$42</f>
        <v>-</v>
      </c>
      <c r="C65" s="160"/>
      <c r="D65" s="160"/>
      <c r="E65" s="160" t="str">
        <f>'将来負担比率（分子）の構造'!J$42</f>
        <v>-</v>
      </c>
      <c r="F65" s="160"/>
      <c r="G65" s="160"/>
      <c r="H65" s="160">
        <f>'将来負担比率（分子）の構造'!K$42</f>
        <v>1069</v>
      </c>
      <c r="I65" s="160"/>
      <c r="J65" s="160"/>
      <c r="K65" s="160">
        <f>'将来負担比率（分子）の構造'!L$42</f>
        <v>952</v>
      </c>
      <c r="L65" s="160"/>
      <c r="M65" s="160"/>
      <c r="N65" s="160">
        <f>'将来負担比率（分子）の構造'!M$42</f>
        <v>952</v>
      </c>
      <c r="O65" s="160"/>
      <c r="P65" s="160"/>
    </row>
    <row r="66" spans="1:16">
      <c r="A66" s="160" t="s">
        <v>24</v>
      </c>
      <c r="B66" s="160">
        <f>'将来負担比率（分子）の構造'!I$41</f>
        <v>4462</v>
      </c>
      <c r="C66" s="160"/>
      <c r="D66" s="160"/>
      <c r="E66" s="160">
        <f>'将来負担比率（分子）の構造'!J$41</f>
        <v>4477</v>
      </c>
      <c r="F66" s="160"/>
      <c r="G66" s="160"/>
      <c r="H66" s="160">
        <f>'将来負担比率（分子）の構造'!K$41</f>
        <v>4594</v>
      </c>
      <c r="I66" s="160"/>
      <c r="J66" s="160"/>
      <c r="K66" s="160">
        <f>'将来負担比率（分子）の構造'!L$41</f>
        <v>4806</v>
      </c>
      <c r="L66" s="160"/>
      <c r="M66" s="160"/>
      <c r="N66" s="160">
        <f>'将来負担比率（分子）の構造'!M$41</f>
        <v>4989</v>
      </c>
      <c r="O66" s="160"/>
      <c r="P66" s="160"/>
    </row>
    <row r="67" spans="1:16">
      <c r="A67" s="160" t="s">
        <v>68</v>
      </c>
      <c r="B67" s="160" t="e">
        <f>NA()</f>
        <v>#N/A</v>
      </c>
      <c r="C67" s="160">
        <f>IF(ISNUMBER('将来負担比率（分子）の構造'!I$53), IF('将来負担比率（分子）の構造'!I$53 &lt; 0, 0, '将来負担比率（分子）の構造'!I$53), NA())</f>
        <v>1331</v>
      </c>
      <c r="D67" s="160" t="e">
        <f>NA()</f>
        <v>#N/A</v>
      </c>
      <c r="E67" s="160" t="e">
        <f>NA()</f>
        <v>#N/A</v>
      </c>
      <c r="F67" s="160">
        <f>IF(ISNUMBER('将来負担比率（分子）の構造'!J$53), IF('将来負担比率（分子）の構造'!J$53 &lt; 0, 0, '将来負担比率（分子）の構造'!J$53), NA())</f>
        <v>1296</v>
      </c>
      <c r="G67" s="160" t="e">
        <f>NA()</f>
        <v>#N/A</v>
      </c>
      <c r="H67" s="160" t="e">
        <f>NA()</f>
        <v>#N/A</v>
      </c>
      <c r="I67" s="160">
        <f>IF(ISNUMBER('将来負担比率（分子）の構造'!K$53), IF('将来負担比率（分子）の構造'!K$53 &lt; 0, 0, '将来負担比率（分子）の構造'!K$53), NA())</f>
        <v>2114</v>
      </c>
      <c r="J67" s="160" t="e">
        <f>NA()</f>
        <v>#N/A</v>
      </c>
      <c r="K67" s="160" t="e">
        <f>NA()</f>
        <v>#N/A</v>
      </c>
      <c r="L67" s="160">
        <f>IF(ISNUMBER('将来負担比率（分子）の構造'!L$53), IF('将来負担比率（分子）の構造'!L$53 &lt; 0, 0, '将来負担比率（分子）の構造'!L$53), NA())</f>
        <v>2097</v>
      </c>
      <c r="M67" s="160" t="e">
        <f>NA()</f>
        <v>#N/A</v>
      </c>
      <c r="N67" s="160" t="e">
        <f>NA()</f>
        <v>#N/A</v>
      </c>
      <c r="O67" s="160">
        <f>IF(ISNUMBER('将来負担比率（分子）の構造'!M$53), IF('将来負担比率（分子）の構造'!M$53 &lt; 0, 0, '将来負担比率（分子）の構造'!M$53), NA())</f>
        <v>2434</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637</v>
      </c>
      <c r="C72" s="164">
        <f>基金残高に係る経年分析!G55</f>
        <v>552</v>
      </c>
      <c r="D72" s="164">
        <f>基金残高に係る経年分析!H55</f>
        <v>404</v>
      </c>
    </row>
    <row r="73" spans="1:16">
      <c r="A73" s="163" t="s">
        <v>71</v>
      </c>
      <c r="B73" s="164">
        <f>基金残高に係る経年分析!F56</f>
        <v>13</v>
      </c>
      <c r="C73" s="164">
        <f>基金残高に係る経年分析!G56</f>
        <v>13</v>
      </c>
      <c r="D73" s="164">
        <f>基金残高に係る経年分析!H56</f>
        <v>13</v>
      </c>
    </row>
    <row r="74" spans="1:16">
      <c r="A74" s="163" t="s">
        <v>72</v>
      </c>
      <c r="B74" s="164">
        <f>基金残高に係る経年分析!F57</f>
        <v>739</v>
      </c>
      <c r="C74" s="164">
        <f>基金残高に係る経年分析!G57</f>
        <v>600</v>
      </c>
      <c r="D74" s="164">
        <f>基金残高に係る経年分析!H57</f>
        <v>635</v>
      </c>
    </row>
  </sheetData>
  <sheetProtection algorithmName="SHA-512" hashValue="PsLlsvWAHF5kCqFfxr0omLmwzu2nGs0qGe1l8ONf0tCK4Hlw9atKJhZxb8Ca2EJDSaqs4wyMSraLNiA/G+Pg1A==" saltValue="vfAq0CzJjBGs4Fkq2Mhd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222</v>
      </c>
      <c r="C5" s="608"/>
      <c r="D5" s="608"/>
      <c r="E5" s="608"/>
      <c r="F5" s="608"/>
      <c r="G5" s="608"/>
      <c r="H5" s="608"/>
      <c r="I5" s="608"/>
      <c r="J5" s="608"/>
      <c r="K5" s="608"/>
      <c r="L5" s="608"/>
      <c r="M5" s="608"/>
      <c r="N5" s="608"/>
      <c r="O5" s="608"/>
      <c r="P5" s="608"/>
      <c r="Q5" s="609"/>
      <c r="R5" s="610">
        <v>2459182</v>
      </c>
      <c r="S5" s="611"/>
      <c r="T5" s="611"/>
      <c r="U5" s="611"/>
      <c r="V5" s="611"/>
      <c r="W5" s="611"/>
      <c r="X5" s="611"/>
      <c r="Y5" s="612"/>
      <c r="Z5" s="613">
        <v>27.6</v>
      </c>
      <c r="AA5" s="613"/>
      <c r="AB5" s="613"/>
      <c r="AC5" s="613"/>
      <c r="AD5" s="614">
        <v>2459182</v>
      </c>
      <c r="AE5" s="614"/>
      <c r="AF5" s="614"/>
      <c r="AG5" s="614"/>
      <c r="AH5" s="614"/>
      <c r="AI5" s="614"/>
      <c r="AJ5" s="614"/>
      <c r="AK5" s="614"/>
      <c r="AL5" s="615">
        <v>58.1</v>
      </c>
      <c r="AM5" s="616"/>
      <c r="AN5" s="616"/>
      <c r="AO5" s="617"/>
      <c r="AP5" s="607" t="s">
        <v>223</v>
      </c>
      <c r="AQ5" s="608"/>
      <c r="AR5" s="608"/>
      <c r="AS5" s="608"/>
      <c r="AT5" s="608"/>
      <c r="AU5" s="608"/>
      <c r="AV5" s="608"/>
      <c r="AW5" s="608"/>
      <c r="AX5" s="608"/>
      <c r="AY5" s="608"/>
      <c r="AZ5" s="608"/>
      <c r="BA5" s="608"/>
      <c r="BB5" s="608"/>
      <c r="BC5" s="608"/>
      <c r="BD5" s="608"/>
      <c r="BE5" s="608"/>
      <c r="BF5" s="609"/>
      <c r="BG5" s="621">
        <v>2459182</v>
      </c>
      <c r="BH5" s="622"/>
      <c r="BI5" s="622"/>
      <c r="BJ5" s="622"/>
      <c r="BK5" s="622"/>
      <c r="BL5" s="622"/>
      <c r="BM5" s="622"/>
      <c r="BN5" s="623"/>
      <c r="BO5" s="624">
        <v>100</v>
      </c>
      <c r="BP5" s="624"/>
      <c r="BQ5" s="624"/>
      <c r="BR5" s="624"/>
      <c r="BS5" s="625" t="s">
        <v>128</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c r="B6" s="618" t="s">
        <v>227</v>
      </c>
      <c r="C6" s="619"/>
      <c r="D6" s="619"/>
      <c r="E6" s="619"/>
      <c r="F6" s="619"/>
      <c r="G6" s="619"/>
      <c r="H6" s="619"/>
      <c r="I6" s="619"/>
      <c r="J6" s="619"/>
      <c r="K6" s="619"/>
      <c r="L6" s="619"/>
      <c r="M6" s="619"/>
      <c r="N6" s="619"/>
      <c r="O6" s="619"/>
      <c r="P6" s="619"/>
      <c r="Q6" s="620"/>
      <c r="R6" s="621">
        <v>35007</v>
      </c>
      <c r="S6" s="622"/>
      <c r="T6" s="622"/>
      <c r="U6" s="622"/>
      <c r="V6" s="622"/>
      <c r="W6" s="622"/>
      <c r="X6" s="622"/>
      <c r="Y6" s="623"/>
      <c r="Z6" s="624">
        <v>0.4</v>
      </c>
      <c r="AA6" s="624"/>
      <c r="AB6" s="624"/>
      <c r="AC6" s="624"/>
      <c r="AD6" s="625">
        <v>35007</v>
      </c>
      <c r="AE6" s="625"/>
      <c r="AF6" s="625"/>
      <c r="AG6" s="625"/>
      <c r="AH6" s="625"/>
      <c r="AI6" s="625"/>
      <c r="AJ6" s="625"/>
      <c r="AK6" s="625"/>
      <c r="AL6" s="626">
        <v>0.8</v>
      </c>
      <c r="AM6" s="627"/>
      <c r="AN6" s="627"/>
      <c r="AO6" s="628"/>
      <c r="AP6" s="618" t="s">
        <v>228</v>
      </c>
      <c r="AQ6" s="619"/>
      <c r="AR6" s="619"/>
      <c r="AS6" s="619"/>
      <c r="AT6" s="619"/>
      <c r="AU6" s="619"/>
      <c r="AV6" s="619"/>
      <c r="AW6" s="619"/>
      <c r="AX6" s="619"/>
      <c r="AY6" s="619"/>
      <c r="AZ6" s="619"/>
      <c r="BA6" s="619"/>
      <c r="BB6" s="619"/>
      <c r="BC6" s="619"/>
      <c r="BD6" s="619"/>
      <c r="BE6" s="619"/>
      <c r="BF6" s="620"/>
      <c r="BG6" s="621">
        <v>2459182</v>
      </c>
      <c r="BH6" s="622"/>
      <c r="BI6" s="622"/>
      <c r="BJ6" s="622"/>
      <c r="BK6" s="622"/>
      <c r="BL6" s="622"/>
      <c r="BM6" s="622"/>
      <c r="BN6" s="623"/>
      <c r="BO6" s="624">
        <v>100</v>
      </c>
      <c r="BP6" s="624"/>
      <c r="BQ6" s="624"/>
      <c r="BR6" s="624"/>
      <c r="BS6" s="625" t="s">
        <v>128</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96636</v>
      </c>
      <c r="CS6" s="622"/>
      <c r="CT6" s="622"/>
      <c r="CU6" s="622"/>
      <c r="CV6" s="622"/>
      <c r="CW6" s="622"/>
      <c r="CX6" s="622"/>
      <c r="CY6" s="623"/>
      <c r="CZ6" s="615">
        <v>1.2</v>
      </c>
      <c r="DA6" s="616"/>
      <c r="DB6" s="616"/>
      <c r="DC6" s="635"/>
      <c r="DD6" s="630" t="s">
        <v>128</v>
      </c>
      <c r="DE6" s="622"/>
      <c r="DF6" s="622"/>
      <c r="DG6" s="622"/>
      <c r="DH6" s="622"/>
      <c r="DI6" s="622"/>
      <c r="DJ6" s="622"/>
      <c r="DK6" s="622"/>
      <c r="DL6" s="622"/>
      <c r="DM6" s="622"/>
      <c r="DN6" s="622"/>
      <c r="DO6" s="622"/>
      <c r="DP6" s="623"/>
      <c r="DQ6" s="630">
        <v>96636</v>
      </c>
      <c r="DR6" s="622"/>
      <c r="DS6" s="622"/>
      <c r="DT6" s="622"/>
      <c r="DU6" s="622"/>
      <c r="DV6" s="622"/>
      <c r="DW6" s="622"/>
      <c r="DX6" s="622"/>
      <c r="DY6" s="622"/>
      <c r="DZ6" s="622"/>
      <c r="EA6" s="622"/>
      <c r="EB6" s="622"/>
      <c r="EC6" s="631"/>
    </row>
    <row r="7" spans="2:143" ht="11.25" customHeight="1">
      <c r="B7" s="618" t="s">
        <v>230</v>
      </c>
      <c r="C7" s="619"/>
      <c r="D7" s="619"/>
      <c r="E7" s="619"/>
      <c r="F7" s="619"/>
      <c r="G7" s="619"/>
      <c r="H7" s="619"/>
      <c r="I7" s="619"/>
      <c r="J7" s="619"/>
      <c r="K7" s="619"/>
      <c r="L7" s="619"/>
      <c r="M7" s="619"/>
      <c r="N7" s="619"/>
      <c r="O7" s="619"/>
      <c r="P7" s="619"/>
      <c r="Q7" s="620"/>
      <c r="R7" s="621">
        <v>1850</v>
      </c>
      <c r="S7" s="622"/>
      <c r="T7" s="622"/>
      <c r="U7" s="622"/>
      <c r="V7" s="622"/>
      <c r="W7" s="622"/>
      <c r="X7" s="622"/>
      <c r="Y7" s="623"/>
      <c r="Z7" s="624">
        <v>0</v>
      </c>
      <c r="AA7" s="624"/>
      <c r="AB7" s="624"/>
      <c r="AC7" s="624"/>
      <c r="AD7" s="625">
        <v>1850</v>
      </c>
      <c r="AE7" s="625"/>
      <c r="AF7" s="625"/>
      <c r="AG7" s="625"/>
      <c r="AH7" s="625"/>
      <c r="AI7" s="625"/>
      <c r="AJ7" s="625"/>
      <c r="AK7" s="625"/>
      <c r="AL7" s="626">
        <v>0</v>
      </c>
      <c r="AM7" s="627"/>
      <c r="AN7" s="627"/>
      <c r="AO7" s="628"/>
      <c r="AP7" s="618" t="s">
        <v>231</v>
      </c>
      <c r="AQ7" s="619"/>
      <c r="AR7" s="619"/>
      <c r="AS7" s="619"/>
      <c r="AT7" s="619"/>
      <c r="AU7" s="619"/>
      <c r="AV7" s="619"/>
      <c r="AW7" s="619"/>
      <c r="AX7" s="619"/>
      <c r="AY7" s="619"/>
      <c r="AZ7" s="619"/>
      <c r="BA7" s="619"/>
      <c r="BB7" s="619"/>
      <c r="BC7" s="619"/>
      <c r="BD7" s="619"/>
      <c r="BE7" s="619"/>
      <c r="BF7" s="620"/>
      <c r="BG7" s="621">
        <v>843090</v>
      </c>
      <c r="BH7" s="622"/>
      <c r="BI7" s="622"/>
      <c r="BJ7" s="622"/>
      <c r="BK7" s="622"/>
      <c r="BL7" s="622"/>
      <c r="BM7" s="622"/>
      <c r="BN7" s="623"/>
      <c r="BO7" s="624">
        <v>34.299999999999997</v>
      </c>
      <c r="BP7" s="624"/>
      <c r="BQ7" s="624"/>
      <c r="BR7" s="624"/>
      <c r="BS7" s="625" t="s">
        <v>232</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1260988</v>
      </c>
      <c r="CS7" s="622"/>
      <c r="CT7" s="622"/>
      <c r="CU7" s="622"/>
      <c r="CV7" s="622"/>
      <c r="CW7" s="622"/>
      <c r="CX7" s="622"/>
      <c r="CY7" s="623"/>
      <c r="CZ7" s="624">
        <v>15.1</v>
      </c>
      <c r="DA7" s="624"/>
      <c r="DB7" s="624"/>
      <c r="DC7" s="624"/>
      <c r="DD7" s="630">
        <v>188443</v>
      </c>
      <c r="DE7" s="622"/>
      <c r="DF7" s="622"/>
      <c r="DG7" s="622"/>
      <c r="DH7" s="622"/>
      <c r="DI7" s="622"/>
      <c r="DJ7" s="622"/>
      <c r="DK7" s="622"/>
      <c r="DL7" s="622"/>
      <c r="DM7" s="622"/>
      <c r="DN7" s="622"/>
      <c r="DO7" s="622"/>
      <c r="DP7" s="623"/>
      <c r="DQ7" s="630">
        <v>927646</v>
      </c>
      <c r="DR7" s="622"/>
      <c r="DS7" s="622"/>
      <c r="DT7" s="622"/>
      <c r="DU7" s="622"/>
      <c r="DV7" s="622"/>
      <c r="DW7" s="622"/>
      <c r="DX7" s="622"/>
      <c r="DY7" s="622"/>
      <c r="DZ7" s="622"/>
      <c r="EA7" s="622"/>
      <c r="EB7" s="622"/>
      <c r="EC7" s="631"/>
    </row>
    <row r="8" spans="2:143" ht="11.25" customHeight="1">
      <c r="B8" s="618" t="s">
        <v>234</v>
      </c>
      <c r="C8" s="619"/>
      <c r="D8" s="619"/>
      <c r="E8" s="619"/>
      <c r="F8" s="619"/>
      <c r="G8" s="619"/>
      <c r="H8" s="619"/>
      <c r="I8" s="619"/>
      <c r="J8" s="619"/>
      <c r="K8" s="619"/>
      <c r="L8" s="619"/>
      <c r="M8" s="619"/>
      <c r="N8" s="619"/>
      <c r="O8" s="619"/>
      <c r="P8" s="619"/>
      <c r="Q8" s="620"/>
      <c r="R8" s="621">
        <v>3762</v>
      </c>
      <c r="S8" s="622"/>
      <c r="T8" s="622"/>
      <c r="U8" s="622"/>
      <c r="V8" s="622"/>
      <c r="W8" s="622"/>
      <c r="X8" s="622"/>
      <c r="Y8" s="623"/>
      <c r="Z8" s="624">
        <v>0</v>
      </c>
      <c r="AA8" s="624"/>
      <c r="AB8" s="624"/>
      <c r="AC8" s="624"/>
      <c r="AD8" s="625">
        <v>3762</v>
      </c>
      <c r="AE8" s="625"/>
      <c r="AF8" s="625"/>
      <c r="AG8" s="625"/>
      <c r="AH8" s="625"/>
      <c r="AI8" s="625"/>
      <c r="AJ8" s="625"/>
      <c r="AK8" s="625"/>
      <c r="AL8" s="626">
        <v>0.1</v>
      </c>
      <c r="AM8" s="627"/>
      <c r="AN8" s="627"/>
      <c r="AO8" s="628"/>
      <c r="AP8" s="618" t="s">
        <v>235</v>
      </c>
      <c r="AQ8" s="619"/>
      <c r="AR8" s="619"/>
      <c r="AS8" s="619"/>
      <c r="AT8" s="619"/>
      <c r="AU8" s="619"/>
      <c r="AV8" s="619"/>
      <c r="AW8" s="619"/>
      <c r="AX8" s="619"/>
      <c r="AY8" s="619"/>
      <c r="AZ8" s="619"/>
      <c r="BA8" s="619"/>
      <c r="BB8" s="619"/>
      <c r="BC8" s="619"/>
      <c r="BD8" s="619"/>
      <c r="BE8" s="619"/>
      <c r="BF8" s="620"/>
      <c r="BG8" s="621">
        <v>24825</v>
      </c>
      <c r="BH8" s="622"/>
      <c r="BI8" s="622"/>
      <c r="BJ8" s="622"/>
      <c r="BK8" s="622"/>
      <c r="BL8" s="622"/>
      <c r="BM8" s="622"/>
      <c r="BN8" s="623"/>
      <c r="BO8" s="624">
        <v>1</v>
      </c>
      <c r="BP8" s="624"/>
      <c r="BQ8" s="624"/>
      <c r="BR8" s="624"/>
      <c r="BS8" s="630" t="s">
        <v>176</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2738637</v>
      </c>
      <c r="CS8" s="622"/>
      <c r="CT8" s="622"/>
      <c r="CU8" s="622"/>
      <c r="CV8" s="622"/>
      <c r="CW8" s="622"/>
      <c r="CX8" s="622"/>
      <c r="CY8" s="623"/>
      <c r="CZ8" s="624">
        <v>32.700000000000003</v>
      </c>
      <c r="DA8" s="624"/>
      <c r="DB8" s="624"/>
      <c r="DC8" s="624"/>
      <c r="DD8" s="630">
        <v>8964</v>
      </c>
      <c r="DE8" s="622"/>
      <c r="DF8" s="622"/>
      <c r="DG8" s="622"/>
      <c r="DH8" s="622"/>
      <c r="DI8" s="622"/>
      <c r="DJ8" s="622"/>
      <c r="DK8" s="622"/>
      <c r="DL8" s="622"/>
      <c r="DM8" s="622"/>
      <c r="DN8" s="622"/>
      <c r="DO8" s="622"/>
      <c r="DP8" s="623"/>
      <c r="DQ8" s="630">
        <v>1400732</v>
      </c>
      <c r="DR8" s="622"/>
      <c r="DS8" s="622"/>
      <c r="DT8" s="622"/>
      <c r="DU8" s="622"/>
      <c r="DV8" s="622"/>
      <c r="DW8" s="622"/>
      <c r="DX8" s="622"/>
      <c r="DY8" s="622"/>
      <c r="DZ8" s="622"/>
      <c r="EA8" s="622"/>
      <c r="EB8" s="622"/>
      <c r="EC8" s="631"/>
    </row>
    <row r="9" spans="2:143" ht="11.25" customHeight="1">
      <c r="B9" s="618" t="s">
        <v>237</v>
      </c>
      <c r="C9" s="619"/>
      <c r="D9" s="619"/>
      <c r="E9" s="619"/>
      <c r="F9" s="619"/>
      <c r="G9" s="619"/>
      <c r="H9" s="619"/>
      <c r="I9" s="619"/>
      <c r="J9" s="619"/>
      <c r="K9" s="619"/>
      <c r="L9" s="619"/>
      <c r="M9" s="619"/>
      <c r="N9" s="619"/>
      <c r="O9" s="619"/>
      <c r="P9" s="619"/>
      <c r="Q9" s="620"/>
      <c r="R9" s="621">
        <v>4198</v>
      </c>
      <c r="S9" s="622"/>
      <c r="T9" s="622"/>
      <c r="U9" s="622"/>
      <c r="V9" s="622"/>
      <c r="W9" s="622"/>
      <c r="X9" s="622"/>
      <c r="Y9" s="623"/>
      <c r="Z9" s="624">
        <v>0</v>
      </c>
      <c r="AA9" s="624"/>
      <c r="AB9" s="624"/>
      <c r="AC9" s="624"/>
      <c r="AD9" s="625">
        <v>4198</v>
      </c>
      <c r="AE9" s="625"/>
      <c r="AF9" s="625"/>
      <c r="AG9" s="625"/>
      <c r="AH9" s="625"/>
      <c r="AI9" s="625"/>
      <c r="AJ9" s="625"/>
      <c r="AK9" s="625"/>
      <c r="AL9" s="626">
        <v>0.1</v>
      </c>
      <c r="AM9" s="627"/>
      <c r="AN9" s="627"/>
      <c r="AO9" s="628"/>
      <c r="AP9" s="618" t="s">
        <v>238</v>
      </c>
      <c r="AQ9" s="619"/>
      <c r="AR9" s="619"/>
      <c r="AS9" s="619"/>
      <c r="AT9" s="619"/>
      <c r="AU9" s="619"/>
      <c r="AV9" s="619"/>
      <c r="AW9" s="619"/>
      <c r="AX9" s="619"/>
      <c r="AY9" s="619"/>
      <c r="AZ9" s="619"/>
      <c r="BA9" s="619"/>
      <c r="BB9" s="619"/>
      <c r="BC9" s="619"/>
      <c r="BD9" s="619"/>
      <c r="BE9" s="619"/>
      <c r="BF9" s="620"/>
      <c r="BG9" s="621">
        <v>670044</v>
      </c>
      <c r="BH9" s="622"/>
      <c r="BI9" s="622"/>
      <c r="BJ9" s="622"/>
      <c r="BK9" s="622"/>
      <c r="BL9" s="622"/>
      <c r="BM9" s="622"/>
      <c r="BN9" s="623"/>
      <c r="BO9" s="624">
        <v>27.2</v>
      </c>
      <c r="BP9" s="624"/>
      <c r="BQ9" s="624"/>
      <c r="BR9" s="624"/>
      <c r="BS9" s="630" t="s">
        <v>232</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625951</v>
      </c>
      <c r="CS9" s="622"/>
      <c r="CT9" s="622"/>
      <c r="CU9" s="622"/>
      <c r="CV9" s="622"/>
      <c r="CW9" s="622"/>
      <c r="CX9" s="622"/>
      <c r="CY9" s="623"/>
      <c r="CZ9" s="624">
        <v>7.5</v>
      </c>
      <c r="DA9" s="624"/>
      <c r="DB9" s="624"/>
      <c r="DC9" s="624"/>
      <c r="DD9" s="630">
        <v>1254</v>
      </c>
      <c r="DE9" s="622"/>
      <c r="DF9" s="622"/>
      <c r="DG9" s="622"/>
      <c r="DH9" s="622"/>
      <c r="DI9" s="622"/>
      <c r="DJ9" s="622"/>
      <c r="DK9" s="622"/>
      <c r="DL9" s="622"/>
      <c r="DM9" s="622"/>
      <c r="DN9" s="622"/>
      <c r="DO9" s="622"/>
      <c r="DP9" s="623"/>
      <c r="DQ9" s="630">
        <v>579207</v>
      </c>
      <c r="DR9" s="622"/>
      <c r="DS9" s="622"/>
      <c r="DT9" s="622"/>
      <c r="DU9" s="622"/>
      <c r="DV9" s="622"/>
      <c r="DW9" s="622"/>
      <c r="DX9" s="622"/>
      <c r="DY9" s="622"/>
      <c r="DZ9" s="622"/>
      <c r="EA9" s="622"/>
      <c r="EB9" s="622"/>
      <c r="EC9" s="631"/>
    </row>
    <row r="10" spans="2:143" ht="11.25" customHeight="1">
      <c r="B10" s="618" t="s">
        <v>240</v>
      </c>
      <c r="C10" s="619"/>
      <c r="D10" s="619"/>
      <c r="E10" s="619"/>
      <c r="F10" s="619"/>
      <c r="G10" s="619"/>
      <c r="H10" s="619"/>
      <c r="I10" s="619"/>
      <c r="J10" s="619"/>
      <c r="K10" s="619"/>
      <c r="L10" s="619"/>
      <c r="M10" s="619"/>
      <c r="N10" s="619"/>
      <c r="O10" s="619"/>
      <c r="P10" s="619"/>
      <c r="Q10" s="620"/>
      <c r="R10" s="621" t="s">
        <v>128</v>
      </c>
      <c r="S10" s="622"/>
      <c r="T10" s="622"/>
      <c r="U10" s="622"/>
      <c r="V10" s="622"/>
      <c r="W10" s="622"/>
      <c r="X10" s="622"/>
      <c r="Y10" s="623"/>
      <c r="Z10" s="624" t="s">
        <v>232</v>
      </c>
      <c r="AA10" s="624"/>
      <c r="AB10" s="624"/>
      <c r="AC10" s="624"/>
      <c r="AD10" s="625" t="s">
        <v>232</v>
      </c>
      <c r="AE10" s="625"/>
      <c r="AF10" s="625"/>
      <c r="AG10" s="625"/>
      <c r="AH10" s="625"/>
      <c r="AI10" s="625"/>
      <c r="AJ10" s="625"/>
      <c r="AK10" s="625"/>
      <c r="AL10" s="626" t="s">
        <v>232</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58212</v>
      </c>
      <c r="BH10" s="622"/>
      <c r="BI10" s="622"/>
      <c r="BJ10" s="622"/>
      <c r="BK10" s="622"/>
      <c r="BL10" s="622"/>
      <c r="BM10" s="622"/>
      <c r="BN10" s="623"/>
      <c r="BO10" s="624">
        <v>2.4</v>
      </c>
      <c r="BP10" s="624"/>
      <c r="BQ10" s="624"/>
      <c r="BR10" s="624"/>
      <c r="BS10" s="630" t="s">
        <v>128</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t="s">
        <v>176</v>
      </c>
      <c r="CS10" s="622"/>
      <c r="CT10" s="622"/>
      <c r="CU10" s="622"/>
      <c r="CV10" s="622"/>
      <c r="CW10" s="622"/>
      <c r="CX10" s="622"/>
      <c r="CY10" s="623"/>
      <c r="CZ10" s="624" t="s">
        <v>128</v>
      </c>
      <c r="DA10" s="624"/>
      <c r="DB10" s="624"/>
      <c r="DC10" s="624"/>
      <c r="DD10" s="630" t="s">
        <v>128</v>
      </c>
      <c r="DE10" s="622"/>
      <c r="DF10" s="622"/>
      <c r="DG10" s="622"/>
      <c r="DH10" s="622"/>
      <c r="DI10" s="622"/>
      <c r="DJ10" s="622"/>
      <c r="DK10" s="622"/>
      <c r="DL10" s="622"/>
      <c r="DM10" s="622"/>
      <c r="DN10" s="622"/>
      <c r="DO10" s="622"/>
      <c r="DP10" s="623"/>
      <c r="DQ10" s="630" t="s">
        <v>232</v>
      </c>
      <c r="DR10" s="622"/>
      <c r="DS10" s="622"/>
      <c r="DT10" s="622"/>
      <c r="DU10" s="622"/>
      <c r="DV10" s="622"/>
      <c r="DW10" s="622"/>
      <c r="DX10" s="622"/>
      <c r="DY10" s="622"/>
      <c r="DZ10" s="622"/>
      <c r="EA10" s="622"/>
      <c r="EB10" s="622"/>
      <c r="EC10" s="631"/>
    </row>
    <row r="11" spans="2:143" ht="11.25" customHeight="1">
      <c r="B11" s="618" t="s">
        <v>243</v>
      </c>
      <c r="C11" s="619"/>
      <c r="D11" s="619"/>
      <c r="E11" s="619"/>
      <c r="F11" s="619"/>
      <c r="G11" s="619"/>
      <c r="H11" s="619"/>
      <c r="I11" s="619"/>
      <c r="J11" s="619"/>
      <c r="K11" s="619"/>
      <c r="L11" s="619"/>
      <c r="M11" s="619"/>
      <c r="N11" s="619"/>
      <c r="O11" s="619"/>
      <c r="P11" s="619"/>
      <c r="Q11" s="620"/>
      <c r="R11" s="621" t="s">
        <v>176</v>
      </c>
      <c r="S11" s="622"/>
      <c r="T11" s="622"/>
      <c r="U11" s="622"/>
      <c r="V11" s="622"/>
      <c r="W11" s="622"/>
      <c r="X11" s="622"/>
      <c r="Y11" s="623"/>
      <c r="Z11" s="624" t="s">
        <v>232</v>
      </c>
      <c r="AA11" s="624"/>
      <c r="AB11" s="624"/>
      <c r="AC11" s="624"/>
      <c r="AD11" s="625" t="s">
        <v>232</v>
      </c>
      <c r="AE11" s="625"/>
      <c r="AF11" s="625"/>
      <c r="AG11" s="625"/>
      <c r="AH11" s="625"/>
      <c r="AI11" s="625"/>
      <c r="AJ11" s="625"/>
      <c r="AK11" s="625"/>
      <c r="AL11" s="626" t="s">
        <v>128</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90009</v>
      </c>
      <c r="BH11" s="622"/>
      <c r="BI11" s="622"/>
      <c r="BJ11" s="622"/>
      <c r="BK11" s="622"/>
      <c r="BL11" s="622"/>
      <c r="BM11" s="622"/>
      <c r="BN11" s="623"/>
      <c r="BO11" s="624">
        <v>3.7</v>
      </c>
      <c r="BP11" s="624"/>
      <c r="BQ11" s="624"/>
      <c r="BR11" s="624"/>
      <c r="BS11" s="630" t="s">
        <v>232</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148349</v>
      </c>
      <c r="CS11" s="622"/>
      <c r="CT11" s="622"/>
      <c r="CU11" s="622"/>
      <c r="CV11" s="622"/>
      <c r="CW11" s="622"/>
      <c r="CX11" s="622"/>
      <c r="CY11" s="623"/>
      <c r="CZ11" s="624">
        <v>1.8</v>
      </c>
      <c r="DA11" s="624"/>
      <c r="DB11" s="624"/>
      <c r="DC11" s="624"/>
      <c r="DD11" s="630">
        <v>1032</v>
      </c>
      <c r="DE11" s="622"/>
      <c r="DF11" s="622"/>
      <c r="DG11" s="622"/>
      <c r="DH11" s="622"/>
      <c r="DI11" s="622"/>
      <c r="DJ11" s="622"/>
      <c r="DK11" s="622"/>
      <c r="DL11" s="622"/>
      <c r="DM11" s="622"/>
      <c r="DN11" s="622"/>
      <c r="DO11" s="622"/>
      <c r="DP11" s="623"/>
      <c r="DQ11" s="630">
        <v>86443</v>
      </c>
      <c r="DR11" s="622"/>
      <c r="DS11" s="622"/>
      <c r="DT11" s="622"/>
      <c r="DU11" s="622"/>
      <c r="DV11" s="622"/>
      <c r="DW11" s="622"/>
      <c r="DX11" s="622"/>
      <c r="DY11" s="622"/>
      <c r="DZ11" s="622"/>
      <c r="EA11" s="622"/>
      <c r="EB11" s="622"/>
      <c r="EC11" s="631"/>
    </row>
    <row r="12" spans="2:143" ht="11.25" customHeight="1">
      <c r="B12" s="618" t="s">
        <v>246</v>
      </c>
      <c r="C12" s="619"/>
      <c r="D12" s="619"/>
      <c r="E12" s="619"/>
      <c r="F12" s="619"/>
      <c r="G12" s="619"/>
      <c r="H12" s="619"/>
      <c r="I12" s="619"/>
      <c r="J12" s="619"/>
      <c r="K12" s="619"/>
      <c r="L12" s="619"/>
      <c r="M12" s="619"/>
      <c r="N12" s="619"/>
      <c r="O12" s="619"/>
      <c r="P12" s="619"/>
      <c r="Q12" s="620"/>
      <c r="R12" s="621">
        <v>238107</v>
      </c>
      <c r="S12" s="622"/>
      <c r="T12" s="622"/>
      <c r="U12" s="622"/>
      <c r="V12" s="622"/>
      <c r="W12" s="622"/>
      <c r="X12" s="622"/>
      <c r="Y12" s="623"/>
      <c r="Z12" s="624">
        <v>2.7</v>
      </c>
      <c r="AA12" s="624"/>
      <c r="AB12" s="624"/>
      <c r="AC12" s="624"/>
      <c r="AD12" s="625">
        <v>238107</v>
      </c>
      <c r="AE12" s="625"/>
      <c r="AF12" s="625"/>
      <c r="AG12" s="625"/>
      <c r="AH12" s="625"/>
      <c r="AI12" s="625"/>
      <c r="AJ12" s="625"/>
      <c r="AK12" s="625"/>
      <c r="AL12" s="626">
        <v>5.6</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1428362</v>
      </c>
      <c r="BH12" s="622"/>
      <c r="BI12" s="622"/>
      <c r="BJ12" s="622"/>
      <c r="BK12" s="622"/>
      <c r="BL12" s="622"/>
      <c r="BM12" s="622"/>
      <c r="BN12" s="623"/>
      <c r="BO12" s="624">
        <v>58.1</v>
      </c>
      <c r="BP12" s="624"/>
      <c r="BQ12" s="624"/>
      <c r="BR12" s="624"/>
      <c r="BS12" s="630" t="s">
        <v>232</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187194</v>
      </c>
      <c r="CS12" s="622"/>
      <c r="CT12" s="622"/>
      <c r="CU12" s="622"/>
      <c r="CV12" s="622"/>
      <c r="CW12" s="622"/>
      <c r="CX12" s="622"/>
      <c r="CY12" s="623"/>
      <c r="CZ12" s="624">
        <v>2.2000000000000002</v>
      </c>
      <c r="DA12" s="624"/>
      <c r="DB12" s="624"/>
      <c r="DC12" s="624"/>
      <c r="DD12" s="630" t="s">
        <v>232</v>
      </c>
      <c r="DE12" s="622"/>
      <c r="DF12" s="622"/>
      <c r="DG12" s="622"/>
      <c r="DH12" s="622"/>
      <c r="DI12" s="622"/>
      <c r="DJ12" s="622"/>
      <c r="DK12" s="622"/>
      <c r="DL12" s="622"/>
      <c r="DM12" s="622"/>
      <c r="DN12" s="622"/>
      <c r="DO12" s="622"/>
      <c r="DP12" s="623"/>
      <c r="DQ12" s="630">
        <v>63858</v>
      </c>
      <c r="DR12" s="622"/>
      <c r="DS12" s="622"/>
      <c r="DT12" s="622"/>
      <c r="DU12" s="622"/>
      <c r="DV12" s="622"/>
      <c r="DW12" s="622"/>
      <c r="DX12" s="622"/>
      <c r="DY12" s="622"/>
      <c r="DZ12" s="622"/>
      <c r="EA12" s="622"/>
      <c r="EB12" s="622"/>
      <c r="EC12" s="631"/>
    </row>
    <row r="13" spans="2:143" ht="11.25" customHeight="1">
      <c r="B13" s="618" t="s">
        <v>249</v>
      </c>
      <c r="C13" s="619"/>
      <c r="D13" s="619"/>
      <c r="E13" s="619"/>
      <c r="F13" s="619"/>
      <c r="G13" s="619"/>
      <c r="H13" s="619"/>
      <c r="I13" s="619"/>
      <c r="J13" s="619"/>
      <c r="K13" s="619"/>
      <c r="L13" s="619"/>
      <c r="M13" s="619"/>
      <c r="N13" s="619"/>
      <c r="O13" s="619"/>
      <c r="P13" s="619"/>
      <c r="Q13" s="620"/>
      <c r="R13" s="621">
        <v>7353</v>
      </c>
      <c r="S13" s="622"/>
      <c r="T13" s="622"/>
      <c r="U13" s="622"/>
      <c r="V13" s="622"/>
      <c r="W13" s="622"/>
      <c r="X13" s="622"/>
      <c r="Y13" s="623"/>
      <c r="Z13" s="624">
        <v>0.1</v>
      </c>
      <c r="AA13" s="624"/>
      <c r="AB13" s="624"/>
      <c r="AC13" s="624"/>
      <c r="AD13" s="625">
        <v>7353</v>
      </c>
      <c r="AE13" s="625"/>
      <c r="AF13" s="625"/>
      <c r="AG13" s="625"/>
      <c r="AH13" s="625"/>
      <c r="AI13" s="625"/>
      <c r="AJ13" s="625"/>
      <c r="AK13" s="625"/>
      <c r="AL13" s="626">
        <v>0.2</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1422272</v>
      </c>
      <c r="BH13" s="622"/>
      <c r="BI13" s="622"/>
      <c r="BJ13" s="622"/>
      <c r="BK13" s="622"/>
      <c r="BL13" s="622"/>
      <c r="BM13" s="622"/>
      <c r="BN13" s="623"/>
      <c r="BO13" s="624">
        <v>57.8</v>
      </c>
      <c r="BP13" s="624"/>
      <c r="BQ13" s="624"/>
      <c r="BR13" s="624"/>
      <c r="BS13" s="630" t="s">
        <v>232</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630386</v>
      </c>
      <c r="CS13" s="622"/>
      <c r="CT13" s="622"/>
      <c r="CU13" s="622"/>
      <c r="CV13" s="622"/>
      <c r="CW13" s="622"/>
      <c r="CX13" s="622"/>
      <c r="CY13" s="623"/>
      <c r="CZ13" s="624">
        <v>7.5</v>
      </c>
      <c r="DA13" s="624"/>
      <c r="DB13" s="624"/>
      <c r="DC13" s="624"/>
      <c r="DD13" s="630">
        <v>202065</v>
      </c>
      <c r="DE13" s="622"/>
      <c r="DF13" s="622"/>
      <c r="DG13" s="622"/>
      <c r="DH13" s="622"/>
      <c r="DI13" s="622"/>
      <c r="DJ13" s="622"/>
      <c r="DK13" s="622"/>
      <c r="DL13" s="622"/>
      <c r="DM13" s="622"/>
      <c r="DN13" s="622"/>
      <c r="DO13" s="622"/>
      <c r="DP13" s="623"/>
      <c r="DQ13" s="630">
        <v>406685</v>
      </c>
      <c r="DR13" s="622"/>
      <c r="DS13" s="622"/>
      <c r="DT13" s="622"/>
      <c r="DU13" s="622"/>
      <c r="DV13" s="622"/>
      <c r="DW13" s="622"/>
      <c r="DX13" s="622"/>
      <c r="DY13" s="622"/>
      <c r="DZ13" s="622"/>
      <c r="EA13" s="622"/>
      <c r="EB13" s="622"/>
      <c r="EC13" s="631"/>
    </row>
    <row r="14" spans="2:143" ht="11.25" customHeight="1">
      <c r="B14" s="618" t="s">
        <v>252</v>
      </c>
      <c r="C14" s="619"/>
      <c r="D14" s="619"/>
      <c r="E14" s="619"/>
      <c r="F14" s="619"/>
      <c r="G14" s="619"/>
      <c r="H14" s="619"/>
      <c r="I14" s="619"/>
      <c r="J14" s="619"/>
      <c r="K14" s="619"/>
      <c r="L14" s="619"/>
      <c r="M14" s="619"/>
      <c r="N14" s="619"/>
      <c r="O14" s="619"/>
      <c r="P14" s="619"/>
      <c r="Q14" s="620"/>
      <c r="R14" s="621" t="s">
        <v>128</v>
      </c>
      <c r="S14" s="622"/>
      <c r="T14" s="622"/>
      <c r="U14" s="622"/>
      <c r="V14" s="622"/>
      <c r="W14" s="622"/>
      <c r="X14" s="622"/>
      <c r="Y14" s="623"/>
      <c r="Z14" s="624" t="s">
        <v>128</v>
      </c>
      <c r="AA14" s="624"/>
      <c r="AB14" s="624"/>
      <c r="AC14" s="624"/>
      <c r="AD14" s="625" t="s">
        <v>232</v>
      </c>
      <c r="AE14" s="625"/>
      <c r="AF14" s="625"/>
      <c r="AG14" s="625"/>
      <c r="AH14" s="625"/>
      <c r="AI14" s="625"/>
      <c r="AJ14" s="625"/>
      <c r="AK14" s="625"/>
      <c r="AL14" s="626" t="s">
        <v>128</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58988</v>
      </c>
      <c r="BH14" s="622"/>
      <c r="BI14" s="622"/>
      <c r="BJ14" s="622"/>
      <c r="BK14" s="622"/>
      <c r="BL14" s="622"/>
      <c r="BM14" s="622"/>
      <c r="BN14" s="623"/>
      <c r="BO14" s="624">
        <v>2.4</v>
      </c>
      <c r="BP14" s="624"/>
      <c r="BQ14" s="624"/>
      <c r="BR14" s="624"/>
      <c r="BS14" s="630" t="s">
        <v>232</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228916</v>
      </c>
      <c r="CS14" s="622"/>
      <c r="CT14" s="622"/>
      <c r="CU14" s="622"/>
      <c r="CV14" s="622"/>
      <c r="CW14" s="622"/>
      <c r="CX14" s="622"/>
      <c r="CY14" s="623"/>
      <c r="CZ14" s="624">
        <v>2.7</v>
      </c>
      <c r="DA14" s="624"/>
      <c r="DB14" s="624"/>
      <c r="DC14" s="624"/>
      <c r="DD14" s="630" t="s">
        <v>232</v>
      </c>
      <c r="DE14" s="622"/>
      <c r="DF14" s="622"/>
      <c r="DG14" s="622"/>
      <c r="DH14" s="622"/>
      <c r="DI14" s="622"/>
      <c r="DJ14" s="622"/>
      <c r="DK14" s="622"/>
      <c r="DL14" s="622"/>
      <c r="DM14" s="622"/>
      <c r="DN14" s="622"/>
      <c r="DO14" s="622"/>
      <c r="DP14" s="623"/>
      <c r="DQ14" s="630">
        <v>228916</v>
      </c>
      <c r="DR14" s="622"/>
      <c r="DS14" s="622"/>
      <c r="DT14" s="622"/>
      <c r="DU14" s="622"/>
      <c r="DV14" s="622"/>
      <c r="DW14" s="622"/>
      <c r="DX14" s="622"/>
      <c r="DY14" s="622"/>
      <c r="DZ14" s="622"/>
      <c r="EA14" s="622"/>
      <c r="EB14" s="622"/>
      <c r="EC14" s="631"/>
    </row>
    <row r="15" spans="2:143" ht="11.25" customHeight="1">
      <c r="B15" s="618" t="s">
        <v>255</v>
      </c>
      <c r="C15" s="619"/>
      <c r="D15" s="619"/>
      <c r="E15" s="619"/>
      <c r="F15" s="619"/>
      <c r="G15" s="619"/>
      <c r="H15" s="619"/>
      <c r="I15" s="619"/>
      <c r="J15" s="619"/>
      <c r="K15" s="619"/>
      <c r="L15" s="619"/>
      <c r="M15" s="619"/>
      <c r="N15" s="619"/>
      <c r="O15" s="619"/>
      <c r="P15" s="619"/>
      <c r="Q15" s="620"/>
      <c r="R15" s="621">
        <v>9153</v>
      </c>
      <c r="S15" s="622"/>
      <c r="T15" s="622"/>
      <c r="U15" s="622"/>
      <c r="V15" s="622"/>
      <c r="W15" s="622"/>
      <c r="X15" s="622"/>
      <c r="Y15" s="623"/>
      <c r="Z15" s="624">
        <v>0.1</v>
      </c>
      <c r="AA15" s="624"/>
      <c r="AB15" s="624"/>
      <c r="AC15" s="624"/>
      <c r="AD15" s="625">
        <v>9153</v>
      </c>
      <c r="AE15" s="625"/>
      <c r="AF15" s="625"/>
      <c r="AG15" s="625"/>
      <c r="AH15" s="625"/>
      <c r="AI15" s="625"/>
      <c r="AJ15" s="625"/>
      <c r="AK15" s="625"/>
      <c r="AL15" s="626">
        <v>0.2</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128742</v>
      </c>
      <c r="BH15" s="622"/>
      <c r="BI15" s="622"/>
      <c r="BJ15" s="622"/>
      <c r="BK15" s="622"/>
      <c r="BL15" s="622"/>
      <c r="BM15" s="622"/>
      <c r="BN15" s="623"/>
      <c r="BO15" s="624">
        <v>5.2</v>
      </c>
      <c r="BP15" s="624"/>
      <c r="BQ15" s="624"/>
      <c r="BR15" s="624"/>
      <c r="BS15" s="630" t="s">
        <v>128</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2022849</v>
      </c>
      <c r="CS15" s="622"/>
      <c r="CT15" s="622"/>
      <c r="CU15" s="622"/>
      <c r="CV15" s="622"/>
      <c r="CW15" s="622"/>
      <c r="CX15" s="622"/>
      <c r="CY15" s="623"/>
      <c r="CZ15" s="624">
        <v>24.2</v>
      </c>
      <c r="DA15" s="624"/>
      <c r="DB15" s="624"/>
      <c r="DC15" s="624"/>
      <c r="DD15" s="630">
        <v>1195140</v>
      </c>
      <c r="DE15" s="622"/>
      <c r="DF15" s="622"/>
      <c r="DG15" s="622"/>
      <c r="DH15" s="622"/>
      <c r="DI15" s="622"/>
      <c r="DJ15" s="622"/>
      <c r="DK15" s="622"/>
      <c r="DL15" s="622"/>
      <c r="DM15" s="622"/>
      <c r="DN15" s="622"/>
      <c r="DO15" s="622"/>
      <c r="DP15" s="623"/>
      <c r="DQ15" s="630">
        <v>589910</v>
      </c>
      <c r="DR15" s="622"/>
      <c r="DS15" s="622"/>
      <c r="DT15" s="622"/>
      <c r="DU15" s="622"/>
      <c r="DV15" s="622"/>
      <c r="DW15" s="622"/>
      <c r="DX15" s="622"/>
      <c r="DY15" s="622"/>
      <c r="DZ15" s="622"/>
      <c r="EA15" s="622"/>
      <c r="EB15" s="622"/>
      <c r="EC15" s="631"/>
    </row>
    <row r="16" spans="2:143" ht="11.25" customHeight="1">
      <c r="B16" s="618" t="s">
        <v>258</v>
      </c>
      <c r="C16" s="619"/>
      <c r="D16" s="619"/>
      <c r="E16" s="619"/>
      <c r="F16" s="619"/>
      <c r="G16" s="619"/>
      <c r="H16" s="619"/>
      <c r="I16" s="619"/>
      <c r="J16" s="619"/>
      <c r="K16" s="619"/>
      <c r="L16" s="619"/>
      <c r="M16" s="619"/>
      <c r="N16" s="619"/>
      <c r="O16" s="619"/>
      <c r="P16" s="619"/>
      <c r="Q16" s="620"/>
      <c r="R16" s="621" t="s">
        <v>128</v>
      </c>
      <c r="S16" s="622"/>
      <c r="T16" s="622"/>
      <c r="U16" s="622"/>
      <c r="V16" s="622"/>
      <c r="W16" s="622"/>
      <c r="X16" s="622"/>
      <c r="Y16" s="623"/>
      <c r="Z16" s="624" t="s">
        <v>176</v>
      </c>
      <c r="AA16" s="624"/>
      <c r="AB16" s="624"/>
      <c r="AC16" s="624"/>
      <c r="AD16" s="625" t="s">
        <v>232</v>
      </c>
      <c r="AE16" s="625"/>
      <c r="AF16" s="625"/>
      <c r="AG16" s="625"/>
      <c r="AH16" s="625"/>
      <c r="AI16" s="625"/>
      <c r="AJ16" s="625"/>
      <c r="AK16" s="625"/>
      <c r="AL16" s="626" t="s">
        <v>232</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232</v>
      </c>
      <c r="BH16" s="622"/>
      <c r="BI16" s="622"/>
      <c r="BJ16" s="622"/>
      <c r="BK16" s="622"/>
      <c r="BL16" s="622"/>
      <c r="BM16" s="622"/>
      <c r="BN16" s="623"/>
      <c r="BO16" s="624" t="s">
        <v>232</v>
      </c>
      <c r="BP16" s="624"/>
      <c r="BQ16" s="624"/>
      <c r="BR16" s="624"/>
      <c r="BS16" s="630" t="s">
        <v>128</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14852</v>
      </c>
      <c r="CS16" s="622"/>
      <c r="CT16" s="622"/>
      <c r="CU16" s="622"/>
      <c r="CV16" s="622"/>
      <c r="CW16" s="622"/>
      <c r="CX16" s="622"/>
      <c r="CY16" s="623"/>
      <c r="CZ16" s="624">
        <v>0.2</v>
      </c>
      <c r="DA16" s="624"/>
      <c r="DB16" s="624"/>
      <c r="DC16" s="624"/>
      <c r="DD16" s="630" t="s">
        <v>232</v>
      </c>
      <c r="DE16" s="622"/>
      <c r="DF16" s="622"/>
      <c r="DG16" s="622"/>
      <c r="DH16" s="622"/>
      <c r="DI16" s="622"/>
      <c r="DJ16" s="622"/>
      <c r="DK16" s="622"/>
      <c r="DL16" s="622"/>
      <c r="DM16" s="622"/>
      <c r="DN16" s="622"/>
      <c r="DO16" s="622"/>
      <c r="DP16" s="623"/>
      <c r="DQ16" s="630">
        <v>1301</v>
      </c>
      <c r="DR16" s="622"/>
      <c r="DS16" s="622"/>
      <c r="DT16" s="622"/>
      <c r="DU16" s="622"/>
      <c r="DV16" s="622"/>
      <c r="DW16" s="622"/>
      <c r="DX16" s="622"/>
      <c r="DY16" s="622"/>
      <c r="DZ16" s="622"/>
      <c r="EA16" s="622"/>
      <c r="EB16" s="622"/>
      <c r="EC16" s="631"/>
    </row>
    <row r="17" spans="2:133" ht="11.25" customHeight="1">
      <c r="B17" s="618" t="s">
        <v>261</v>
      </c>
      <c r="C17" s="619"/>
      <c r="D17" s="619"/>
      <c r="E17" s="619"/>
      <c r="F17" s="619"/>
      <c r="G17" s="619"/>
      <c r="H17" s="619"/>
      <c r="I17" s="619"/>
      <c r="J17" s="619"/>
      <c r="K17" s="619"/>
      <c r="L17" s="619"/>
      <c r="M17" s="619"/>
      <c r="N17" s="619"/>
      <c r="O17" s="619"/>
      <c r="P17" s="619"/>
      <c r="Q17" s="620"/>
      <c r="R17" s="621">
        <v>5803</v>
      </c>
      <c r="S17" s="622"/>
      <c r="T17" s="622"/>
      <c r="U17" s="622"/>
      <c r="V17" s="622"/>
      <c r="W17" s="622"/>
      <c r="X17" s="622"/>
      <c r="Y17" s="623"/>
      <c r="Z17" s="624">
        <v>0.1</v>
      </c>
      <c r="AA17" s="624"/>
      <c r="AB17" s="624"/>
      <c r="AC17" s="624"/>
      <c r="AD17" s="625">
        <v>5803</v>
      </c>
      <c r="AE17" s="625"/>
      <c r="AF17" s="625"/>
      <c r="AG17" s="625"/>
      <c r="AH17" s="625"/>
      <c r="AI17" s="625"/>
      <c r="AJ17" s="625"/>
      <c r="AK17" s="625"/>
      <c r="AL17" s="626">
        <v>0.1</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232</v>
      </c>
      <c r="BH17" s="622"/>
      <c r="BI17" s="622"/>
      <c r="BJ17" s="622"/>
      <c r="BK17" s="622"/>
      <c r="BL17" s="622"/>
      <c r="BM17" s="622"/>
      <c r="BN17" s="623"/>
      <c r="BO17" s="624" t="s">
        <v>128</v>
      </c>
      <c r="BP17" s="624"/>
      <c r="BQ17" s="624"/>
      <c r="BR17" s="624"/>
      <c r="BS17" s="630" t="s">
        <v>176</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415116</v>
      </c>
      <c r="CS17" s="622"/>
      <c r="CT17" s="622"/>
      <c r="CU17" s="622"/>
      <c r="CV17" s="622"/>
      <c r="CW17" s="622"/>
      <c r="CX17" s="622"/>
      <c r="CY17" s="623"/>
      <c r="CZ17" s="624">
        <v>5</v>
      </c>
      <c r="DA17" s="624"/>
      <c r="DB17" s="624"/>
      <c r="DC17" s="624"/>
      <c r="DD17" s="630" t="s">
        <v>128</v>
      </c>
      <c r="DE17" s="622"/>
      <c r="DF17" s="622"/>
      <c r="DG17" s="622"/>
      <c r="DH17" s="622"/>
      <c r="DI17" s="622"/>
      <c r="DJ17" s="622"/>
      <c r="DK17" s="622"/>
      <c r="DL17" s="622"/>
      <c r="DM17" s="622"/>
      <c r="DN17" s="622"/>
      <c r="DO17" s="622"/>
      <c r="DP17" s="623"/>
      <c r="DQ17" s="630">
        <v>381784</v>
      </c>
      <c r="DR17" s="622"/>
      <c r="DS17" s="622"/>
      <c r="DT17" s="622"/>
      <c r="DU17" s="622"/>
      <c r="DV17" s="622"/>
      <c r="DW17" s="622"/>
      <c r="DX17" s="622"/>
      <c r="DY17" s="622"/>
      <c r="DZ17" s="622"/>
      <c r="EA17" s="622"/>
      <c r="EB17" s="622"/>
      <c r="EC17" s="631"/>
    </row>
    <row r="18" spans="2:133" ht="11.25" customHeight="1">
      <c r="B18" s="618" t="s">
        <v>264</v>
      </c>
      <c r="C18" s="619"/>
      <c r="D18" s="619"/>
      <c r="E18" s="619"/>
      <c r="F18" s="619"/>
      <c r="G18" s="619"/>
      <c r="H18" s="619"/>
      <c r="I18" s="619"/>
      <c r="J18" s="619"/>
      <c r="K18" s="619"/>
      <c r="L18" s="619"/>
      <c r="M18" s="619"/>
      <c r="N18" s="619"/>
      <c r="O18" s="619"/>
      <c r="P18" s="619"/>
      <c r="Q18" s="620"/>
      <c r="R18" s="621">
        <v>1283799</v>
      </c>
      <c r="S18" s="622"/>
      <c r="T18" s="622"/>
      <c r="U18" s="622"/>
      <c r="V18" s="622"/>
      <c r="W18" s="622"/>
      <c r="X18" s="622"/>
      <c r="Y18" s="623"/>
      <c r="Z18" s="624">
        <v>14.4</v>
      </c>
      <c r="AA18" s="624"/>
      <c r="AB18" s="624"/>
      <c r="AC18" s="624"/>
      <c r="AD18" s="625">
        <v>1135312</v>
      </c>
      <c r="AE18" s="625"/>
      <c r="AF18" s="625"/>
      <c r="AG18" s="625"/>
      <c r="AH18" s="625"/>
      <c r="AI18" s="625"/>
      <c r="AJ18" s="625"/>
      <c r="AK18" s="625"/>
      <c r="AL18" s="626">
        <v>26.8</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232</v>
      </c>
      <c r="BH18" s="622"/>
      <c r="BI18" s="622"/>
      <c r="BJ18" s="622"/>
      <c r="BK18" s="622"/>
      <c r="BL18" s="622"/>
      <c r="BM18" s="622"/>
      <c r="BN18" s="623"/>
      <c r="BO18" s="624" t="s">
        <v>232</v>
      </c>
      <c r="BP18" s="624"/>
      <c r="BQ18" s="624"/>
      <c r="BR18" s="624"/>
      <c r="BS18" s="630" t="s">
        <v>232</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176</v>
      </c>
      <c r="CS18" s="622"/>
      <c r="CT18" s="622"/>
      <c r="CU18" s="622"/>
      <c r="CV18" s="622"/>
      <c r="CW18" s="622"/>
      <c r="CX18" s="622"/>
      <c r="CY18" s="623"/>
      <c r="CZ18" s="624" t="s">
        <v>232</v>
      </c>
      <c r="DA18" s="624"/>
      <c r="DB18" s="624"/>
      <c r="DC18" s="624"/>
      <c r="DD18" s="630" t="s">
        <v>232</v>
      </c>
      <c r="DE18" s="622"/>
      <c r="DF18" s="622"/>
      <c r="DG18" s="622"/>
      <c r="DH18" s="622"/>
      <c r="DI18" s="622"/>
      <c r="DJ18" s="622"/>
      <c r="DK18" s="622"/>
      <c r="DL18" s="622"/>
      <c r="DM18" s="622"/>
      <c r="DN18" s="622"/>
      <c r="DO18" s="622"/>
      <c r="DP18" s="623"/>
      <c r="DQ18" s="630" t="s">
        <v>128</v>
      </c>
      <c r="DR18" s="622"/>
      <c r="DS18" s="622"/>
      <c r="DT18" s="622"/>
      <c r="DU18" s="622"/>
      <c r="DV18" s="622"/>
      <c r="DW18" s="622"/>
      <c r="DX18" s="622"/>
      <c r="DY18" s="622"/>
      <c r="DZ18" s="622"/>
      <c r="EA18" s="622"/>
      <c r="EB18" s="622"/>
      <c r="EC18" s="631"/>
    </row>
    <row r="19" spans="2:133" ht="11.25" customHeight="1">
      <c r="B19" s="618" t="s">
        <v>267</v>
      </c>
      <c r="C19" s="619"/>
      <c r="D19" s="619"/>
      <c r="E19" s="619"/>
      <c r="F19" s="619"/>
      <c r="G19" s="619"/>
      <c r="H19" s="619"/>
      <c r="I19" s="619"/>
      <c r="J19" s="619"/>
      <c r="K19" s="619"/>
      <c r="L19" s="619"/>
      <c r="M19" s="619"/>
      <c r="N19" s="619"/>
      <c r="O19" s="619"/>
      <c r="P19" s="619"/>
      <c r="Q19" s="620"/>
      <c r="R19" s="621">
        <v>1135312</v>
      </c>
      <c r="S19" s="622"/>
      <c r="T19" s="622"/>
      <c r="U19" s="622"/>
      <c r="V19" s="622"/>
      <c r="W19" s="622"/>
      <c r="X19" s="622"/>
      <c r="Y19" s="623"/>
      <c r="Z19" s="624">
        <v>12.8</v>
      </c>
      <c r="AA19" s="624"/>
      <c r="AB19" s="624"/>
      <c r="AC19" s="624"/>
      <c r="AD19" s="625">
        <v>1135312</v>
      </c>
      <c r="AE19" s="625"/>
      <c r="AF19" s="625"/>
      <c r="AG19" s="625"/>
      <c r="AH19" s="625"/>
      <c r="AI19" s="625"/>
      <c r="AJ19" s="625"/>
      <c r="AK19" s="625"/>
      <c r="AL19" s="626">
        <v>26.8</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t="s">
        <v>232</v>
      </c>
      <c r="BH19" s="622"/>
      <c r="BI19" s="622"/>
      <c r="BJ19" s="622"/>
      <c r="BK19" s="622"/>
      <c r="BL19" s="622"/>
      <c r="BM19" s="622"/>
      <c r="BN19" s="623"/>
      <c r="BO19" s="624" t="s">
        <v>128</v>
      </c>
      <c r="BP19" s="624"/>
      <c r="BQ19" s="624"/>
      <c r="BR19" s="624"/>
      <c r="BS19" s="630" t="s">
        <v>128</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128</v>
      </c>
      <c r="CS19" s="622"/>
      <c r="CT19" s="622"/>
      <c r="CU19" s="622"/>
      <c r="CV19" s="622"/>
      <c r="CW19" s="622"/>
      <c r="CX19" s="622"/>
      <c r="CY19" s="623"/>
      <c r="CZ19" s="624" t="s">
        <v>232</v>
      </c>
      <c r="DA19" s="624"/>
      <c r="DB19" s="624"/>
      <c r="DC19" s="624"/>
      <c r="DD19" s="630" t="s">
        <v>232</v>
      </c>
      <c r="DE19" s="622"/>
      <c r="DF19" s="622"/>
      <c r="DG19" s="622"/>
      <c r="DH19" s="622"/>
      <c r="DI19" s="622"/>
      <c r="DJ19" s="622"/>
      <c r="DK19" s="622"/>
      <c r="DL19" s="622"/>
      <c r="DM19" s="622"/>
      <c r="DN19" s="622"/>
      <c r="DO19" s="622"/>
      <c r="DP19" s="623"/>
      <c r="DQ19" s="630" t="s">
        <v>232</v>
      </c>
      <c r="DR19" s="622"/>
      <c r="DS19" s="622"/>
      <c r="DT19" s="622"/>
      <c r="DU19" s="622"/>
      <c r="DV19" s="622"/>
      <c r="DW19" s="622"/>
      <c r="DX19" s="622"/>
      <c r="DY19" s="622"/>
      <c r="DZ19" s="622"/>
      <c r="EA19" s="622"/>
      <c r="EB19" s="622"/>
      <c r="EC19" s="631"/>
    </row>
    <row r="20" spans="2:133" ht="11.25" customHeight="1">
      <c r="B20" s="618" t="s">
        <v>270</v>
      </c>
      <c r="C20" s="619"/>
      <c r="D20" s="619"/>
      <c r="E20" s="619"/>
      <c r="F20" s="619"/>
      <c r="G20" s="619"/>
      <c r="H20" s="619"/>
      <c r="I20" s="619"/>
      <c r="J20" s="619"/>
      <c r="K20" s="619"/>
      <c r="L20" s="619"/>
      <c r="M20" s="619"/>
      <c r="N20" s="619"/>
      <c r="O20" s="619"/>
      <c r="P20" s="619"/>
      <c r="Q20" s="620"/>
      <c r="R20" s="621">
        <v>148487</v>
      </c>
      <c r="S20" s="622"/>
      <c r="T20" s="622"/>
      <c r="U20" s="622"/>
      <c r="V20" s="622"/>
      <c r="W20" s="622"/>
      <c r="X20" s="622"/>
      <c r="Y20" s="623"/>
      <c r="Z20" s="624">
        <v>1.7</v>
      </c>
      <c r="AA20" s="624"/>
      <c r="AB20" s="624"/>
      <c r="AC20" s="624"/>
      <c r="AD20" s="625" t="s">
        <v>232</v>
      </c>
      <c r="AE20" s="625"/>
      <c r="AF20" s="625"/>
      <c r="AG20" s="625"/>
      <c r="AH20" s="625"/>
      <c r="AI20" s="625"/>
      <c r="AJ20" s="625"/>
      <c r="AK20" s="625"/>
      <c r="AL20" s="626" t="s">
        <v>128</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t="s">
        <v>128</v>
      </c>
      <c r="BH20" s="622"/>
      <c r="BI20" s="622"/>
      <c r="BJ20" s="622"/>
      <c r="BK20" s="622"/>
      <c r="BL20" s="622"/>
      <c r="BM20" s="622"/>
      <c r="BN20" s="623"/>
      <c r="BO20" s="624" t="s">
        <v>232</v>
      </c>
      <c r="BP20" s="624"/>
      <c r="BQ20" s="624"/>
      <c r="BR20" s="624"/>
      <c r="BS20" s="630" t="s">
        <v>232</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8369874</v>
      </c>
      <c r="CS20" s="622"/>
      <c r="CT20" s="622"/>
      <c r="CU20" s="622"/>
      <c r="CV20" s="622"/>
      <c r="CW20" s="622"/>
      <c r="CX20" s="622"/>
      <c r="CY20" s="623"/>
      <c r="CZ20" s="624">
        <v>100</v>
      </c>
      <c r="DA20" s="624"/>
      <c r="DB20" s="624"/>
      <c r="DC20" s="624"/>
      <c r="DD20" s="630">
        <v>1596898</v>
      </c>
      <c r="DE20" s="622"/>
      <c r="DF20" s="622"/>
      <c r="DG20" s="622"/>
      <c r="DH20" s="622"/>
      <c r="DI20" s="622"/>
      <c r="DJ20" s="622"/>
      <c r="DK20" s="622"/>
      <c r="DL20" s="622"/>
      <c r="DM20" s="622"/>
      <c r="DN20" s="622"/>
      <c r="DO20" s="622"/>
      <c r="DP20" s="623"/>
      <c r="DQ20" s="630">
        <v>4763118</v>
      </c>
      <c r="DR20" s="622"/>
      <c r="DS20" s="622"/>
      <c r="DT20" s="622"/>
      <c r="DU20" s="622"/>
      <c r="DV20" s="622"/>
      <c r="DW20" s="622"/>
      <c r="DX20" s="622"/>
      <c r="DY20" s="622"/>
      <c r="DZ20" s="622"/>
      <c r="EA20" s="622"/>
      <c r="EB20" s="622"/>
      <c r="EC20" s="631"/>
    </row>
    <row r="21" spans="2:133" ht="11.25" customHeight="1">
      <c r="B21" s="618" t="s">
        <v>273</v>
      </c>
      <c r="C21" s="619"/>
      <c r="D21" s="619"/>
      <c r="E21" s="619"/>
      <c r="F21" s="619"/>
      <c r="G21" s="619"/>
      <c r="H21" s="619"/>
      <c r="I21" s="619"/>
      <c r="J21" s="619"/>
      <c r="K21" s="619"/>
      <c r="L21" s="619"/>
      <c r="M21" s="619"/>
      <c r="N21" s="619"/>
      <c r="O21" s="619"/>
      <c r="P21" s="619"/>
      <c r="Q21" s="620"/>
      <c r="R21" s="621" t="s">
        <v>128</v>
      </c>
      <c r="S21" s="622"/>
      <c r="T21" s="622"/>
      <c r="U21" s="622"/>
      <c r="V21" s="622"/>
      <c r="W21" s="622"/>
      <c r="X21" s="622"/>
      <c r="Y21" s="623"/>
      <c r="Z21" s="624" t="s">
        <v>232</v>
      </c>
      <c r="AA21" s="624"/>
      <c r="AB21" s="624"/>
      <c r="AC21" s="624"/>
      <c r="AD21" s="625" t="s">
        <v>232</v>
      </c>
      <c r="AE21" s="625"/>
      <c r="AF21" s="625"/>
      <c r="AG21" s="625"/>
      <c r="AH21" s="625"/>
      <c r="AI21" s="625"/>
      <c r="AJ21" s="625"/>
      <c r="AK21" s="625"/>
      <c r="AL21" s="626" t="s">
        <v>232</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t="s">
        <v>176</v>
      </c>
      <c r="BH21" s="622"/>
      <c r="BI21" s="622"/>
      <c r="BJ21" s="622"/>
      <c r="BK21" s="622"/>
      <c r="BL21" s="622"/>
      <c r="BM21" s="622"/>
      <c r="BN21" s="623"/>
      <c r="BO21" s="624" t="s">
        <v>176</v>
      </c>
      <c r="BP21" s="624"/>
      <c r="BQ21" s="624"/>
      <c r="BR21" s="624"/>
      <c r="BS21" s="630" t="s">
        <v>128</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275</v>
      </c>
      <c r="C22" s="619"/>
      <c r="D22" s="619"/>
      <c r="E22" s="619"/>
      <c r="F22" s="619"/>
      <c r="G22" s="619"/>
      <c r="H22" s="619"/>
      <c r="I22" s="619"/>
      <c r="J22" s="619"/>
      <c r="K22" s="619"/>
      <c r="L22" s="619"/>
      <c r="M22" s="619"/>
      <c r="N22" s="619"/>
      <c r="O22" s="619"/>
      <c r="P22" s="619"/>
      <c r="Q22" s="620"/>
      <c r="R22" s="621">
        <v>4048214</v>
      </c>
      <c r="S22" s="622"/>
      <c r="T22" s="622"/>
      <c r="U22" s="622"/>
      <c r="V22" s="622"/>
      <c r="W22" s="622"/>
      <c r="X22" s="622"/>
      <c r="Y22" s="623"/>
      <c r="Z22" s="624">
        <v>45.5</v>
      </c>
      <c r="AA22" s="624"/>
      <c r="AB22" s="624"/>
      <c r="AC22" s="624"/>
      <c r="AD22" s="625">
        <v>3899727</v>
      </c>
      <c r="AE22" s="625"/>
      <c r="AF22" s="625"/>
      <c r="AG22" s="625"/>
      <c r="AH22" s="625"/>
      <c r="AI22" s="625"/>
      <c r="AJ22" s="625"/>
      <c r="AK22" s="625"/>
      <c r="AL22" s="626">
        <v>92.2</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176</v>
      </c>
      <c r="BH22" s="622"/>
      <c r="BI22" s="622"/>
      <c r="BJ22" s="622"/>
      <c r="BK22" s="622"/>
      <c r="BL22" s="622"/>
      <c r="BM22" s="622"/>
      <c r="BN22" s="623"/>
      <c r="BO22" s="624" t="s">
        <v>128</v>
      </c>
      <c r="BP22" s="624"/>
      <c r="BQ22" s="624"/>
      <c r="BR22" s="624"/>
      <c r="BS22" s="630" t="s">
        <v>128</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278</v>
      </c>
      <c r="C23" s="619"/>
      <c r="D23" s="619"/>
      <c r="E23" s="619"/>
      <c r="F23" s="619"/>
      <c r="G23" s="619"/>
      <c r="H23" s="619"/>
      <c r="I23" s="619"/>
      <c r="J23" s="619"/>
      <c r="K23" s="619"/>
      <c r="L23" s="619"/>
      <c r="M23" s="619"/>
      <c r="N23" s="619"/>
      <c r="O23" s="619"/>
      <c r="P23" s="619"/>
      <c r="Q23" s="620"/>
      <c r="R23" s="621">
        <v>2813</v>
      </c>
      <c r="S23" s="622"/>
      <c r="T23" s="622"/>
      <c r="U23" s="622"/>
      <c r="V23" s="622"/>
      <c r="W23" s="622"/>
      <c r="X23" s="622"/>
      <c r="Y23" s="623"/>
      <c r="Z23" s="624">
        <v>0</v>
      </c>
      <c r="AA23" s="624"/>
      <c r="AB23" s="624"/>
      <c r="AC23" s="624"/>
      <c r="AD23" s="625">
        <v>2813</v>
      </c>
      <c r="AE23" s="625"/>
      <c r="AF23" s="625"/>
      <c r="AG23" s="625"/>
      <c r="AH23" s="625"/>
      <c r="AI23" s="625"/>
      <c r="AJ23" s="625"/>
      <c r="AK23" s="625"/>
      <c r="AL23" s="626">
        <v>0.1</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128</v>
      </c>
      <c r="BH23" s="622"/>
      <c r="BI23" s="622"/>
      <c r="BJ23" s="622"/>
      <c r="BK23" s="622"/>
      <c r="BL23" s="622"/>
      <c r="BM23" s="622"/>
      <c r="BN23" s="623"/>
      <c r="BO23" s="624" t="s">
        <v>232</v>
      </c>
      <c r="BP23" s="624"/>
      <c r="BQ23" s="624"/>
      <c r="BR23" s="624"/>
      <c r="BS23" s="630" t="s">
        <v>128</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3" t="s">
        <v>283</v>
      </c>
      <c r="DM23" s="654"/>
      <c r="DN23" s="654"/>
      <c r="DO23" s="654"/>
      <c r="DP23" s="654"/>
      <c r="DQ23" s="654"/>
      <c r="DR23" s="654"/>
      <c r="DS23" s="654"/>
      <c r="DT23" s="654"/>
      <c r="DU23" s="654"/>
      <c r="DV23" s="655"/>
      <c r="DW23" s="603" t="s">
        <v>284</v>
      </c>
      <c r="DX23" s="604"/>
      <c r="DY23" s="604"/>
      <c r="DZ23" s="604"/>
      <c r="EA23" s="604"/>
      <c r="EB23" s="604"/>
      <c r="EC23" s="605"/>
    </row>
    <row r="24" spans="2:133" ht="11.25" customHeight="1">
      <c r="B24" s="618" t="s">
        <v>285</v>
      </c>
      <c r="C24" s="619"/>
      <c r="D24" s="619"/>
      <c r="E24" s="619"/>
      <c r="F24" s="619"/>
      <c r="G24" s="619"/>
      <c r="H24" s="619"/>
      <c r="I24" s="619"/>
      <c r="J24" s="619"/>
      <c r="K24" s="619"/>
      <c r="L24" s="619"/>
      <c r="M24" s="619"/>
      <c r="N24" s="619"/>
      <c r="O24" s="619"/>
      <c r="P24" s="619"/>
      <c r="Q24" s="620"/>
      <c r="R24" s="621">
        <v>101857</v>
      </c>
      <c r="S24" s="622"/>
      <c r="T24" s="622"/>
      <c r="U24" s="622"/>
      <c r="V24" s="622"/>
      <c r="W24" s="622"/>
      <c r="X24" s="622"/>
      <c r="Y24" s="623"/>
      <c r="Z24" s="624">
        <v>1.1000000000000001</v>
      </c>
      <c r="AA24" s="624"/>
      <c r="AB24" s="624"/>
      <c r="AC24" s="624"/>
      <c r="AD24" s="625" t="s">
        <v>128</v>
      </c>
      <c r="AE24" s="625"/>
      <c r="AF24" s="625"/>
      <c r="AG24" s="625"/>
      <c r="AH24" s="625"/>
      <c r="AI24" s="625"/>
      <c r="AJ24" s="625"/>
      <c r="AK24" s="625"/>
      <c r="AL24" s="626" t="s">
        <v>232</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128</v>
      </c>
      <c r="BH24" s="622"/>
      <c r="BI24" s="622"/>
      <c r="BJ24" s="622"/>
      <c r="BK24" s="622"/>
      <c r="BL24" s="622"/>
      <c r="BM24" s="622"/>
      <c r="BN24" s="623"/>
      <c r="BO24" s="624" t="s">
        <v>128</v>
      </c>
      <c r="BP24" s="624"/>
      <c r="BQ24" s="624"/>
      <c r="BR24" s="624"/>
      <c r="BS24" s="630" t="s">
        <v>232</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3098396</v>
      </c>
      <c r="CS24" s="611"/>
      <c r="CT24" s="611"/>
      <c r="CU24" s="611"/>
      <c r="CV24" s="611"/>
      <c r="CW24" s="611"/>
      <c r="CX24" s="611"/>
      <c r="CY24" s="612"/>
      <c r="CZ24" s="615">
        <v>37</v>
      </c>
      <c r="DA24" s="616"/>
      <c r="DB24" s="616"/>
      <c r="DC24" s="635"/>
      <c r="DD24" s="656">
        <v>1844592</v>
      </c>
      <c r="DE24" s="611"/>
      <c r="DF24" s="611"/>
      <c r="DG24" s="611"/>
      <c r="DH24" s="611"/>
      <c r="DI24" s="611"/>
      <c r="DJ24" s="611"/>
      <c r="DK24" s="612"/>
      <c r="DL24" s="656">
        <v>1811696</v>
      </c>
      <c r="DM24" s="611"/>
      <c r="DN24" s="611"/>
      <c r="DO24" s="611"/>
      <c r="DP24" s="611"/>
      <c r="DQ24" s="611"/>
      <c r="DR24" s="611"/>
      <c r="DS24" s="611"/>
      <c r="DT24" s="611"/>
      <c r="DU24" s="611"/>
      <c r="DV24" s="612"/>
      <c r="DW24" s="615">
        <v>41.1</v>
      </c>
      <c r="DX24" s="616"/>
      <c r="DY24" s="616"/>
      <c r="DZ24" s="616"/>
      <c r="EA24" s="616"/>
      <c r="EB24" s="616"/>
      <c r="EC24" s="617"/>
    </row>
    <row r="25" spans="2:133" ht="11.25" customHeight="1">
      <c r="B25" s="618" t="s">
        <v>288</v>
      </c>
      <c r="C25" s="619"/>
      <c r="D25" s="619"/>
      <c r="E25" s="619"/>
      <c r="F25" s="619"/>
      <c r="G25" s="619"/>
      <c r="H25" s="619"/>
      <c r="I25" s="619"/>
      <c r="J25" s="619"/>
      <c r="K25" s="619"/>
      <c r="L25" s="619"/>
      <c r="M25" s="619"/>
      <c r="N25" s="619"/>
      <c r="O25" s="619"/>
      <c r="P25" s="619"/>
      <c r="Q25" s="620"/>
      <c r="R25" s="621">
        <v>36883</v>
      </c>
      <c r="S25" s="622"/>
      <c r="T25" s="622"/>
      <c r="U25" s="622"/>
      <c r="V25" s="622"/>
      <c r="W25" s="622"/>
      <c r="X25" s="622"/>
      <c r="Y25" s="623"/>
      <c r="Z25" s="624">
        <v>0.4</v>
      </c>
      <c r="AA25" s="624"/>
      <c r="AB25" s="624"/>
      <c r="AC25" s="624"/>
      <c r="AD25" s="625" t="s">
        <v>128</v>
      </c>
      <c r="AE25" s="625"/>
      <c r="AF25" s="625"/>
      <c r="AG25" s="625"/>
      <c r="AH25" s="625"/>
      <c r="AI25" s="625"/>
      <c r="AJ25" s="625"/>
      <c r="AK25" s="625"/>
      <c r="AL25" s="626" t="s">
        <v>176</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232</v>
      </c>
      <c r="BH25" s="622"/>
      <c r="BI25" s="622"/>
      <c r="BJ25" s="622"/>
      <c r="BK25" s="622"/>
      <c r="BL25" s="622"/>
      <c r="BM25" s="622"/>
      <c r="BN25" s="623"/>
      <c r="BO25" s="624" t="s">
        <v>232</v>
      </c>
      <c r="BP25" s="624"/>
      <c r="BQ25" s="624"/>
      <c r="BR25" s="624"/>
      <c r="BS25" s="630" t="s">
        <v>128</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1194116</v>
      </c>
      <c r="CS25" s="645"/>
      <c r="CT25" s="645"/>
      <c r="CU25" s="645"/>
      <c r="CV25" s="645"/>
      <c r="CW25" s="645"/>
      <c r="CX25" s="645"/>
      <c r="CY25" s="646"/>
      <c r="CZ25" s="626">
        <v>14.3</v>
      </c>
      <c r="DA25" s="657"/>
      <c r="DB25" s="657"/>
      <c r="DC25" s="659"/>
      <c r="DD25" s="630">
        <v>1047776</v>
      </c>
      <c r="DE25" s="645"/>
      <c r="DF25" s="645"/>
      <c r="DG25" s="645"/>
      <c r="DH25" s="645"/>
      <c r="DI25" s="645"/>
      <c r="DJ25" s="645"/>
      <c r="DK25" s="646"/>
      <c r="DL25" s="630">
        <v>1020863</v>
      </c>
      <c r="DM25" s="645"/>
      <c r="DN25" s="645"/>
      <c r="DO25" s="645"/>
      <c r="DP25" s="645"/>
      <c r="DQ25" s="645"/>
      <c r="DR25" s="645"/>
      <c r="DS25" s="645"/>
      <c r="DT25" s="645"/>
      <c r="DU25" s="645"/>
      <c r="DV25" s="646"/>
      <c r="DW25" s="626">
        <v>23.2</v>
      </c>
      <c r="DX25" s="657"/>
      <c r="DY25" s="657"/>
      <c r="DZ25" s="657"/>
      <c r="EA25" s="657"/>
      <c r="EB25" s="657"/>
      <c r="EC25" s="658"/>
    </row>
    <row r="26" spans="2:133" ht="11.25" customHeight="1">
      <c r="B26" s="618" t="s">
        <v>291</v>
      </c>
      <c r="C26" s="619"/>
      <c r="D26" s="619"/>
      <c r="E26" s="619"/>
      <c r="F26" s="619"/>
      <c r="G26" s="619"/>
      <c r="H26" s="619"/>
      <c r="I26" s="619"/>
      <c r="J26" s="619"/>
      <c r="K26" s="619"/>
      <c r="L26" s="619"/>
      <c r="M26" s="619"/>
      <c r="N26" s="619"/>
      <c r="O26" s="619"/>
      <c r="P26" s="619"/>
      <c r="Q26" s="620"/>
      <c r="R26" s="621">
        <v>27778</v>
      </c>
      <c r="S26" s="622"/>
      <c r="T26" s="622"/>
      <c r="U26" s="622"/>
      <c r="V26" s="622"/>
      <c r="W26" s="622"/>
      <c r="X26" s="622"/>
      <c r="Y26" s="623"/>
      <c r="Z26" s="624">
        <v>0.3</v>
      </c>
      <c r="AA26" s="624"/>
      <c r="AB26" s="624"/>
      <c r="AC26" s="624"/>
      <c r="AD26" s="625" t="s">
        <v>176</v>
      </c>
      <c r="AE26" s="625"/>
      <c r="AF26" s="625"/>
      <c r="AG26" s="625"/>
      <c r="AH26" s="625"/>
      <c r="AI26" s="625"/>
      <c r="AJ26" s="625"/>
      <c r="AK26" s="625"/>
      <c r="AL26" s="626" t="s">
        <v>128</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176</v>
      </c>
      <c r="BH26" s="622"/>
      <c r="BI26" s="622"/>
      <c r="BJ26" s="622"/>
      <c r="BK26" s="622"/>
      <c r="BL26" s="622"/>
      <c r="BM26" s="622"/>
      <c r="BN26" s="623"/>
      <c r="BO26" s="624" t="s">
        <v>232</v>
      </c>
      <c r="BP26" s="624"/>
      <c r="BQ26" s="624"/>
      <c r="BR26" s="624"/>
      <c r="BS26" s="630" t="s">
        <v>232</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642415</v>
      </c>
      <c r="CS26" s="622"/>
      <c r="CT26" s="622"/>
      <c r="CU26" s="622"/>
      <c r="CV26" s="622"/>
      <c r="CW26" s="622"/>
      <c r="CX26" s="622"/>
      <c r="CY26" s="623"/>
      <c r="CZ26" s="626">
        <v>7.7</v>
      </c>
      <c r="DA26" s="657"/>
      <c r="DB26" s="657"/>
      <c r="DC26" s="659"/>
      <c r="DD26" s="630">
        <v>572874</v>
      </c>
      <c r="DE26" s="622"/>
      <c r="DF26" s="622"/>
      <c r="DG26" s="622"/>
      <c r="DH26" s="622"/>
      <c r="DI26" s="622"/>
      <c r="DJ26" s="622"/>
      <c r="DK26" s="623"/>
      <c r="DL26" s="630" t="s">
        <v>128</v>
      </c>
      <c r="DM26" s="622"/>
      <c r="DN26" s="622"/>
      <c r="DO26" s="622"/>
      <c r="DP26" s="622"/>
      <c r="DQ26" s="622"/>
      <c r="DR26" s="622"/>
      <c r="DS26" s="622"/>
      <c r="DT26" s="622"/>
      <c r="DU26" s="622"/>
      <c r="DV26" s="623"/>
      <c r="DW26" s="626" t="s">
        <v>232</v>
      </c>
      <c r="DX26" s="657"/>
      <c r="DY26" s="657"/>
      <c r="DZ26" s="657"/>
      <c r="EA26" s="657"/>
      <c r="EB26" s="657"/>
      <c r="EC26" s="658"/>
    </row>
    <row r="27" spans="2:133" ht="11.25" customHeight="1">
      <c r="B27" s="618" t="s">
        <v>294</v>
      </c>
      <c r="C27" s="619"/>
      <c r="D27" s="619"/>
      <c r="E27" s="619"/>
      <c r="F27" s="619"/>
      <c r="G27" s="619"/>
      <c r="H27" s="619"/>
      <c r="I27" s="619"/>
      <c r="J27" s="619"/>
      <c r="K27" s="619"/>
      <c r="L27" s="619"/>
      <c r="M27" s="619"/>
      <c r="N27" s="619"/>
      <c r="O27" s="619"/>
      <c r="P27" s="619"/>
      <c r="Q27" s="620"/>
      <c r="R27" s="621">
        <v>1938801</v>
      </c>
      <c r="S27" s="622"/>
      <c r="T27" s="622"/>
      <c r="U27" s="622"/>
      <c r="V27" s="622"/>
      <c r="W27" s="622"/>
      <c r="X27" s="622"/>
      <c r="Y27" s="623"/>
      <c r="Z27" s="624">
        <v>21.8</v>
      </c>
      <c r="AA27" s="624"/>
      <c r="AB27" s="624"/>
      <c r="AC27" s="624"/>
      <c r="AD27" s="625" t="s">
        <v>128</v>
      </c>
      <c r="AE27" s="625"/>
      <c r="AF27" s="625"/>
      <c r="AG27" s="625"/>
      <c r="AH27" s="625"/>
      <c r="AI27" s="625"/>
      <c r="AJ27" s="625"/>
      <c r="AK27" s="625"/>
      <c r="AL27" s="626" t="s">
        <v>128</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2459182</v>
      </c>
      <c r="BH27" s="622"/>
      <c r="BI27" s="622"/>
      <c r="BJ27" s="622"/>
      <c r="BK27" s="622"/>
      <c r="BL27" s="622"/>
      <c r="BM27" s="622"/>
      <c r="BN27" s="623"/>
      <c r="BO27" s="624">
        <v>100</v>
      </c>
      <c r="BP27" s="624"/>
      <c r="BQ27" s="624"/>
      <c r="BR27" s="624"/>
      <c r="BS27" s="630" t="s">
        <v>232</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1489164</v>
      </c>
      <c r="CS27" s="645"/>
      <c r="CT27" s="645"/>
      <c r="CU27" s="645"/>
      <c r="CV27" s="645"/>
      <c r="CW27" s="645"/>
      <c r="CX27" s="645"/>
      <c r="CY27" s="646"/>
      <c r="CZ27" s="626">
        <v>17.8</v>
      </c>
      <c r="DA27" s="657"/>
      <c r="DB27" s="657"/>
      <c r="DC27" s="659"/>
      <c r="DD27" s="630">
        <v>415032</v>
      </c>
      <c r="DE27" s="645"/>
      <c r="DF27" s="645"/>
      <c r="DG27" s="645"/>
      <c r="DH27" s="645"/>
      <c r="DI27" s="645"/>
      <c r="DJ27" s="645"/>
      <c r="DK27" s="646"/>
      <c r="DL27" s="630">
        <v>409049</v>
      </c>
      <c r="DM27" s="645"/>
      <c r="DN27" s="645"/>
      <c r="DO27" s="645"/>
      <c r="DP27" s="645"/>
      <c r="DQ27" s="645"/>
      <c r="DR27" s="645"/>
      <c r="DS27" s="645"/>
      <c r="DT27" s="645"/>
      <c r="DU27" s="645"/>
      <c r="DV27" s="646"/>
      <c r="DW27" s="626">
        <v>9.3000000000000007</v>
      </c>
      <c r="DX27" s="657"/>
      <c r="DY27" s="657"/>
      <c r="DZ27" s="657"/>
      <c r="EA27" s="657"/>
      <c r="EB27" s="657"/>
      <c r="EC27" s="658"/>
    </row>
    <row r="28" spans="2:133" ht="11.25" customHeight="1">
      <c r="B28" s="663" t="s">
        <v>297</v>
      </c>
      <c r="C28" s="664"/>
      <c r="D28" s="664"/>
      <c r="E28" s="664"/>
      <c r="F28" s="664"/>
      <c r="G28" s="664"/>
      <c r="H28" s="664"/>
      <c r="I28" s="664"/>
      <c r="J28" s="664"/>
      <c r="K28" s="664"/>
      <c r="L28" s="664"/>
      <c r="M28" s="664"/>
      <c r="N28" s="664"/>
      <c r="O28" s="664"/>
      <c r="P28" s="664"/>
      <c r="Q28" s="665"/>
      <c r="R28" s="621">
        <v>326742</v>
      </c>
      <c r="S28" s="622"/>
      <c r="T28" s="622"/>
      <c r="U28" s="622"/>
      <c r="V28" s="622"/>
      <c r="W28" s="622"/>
      <c r="X28" s="622"/>
      <c r="Y28" s="623"/>
      <c r="Z28" s="624">
        <v>3.7</v>
      </c>
      <c r="AA28" s="624"/>
      <c r="AB28" s="624"/>
      <c r="AC28" s="624"/>
      <c r="AD28" s="625">
        <v>326742</v>
      </c>
      <c r="AE28" s="625"/>
      <c r="AF28" s="625"/>
      <c r="AG28" s="625"/>
      <c r="AH28" s="625"/>
      <c r="AI28" s="625"/>
      <c r="AJ28" s="625"/>
      <c r="AK28" s="625"/>
      <c r="AL28" s="626">
        <v>7.7</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415116</v>
      </c>
      <c r="CS28" s="622"/>
      <c r="CT28" s="622"/>
      <c r="CU28" s="622"/>
      <c r="CV28" s="622"/>
      <c r="CW28" s="622"/>
      <c r="CX28" s="622"/>
      <c r="CY28" s="623"/>
      <c r="CZ28" s="626">
        <v>5</v>
      </c>
      <c r="DA28" s="657"/>
      <c r="DB28" s="657"/>
      <c r="DC28" s="659"/>
      <c r="DD28" s="630">
        <v>381784</v>
      </c>
      <c r="DE28" s="622"/>
      <c r="DF28" s="622"/>
      <c r="DG28" s="622"/>
      <c r="DH28" s="622"/>
      <c r="DI28" s="622"/>
      <c r="DJ28" s="622"/>
      <c r="DK28" s="623"/>
      <c r="DL28" s="630">
        <v>381784</v>
      </c>
      <c r="DM28" s="622"/>
      <c r="DN28" s="622"/>
      <c r="DO28" s="622"/>
      <c r="DP28" s="622"/>
      <c r="DQ28" s="622"/>
      <c r="DR28" s="622"/>
      <c r="DS28" s="622"/>
      <c r="DT28" s="622"/>
      <c r="DU28" s="622"/>
      <c r="DV28" s="623"/>
      <c r="DW28" s="626">
        <v>8.6999999999999993</v>
      </c>
      <c r="DX28" s="657"/>
      <c r="DY28" s="657"/>
      <c r="DZ28" s="657"/>
      <c r="EA28" s="657"/>
      <c r="EB28" s="657"/>
      <c r="EC28" s="658"/>
    </row>
    <row r="29" spans="2:133" ht="11.25" customHeight="1">
      <c r="B29" s="618" t="s">
        <v>299</v>
      </c>
      <c r="C29" s="619"/>
      <c r="D29" s="619"/>
      <c r="E29" s="619"/>
      <c r="F29" s="619"/>
      <c r="G29" s="619"/>
      <c r="H29" s="619"/>
      <c r="I29" s="619"/>
      <c r="J29" s="619"/>
      <c r="K29" s="619"/>
      <c r="L29" s="619"/>
      <c r="M29" s="619"/>
      <c r="N29" s="619"/>
      <c r="O29" s="619"/>
      <c r="P29" s="619"/>
      <c r="Q29" s="620"/>
      <c r="R29" s="621">
        <v>860016</v>
      </c>
      <c r="S29" s="622"/>
      <c r="T29" s="622"/>
      <c r="U29" s="622"/>
      <c r="V29" s="622"/>
      <c r="W29" s="622"/>
      <c r="X29" s="622"/>
      <c r="Y29" s="623"/>
      <c r="Z29" s="624">
        <v>9.6999999999999993</v>
      </c>
      <c r="AA29" s="624"/>
      <c r="AB29" s="624"/>
      <c r="AC29" s="624"/>
      <c r="AD29" s="625" t="s">
        <v>232</v>
      </c>
      <c r="AE29" s="625"/>
      <c r="AF29" s="625"/>
      <c r="AG29" s="625"/>
      <c r="AH29" s="625"/>
      <c r="AI29" s="625"/>
      <c r="AJ29" s="625"/>
      <c r="AK29" s="625"/>
      <c r="AL29" s="626" t="s">
        <v>176</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63</v>
      </c>
      <c r="CG29" s="637"/>
      <c r="CH29" s="637"/>
      <c r="CI29" s="637"/>
      <c r="CJ29" s="637"/>
      <c r="CK29" s="637"/>
      <c r="CL29" s="637"/>
      <c r="CM29" s="637"/>
      <c r="CN29" s="637"/>
      <c r="CO29" s="637"/>
      <c r="CP29" s="637"/>
      <c r="CQ29" s="638"/>
      <c r="CR29" s="621">
        <v>414719</v>
      </c>
      <c r="CS29" s="645"/>
      <c r="CT29" s="645"/>
      <c r="CU29" s="645"/>
      <c r="CV29" s="645"/>
      <c r="CW29" s="645"/>
      <c r="CX29" s="645"/>
      <c r="CY29" s="646"/>
      <c r="CZ29" s="626">
        <v>5</v>
      </c>
      <c r="DA29" s="657"/>
      <c r="DB29" s="657"/>
      <c r="DC29" s="659"/>
      <c r="DD29" s="630">
        <v>381387</v>
      </c>
      <c r="DE29" s="645"/>
      <c r="DF29" s="645"/>
      <c r="DG29" s="645"/>
      <c r="DH29" s="645"/>
      <c r="DI29" s="645"/>
      <c r="DJ29" s="645"/>
      <c r="DK29" s="646"/>
      <c r="DL29" s="630">
        <v>381387</v>
      </c>
      <c r="DM29" s="645"/>
      <c r="DN29" s="645"/>
      <c r="DO29" s="645"/>
      <c r="DP29" s="645"/>
      <c r="DQ29" s="645"/>
      <c r="DR29" s="645"/>
      <c r="DS29" s="645"/>
      <c r="DT29" s="645"/>
      <c r="DU29" s="645"/>
      <c r="DV29" s="646"/>
      <c r="DW29" s="626">
        <v>8.6999999999999993</v>
      </c>
      <c r="DX29" s="657"/>
      <c r="DY29" s="657"/>
      <c r="DZ29" s="657"/>
      <c r="EA29" s="657"/>
      <c r="EB29" s="657"/>
      <c r="EC29" s="658"/>
    </row>
    <row r="30" spans="2:133" ht="11.25" customHeight="1">
      <c r="B30" s="618" t="s">
        <v>303</v>
      </c>
      <c r="C30" s="619"/>
      <c r="D30" s="619"/>
      <c r="E30" s="619"/>
      <c r="F30" s="619"/>
      <c r="G30" s="619"/>
      <c r="H30" s="619"/>
      <c r="I30" s="619"/>
      <c r="J30" s="619"/>
      <c r="K30" s="619"/>
      <c r="L30" s="619"/>
      <c r="M30" s="619"/>
      <c r="N30" s="619"/>
      <c r="O30" s="619"/>
      <c r="P30" s="619"/>
      <c r="Q30" s="620"/>
      <c r="R30" s="621">
        <v>81805</v>
      </c>
      <c r="S30" s="622"/>
      <c r="T30" s="622"/>
      <c r="U30" s="622"/>
      <c r="V30" s="622"/>
      <c r="W30" s="622"/>
      <c r="X30" s="622"/>
      <c r="Y30" s="623"/>
      <c r="Z30" s="624">
        <v>0.9</v>
      </c>
      <c r="AA30" s="624"/>
      <c r="AB30" s="624"/>
      <c r="AC30" s="624"/>
      <c r="AD30" s="625" t="s">
        <v>232</v>
      </c>
      <c r="AE30" s="625"/>
      <c r="AF30" s="625"/>
      <c r="AG30" s="625"/>
      <c r="AH30" s="625"/>
      <c r="AI30" s="625"/>
      <c r="AJ30" s="625"/>
      <c r="AK30" s="625"/>
      <c r="AL30" s="626" t="s">
        <v>176</v>
      </c>
      <c r="AM30" s="627"/>
      <c r="AN30" s="627"/>
      <c r="AO30" s="628"/>
      <c r="AP30" s="669" t="s">
        <v>304</v>
      </c>
      <c r="AQ30" s="670"/>
      <c r="AR30" s="670"/>
      <c r="AS30" s="670"/>
      <c r="AT30" s="675" t="s">
        <v>305</v>
      </c>
      <c r="AU30" s="210"/>
      <c r="AV30" s="210"/>
      <c r="AW30" s="210"/>
      <c r="AX30" s="607" t="s">
        <v>179</v>
      </c>
      <c r="AY30" s="608"/>
      <c r="AZ30" s="608"/>
      <c r="BA30" s="608"/>
      <c r="BB30" s="608"/>
      <c r="BC30" s="608"/>
      <c r="BD30" s="608"/>
      <c r="BE30" s="608"/>
      <c r="BF30" s="609"/>
      <c r="BG30" s="681">
        <v>99.2</v>
      </c>
      <c r="BH30" s="682"/>
      <c r="BI30" s="682"/>
      <c r="BJ30" s="682"/>
      <c r="BK30" s="682"/>
      <c r="BL30" s="682"/>
      <c r="BM30" s="616">
        <v>96.8</v>
      </c>
      <c r="BN30" s="682"/>
      <c r="BO30" s="682"/>
      <c r="BP30" s="682"/>
      <c r="BQ30" s="683"/>
      <c r="BR30" s="681">
        <v>98.7</v>
      </c>
      <c r="BS30" s="682"/>
      <c r="BT30" s="682"/>
      <c r="BU30" s="682"/>
      <c r="BV30" s="682"/>
      <c r="BW30" s="682"/>
      <c r="BX30" s="616">
        <v>95.4</v>
      </c>
      <c r="BY30" s="682"/>
      <c r="BZ30" s="682"/>
      <c r="CA30" s="682"/>
      <c r="CB30" s="683"/>
      <c r="CD30" s="686"/>
      <c r="CE30" s="687"/>
      <c r="CF30" s="636" t="s">
        <v>306</v>
      </c>
      <c r="CG30" s="637"/>
      <c r="CH30" s="637"/>
      <c r="CI30" s="637"/>
      <c r="CJ30" s="637"/>
      <c r="CK30" s="637"/>
      <c r="CL30" s="637"/>
      <c r="CM30" s="637"/>
      <c r="CN30" s="637"/>
      <c r="CO30" s="637"/>
      <c r="CP30" s="637"/>
      <c r="CQ30" s="638"/>
      <c r="CR30" s="621">
        <v>373982</v>
      </c>
      <c r="CS30" s="622"/>
      <c r="CT30" s="622"/>
      <c r="CU30" s="622"/>
      <c r="CV30" s="622"/>
      <c r="CW30" s="622"/>
      <c r="CX30" s="622"/>
      <c r="CY30" s="623"/>
      <c r="CZ30" s="626">
        <v>4.5</v>
      </c>
      <c r="DA30" s="657"/>
      <c r="DB30" s="657"/>
      <c r="DC30" s="659"/>
      <c r="DD30" s="630">
        <v>340650</v>
      </c>
      <c r="DE30" s="622"/>
      <c r="DF30" s="622"/>
      <c r="DG30" s="622"/>
      <c r="DH30" s="622"/>
      <c r="DI30" s="622"/>
      <c r="DJ30" s="622"/>
      <c r="DK30" s="623"/>
      <c r="DL30" s="630">
        <v>340650</v>
      </c>
      <c r="DM30" s="622"/>
      <c r="DN30" s="622"/>
      <c r="DO30" s="622"/>
      <c r="DP30" s="622"/>
      <c r="DQ30" s="622"/>
      <c r="DR30" s="622"/>
      <c r="DS30" s="622"/>
      <c r="DT30" s="622"/>
      <c r="DU30" s="622"/>
      <c r="DV30" s="623"/>
      <c r="DW30" s="626">
        <v>7.7</v>
      </c>
      <c r="DX30" s="657"/>
      <c r="DY30" s="657"/>
      <c r="DZ30" s="657"/>
      <c r="EA30" s="657"/>
      <c r="EB30" s="657"/>
      <c r="EC30" s="658"/>
    </row>
    <row r="31" spans="2:133" ht="11.25" customHeight="1">
      <c r="B31" s="618" t="s">
        <v>307</v>
      </c>
      <c r="C31" s="619"/>
      <c r="D31" s="619"/>
      <c r="E31" s="619"/>
      <c r="F31" s="619"/>
      <c r="G31" s="619"/>
      <c r="H31" s="619"/>
      <c r="I31" s="619"/>
      <c r="J31" s="619"/>
      <c r="K31" s="619"/>
      <c r="L31" s="619"/>
      <c r="M31" s="619"/>
      <c r="N31" s="619"/>
      <c r="O31" s="619"/>
      <c r="P31" s="619"/>
      <c r="Q31" s="620"/>
      <c r="R31" s="621">
        <v>30914</v>
      </c>
      <c r="S31" s="622"/>
      <c r="T31" s="622"/>
      <c r="U31" s="622"/>
      <c r="V31" s="622"/>
      <c r="W31" s="622"/>
      <c r="X31" s="622"/>
      <c r="Y31" s="623"/>
      <c r="Z31" s="624">
        <v>0.3</v>
      </c>
      <c r="AA31" s="624"/>
      <c r="AB31" s="624"/>
      <c r="AC31" s="624"/>
      <c r="AD31" s="625" t="s">
        <v>128</v>
      </c>
      <c r="AE31" s="625"/>
      <c r="AF31" s="625"/>
      <c r="AG31" s="625"/>
      <c r="AH31" s="625"/>
      <c r="AI31" s="625"/>
      <c r="AJ31" s="625"/>
      <c r="AK31" s="625"/>
      <c r="AL31" s="626" t="s">
        <v>128</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v>
      </c>
      <c r="BH31" s="645"/>
      <c r="BI31" s="645"/>
      <c r="BJ31" s="645"/>
      <c r="BK31" s="645"/>
      <c r="BL31" s="645"/>
      <c r="BM31" s="627">
        <v>96</v>
      </c>
      <c r="BN31" s="679"/>
      <c r="BO31" s="679"/>
      <c r="BP31" s="679"/>
      <c r="BQ31" s="680"/>
      <c r="BR31" s="678">
        <v>98.7</v>
      </c>
      <c r="BS31" s="645"/>
      <c r="BT31" s="645"/>
      <c r="BU31" s="645"/>
      <c r="BV31" s="645"/>
      <c r="BW31" s="645"/>
      <c r="BX31" s="627">
        <v>95</v>
      </c>
      <c r="BY31" s="679"/>
      <c r="BZ31" s="679"/>
      <c r="CA31" s="679"/>
      <c r="CB31" s="680"/>
      <c r="CD31" s="686"/>
      <c r="CE31" s="687"/>
      <c r="CF31" s="636" t="s">
        <v>310</v>
      </c>
      <c r="CG31" s="637"/>
      <c r="CH31" s="637"/>
      <c r="CI31" s="637"/>
      <c r="CJ31" s="637"/>
      <c r="CK31" s="637"/>
      <c r="CL31" s="637"/>
      <c r="CM31" s="637"/>
      <c r="CN31" s="637"/>
      <c r="CO31" s="637"/>
      <c r="CP31" s="637"/>
      <c r="CQ31" s="638"/>
      <c r="CR31" s="621">
        <v>40737</v>
      </c>
      <c r="CS31" s="645"/>
      <c r="CT31" s="645"/>
      <c r="CU31" s="645"/>
      <c r="CV31" s="645"/>
      <c r="CW31" s="645"/>
      <c r="CX31" s="645"/>
      <c r="CY31" s="646"/>
      <c r="CZ31" s="626">
        <v>0.5</v>
      </c>
      <c r="DA31" s="657"/>
      <c r="DB31" s="657"/>
      <c r="DC31" s="659"/>
      <c r="DD31" s="630">
        <v>40737</v>
      </c>
      <c r="DE31" s="645"/>
      <c r="DF31" s="645"/>
      <c r="DG31" s="645"/>
      <c r="DH31" s="645"/>
      <c r="DI31" s="645"/>
      <c r="DJ31" s="645"/>
      <c r="DK31" s="646"/>
      <c r="DL31" s="630">
        <v>40737</v>
      </c>
      <c r="DM31" s="645"/>
      <c r="DN31" s="645"/>
      <c r="DO31" s="645"/>
      <c r="DP31" s="645"/>
      <c r="DQ31" s="645"/>
      <c r="DR31" s="645"/>
      <c r="DS31" s="645"/>
      <c r="DT31" s="645"/>
      <c r="DU31" s="645"/>
      <c r="DV31" s="646"/>
      <c r="DW31" s="626">
        <v>0.9</v>
      </c>
      <c r="DX31" s="657"/>
      <c r="DY31" s="657"/>
      <c r="DZ31" s="657"/>
      <c r="EA31" s="657"/>
      <c r="EB31" s="657"/>
      <c r="EC31" s="658"/>
    </row>
    <row r="32" spans="2:133" ht="11.25" customHeight="1">
      <c r="B32" s="618" t="s">
        <v>311</v>
      </c>
      <c r="C32" s="619"/>
      <c r="D32" s="619"/>
      <c r="E32" s="619"/>
      <c r="F32" s="619"/>
      <c r="G32" s="619"/>
      <c r="H32" s="619"/>
      <c r="I32" s="619"/>
      <c r="J32" s="619"/>
      <c r="K32" s="619"/>
      <c r="L32" s="619"/>
      <c r="M32" s="619"/>
      <c r="N32" s="619"/>
      <c r="O32" s="619"/>
      <c r="P32" s="619"/>
      <c r="Q32" s="620"/>
      <c r="R32" s="621">
        <v>336135</v>
      </c>
      <c r="S32" s="622"/>
      <c r="T32" s="622"/>
      <c r="U32" s="622"/>
      <c r="V32" s="622"/>
      <c r="W32" s="622"/>
      <c r="X32" s="622"/>
      <c r="Y32" s="623"/>
      <c r="Z32" s="624">
        <v>3.8</v>
      </c>
      <c r="AA32" s="624"/>
      <c r="AB32" s="624"/>
      <c r="AC32" s="624"/>
      <c r="AD32" s="625" t="s">
        <v>128</v>
      </c>
      <c r="AE32" s="625"/>
      <c r="AF32" s="625"/>
      <c r="AG32" s="625"/>
      <c r="AH32" s="625"/>
      <c r="AI32" s="625"/>
      <c r="AJ32" s="625"/>
      <c r="AK32" s="625"/>
      <c r="AL32" s="626" t="s">
        <v>232</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99.3</v>
      </c>
      <c r="BH32" s="691"/>
      <c r="BI32" s="691"/>
      <c r="BJ32" s="691"/>
      <c r="BK32" s="691"/>
      <c r="BL32" s="691"/>
      <c r="BM32" s="692">
        <v>97.1</v>
      </c>
      <c r="BN32" s="691"/>
      <c r="BO32" s="691"/>
      <c r="BP32" s="691"/>
      <c r="BQ32" s="693"/>
      <c r="BR32" s="690">
        <v>98.7</v>
      </c>
      <c r="BS32" s="691"/>
      <c r="BT32" s="691"/>
      <c r="BU32" s="691"/>
      <c r="BV32" s="691"/>
      <c r="BW32" s="691"/>
      <c r="BX32" s="692">
        <v>95.2</v>
      </c>
      <c r="BY32" s="691"/>
      <c r="BZ32" s="691"/>
      <c r="CA32" s="691"/>
      <c r="CB32" s="693"/>
      <c r="CD32" s="688"/>
      <c r="CE32" s="689"/>
      <c r="CF32" s="636" t="s">
        <v>313</v>
      </c>
      <c r="CG32" s="637"/>
      <c r="CH32" s="637"/>
      <c r="CI32" s="637"/>
      <c r="CJ32" s="637"/>
      <c r="CK32" s="637"/>
      <c r="CL32" s="637"/>
      <c r="CM32" s="637"/>
      <c r="CN32" s="637"/>
      <c r="CO32" s="637"/>
      <c r="CP32" s="637"/>
      <c r="CQ32" s="638"/>
      <c r="CR32" s="621">
        <v>397</v>
      </c>
      <c r="CS32" s="622"/>
      <c r="CT32" s="622"/>
      <c r="CU32" s="622"/>
      <c r="CV32" s="622"/>
      <c r="CW32" s="622"/>
      <c r="CX32" s="622"/>
      <c r="CY32" s="623"/>
      <c r="CZ32" s="626">
        <v>0</v>
      </c>
      <c r="DA32" s="657"/>
      <c r="DB32" s="657"/>
      <c r="DC32" s="659"/>
      <c r="DD32" s="630">
        <v>397</v>
      </c>
      <c r="DE32" s="622"/>
      <c r="DF32" s="622"/>
      <c r="DG32" s="622"/>
      <c r="DH32" s="622"/>
      <c r="DI32" s="622"/>
      <c r="DJ32" s="622"/>
      <c r="DK32" s="623"/>
      <c r="DL32" s="630">
        <v>397</v>
      </c>
      <c r="DM32" s="622"/>
      <c r="DN32" s="622"/>
      <c r="DO32" s="622"/>
      <c r="DP32" s="622"/>
      <c r="DQ32" s="622"/>
      <c r="DR32" s="622"/>
      <c r="DS32" s="622"/>
      <c r="DT32" s="622"/>
      <c r="DU32" s="622"/>
      <c r="DV32" s="623"/>
      <c r="DW32" s="626">
        <v>0</v>
      </c>
      <c r="DX32" s="657"/>
      <c r="DY32" s="657"/>
      <c r="DZ32" s="657"/>
      <c r="EA32" s="657"/>
      <c r="EB32" s="657"/>
      <c r="EC32" s="658"/>
    </row>
    <row r="33" spans="2:133" ht="11.25" customHeight="1">
      <c r="B33" s="618" t="s">
        <v>314</v>
      </c>
      <c r="C33" s="619"/>
      <c r="D33" s="619"/>
      <c r="E33" s="619"/>
      <c r="F33" s="619"/>
      <c r="G33" s="619"/>
      <c r="H33" s="619"/>
      <c r="I33" s="619"/>
      <c r="J33" s="619"/>
      <c r="K33" s="619"/>
      <c r="L33" s="619"/>
      <c r="M33" s="619"/>
      <c r="N33" s="619"/>
      <c r="O33" s="619"/>
      <c r="P33" s="619"/>
      <c r="Q33" s="620"/>
      <c r="R33" s="621">
        <v>446282</v>
      </c>
      <c r="S33" s="622"/>
      <c r="T33" s="622"/>
      <c r="U33" s="622"/>
      <c r="V33" s="622"/>
      <c r="W33" s="622"/>
      <c r="X33" s="622"/>
      <c r="Y33" s="623"/>
      <c r="Z33" s="624">
        <v>5</v>
      </c>
      <c r="AA33" s="624"/>
      <c r="AB33" s="624"/>
      <c r="AC33" s="624"/>
      <c r="AD33" s="625" t="s">
        <v>232</v>
      </c>
      <c r="AE33" s="625"/>
      <c r="AF33" s="625"/>
      <c r="AG33" s="625"/>
      <c r="AH33" s="625"/>
      <c r="AI33" s="625"/>
      <c r="AJ33" s="625"/>
      <c r="AK33" s="625"/>
      <c r="AL33" s="626" t="s">
        <v>232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3659728</v>
      </c>
      <c r="CS33" s="645"/>
      <c r="CT33" s="645"/>
      <c r="CU33" s="645"/>
      <c r="CV33" s="645"/>
      <c r="CW33" s="645"/>
      <c r="CX33" s="645"/>
      <c r="CY33" s="646"/>
      <c r="CZ33" s="626">
        <v>43.7</v>
      </c>
      <c r="DA33" s="657"/>
      <c r="DB33" s="657"/>
      <c r="DC33" s="659"/>
      <c r="DD33" s="630">
        <v>2825156</v>
      </c>
      <c r="DE33" s="645"/>
      <c r="DF33" s="645"/>
      <c r="DG33" s="645"/>
      <c r="DH33" s="645"/>
      <c r="DI33" s="645"/>
      <c r="DJ33" s="645"/>
      <c r="DK33" s="646"/>
      <c r="DL33" s="630">
        <v>1938535</v>
      </c>
      <c r="DM33" s="645"/>
      <c r="DN33" s="645"/>
      <c r="DO33" s="645"/>
      <c r="DP33" s="645"/>
      <c r="DQ33" s="645"/>
      <c r="DR33" s="645"/>
      <c r="DS33" s="645"/>
      <c r="DT33" s="645"/>
      <c r="DU33" s="645"/>
      <c r="DV33" s="646"/>
      <c r="DW33" s="626">
        <v>44</v>
      </c>
      <c r="DX33" s="657"/>
      <c r="DY33" s="657"/>
      <c r="DZ33" s="657"/>
      <c r="EA33" s="657"/>
      <c r="EB33" s="657"/>
      <c r="EC33" s="658"/>
    </row>
    <row r="34" spans="2:133" ht="11.25" customHeight="1">
      <c r="B34" s="618" t="s">
        <v>316</v>
      </c>
      <c r="C34" s="619"/>
      <c r="D34" s="619"/>
      <c r="E34" s="619"/>
      <c r="F34" s="619"/>
      <c r="G34" s="619"/>
      <c r="H34" s="619"/>
      <c r="I34" s="619"/>
      <c r="J34" s="619"/>
      <c r="K34" s="619"/>
      <c r="L34" s="619"/>
      <c r="M34" s="619"/>
      <c r="N34" s="619"/>
      <c r="O34" s="619"/>
      <c r="P34" s="619"/>
      <c r="Q34" s="620"/>
      <c r="R34" s="621">
        <v>98415</v>
      </c>
      <c r="S34" s="622"/>
      <c r="T34" s="622"/>
      <c r="U34" s="622"/>
      <c r="V34" s="622"/>
      <c r="W34" s="622"/>
      <c r="X34" s="622"/>
      <c r="Y34" s="623"/>
      <c r="Z34" s="624">
        <v>1.1000000000000001</v>
      </c>
      <c r="AA34" s="624"/>
      <c r="AB34" s="624"/>
      <c r="AC34" s="624"/>
      <c r="AD34" s="625" t="s">
        <v>232</v>
      </c>
      <c r="AE34" s="625"/>
      <c r="AF34" s="625"/>
      <c r="AG34" s="625"/>
      <c r="AH34" s="625"/>
      <c r="AI34" s="625"/>
      <c r="AJ34" s="625"/>
      <c r="AK34" s="625"/>
      <c r="AL34" s="626" t="s">
        <v>232</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1554215</v>
      </c>
      <c r="CS34" s="622"/>
      <c r="CT34" s="622"/>
      <c r="CU34" s="622"/>
      <c r="CV34" s="622"/>
      <c r="CW34" s="622"/>
      <c r="CX34" s="622"/>
      <c r="CY34" s="623"/>
      <c r="CZ34" s="626">
        <v>18.600000000000001</v>
      </c>
      <c r="DA34" s="657"/>
      <c r="DB34" s="657"/>
      <c r="DC34" s="659"/>
      <c r="DD34" s="630">
        <v>1001683</v>
      </c>
      <c r="DE34" s="622"/>
      <c r="DF34" s="622"/>
      <c r="DG34" s="622"/>
      <c r="DH34" s="622"/>
      <c r="DI34" s="622"/>
      <c r="DJ34" s="622"/>
      <c r="DK34" s="623"/>
      <c r="DL34" s="630">
        <v>660239</v>
      </c>
      <c r="DM34" s="622"/>
      <c r="DN34" s="622"/>
      <c r="DO34" s="622"/>
      <c r="DP34" s="622"/>
      <c r="DQ34" s="622"/>
      <c r="DR34" s="622"/>
      <c r="DS34" s="622"/>
      <c r="DT34" s="622"/>
      <c r="DU34" s="622"/>
      <c r="DV34" s="623"/>
      <c r="DW34" s="626">
        <v>15</v>
      </c>
      <c r="DX34" s="657"/>
      <c r="DY34" s="657"/>
      <c r="DZ34" s="657"/>
      <c r="EA34" s="657"/>
      <c r="EB34" s="657"/>
      <c r="EC34" s="658"/>
    </row>
    <row r="35" spans="2:133" ht="11.25" customHeight="1">
      <c r="B35" s="618" t="s">
        <v>320</v>
      </c>
      <c r="C35" s="619"/>
      <c r="D35" s="619"/>
      <c r="E35" s="619"/>
      <c r="F35" s="619"/>
      <c r="G35" s="619"/>
      <c r="H35" s="619"/>
      <c r="I35" s="619"/>
      <c r="J35" s="619"/>
      <c r="K35" s="619"/>
      <c r="L35" s="619"/>
      <c r="M35" s="619"/>
      <c r="N35" s="619"/>
      <c r="O35" s="619"/>
      <c r="P35" s="619"/>
      <c r="Q35" s="620"/>
      <c r="R35" s="621">
        <v>557700</v>
      </c>
      <c r="S35" s="622"/>
      <c r="T35" s="622"/>
      <c r="U35" s="622"/>
      <c r="V35" s="622"/>
      <c r="W35" s="622"/>
      <c r="X35" s="622"/>
      <c r="Y35" s="623"/>
      <c r="Z35" s="624">
        <v>6.3</v>
      </c>
      <c r="AA35" s="624"/>
      <c r="AB35" s="624"/>
      <c r="AC35" s="624"/>
      <c r="AD35" s="625" t="s">
        <v>232</v>
      </c>
      <c r="AE35" s="625"/>
      <c r="AF35" s="625"/>
      <c r="AG35" s="625"/>
      <c r="AH35" s="625"/>
      <c r="AI35" s="625"/>
      <c r="AJ35" s="625"/>
      <c r="AK35" s="625"/>
      <c r="AL35" s="626" t="s">
        <v>232</v>
      </c>
      <c r="AM35" s="627"/>
      <c r="AN35" s="627"/>
      <c r="AO35" s="628"/>
      <c r="AP35" s="214"/>
      <c r="AQ35" s="694" t="s">
        <v>321</v>
      </c>
      <c r="AR35" s="695"/>
      <c r="AS35" s="695"/>
      <c r="AT35" s="695"/>
      <c r="AU35" s="695"/>
      <c r="AV35" s="695"/>
      <c r="AW35" s="695"/>
      <c r="AX35" s="695"/>
      <c r="AY35" s="696"/>
      <c r="AZ35" s="610">
        <v>871663</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38376</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41877</v>
      </c>
      <c r="CS35" s="645"/>
      <c r="CT35" s="645"/>
      <c r="CU35" s="645"/>
      <c r="CV35" s="645"/>
      <c r="CW35" s="645"/>
      <c r="CX35" s="645"/>
      <c r="CY35" s="646"/>
      <c r="CZ35" s="626">
        <v>0.5</v>
      </c>
      <c r="DA35" s="657"/>
      <c r="DB35" s="657"/>
      <c r="DC35" s="659"/>
      <c r="DD35" s="630">
        <v>41079</v>
      </c>
      <c r="DE35" s="645"/>
      <c r="DF35" s="645"/>
      <c r="DG35" s="645"/>
      <c r="DH35" s="645"/>
      <c r="DI35" s="645"/>
      <c r="DJ35" s="645"/>
      <c r="DK35" s="646"/>
      <c r="DL35" s="630">
        <v>31658</v>
      </c>
      <c r="DM35" s="645"/>
      <c r="DN35" s="645"/>
      <c r="DO35" s="645"/>
      <c r="DP35" s="645"/>
      <c r="DQ35" s="645"/>
      <c r="DR35" s="645"/>
      <c r="DS35" s="645"/>
      <c r="DT35" s="645"/>
      <c r="DU35" s="645"/>
      <c r="DV35" s="646"/>
      <c r="DW35" s="626">
        <v>0.7</v>
      </c>
      <c r="DX35" s="657"/>
      <c r="DY35" s="657"/>
      <c r="DZ35" s="657"/>
      <c r="EA35" s="657"/>
      <c r="EB35" s="657"/>
      <c r="EC35" s="658"/>
    </row>
    <row r="36" spans="2:133" ht="11.25" customHeight="1">
      <c r="B36" s="618" t="s">
        <v>324</v>
      </c>
      <c r="C36" s="619"/>
      <c r="D36" s="619"/>
      <c r="E36" s="619"/>
      <c r="F36" s="619"/>
      <c r="G36" s="619"/>
      <c r="H36" s="619"/>
      <c r="I36" s="619"/>
      <c r="J36" s="619"/>
      <c r="K36" s="619"/>
      <c r="L36" s="619"/>
      <c r="M36" s="619"/>
      <c r="N36" s="619"/>
      <c r="O36" s="619"/>
      <c r="P36" s="619"/>
      <c r="Q36" s="620"/>
      <c r="R36" s="621" t="s">
        <v>128</v>
      </c>
      <c r="S36" s="622"/>
      <c r="T36" s="622"/>
      <c r="U36" s="622"/>
      <c r="V36" s="622"/>
      <c r="W36" s="622"/>
      <c r="X36" s="622"/>
      <c r="Y36" s="623"/>
      <c r="Z36" s="624" t="s">
        <v>232</v>
      </c>
      <c r="AA36" s="624"/>
      <c r="AB36" s="624"/>
      <c r="AC36" s="624"/>
      <c r="AD36" s="625" t="s">
        <v>232</v>
      </c>
      <c r="AE36" s="625"/>
      <c r="AF36" s="625"/>
      <c r="AG36" s="625"/>
      <c r="AH36" s="625"/>
      <c r="AI36" s="625"/>
      <c r="AJ36" s="625"/>
      <c r="AK36" s="625"/>
      <c r="AL36" s="626" t="s">
        <v>128</v>
      </c>
      <c r="AM36" s="627"/>
      <c r="AN36" s="627"/>
      <c r="AO36" s="628"/>
      <c r="AQ36" s="698" t="s">
        <v>325</v>
      </c>
      <c r="AR36" s="699"/>
      <c r="AS36" s="699"/>
      <c r="AT36" s="699"/>
      <c r="AU36" s="699"/>
      <c r="AV36" s="699"/>
      <c r="AW36" s="699"/>
      <c r="AX36" s="699"/>
      <c r="AY36" s="700"/>
      <c r="AZ36" s="621">
        <v>163000</v>
      </c>
      <c r="BA36" s="622"/>
      <c r="BB36" s="622"/>
      <c r="BC36" s="622"/>
      <c r="BD36" s="645"/>
      <c r="BE36" s="645"/>
      <c r="BF36" s="680"/>
      <c r="BG36" s="636" t="s">
        <v>326</v>
      </c>
      <c r="BH36" s="637"/>
      <c r="BI36" s="637"/>
      <c r="BJ36" s="637"/>
      <c r="BK36" s="637"/>
      <c r="BL36" s="637"/>
      <c r="BM36" s="637"/>
      <c r="BN36" s="637"/>
      <c r="BO36" s="637"/>
      <c r="BP36" s="637"/>
      <c r="BQ36" s="637"/>
      <c r="BR36" s="637"/>
      <c r="BS36" s="637"/>
      <c r="BT36" s="637"/>
      <c r="BU36" s="638"/>
      <c r="BV36" s="621">
        <v>-237209</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969662</v>
      </c>
      <c r="CS36" s="622"/>
      <c r="CT36" s="622"/>
      <c r="CU36" s="622"/>
      <c r="CV36" s="622"/>
      <c r="CW36" s="622"/>
      <c r="CX36" s="622"/>
      <c r="CY36" s="623"/>
      <c r="CZ36" s="626">
        <v>11.6</v>
      </c>
      <c r="DA36" s="657"/>
      <c r="DB36" s="657"/>
      <c r="DC36" s="659"/>
      <c r="DD36" s="630">
        <v>855039</v>
      </c>
      <c r="DE36" s="622"/>
      <c r="DF36" s="622"/>
      <c r="DG36" s="622"/>
      <c r="DH36" s="622"/>
      <c r="DI36" s="622"/>
      <c r="DJ36" s="622"/>
      <c r="DK36" s="623"/>
      <c r="DL36" s="630">
        <v>717634</v>
      </c>
      <c r="DM36" s="622"/>
      <c r="DN36" s="622"/>
      <c r="DO36" s="622"/>
      <c r="DP36" s="622"/>
      <c r="DQ36" s="622"/>
      <c r="DR36" s="622"/>
      <c r="DS36" s="622"/>
      <c r="DT36" s="622"/>
      <c r="DU36" s="622"/>
      <c r="DV36" s="623"/>
      <c r="DW36" s="626">
        <v>16.3</v>
      </c>
      <c r="DX36" s="657"/>
      <c r="DY36" s="657"/>
      <c r="DZ36" s="657"/>
      <c r="EA36" s="657"/>
      <c r="EB36" s="657"/>
      <c r="EC36" s="658"/>
    </row>
    <row r="37" spans="2:133" ht="11.25" customHeight="1">
      <c r="B37" s="618" t="s">
        <v>328</v>
      </c>
      <c r="C37" s="619"/>
      <c r="D37" s="619"/>
      <c r="E37" s="619"/>
      <c r="F37" s="619"/>
      <c r="G37" s="619"/>
      <c r="H37" s="619"/>
      <c r="I37" s="619"/>
      <c r="J37" s="619"/>
      <c r="K37" s="619"/>
      <c r="L37" s="619"/>
      <c r="M37" s="619"/>
      <c r="N37" s="619"/>
      <c r="O37" s="619"/>
      <c r="P37" s="619"/>
      <c r="Q37" s="620"/>
      <c r="R37" s="621">
        <v>175000</v>
      </c>
      <c r="S37" s="622"/>
      <c r="T37" s="622"/>
      <c r="U37" s="622"/>
      <c r="V37" s="622"/>
      <c r="W37" s="622"/>
      <c r="X37" s="622"/>
      <c r="Y37" s="623"/>
      <c r="Z37" s="624">
        <v>2</v>
      </c>
      <c r="AA37" s="624"/>
      <c r="AB37" s="624"/>
      <c r="AC37" s="624"/>
      <c r="AD37" s="625" t="s">
        <v>232</v>
      </c>
      <c r="AE37" s="625"/>
      <c r="AF37" s="625"/>
      <c r="AG37" s="625"/>
      <c r="AH37" s="625"/>
      <c r="AI37" s="625"/>
      <c r="AJ37" s="625"/>
      <c r="AK37" s="625"/>
      <c r="AL37" s="626" t="s">
        <v>176</v>
      </c>
      <c r="AM37" s="627"/>
      <c r="AN37" s="627"/>
      <c r="AO37" s="628"/>
      <c r="AQ37" s="698" t="s">
        <v>329</v>
      </c>
      <c r="AR37" s="699"/>
      <c r="AS37" s="699"/>
      <c r="AT37" s="699"/>
      <c r="AU37" s="699"/>
      <c r="AV37" s="699"/>
      <c r="AW37" s="699"/>
      <c r="AX37" s="699"/>
      <c r="AY37" s="700"/>
      <c r="AZ37" s="621" t="s">
        <v>128</v>
      </c>
      <c r="BA37" s="622"/>
      <c r="BB37" s="622"/>
      <c r="BC37" s="622"/>
      <c r="BD37" s="645"/>
      <c r="BE37" s="645"/>
      <c r="BF37" s="680"/>
      <c r="BG37" s="636" t="s">
        <v>330</v>
      </c>
      <c r="BH37" s="637"/>
      <c r="BI37" s="637"/>
      <c r="BJ37" s="637"/>
      <c r="BK37" s="637"/>
      <c r="BL37" s="637"/>
      <c r="BM37" s="637"/>
      <c r="BN37" s="637"/>
      <c r="BO37" s="637"/>
      <c r="BP37" s="637"/>
      <c r="BQ37" s="637"/>
      <c r="BR37" s="637"/>
      <c r="BS37" s="637"/>
      <c r="BT37" s="637"/>
      <c r="BU37" s="638"/>
      <c r="BV37" s="621">
        <v>2874</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569731</v>
      </c>
      <c r="CS37" s="645"/>
      <c r="CT37" s="645"/>
      <c r="CU37" s="645"/>
      <c r="CV37" s="645"/>
      <c r="CW37" s="645"/>
      <c r="CX37" s="645"/>
      <c r="CY37" s="646"/>
      <c r="CZ37" s="626">
        <v>6.8</v>
      </c>
      <c r="DA37" s="657"/>
      <c r="DB37" s="657"/>
      <c r="DC37" s="659"/>
      <c r="DD37" s="630">
        <v>569731</v>
      </c>
      <c r="DE37" s="645"/>
      <c r="DF37" s="645"/>
      <c r="DG37" s="645"/>
      <c r="DH37" s="645"/>
      <c r="DI37" s="645"/>
      <c r="DJ37" s="645"/>
      <c r="DK37" s="646"/>
      <c r="DL37" s="630">
        <v>518690</v>
      </c>
      <c r="DM37" s="645"/>
      <c r="DN37" s="645"/>
      <c r="DO37" s="645"/>
      <c r="DP37" s="645"/>
      <c r="DQ37" s="645"/>
      <c r="DR37" s="645"/>
      <c r="DS37" s="645"/>
      <c r="DT37" s="645"/>
      <c r="DU37" s="645"/>
      <c r="DV37" s="646"/>
      <c r="DW37" s="626">
        <v>11.8</v>
      </c>
      <c r="DX37" s="657"/>
      <c r="DY37" s="657"/>
      <c r="DZ37" s="657"/>
      <c r="EA37" s="657"/>
      <c r="EB37" s="657"/>
      <c r="EC37" s="658"/>
    </row>
    <row r="38" spans="2:133" ht="11.25" customHeight="1">
      <c r="B38" s="666" t="s">
        <v>332</v>
      </c>
      <c r="C38" s="667"/>
      <c r="D38" s="667"/>
      <c r="E38" s="667"/>
      <c r="F38" s="667"/>
      <c r="G38" s="667"/>
      <c r="H38" s="667"/>
      <c r="I38" s="667"/>
      <c r="J38" s="667"/>
      <c r="K38" s="667"/>
      <c r="L38" s="667"/>
      <c r="M38" s="667"/>
      <c r="N38" s="667"/>
      <c r="O38" s="667"/>
      <c r="P38" s="667"/>
      <c r="Q38" s="668"/>
      <c r="R38" s="701">
        <v>8894355</v>
      </c>
      <c r="S38" s="702"/>
      <c r="T38" s="702"/>
      <c r="U38" s="702"/>
      <c r="V38" s="702"/>
      <c r="W38" s="702"/>
      <c r="X38" s="702"/>
      <c r="Y38" s="703"/>
      <c r="Z38" s="704">
        <v>100</v>
      </c>
      <c r="AA38" s="704"/>
      <c r="AB38" s="704"/>
      <c r="AC38" s="704"/>
      <c r="AD38" s="705">
        <v>4229282</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176</v>
      </c>
      <c r="BA38" s="622"/>
      <c r="BB38" s="622"/>
      <c r="BC38" s="622"/>
      <c r="BD38" s="645"/>
      <c r="BE38" s="645"/>
      <c r="BF38" s="680"/>
      <c r="BG38" s="636" t="s">
        <v>334</v>
      </c>
      <c r="BH38" s="637"/>
      <c r="BI38" s="637"/>
      <c r="BJ38" s="637"/>
      <c r="BK38" s="637"/>
      <c r="BL38" s="637"/>
      <c r="BM38" s="637"/>
      <c r="BN38" s="637"/>
      <c r="BO38" s="637"/>
      <c r="BP38" s="637"/>
      <c r="BQ38" s="637"/>
      <c r="BR38" s="637"/>
      <c r="BS38" s="637"/>
      <c r="BT38" s="637"/>
      <c r="BU38" s="638"/>
      <c r="BV38" s="621">
        <v>5264</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871663</v>
      </c>
      <c r="CS38" s="622"/>
      <c r="CT38" s="622"/>
      <c r="CU38" s="622"/>
      <c r="CV38" s="622"/>
      <c r="CW38" s="622"/>
      <c r="CX38" s="622"/>
      <c r="CY38" s="623"/>
      <c r="CZ38" s="626">
        <v>10.4</v>
      </c>
      <c r="DA38" s="657"/>
      <c r="DB38" s="657"/>
      <c r="DC38" s="659"/>
      <c r="DD38" s="630">
        <v>765038</v>
      </c>
      <c r="DE38" s="622"/>
      <c r="DF38" s="622"/>
      <c r="DG38" s="622"/>
      <c r="DH38" s="622"/>
      <c r="DI38" s="622"/>
      <c r="DJ38" s="622"/>
      <c r="DK38" s="623"/>
      <c r="DL38" s="630">
        <v>529004</v>
      </c>
      <c r="DM38" s="622"/>
      <c r="DN38" s="622"/>
      <c r="DO38" s="622"/>
      <c r="DP38" s="622"/>
      <c r="DQ38" s="622"/>
      <c r="DR38" s="622"/>
      <c r="DS38" s="622"/>
      <c r="DT38" s="622"/>
      <c r="DU38" s="622"/>
      <c r="DV38" s="623"/>
      <c r="DW38" s="626">
        <v>12</v>
      </c>
      <c r="DX38" s="657"/>
      <c r="DY38" s="657"/>
      <c r="DZ38" s="657"/>
      <c r="EA38" s="657"/>
      <c r="EB38" s="657"/>
      <c r="EC38" s="658"/>
    </row>
    <row r="39" spans="2:133" ht="11.25" customHeight="1">
      <c r="AQ39" s="698" t="s">
        <v>336</v>
      </c>
      <c r="AR39" s="699"/>
      <c r="AS39" s="699"/>
      <c r="AT39" s="699"/>
      <c r="AU39" s="699"/>
      <c r="AV39" s="699"/>
      <c r="AW39" s="699"/>
      <c r="AX39" s="699"/>
      <c r="AY39" s="700"/>
      <c r="AZ39" s="621" t="s">
        <v>128</v>
      </c>
      <c r="BA39" s="622"/>
      <c r="BB39" s="622"/>
      <c r="BC39" s="622"/>
      <c r="BD39" s="645"/>
      <c r="BE39" s="645"/>
      <c r="BF39" s="680"/>
      <c r="BG39" s="712" t="s">
        <v>337</v>
      </c>
      <c r="BH39" s="713"/>
      <c r="BI39" s="713"/>
      <c r="BJ39" s="713"/>
      <c r="BK39" s="713"/>
      <c r="BL39" s="215"/>
      <c r="BM39" s="637" t="s">
        <v>338</v>
      </c>
      <c r="BN39" s="637"/>
      <c r="BO39" s="637"/>
      <c r="BP39" s="637"/>
      <c r="BQ39" s="637"/>
      <c r="BR39" s="637"/>
      <c r="BS39" s="637"/>
      <c r="BT39" s="637"/>
      <c r="BU39" s="638"/>
      <c r="BV39" s="621">
        <v>76</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222311</v>
      </c>
      <c r="CS39" s="645"/>
      <c r="CT39" s="645"/>
      <c r="CU39" s="645"/>
      <c r="CV39" s="645"/>
      <c r="CW39" s="645"/>
      <c r="CX39" s="645"/>
      <c r="CY39" s="646"/>
      <c r="CZ39" s="626">
        <v>2.7</v>
      </c>
      <c r="DA39" s="657"/>
      <c r="DB39" s="657"/>
      <c r="DC39" s="659"/>
      <c r="DD39" s="630">
        <v>162317</v>
      </c>
      <c r="DE39" s="645"/>
      <c r="DF39" s="645"/>
      <c r="DG39" s="645"/>
      <c r="DH39" s="645"/>
      <c r="DI39" s="645"/>
      <c r="DJ39" s="645"/>
      <c r="DK39" s="646"/>
      <c r="DL39" s="630" t="s">
        <v>128</v>
      </c>
      <c r="DM39" s="645"/>
      <c r="DN39" s="645"/>
      <c r="DO39" s="645"/>
      <c r="DP39" s="645"/>
      <c r="DQ39" s="645"/>
      <c r="DR39" s="645"/>
      <c r="DS39" s="645"/>
      <c r="DT39" s="645"/>
      <c r="DU39" s="645"/>
      <c r="DV39" s="646"/>
      <c r="DW39" s="626" t="s">
        <v>176</v>
      </c>
      <c r="DX39" s="657"/>
      <c r="DY39" s="657"/>
      <c r="DZ39" s="657"/>
      <c r="EA39" s="657"/>
      <c r="EB39" s="657"/>
      <c r="EC39" s="658"/>
    </row>
    <row r="40" spans="2:133" ht="11.25" customHeight="1">
      <c r="AQ40" s="698" t="s">
        <v>340</v>
      </c>
      <c r="AR40" s="699"/>
      <c r="AS40" s="699"/>
      <c r="AT40" s="699"/>
      <c r="AU40" s="699"/>
      <c r="AV40" s="699"/>
      <c r="AW40" s="699"/>
      <c r="AX40" s="699"/>
      <c r="AY40" s="700"/>
      <c r="AZ40" s="621">
        <v>361703</v>
      </c>
      <c r="BA40" s="622"/>
      <c r="BB40" s="622"/>
      <c r="BC40" s="622"/>
      <c r="BD40" s="645"/>
      <c r="BE40" s="645"/>
      <c r="BF40" s="680"/>
      <c r="BG40" s="712"/>
      <c r="BH40" s="713"/>
      <c r="BI40" s="713"/>
      <c r="BJ40" s="713"/>
      <c r="BK40" s="713"/>
      <c r="BL40" s="215"/>
      <c r="BM40" s="637" t="s">
        <v>341</v>
      </c>
      <c r="BN40" s="637"/>
      <c r="BO40" s="637"/>
      <c r="BP40" s="637"/>
      <c r="BQ40" s="637"/>
      <c r="BR40" s="637"/>
      <c r="BS40" s="637"/>
      <c r="BT40" s="637"/>
      <c r="BU40" s="638"/>
      <c r="BV40" s="621">
        <v>166</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t="s">
        <v>176</v>
      </c>
      <c r="CS40" s="622"/>
      <c r="CT40" s="622"/>
      <c r="CU40" s="622"/>
      <c r="CV40" s="622"/>
      <c r="CW40" s="622"/>
      <c r="CX40" s="622"/>
      <c r="CY40" s="623"/>
      <c r="CZ40" s="626" t="s">
        <v>128</v>
      </c>
      <c r="DA40" s="657"/>
      <c r="DB40" s="657"/>
      <c r="DC40" s="659"/>
      <c r="DD40" s="630" t="s">
        <v>176</v>
      </c>
      <c r="DE40" s="622"/>
      <c r="DF40" s="622"/>
      <c r="DG40" s="622"/>
      <c r="DH40" s="622"/>
      <c r="DI40" s="622"/>
      <c r="DJ40" s="622"/>
      <c r="DK40" s="623"/>
      <c r="DL40" s="630" t="s">
        <v>176</v>
      </c>
      <c r="DM40" s="622"/>
      <c r="DN40" s="622"/>
      <c r="DO40" s="622"/>
      <c r="DP40" s="622"/>
      <c r="DQ40" s="622"/>
      <c r="DR40" s="622"/>
      <c r="DS40" s="622"/>
      <c r="DT40" s="622"/>
      <c r="DU40" s="622"/>
      <c r="DV40" s="623"/>
      <c r="DW40" s="626" t="s">
        <v>176</v>
      </c>
      <c r="DX40" s="657"/>
      <c r="DY40" s="657"/>
      <c r="DZ40" s="657"/>
      <c r="EA40" s="657"/>
      <c r="EB40" s="657"/>
      <c r="EC40" s="658"/>
    </row>
    <row r="41" spans="2:133" ht="11.25" customHeight="1">
      <c r="AQ41" s="708" t="s">
        <v>343</v>
      </c>
      <c r="AR41" s="709"/>
      <c r="AS41" s="709"/>
      <c r="AT41" s="709"/>
      <c r="AU41" s="709"/>
      <c r="AV41" s="709"/>
      <c r="AW41" s="709"/>
      <c r="AX41" s="709"/>
      <c r="AY41" s="710"/>
      <c r="AZ41" s="701">
        <v>346960</v>
      </c>
      <c r="BA41" s="702"/>
      <c r="BB41" s="702"/>
      <c r="BC41" s="702"/>
      <c r="BD41" s="691"/>
      <c r="BE41" s="691"/>
      <c r="BF41" s="693"/>
      <c r="BG41" s="714"/>
      <c r="BH41" s="715"/>
      <c r="BI41" s="715"/>
      <c r="BJ41" s="715"/>
      <c r="BK41" s="715"/>
      <c r="BL41" s="216"/>
      <c r="BM41" s="648" t="s">
        <v>344</v>
      </c>
      <c r="BN41" s="648"/>
      <c r="BO41" s="648"/>
      <c r="BP41" s="648"/>
      <c r="BQ41" s="648"/>
      <c r="BR41" s="648"/>
      <c r="BS41" s="648"/>
      <c r="BT41" s="648"/>
      <c r="BU41" s="649"/>
      <c r="BV41" s="701">
        <v>252</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232</v>
      </c>
      <c r="CS41" s="645"/>
      <c r="CT41" s="645"/>
      <c r="CU41" s="645"/>
      <c r="CV41" s="645"/>
      <c r="CW41" s="645"/>
      <c r="CX41" s="645"/>
      <c r="CY41" s="646"/>
      <c r="CZ41" s="626" t="s">
        <v>176</v>
      </c>
      <c r="DA41" s="657"/>
      <c r="DB41" s="657"/>
      <c r="DC41" s="659"/>
      <c r="DD41" s="630" t="s">
        <v>128</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1611750</v>
      </c>
      <c r="CS42" s="622"/>
      <c r="CT42" s="622"/>
      <c r="CU42" s="622"/>
      <c r="CV42" s="622"/>
      <c r="CW42" s="622"/>
      <c r="CX42" s="622"/>
      <c r="CY42" s="623"/>
      <c r="CZ42" s="626">
        <v>19.3</v>
      </c>
      <c r="DA42" s="627"/>
      <c r="DB42" s="627"/>
      <c r="DC42" s="722"/>
      <c r="DD42" s="630">
        <v>93370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t="s">
        <v>176</v>
      </c>
      <c r="CS43" s="645"/>
      <c r="CT43" s="645"/>
      <c r="CU43" s="645"/>
      <c r="CV43" s="645"/>
      <c r="CW43" s="645"/>
      <c r="CX43" s="645"/>
      <c r="CY43" s="646"/>
      <c r="CZ43" s="626" t="s">
        <v>176</v>
      </c>
      <c r="DA43" s="657"/>
      <c r="DB43" s="657"/>
      <c r="DC43" s="659"/>
      <c r="DD43" s="630" t="s">
        <v>128</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302</v>
      </c>
      <c r="CE44" s="734"/>
      <c r="CF44" s="618" t="s">
        <v>351</v>
      </c>
      <c r="CG44" s="619"/>
      <c r="CH44" s="619"/>
      <c r="CI44" s="619"/>
      <c r="CJ44" s="619"/>
      <c r="CK44" s="619"/>
      <c r="CL44" s="619"/>
      <c r="CM44" s="619"/>
      <c r="CN44" s="619"/>
      <c r="CO44" s="619"/>
      <c r="CP44" s="619"/>
      <c r="CQ44" s="620"/>
      <c r="CR44" s="621">
        <v>1596898</v>
      </c>
      <c r="CS44" s="622"/>
      <c r="CT44" s="622"/>
      <c r="CU44" s="622"/>
      <c r="CV44" s="622"/>
      <c r="CW44" s="622"/>
      <c r="CX44" s="622"/>
      <c r="CY44" s="623"/>
      <c r="CZ44" s="626">
        <v>19.100000000000001</v>
      </c>
      <c r="DA44" s="627"/>
      <c r="DB44" s="627"/>
      <c r="DC44" s="722"/>
      <c r="DD44" s="630">
        <v>92069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1528549</v>
      </c>
      <c r="CS45" s="645"/>
      <c r="CT45" s="645"/>
      <c r="CU45" s="645"/>
      <c r="CV45" s="645"/>
      <c r="CW45" s="645"/>
      <c r="CX45" s="645"/>
      <c r="CY45" s="646"/>
      <c r="CZ45" s="626">
        <v>18.3</v>
      </c>
      <c r="DA45" s="657"/>
      <c r="DB45" s="657"/>
      <c r="DC45" s="659"/>
      <c r="DD45" s="630">
        <v>33156</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68349</v>
      </c>
      <c r="CS46" s="622"/>
      <c r="CT46" s="622"/>
      <c r="CU46" s="622"/>
      <c r="CV46" s="622"/>
      <c r="CW46" s="622"/>
      <c r="CX46" s="622"/>
      <c r="CY46" s="623"/>
      <c r="CZ46" s="626">
        <v>0.8</v>
      </c>
      <c r="DA46" s="627"/>
      <c r="DB46" s="627"/>
      <c r="DC46" s="722"/>
      <c r="DD46" s="630">
        <v>58913</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v>14852</v>
      </c>
      <c r="CS47" s="645"/>
      <c r="CT47" s="645"/>
      <c r="CU47" s="645"/>
      <c r="CV47" s="645"/>
      <c r="CW47" s="645"/>
      <c r="CX47" s="645"/>
      <c r="CY47" s="646"/>
      <c r="CZ47" s="626">
        <v>0.2</v>
      </c>
      <c r="DA47" s="657"/>
      <c r="DB47" s="657"/>
      <c r="DC47" s="659"/>
      <c r="DD47" s="630">
        <v>1301</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128</v>
      </c>
      <c r="CS48" s="622"/>
      <c r="CT48" s="622"/>
      <c r="CU48" s="622"/>
      <c r="CV48" s="622"/>
      <c r="CW48" s="622"/>
      <c r="CX48" s="622"/>
      <c r="CY48" s="623"/>
      <c r="CZ48" s="626" t="s">
        <v>128</v>
      </c>
      <c r="DA48" s="627"/>
      <c r="DB48" s="627"/>
      <c r="DC48" s="722"/>
      <c r="DD48" s="630" t="s">
        <v>176</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8369874</v>
      </c>
      <c r="CS49" s="691"/>
      <c r="CT49" s="691"/>
      <c r="CU49" s="691"/>
      <c r="CV49" s="691"/>
      <c r="CW49" s="691"/>
      <c r="CX49" s="691"/>
      <c r="CY49" s="723"/>
      <c r="CZ49" s="706">
        <v>100</v>
      </c>
      <c r="DA49" s="724"/>
      <c r="DB49" s="724"/>
      <c r="DC49" s="725"/>
      <c r="DD49" s="726">
        <v>4763118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KjqEQqNNPn4oRdpTU3VLrOWWXDchvVodSWabikYjKp/fgkcTKcY44k6S6ivAKkIAyeBe58RCOBYHYQ1NyzNAiQ==" saltValue="u3gltGSgM3b0c1sO+MYXK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5" zoomScale="70" zoomScaleNormal="25" zoomScaleSheetLayoutView="70" workbookViewId="0">
      <selection activeCell="AK76" sqref="AK76:AO76"/>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8894</v>
      </c>
      <c r="R7" s="757"/>
      <c r="S7" s="757"/>
      <c r="T7" s="757"/>
      <c r="U7" s="757"/>
      <c r="V7" s="757">
        <v>8370</v>
      </c>
      <c r="W7" s="757"/>
      <c r="X7" s="757"/>
      <c r="Y7" s="757"/>
      <c r="Z7" s="757"/>
      <c r="AA7" s="757">
        <v>524</v>
      </c>
      <c r="AB7" s="757"/>
      <c r="AC7" s="757"/>
      <c r="AD7" s="757"/>
      <c r="AE7" s="758"/>
      <c r="AF7" s="759">
        <v>484</v>
      </c>
      <c r="AG7" s="760"/>
      <c r="AH7" s="760"/>
      <c r="AI7" s="760"/>
      <c r="AJ7" s="761"/>
      <c r="AK7" s="796">
        <v>336</v>
      </c>
      <c r="AL7" s="797"/>
      <c r="AM7" s="797"/>
      <c r="AN7" s="797"/>
      <c r="AO7" s="797"/>
      <c r="AP7" s="797">
        <v>4989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484</v>
      </c>
      <c r="AG23" s="816"/>
      <c r="AH23" s="816"/>
      <c r="AI23" s="816"/>
      <c r="AJ23" s="819"/>
      <c r="AK23" s="820"/>
      <c r="AL23" s="821"/>
      <c r="AM23" s="821"/>
      <c r="AN23" s="821"/>
      <c r="AO23" s="821"/>
      <c r="AP23" s="816"/>
      <c r="AQ23" s="816"/>
      <c r="AR23" s="816"/>
      <c r="AS23" s="816"/>
      <c r="AT23" s="816"/>
      <c r="AU23" s="822"/>
      <c r="AV23" s="822"/>
      <c r="AW23" s="822"/>
      <c r="AX23" s="822"/>
      <c r="AY23" s="823"/>
      <c r="AZ23" s="831" t="s">
        <v>128</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2722</v>
      </c>
      <c r="R28" s="845"/>
      <c r="S28" s="845"/>
      <c r="T28" s="845"/>
      <c r="U28" s="845"/>
      <c r="V28" s="845">
        <v>2684</v>
      </c>
      <c r="W28" s="845"/>
      <c r="X28" s="845"/>
      <c r="Y28" s="845"/>
      <c r="Z28" s="845"/>
      <c r="AA28" s="845">
        <v>38</v>
      </c>
      <c r="AB28" s="845"/>
      <c r="AC28" s="845"/>
      <c r="AD28" s="845"/>
      <c r="AE28" s="846"/>
      <c r="AF28" s="847">
        <v>38</v>
      </c>
      <c r="AG28" s="845"/>
      <c r="AH28" s="845"/>
      <c r="AI28" s="845"/>
      <c r="AJ28" s="848"/>
      <c r="AK28" s="849">
        <v>362</v>
      </c>
      <c r="AL28" s="840"/>
      <c r="AM28" s="840"/>
      <c r="AN28" s="840"/>
      <c r="AO28" s="840"/>
      <c r="AP28" s="840">
        <v>0</v>
      </c>
      <c r="AQ28" s="840"/>
      <c r="AR28" s="840"/>
      <c r="AS28" s="840"/>
      <c r="AT28" s="840"/>
      <c r="AU28" s="840">
        <v>0</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194</v>
      </c>
      <c r="R29" s="781"/>
      <c r="S29" s="781"/>
      <c r="T29" s="781"/>
      <c r="U29" s="781"/>
      <c r="V29" s="781">
        <v>192</v>
      </c>
      <c r="W29" s="781"/>
      <c r="X29" s="781"/>
      <c r="Y29" s="781"/>
      <c r="Z29" s="781"/>
      <c r="AA29" s="781">
        <v>2</v>
      </c>
      <c r="AB29" s="781"/>
      <c r="AC29" s="781"/>
      <c r="AD29" s="781"/>
      <c r="AE29" s="782"/>
      <c r="AF29" s="783">
        <v>2</v>
      </c>
      <c r="AG29" s="784"/>
      <c r="AH29" s="784"/>
      <c r="AI29" s="784"/>
      <c r="AJ29" s="785"/>
      <c r="AK29" s="852">
        <v>37</v>
      </c>
      <c r="AL29" s="853"/>
      <c r="AM29" s="853"/>
      <c r="AN29" s="853"/>
      <c r="AO29" s="853"/>
      <c r="AP29" s="853">
        <v>0</v>
      </c>
      <c r="AQ29" s="853"/>
      <c r="AR29" s="853"/>
      <c r="AS29" s="853"/>
      <c r="AT29" s="853"/>
      <c r="AU29" s="853">
        <v>0</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570</v>
      </c>
      <c r="R30" s="781"/>
      <c r="S30" s="781"/>
      <c r="T30" s="781"/>
      <c r="U30" s="781"/>
      <c r="V30" s="781">
        <v>506</v>
      </c>
      <c r="W30" s="781"/>
      <c r="X30" s="781"/>
      <c r="Y30" s="781"/>
      <c r="Z30" s="781"/>
      <c r="AA30" s="781">
        <v>64</v>
      </c>
      <c r="AB30" s="781"/>
      <c r="AC30" s="781"/>
      <c r="AD30" s="781"/>
      <c r="AE30" s="782"/>
      <c r="AF30" s="783">
        <v>1129</v>
      </c>
      <c r="AG30" s="784"/>
      <c r="AH30" s="784"/>
      <c r="AI30" s="784"/>
      <c r="AJ30" s="785"/>
      <c r="AK30" s="852">
        <v>1283</v>
      </c>
      <c r="AL30" s="853"/>
      <c r="AM30" s="853"/>
      <c r="AN30" s="853"/>
      <c r="AO30" s="853"/>
      <c r="AP30" s="853">
        <v>126</v>
      </c>
      <c r="AQ30" s="853"/>
      <c r="AR30" s="853"/>
      <c r="AS30" s="853"/>
      <c r="AT30" s="853"/>
      <c r="AU30" s="853">
        <v>0</v>
      </c>
      <c r="AV30" s="853"/>
      <c r="AW30" s="853"/>
      <c r="AX30" s="853"/>
      <c r="AY30" s="853"/>
      <c r="AZ30" s="854"/>
      <c r="BA30" s="854"/>
      <c r="BB30" s="854"/>
      <c r="BC30" s="854"/>
      <c r="BD30" s="854"/>
      <c r="BE30" s="850" t="s">
        <v>396</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397</v>
      </c>
      <c r="C31" s="778"/>
      <c r="D31" s="778"/>
      <c r="E31" s="778"/>
      <c r="F31" s="778"/>
      <c r="G31" s="778"/>
      <c r="H31" s="778"/>
      <c r="I31" s="778"/>
      <c r="J31" s="778"/>
      <c r="K31" s="778"/>
      <c r="L31" s="778"/>
      <c r="M31" s="778"/>
      <c r="N31" s="778"/>
      <c r="O31" s="778"/>
      <c r="P31" s="779"/>
      <c r="Q31" s="780">
        <v>560</v>
      </c>
      <c r="R31" s="781"/>
      <c r="S31" s="781"/>
      <c r="T31" s="781"/>
      <c r="U31" s="781"/>
      <c r="V31" s="781">
        <v>534</v>
      </c>
      <c r="W31" s="781"/>
      <c r="X31" s="781"/>
      <c r="Y31" s="781"/>
      <c r="Z31" s="781"/>
      <c r="AA31" s="781">
        <v>26</v>
      </c>
      <c r="AB31" s="781"/>
      <c r="AC31" s="781"/>
      <c r="AD31" s="781"/>
      <c r="AE31" s="782"/>
      <c r="AF31" s="783">
        <v>37</v>
      </c>
      <c r="AG31" s="784"/>
      <c r="AH31" s="784"/>
      <c r="AI31" s="784"/>
      <c r="AJ31" s="785"/>
      <c r="AK31" s="852">
        <v>163</v>
      </c>
      <c r="AL31" s="853"/>
      <c r="AM31" s="853"/>
      <c r="AN31" s="853"/>
      <c r="AO31" s="853"/>
      <c r="AP31" s="853">
        <v>2033</v>
      </c>
      <c r="AQ31" s="853"/>
      <c r="AR31" s="853"/>
      <c r="AS31" s="853"/>
      <c r="AT31" s="853"/>
      <c r="AU31" s="853">
        <v>1040</v>
      </c>
      <c r="AV31" s="853"/>
      <c r="AW31" s="853"/>
      <c r="AX31" s="853"/>
      <c r="AY31" s="853"/>
      <c r="AZ31" s="854"/>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1206</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128</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402</v>
      </c>
      <c r="B66" s="763"/>
      <c r="C66" s="763"/>
      <c r="D66" s="763"/>
      <c r="E66" s="763"/>
      <c r="F66" s="763"/>
      <c r="G66" s="763"/>
      <c r="H66" s="763"/>
      <c r="I66" s="763"/>
      <c r="J66" s="763"/>
      <c r="K66" s="763"/>
      <c r="L66" s="763"/>
      <c r="M66" s="763"/>
      <c r="N66" s="763"/>
      <c r="O66" s="763"/>
      <c r="P66" s="764"/>
      <c r="Q66" s="739" t="s">
        <v>403</v>
      </c>
      <c r="R66" s="740"/>
      <c r="S66" s="740"/>
      <c r="T66" s="740"/>
      <c r="U66" s="741"/>
      <c r="V66" s="739" t="s">
        <v>404</v>
      </c>
      <c r="W66" s="740"/>
      <c r="X66" s="740"/>
      <c r="Y66" s="740"/>
      <c r="Z66" s="741"/>
      <c r="AA66" s="739" t="s">
        <v>387</v>
      </c>
      <c r="AB66" s="740"/>
      <c r="AC66" s="740"/>
      <c r="AD66" s="740"/>
      <c r="AE66" s="741"/>
      <c r="AF66" s="874" t="s">
        <v>405</v>
      </c>
      <c r="AG66" s="835"/>
      <c r="AH66" s="835"/>
      <c r="AI66" s="835"/>
      <c r="AJ66" s="875"/>
      <c r="AK66" s="739" t="s">
        <v>406</v>
      </c>
      <c r="AL66" s="763"/>
      <c r="AM66" s="763"/>
      <c r="AN66" s="763"/>
      <c r="AO66" s="764"/>
      <c r="AP66" s="739" t="s">
        <v>407</v>
      </c>
      <c r="AQ66" s="740"/>
      <c r="AR66" s="740"/>
      <c r="AS66" s="740"/>
      <c r="AT66" s="741"/>
      <c r="AU66" s="739" t="s">
        <v>408</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562</v>
      </c>
      <c r="C68" s="892"/>
      <c r="D68" s="892"/>
      <c r="E68" s="892"/>
      <c r="F68" s="892"/>
      <c r="G68" s="892"/>
      <c r="H68" s="892"/>
      <c r="I68" s="892"/>
      <c r="J68" s="892"/>
      <c r="K68" s="892"/>
      <c r="L68" s="892"/>
      <c r="M68" s="892"/>
      <c r="N68" s="892"/>
      <c r="O68" s="892"/>
      <c r="P68" s="893"/>
      <c r="Q68" s="894">
        <v>899</v>
      </c>
      <c r="R68" s="888"/>
      <c r="S68" s="888"/>
      <c r="T68" s="888"/>
      <c r="U68" s="888"/>
      <c r="V68" s="888">
        <v>855</v>
      </c>
      <c r="W68" s="888"/>
      <c r="X68" s="888"/>
      <c r="Y68" s="888"/>
      <c r="Z68" s="888"/>
      <c r="AA68" s="888">
        <v>44</v>
      </c>
      <c r="AB68" s="888"/>
      <c r="AC68" s="888"/>
      <c r="AD68" s="888"/>
      <c r="AE68" s="888"/>
      <c r="AF68" s="888">
        <v>44</v>
      </c>
      <c r="AG68" s="888"/>
      <c r="AH68" s="888"/>
      <c r="AI68" s="888"/>
      <c r="AJ68" s="888"/>
      <c r="AK68" s="888">
        <v>37</v>
      </c>
      <c r="AL68" s="888"/>
      <c r="AM68" s="888"/>
      <c r="AN68" s="888"/>
      <c r="AO68" s="888"/>
      <c r="AP68" s="888">
        <v>67</v>
      </c>
      <c r="AQ68" s="888"/>
      <c r="AR68" s="888"/>
      <c r="AS68" s="888"/>
      <c r="AT68" s="888"/>
      <c r="AU68" s="888">
        <v>31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563</v>
      </c>
      <c r="C69" s="896"/>
      <c r="D69" s="896"/>
      <c r="E69" s="896"/>
      <c r="F69" s="896"/>
      <c r="G69" s="896"/>
      <c r="H69" s="896"/>
      <c r="I69" s="896"/>
      <c r="J69" s="896"/>
      <c r="K69" s="896"/>
      <c r="L69" s="896"/>
      <c r="M69" s="896"/>
      <c r="N69" s="896"/>
      <c r="O69" s="896"/>
      <c r="P69" s="897"/>
      <c r="Q69" s="898">
        <v>205</v>
      </c>
      <c r="R69" s="853"/>
      <c r="S69" s="853"/>
      <c r="T69" s="853"/>
      <c r="U69" s="853"/>
      <c r="V69" s="853">
        <v>195</v>
      </c>
      <c r="W69" s="853"/>
      <c r="X69" s="853"/>
      <c r="Y69" s="853"/>
      <c r="Z69" s="853"/>
      <c r="AA69" s="853">
        <v>10</v>
      </c>
      <c r="AB69" s="853"/>
      <c r="AC69" s="853"/>
      <c r="AD69" s="853"/>
      <c r="AE69" s="853"/>
      <c r="AF69" s="853">
        <v>10</v>
      </c>
      <c r="AG69" s="853"/>
      <c r="AH69" s="853"/>
      <c r="AI69" s="853"/>
      <c r="AJ69" s="853"/>
      <c r="AK69" s="853">
        <v>0</v>
      </c>
      <c r="AL69" s="853"/>
      <c r="AM69" s="853"/>
      <c r="AN69" s="853"/>
      <c r="AO69" s="853"/>
      <c r="AP69" s="853">
        <v>0</v>
      </c>
      <c r="AQ69" s="853"/>
      <c r="AR69" s="853"/>
      <c r="AS69" s="853"/>
      <c r="AT69" s="853"/>
      <c r="AU69" s="853">
        <v>0</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564</v>
      </c>
      <c r="C70" s="896"/>
      <c r="D70" s="896"/>
      <c r="E70" s="896"/>
      <c r="F70" s="896"/>
      <c r="G70" s="896"/>
      <c r="H70" s="896"/>
      <c r="I70" s="896"/>
      <c r="J70" s="896"/>
      <c r="K70" s="896"/>
      <c r="L70" s="896"/>
      <c r="M70" s="896"/>
      <c r="N70" s="896"/>
      <c r="O70" s="896"/>
      <c r="P70" s="897"/>
      <c r="Q70" s="898">
        <v>9408</v>
      </c>
      <c r="R70" s="853"/>
      <c r="S70" s="853"/>
      <c r="T70" s="853"/>
      <c r="U70" s="853"/>
      <c r="V70" s="853">
        <v>8965</v>
      </c>
      <c r="W70" s="853"/>
      <c r="X70" s="853"/>
      <c r="Y70" s="853"/>
      <c r="Z70" s="853"/>
      <c r="AA70" s="853">
        <v>443</v>
      </c>
      <c r="AB70" s="853"/>
      <c r="AC70" s="853"/>
      <c r="AD70" s="853"/>
      <c r="AE70" s="853"/>
      <c r="AF70" s="853">
        <v>443</v>
      </c>
      <c r="AG70" s="853"/>
      <c r="AH70" s="853"/>
      <c r="AI70" s="853"/>
      <c r="AJ70" s="853"/>
      <c r="AK70" s="853">
        <v>0</v>
      </c>
      <c r="AL70" s="853"/>
      <c r="AM70" s="853"/>
      <c r="AN70" s="853"/>
      <c r="AO70" s="853"/>
      <c r="AP70" s="853">
        <v>0</v>
      </c>
      <c r="AQ70" s="853"/>
      <c r="AR70" s="853"/>
      <c r="AS70" s="853"/>
      <c r="AT70" s="853"/>
      <c r="AU70" s="853">
        <v>0</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565</v>
      </c>
      <c r="C71" s="896"/>
      <c r="D71" s="896"/>
      <c r="E71" s="896"/>
      <c r="F71" s="896"/>
      <c r="G71" s="896"/>
      <c r="H71" s="896"/>
      <c r="I71" s="896"/>
      <c r="J71" s="896"/>
      <c r="K71" s="896"/>
      <c r="L71" s="896"/>
      <c r="M71" s="896"/>
      <c r="N71" s="896"/>
      <c r="O71" s="896"/>
      <c r="P71" s="897"/>
      <c r="Q71" s="898">
        <v>619</v>
      </c>
      <c r="R71" s="853"/>
      <c r="S71" s="853"/>
      <c r="T71" s="853"/>
      <c r="U71" s="853"/>
      <c r="V71" s="853">
        <v>614</v>
      </c>
      <c r="W71" s="853"/>
      <c r="X71" s="853"/>
      <c r="Y71" s="853"/>
      <c r="Z71" s="853"/>
      <c r="AA71" s="853">
        <v>5</v>
      </c>
      <c r="AB71" s="853"/>
      <c r="AC71" s="853"/>
      <c r="AD71" s="853"/>
      <c r="AE71" s="853"/>
      <c r="AF71" s="853">
        <v>5</v>
      </c>
      <c r="AG71" s="853"/>
      <c r="AH71" s="853"/>
      <c r="AI71" s="853"/>
      <c r="AJ71" s="853"/>
      <c r="AK71" s="853">
        <v>0</v>
      </c>
      <c r="AL71" s="853"/>
      <c r="AM71" s="853"/>
      <c r="AN71" s="853"/>
      <c r="AO71" s="853"/>
      <c r="AP71" s="853">
        <v>206</v>
      </c>
      <c r="AQ71" s="853"/>
      <c r="AR71" s="853"/>
      <c r="AS71" s="853"/>
      <c r="AT71" s="853"/>
      <c r="AU71" s="853">
        <v>97</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566</v>
      </c>
      <c r="C72" s="896"/>
      <c r="D72" s="896"/>
      <c r="E72" s="896"/>
      <c r="F72" s="896"/>
      <c r="G72" s="896"/>
      <c r="H72" s="896"/>
      <c r="I72" s="896"/>
      <c r="J72" s="896"/>
      <c r="K72" s="896"/>
      <c r="L72" s="896"/>
      <c r="M72" s="896"/>
      <c r="N72" s="896"/>
      <c r="O72" s="896"/>
      <c r="P72" s="897"/>
      <c r="Q72" s="898">
        <v>520</v>
      </c>
      <c r="R72" s="853"/>
      <c r="S72" s="853"/>
      <c r="T72" s="853"/>
      <c r="U72" s="853"/>
      <c r="V72" s="853">
        <v>514</v>
      </c>
      <c r="W72" s="853"/>
      <c r="X72" s="853"/>
      <c r="Y72" s="853"/>
      <c r="Z72" s="853"/>
      <c r="AA72" s="853">
        <v>6</v>
      </c>
      <c r="AB72" s="853"/>
      <c r="AC72" s="853"/>
      <c r="AD72" s="853"/>
      <c r="AE72" s="853"/>
      <c r="AF72" s="853">
        <v>6</v>
      </c>
      <c r="AG72" s="853"/>
      <c r="AH72" s="853"/>
      <c r="AI72" s="853"/>
      <c r="AJ72" s="853"/>
      <c r="AK72" s="853">
        <v>95</v>
      </c>
      <c r="AL72" s="853"/>
      <c r="AM72" s="853"/>
      <c r="AN72" s="853"/>
      <c r="AO72" s="853"/>
      <c r="AP72" s="853">
        <v>554</v>
      </c>
      <c r="AQ72" s="853"/>
      <c r="AR72" s="853"/>
      <c r="AS72" s="853"/>
      <c r="AT72" s="853"/>
      <c r="AU72" s="853">
        <v>59</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567</v>
      </c>
      <c r="C73" s="896"/>
      <c r="D73" s="896"/>
      <c r="E73" s="896"/>
      <c r="F73" s="896"/>
      <c r="G73" s="896"/>
      <c r="H73" s="896"/>
      <c r="I73" s="896"/>
      <c r="J73" s="896"/>
      <c r="K73" s="896"/>
      <c r="L73" s="896"/>
      <c r="M73" s="896"/>
      <c r="N73" s="896"/>
      <c r="O73" s="896"/>
      <c r="P73" s="897"/>
      <c r="Q73" s="898">
        <v>0</v>
      </c>
      <c r="R73" s="853"/>
      <c r="S73" s="853"/>
      <c r="T73" s="853"/>
      <c r="U73" s="853"/>
      <c r="V73" s="853">
        <v>0</v>
      </c>
      <c r="W73" s="853"/>
      <c r="X73" s="853"/>
      <c r="Y73" s="853"/>
      <c r="Z73" s="853"/>
      <c r="AA73" s="853">
        <v>0</v>
      </c>
      <c r="AB73" s="853"/>
      <c r="AC73" s="853"/>
      <c r="AD73" s="853"/>
      <c r="AE73" s="853"/>
      <c r="AF73" s="853">
        <v>0</v>
      </c>
      <c r="AG73" s="853"/>
      <c r="AH73" s="853"/>
      <c r="AI73" s="853"/>
      <c r="AJ73" s="853"/>
      <c r="AK73" s="853">
        <v>0</v>
      </c>
      <c r="AL73" s="853"/>
      <c r="AM73" s="853"/>
      <c r="AN73" s="853"/>
      <c r="AO73" s="853"/>
      <c r="AP73" s="853">
        <v>0</v>
      </c>
      <c r="AQ73" s="853"/>
      <c r="AR73" s="853"/>
      <c r="AS73" s="853"/>
      <c r="AT73" s="853"/>
      <c r="AU73" s="853">
        <v>0</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568</v>
      </c>
      <c r="C74" s="896"/>
      <c r="D74" s="896"/>
      <c r="E74" s="896"/>
      <c r="F74" s="896"/>
      <c r="G74" s="896"/>
      <c r="H74" s="896"/>
      <c r="I74" s="896"/>
      <c r="J74" s="896"/>
      <c r="K74" s="896"/>
      <c r="L74" s="896"/>
      <c r="M74" s="896"/>
      <c r="N74" s="896"/>
      <c r="O74" s="896"/>
      <c r="P74" s="897"/>
      <c r="Q74" s="898">
        <v>206</v>
      </c>
      <c r="R74" s="853"/>
      <c r="S74" s="853"/>
      <c r="T74" s="853"/>
      <c r="U74" s="853"/>
      <c r="V74" s="853">
        <v>179</v>
      </c>
      <c r="W74" s="853"/>
      <c r="X74" s="853"/>
      <c r="Y74" s="853"/>
      <c r="Z74" s="853"/>
      <c r="AA74" s="853">
        <v>27</v>
      </c>
      <c r="AB74" s="853"/>
      <c r="AC74" s="853"/>
      <c r="AD74" s="853"/>
      <c r="AE74" s="853"/>
      <c r="AF74" s="853">
        <v>27</v>
      </c>
      <c r="AG74" s="853"/>
      <c r="AH74" s="853"/>
      <c r="AI74" s="853"/>
      <c r="AJ74" s="853"/>
      <c r="AK74" s="853">
        <v>21</v>
      </c>
      <c r="AL74" s="853"/>
      <c r="AM74" s="853"/>
      <c r="AN74" s="853"/>
      <c r="AO74" s="853"/>
      <c r="AP74" s="853">
        <v>0</v>
      </c>
      <c r="AQ74" s="853"/>
      <c r="AR74" s="853"/>
      <c r="AS74" s="853"/>
      <c r="AT74" s="853"/>
      <c r="AU74" s="853">
        <v>0</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569</v>
      </c>
      <c r="C75" s="896"/>
      <c r="D75" s="896"/>
      <c r="E75" s="896"/>
      <c r="F75" s="896"/>
      <c r="G75" s="896"/>
      <c r="H75" s="896"/>
      <c r="I75" s="896"/>
      <c r="J75" s="896"/>
      <c r="K75" s="896"/>
      <c r="L75" s="896"/>
      <c r="M75" s="896"/>
      <c r="N75" s="896"/>
      <c r="O75" s="896"/>
      <c r="P75" s="897"/>
      <c r="Q75" s="901">
        <v>47</v>
      </c>
      <c r="R75" s="902"/>
      <c r="S75" s="902"/>
      <c r="T75" s="902"/>
      <c r="U75" s="852"/>
      <c r="V75" s="903">
        <v>21</v>
      </c>
      <c r="W75" s="902"/>
      <c r="X75" s="902"/>
      <c r="Y75" s="902"/>
      <c r="Z75" s="852"/>
      <c r="AA75" s="903">
        <v>26</v>
      </c>
      <c r="AB75" s="902"/>
      <c r="AC75" s="902"/>
      <c r="AD75" s="902"/>
      <c r="AE75" s="852"/>
      <c r="AF75" s="903">
        <v>26</v>
      </c>
      <c r="AG75" s="902"/>
      <c r="AH75" s="902"/>
      <c r="AI75" s="902"/>
      <c r="AJ75" s="852"/>
      <c r="AK75" s="903">
        <v>0</v>
      </c>
      <c r="AL75" s="902"/>
      <c r="AM75" s="902"/>
      <c r="AN75" s="902"/>
      <c r="AO75" s="852"/>
      <c r="AP75" s="903">
        <v>0</v>
      </c>
      <c r="AQ75" s="902"/>
      <c r="AR75" s="902"/>
      <c r="AS75" s="902"/>
      <c r="AT75" s="852"/>
      <c r="AU75" s="903">
        <v>0</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570</v>
      </c>
      <c r="C76" s="896"/>
      <c r="D76" s="896"/>
      <c r="E76" s="896"/>
      <c r="F76" s="896"/>
      <c r="G76" s="896"/>
      <c r="H76" s="896"/>
      <c r="I76" s="896"/>
      <c r="J76" s="896"/>
      <c r="K76" s="896"/>
      <c r="L76" s="896"/>
      <c r="M76" s="896"/>
      <c r="N76" s="896"/>
      <c r="O76" s="896"/>
      <c r="P76" s="897"/>
      <c r="Q76" s="901">
        <v>1028</v>
      </c>
      <c r="R76" s="902"/>
      <c r="S76" s="902"/>
      <c r="T76" s="902"/>
      <c r="U76" s="852"/>
      <c r="V76" s="903">
        <v>987</v>
      </c>
      <c r="W76" s="902"/>
      <c r="X76" s="902"/>
      <c r="Y76" s="902"/>
      <c r="Z76" s="852"/>
      <c r="AA76" s="903">
        <v>41</v>
      </c>
      <c r="AB76" s="902"/>
      <c r="AC76" s="902"/>
      <c r="AD76" s="902"/>
      <c r="AE76" s="852"/>
      <c r="AF76" s="903">
        <v>41</v>
      </c>
      <c r="AG76" s="902"/>
      <c r="AH76" s="902"/>
      <c r="AI76" s="902"/>
      <c r="AJ76" s="852"/>
      <c r="AK76" s="903">
        <v>0</v>
      </c>
      <c r="AL76" s="902"/>
      <c r="AM76" s="902"/>
      <c r="AN76" s="902"/>
      <c r="AO76" s="852"/>
      <c r="AP76" s="903">
        <v>0</v>
      </c>
      <c r="AQ76" s="902"/>
      <c r="AR76" s="902"/>
      <c r="AS76" s="902"/>
      <c r="AT76" s="852"/>
      <c r="AU76" s="903">
        <v>0</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571</v>
      </c>
      <c r="C77" s="896"/>
      <c r="D77" s="896"/>
      <c r="E77" s="896"/>
      <c r="F77" s="896"/>
      <c r="G77" s="896"/>
      <c r="H77" s="896"/>
      <c r="I77" s="896"/>
      <c r="J77" s="896"/>
      <c r="K77" s="896"/>
      <c r="L77" s="896"/>
      <c r="M77" s="896"/>
      <c r="N77" s="896"/>
      <c r="O77" s="896"/>
      <c r="P77" s="897"/>
      <c r="Q77" s="901">
        <v>33184</v>
      </c>
      <c r="R77" s="902"/>
      <c r="S77" s="902"/>
      <c r="T77" s="902"/>
      <c r="U77" s="852"/>
      <c r="V77" s="903">
        <v>32551</v>
      </c>
      <c r="W77" s="902"/>
      <c r="X77" s="902"/>
      <c r="Y77" s="902"/>
      <c r="Z77" s="852"/>
      <c r="AA77" s="903">
        <v>633</v>
      </c>
      <c r="AB77" s="902"/>
      <c r="AC77" s="902"/>
      <c r="AD77" s="902"/>
      <c r="AE77" s="852"/>
      <c r="AF77" s="903">
        <v>633</v>
      </c>
      <c r="AG77" s="902"/>
      <c r="AH77" s="902"/>
      <c r="AI77" s="902"/>
      <c r="AJ77" s="852"/>
      <c r="AK77" s="903">
        <v>4700</v>
      </c>
      <c r="AL77" s="902"/>
      <c r="AM77" s="902"/>
      <c r="AN77" s="902"/>
      <c r="AO77" s="852"/>
      <c r="AP77" s="903">
        <v>0</v>
      </c>
      <c r="AQ77" s="902"/>
      <c r="AR77" s="902"/>
      <c r="AS77" s="902"/>
      <c r="AT77" s="852"/>
      <c r="AU77" s="903">
        <v>0</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572</v>
      </c>
      <c r="C78" s="896"/>
      <c r="D78" s="896"/>
      <c r="E78" s="896"/>
      <c r="F78" s="896"/>
      <c r="G78" s="896"/>
      <c r="H78" s="896"/>
      <c r="I78" s="896"/>
      <c r="J78" s="896"/>
      <c r="K78" s="896"/>
      <c r="L78" s="896"/>
      <c r="M78" s="896"/>
      <c r="N78" s="896"/>
      <c r="O78" s="896"/>
      <c r="P78" s="897"/>
      <c r="Q78" s="898">
        <v>137</v>
      </c>
      <c r="R78" s="853"/>
      <c r="S78" s="853"/>
      <c r="T78" s="853"/>
      <c r="U78" s="853"/>
      <c r="V78" s="853">
        <v>107</v>
      </c>
      <c r="W78" s="853"/>
      <c r="X78" s="853"/>
      <c r="Y78" s="853"/>
      <c r="Z78" s="853"/>
      <c r="AA78" s="853">
        <v>30</v>
      </c>
      <c r="AB78" s="853"/>
      <c r="AC78" s="853"/>
      <c r="AD78" s="853"/>
      <c r="AE78" s="853"/>
      <c r="AF78" s="853">
        <v>30</v>
      </c>
      <c r="AG78" s="853"/>
      <c r="AH78" s="853"/>
      <c r="AI78" s="853"/>
      <c r="AJ78" s="853"/>
      <c r="AK78" s="853">
        <v>0</v>
      </c>
      <c r="AL78" s="853"/>
      <c r="AM78" s="853"/>
      <c r="AN78" s="853"/>
      <c r="AO78" s="853"/>
      <c r="AP78" s="853">
        <v>0</v>
      </c>
      <c r="AQ78" s="853"/>
      <c r="AR78" s="853"/>
      <c r="AS78" s="853"/>
      <c r="AT78" s="853"/>
      <c r="AU78" s="853">
        <v>0</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t="s">
        <v>573</v>
      </c>
      <c r="C79" s="896"/>
      <c r="D79" s="896"/>
      <c r="E79" s="896"/>
      <c r="F79" s="896"/>
      <c r="G79" s="896"/>
      <c r="H79" s="896"/>
      <c r="I79" s="896"/>
      <c r="J79" s="896"/>
      <c r="K79" s="896"/>
      <c r="L79" s="896"/>
      <c r="M79" s="896"/>
      <c r="N79" s="896"/>
      <c r="O79" s="896"/>
      <c r="P79" s="897"/>
      <c r="Q79" s="898">
        <v>144627</v>
      </c>
      <c r="R79" s="853"/>
      <c r="S79" s="853"/>
      <c r="T79" s="853"/>
      <c r="U79" s="853"/>
      <c r="V79" s="853">
        <v>140065</v>
      </c>
      <c r="W79" s="853"/>
      <c r="X79" s="853"/>
      <c r="Y79" s="853"/>
      <c r="Z79" s="853"/>
      <c r="AA79" s="853">
        <v>4562</v>
      </c>
      <c r="AB79" s="853"/>
      <c r="AC79" s="853"/>
      <c r="AD79" s="853"/>
      <c r="AE79" s="853"/>
      <c r="AF79" s="853">
        <v>4562</v>
      </c>
      <c r="AG79" s="853"/>
      <c r="AH79" s="853"/>
      <c r="AI79" s="853"/>
      <c r="AJ79" s="853"/>
      <c r="AK79" s="853">
        <v>574</v>
      </c>
      <c r="AL79" s="853"/>
      <c r="AM79" s="853"/>
      <c r="AN79" s="853"/>
      <c r="AO79" s="853"/>
      <c r="AP79" s="853">
        <v>0</v>
      </c>
      <c r="AQ79" s="853"/>
      <c r="AR79" s="853"/>
      <c r="AS79" s="853"/>
      <c r="AT79" s="853"/>
      <c r="AU79" s="853">
        <v>0</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301</v>
      </c>
      <c r="AG109" s="917"/>
      <c r="AH109" s="917"/>
      <c r="AI109" s="917"/>
      <c r="AJ109" s="918"/>
      <c r="AK109" s="916" t="s">
        <v>300</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301</v>
      </c>
      <c r="BW109" s="917"/>
      <c r="BX109" s="917"/>
      <c r="BY109" s="917"/>
      <c r="BZ109" s="918"/>
      <c r="CA109" s="916" t="s">
        <v>300</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301</v>
      </c>
      <c r="DM109" s="917"/>
      <c r="DN109" s="917"/>
      <c r="DO109" s="917"/>
      <c r="DP109" s="918"/>
      <c r="DQ109" s="916" t="s">
        <v>300</v>
      </c>
      <c r="DR109" s="917"/>
      <c r="DS109" s="917"/>
      <c r="DT109" s="917"/>
      <c r="DU109" s="918"/>
      <c r="DV109" s="916" t="s">
        <v>419</v>
      </c>
      <c r="DW109" s="917"/>
      <c r="DX109" s="917"/>
      <c r="DY109" s="917"/>
      <c r="DZ109" s="919"/>
    </row>
    <row r="110" spans="1:131" s="226" customFormat="1" ht="26.25" customHeight="1">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394260</v>
      </c>
      <c r="AB110" s="924"/>
      <c r="AC110" s="924"/>
      <c r="AD110" s="924"/>
      <c r="AE110" s="925"/>
      <c r="AF110" s="926">
        <v>403689</v>
      </c>
      <c r="AG110" s="924"/>
      <c r="AH110" s="924"/>
      <c r="AI110" s="924"/>
      <c r="AJ110" s="925"/>
      <c r="AK110" s="926">
        <v>414719</v>
      </c>
      <c r="AL110" s="924"/>
      <c r="AM110" s="924"/>
      <c r="AN110" s="924"/>
      <c r="AO110" s="925"/>
      <c r="AP110" s="927">
        <v>11.7</v>
      </c>
      <c r="AQ110" s="928"/>
      <c r="AR110" s="928"/>
      <c r="AS110" s="928"/>
      <c r="AT110" s="929"/>
      <c r="AU110" s="930" t="s">
        <v>66</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4594069</v>
      </c>
      <c r="BR110" s="959"/>
      <c r="BS110" s="959"/>
      <c r="BT110" s="959"/>
      <c r="BU110" s="959"/>
      <c r="BV110" s="959">
        <v>4805687</v>
      </c>
      <c r="BW110" s="959"/>
      <c r="BX110" s="959"/>
      <c r="BY110" s="959"/>
      <c r="BZ110" s="959"/>
      <c r="CA110" s="959">
        <v>4989405</v>
      </c>
      <c r="CB110" s="959"/>
      <c r="CC110" s="959"/>
      <c r="CD110" s="959"/>
      <c r="CE110" s="959"/>
      <c r="CF110" s="973">
        <v>140.6</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128</v>
      </c>
      <c r="DH110" s="959"/>
      <c r="DI110" s="959"/>
      <c r="DJ110" s="959"/>
      <c r="DK110" s="959"/>
      <c r="DL110" s="959" t="s">
        <v>128</v>
      </c>
      <c r="DM110" s="959"/>
      <c r="DN110" s="959"/>
      <c r="DO110" s="959"/>
      <c r="DP110" s="959"/>
      <c r="DQ110" s="959" t="s">
        <v>128</v>
      </c>
      <c r="DR110" s="959"/>
      <c r="DS110" s="959"/>
      <c r="DT110" s="959"/>
      <c r="DU110" s="959"/>
      <c r="DV110" s="960" t="s">
        <v>128</v>
      </c>
      <c r="DW110" s="960"/>
      <c r="DX110" s="960"/>
      <c r="DY110" s="960"/>
      <c r="DZ110" s="961"/>
    </row>
    <row r="111" spans="1:131" s="226" customFormat="1" ht="26.25" customHeight="1">
      <c r="A111" s="962" t="s">
        <v>425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128</v>
      </c>
      <c r="AB111" s="966"/>
      <c r="AC111" s="966"/>
      <c r="AD111" s="966"/>
      <c r="AE111" s="967"/>
      <c r="AF111" s="968" t="s">
        <v>128</v>
      </c>
      <c r="AG111" s="966"/>
      <c r="AH111" s="966"/>
      <c r="AI111" s="966"/>
      <c r="AJ111" s="967"/>
      <c r="AK111" s="968" t="s">
        <v>128</v>
      </c>
      <c r="AL111" s="966"/>
      <c r="AM111" s="966"/>
      <c r="AN111" s="966"/>
      <c r="AO111" s="967"/>
      <c r="AP111" s="969" t="s">
        <v>128</v>
      </c>
      <c r="AQ111" s="970"/>
      <c r="AR111" s="970"/>
      <c r="AS111" s="970"/>
      <c r="AT111" s="971"/>
      <c r="AU111" s="932"/>
      <c r="AV111" s="933"/>
      <c r="AW111" s="933"/>
      <c r="AX111" s="933"/>
      <c r="AY111" s="933"/>
      <c r="AZ111" s="981" t="s">
        <v>426</v>
      </c>
      <c r="BA111" s="982"/>
      <c r="BB111" s="982"/>
      <c r="BC111" s="982"/>
      <c r="BD111" s="982"/>
      <c r="BE111" s="982"/>
      <c r="BF111" s="982"/>
      <c r="BG111" s="982"/>
      <c r="BH111" s="982"/>
      <c r="BI111" s="982"/>
      <c r="BJ111" s="982"/>
      <c r="BK111" s="982"/>
      <c r="BL111" s="982"/>
      <c r="BM111" s="982"/>
      <c r="BN111" s="982"/>
      <c r="BO111" s="982"/>
      <c r="BP111" s="983"/>
      <c r="BQ111" s="951">
        <v>1069354</v>
      </c>
      <c r="BR111" s="952"/>
      <c r="BS111" s="952"/>
      <c r="BT111" s="952"/>
      <c r="BU111" s="952"/>
      <c r="BV111" s="952">
        <v>951675</v>
      </c>
      <c r="BW111" s="952"/>
      <c r="BX111" s="952"/>
      <c r="BY111" s="952"/>
      <c r="BZ111" s="952"/>
      <c r="CA111" s="952">
        <v>951675</v>
      </c>
      <c r="CB111" s="952"/>
      <c r="CC111" s="952"/>
      <c r="CD111" s="952"/>
      <c r="CE111" s="952"/>
      <c r="CF111" s="946">
        <v>26.8</v>
      </c>
      <c r="CG111" s="947"/>
      <c r="CH111" s="947"/>
      <c r="CI111" s="947"/>
      <c r="CJ111" s="947"/>
      <c r="CK111" s="977"/>
      <c r="CL111" s="978"/>
      <c r="CM111" s="948" t="s">
        <v>427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128</v>
      </c>
      <c r="DH111" s="952"/>
      <c r="DI111" s="952"/>
      <c r="DJ111" s="952"/>
      <c r="DK111" s="952"/>
      <c r="DL111" s="952" t="s">
        <v>428</v>
      </c>
      <c r="DM111" s="952"/>
      <c r="DN111" s="952"/>
      <c r="DO111" s="952"/>
      <c r="DP111" s="952"/>
      <c r="DQ111" s="952" t="s">
        <v>128</v>
      </c>
      <c r="DR111" s="952"/>
      <c r="DS111" s="952"/>
      <c r="DT111" s="952"/>
      <c r="DU111" s="952"/>
      <c r="DV111" s="953" t="s">
        <v>128</v>
      </c>
      <c r="DW111" s="953"/>
      <c r="DX111" s="953"/>
      <c r="DY111" s="953"/>
      <c r="DZ111" s="954"/>
    </row>
    <row r="112" spans="1:131" s="226" customFormat="1" ht="26.25" customHeight="1">
      <c r="A112" s="984" t="s">
        <v>429</v>
      </c>
      <c r="B112" s="985"/>
      <c r="C112" s="982" t="s">
        <v>430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128</v>
      </c>
      <c r="AB112" s="991"/>
      <c r="AC112" s="991"/>
      <c r="AD112" s="991"/>
      <c r="AE112" s="992"/>
      <c r="AF112" s="993" t="s">
        <v>431</v>
      </c>
      <c r="AG112" s="991"/>
      <c r="AH112" s="991"/>
      <c r="AI112" s="991"/>
      <c r="AJ112" s="992"/>
      <c r="AK112" s="993" t="s">
        <v>128</v>
      </c>
      <c r="AL112" s="991"/>
      <c r="AM112" s="991"/>
      <c r="AN112" s="991"/>
      <c r="AO112" s="992"/>
      <c r="AP112" s="994" t="s">
        <v>128</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1647344</v>
      </c>
      <c r="BR112" s="952"/>
      <c r="BS112" s="952"/>
      <c r="BT112" s="952"/>
      <c r="BU112" s="952"/>
      <c r="BV112" s="952">
        <v>1554466</v>
      </c>
      <c r="BW112" s="952"/>
      <c r="BX112" s="952"/>
      <c r="BY112" s="952"/>
      <c r="BZ112" s="952"/>
      <c r="CA112" s="952">
        <v>1526468</v>
      </c>
      <c r="CB112" s="952"/>
      <c r="CC112" s="952"/>
      <c r="CD112" s="952"/>
      <c r="CE112" s="952"/>
      <c r="CF112" s="946">
        <v>43</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431</v>
      </c>
      <c r="DH112" s="952"/>
      <c r="DI112" s="952"/>
      <c r="DJ112" s="952"/>
      <c r="DK112" s="952"/>
      <c r="DL112" s="952" t="s">
        <v>128</v>
      </c>
      <c r="DM112" s="952"/>
      <c r="DN112" s="952"/>
      <c r="DO112" s="952"/>
      <c r="DP112" s="952"/>
      <c r="DQ112" s="952" t="s">
        <v>128</v>
      </c>
      <c r="DR112" s="952"/>
      <c r="DS112" s="952"/>
      <c r="DT112" s="952"/>
      <c r="DU112" s="952"/>
      <c r="DV112" s="953" t="s">
        <v>128</v>
      </c>
      <c r="DW112" s="953"/>
      <c r="DX112" s="953"/>
      <c r="DY112" s="953"/>
      <c r="DZ112" s="954"/>
    </row>
    <row r="113" spans="1:130" s="226" customFormat="1" ht="26.25" customHeight="1">
      <c r="A113" s="986"/>
      <c r="B113" s="987"/>
      <c r="C113" s="982" t="s">
        <v>434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94216</v>
      </c>
      <c r="AB113" s="966"/>
      <c r="AC113" s="966"/>
      <c r="AD113" s="966"/>
      <c r="AE113" s="967"/>
      <c r="AF113" s="968">
        <v>112000</v>
      </c>
      <c r="AG113" s="966"/>
      <c r="AH113" s="966"/>
      <c r="AI113" s="966"/>
      <c r="AJ113" s="967"/>
      <c r="AK113" s="968">
        <v>106269</v>
      </c>
      <c r="AL113" s="966"/>
      <c r="AM113" s="966"/>
      <c r="AN113" s="966"/>
      <c r="AO113" s="967"/>
      <c r="AP113" s="969">
        <v>3</v>
      </c>
      <c r="AQ113" s="970"/>
      <c r="AR113" s="970"/>
      <c r="AS113" s="970"/>
      <c r="AT113" s="971"/>
      <c r="AU113" s="932"/>
      <c r="AV113" s="933"/>
      <c r="AW113" s="933"/>
      <c r="AX113" s="933"/>
      <c r="AY113" s="933"/>
      <c r="AZ113" s="981" t="s">
        <v>435</v>
      </c>
      <c r="BA113" s="982"/>
      <c r="BB113" s="982"/>
      <c r="BC113" s="982"/>
      <c r="BD113" s="982"/>
      <c r="BE113" s="982"/>
      <c r="BF113" s="982"/>
      <c r="BG113" s="982"/>
      <c r="BH113" s="982"/>
      <c r="BI113" s="982"/>
      <c r="BJ113" s="982"/>
      <c r="BK113" s="982"/>
      <c r="BL113" s="982"/>
      <c r="BM113" s="982"/>
      <c r="BN113" s="982"/>
      <c r="BO113" s="982"/>
      <c r="BP113" s="983"/>
      <c r="BQ113" s="951">
        <v>348430</v>
      </c>
      <c r="BR113" s="952"/>
      <c r="BS113" s="952"/>
      <c r="BT113" s="952"/>
      <c r="BU113" s="952"/>
      <c r="BV113" s="952">
        <v>273883</v>
      </c>
      <c r="BW113" s="952"/>
      <c r="BX113" s="952"/>
      <c r="BY113" s="952"/>
      <c r="BZ113" s="952"/>
      <c r="CA113" s="952">
        <v>186117</v>
      </c>
      <c r="CB113" s="952"/>
      <c r="CC113" s="952"/>
      <c r="CD113" s="952"/>
      <c r="CE113" s="952"/>
      <c r="CF113" s="946">
        <v>5.2</v>
      </c>
      <c r="CG113" s="947"/>
      <c r="CH113" s="947"/>
      <c r="CI113" s="947"/>
      <c r="CJ113" s="947"/>
      <c r="CK113" s="977"/>
      <c r="CL113" s="978"/>
      <c r="CM113" s="948" t="s">
        <v>436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128</v>
      </c>
      <c r="DH113" s="991"/>
      <c r="DI113" s="991"/>
      <c r="DJ113" s="991"/>
      <c r="DK113" s="992"/>
      <c r="DL113" s="993" t="s">
        <v>128</v>
      </c>
      <c r="DM113" s="991"/>
      <c r="DN113" s="991"/>
      <c r="DO113" s="991"/>
      <c r="DP113" s="992"/>
      <c r="DQ113" s="993" t="s">
        <v>128</v>
      </c>
      <c r="DR113" s="991"/>
      <c r="DS113" s="991"/>
      <c r="DT113" s="991"/>
      <c r="DU113" s="992"/>
      <c r="DV113" s="994" t="s">
        <v>437</v>
      </c>
      <c r="DW113" s="995"/>
      <c r="DX113" s="995"/>
      <c r="DY113" s="995"/>
      <c r="DZ113" s="996"/>
    </row>
    <row r="114" spans="1:130" s="226" customFormat="1" ht="26.25" customHeight="1">
      <c r="A114" s="986"/>
      <c r="B114" s="987"/>
      <c r="C114" s="982" t="s">
        <v>438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87012</v>
      </c>
      <c r="AB114" s="991"/>
      <c r="AC114" s="991"/>
      <c r="AD114" s="991"/>
      <c r="AE114" s="992"/>
      <c r="AF114" s="993">
        <v>93328</v>
      </c>
      <c r="AG114" s="991"/>
      <c r="AH114" s="991"/>
      <c r="AI114" s="991"/>
      <c r="AJ114" s="992"/>
      <c r="AK114" s="993">
        <v>85269</v>
      </c>
      <c r="AL114" s="991"/>
      <c r="AM114" s="991"/>
      <c r="AN114" s="991"/>
      <c r="AO114" s="992"/>
      <c r="AP114" s="994">
        <v>2.4</v>
      </c>
      <c r="AQ114" s="995"/>
      <c r="AR114" s="995"/>
      <c r="AS114" s="995"/>
      <c r="AT114" s="996"/>
      <c r="AU114" s="932"/>
      <c r="AV114" s="933"/>
      <c r="AW114" s="933"/>
      <c r="AX114" s="933"/>
      <c r="AY114" s="933"/>
      <c r="AZ114" s="981" t="s">
        <v>439</v>
      </c>
      <c r="BA114" s="982"/>
      <c r="BB114" s="982"/>
      <c r="BC114" s="982"/>
      <c r="BD114" s="982"/>
      <c r="BE114" s="982"/>
      <c r="BF114" s="982"/>
      <c r="BG114" s="982"/>
      <c r="BH114" s="982"/>
      <c r="BI114" s="982"/>
      <c r="BJ114" s="982"/>
      <c r="BK114" s="982"/>
      <c r="BL114" s="982"/>
      <c r="BM114" s="982"/>
      <c r="BN114" s="982"/>
      <c r="BO114" s="982"/>
      <c r="BP114" s="983"/>
      <c r="BQ114" s="951">
        <v>173247</v>
      </c>
      <c r="BR114" s="952"/>
      <c r="BS114" s="952"/>
      <c r="BT114" s="952"/>
      <c r="BU114" s="952"/>
      <c r="BV114" s="952">
        <v>153802</v>
      </c>
      <c r="BW114" s="952"/>
      <c r="BX114" s="952"/>
      <c r="BY114" s="952"/>
      <c r="BZ114" s="952"/>
      <c r="CA114" s="952">
        <v>138821</v>
      </c>
      <c r="CB114" s="952"/>
      <c r="CC114" s="952"/>
      <c r="CD114" s="952"/>
      <c r="CE114" s="952"/>
      <c r="CF114" s="946">
        <v>3.9</v>
      </c>
      <c r="CG114" s="947"/>
      <c r="CH114" s="947"/>
      <c r="CI114" s="947"/>
      <c r="CJ114" s="947"/>
      <c r="CK114" s="977"/>
      <c r="CL114" s="978"/>
      <c r="CM114" s="948" t="s">
        <v>440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128</v>
      </c>
      <c r="DH114" s="991"/>
      <c r="DI114" s="991"/>
      <c r="DJ114" s="991"/>
      <c r="DK114" s="992"/>
      <c r="DL114" s="993" t="s">
        <v>431</v>
      </c>
      <c r="DM114" s="991"/>
      <c r="DN114" s="991"/>
      <c r="DO114" s="991"/>
      <c r="DP114" s="992"/>
      <c r="DQ114" s="993" t="s">
        <v>128</v>
      </c>
      <c r="DR114" s="991"/>
      <c r="DS114" s="991"/>
      <c r="DT114" s="991"/>
      <c r="DU114" s="992"/>
      <c r="DV114" s="994" t="s">
        <v>128</v>
      </c>
      <c r="DW114" s="995"/>
      <c r="DX114" s="995"/>
      <c r="DY114" s="995"/>
      <c r="DZ114" s="996"/>
    </row>
    <row r="115" spans="1:130" s="226" customFormat="1" ht="26.25" customHeight="1">
      <c r="A115" s="986"/>
      <c r="B115" s="987"/>
      <c r="C115" s="982" t="s">
        <v>441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128</v>
      </c>
      <c r="AB115" s="966"/>
      <c r="AC115" s="966"/>
      <c r="AD115" s="966"/>
      <c r="AE115" s="967"/>
      <c r="AF115" s="968" t="s">
        <v>128</v>
      </c>
      <c r="AG115" s="966"/>
      <c r="AH115" s="966"/>
      <c r="AI115" s="966"/>
      <c r="AJ115" s="967"/>
      <c r="AK115" s="968" t="s">
        <v>442</v>
      </c>
      <c r="AL115" s="966"/>
      <c r="AM115" s="966"/>
      <c r="AN115" s="966"/>
      <c r="AO115" s="967"/>
      <c r="AP115" s="969" t="s">
        <v>431</v>
      </c>
      <c r="AQ115" s="970"/>
      <c r="AR115" s="970"/>
      <c r="AS115" s="970"/>
      <c r="AT115" s="971"/>
      <c r="AU115" s="932"/>
      <c r="AV115" s="933"/>
      <c r="AW115" s="933"/>
      <c r="AX115" s="933"/>
      <c r="AY115" s="933"/>
      <c r="AZ115" s="981" t="s">
        <v>443</v>
      </c>
      <c r="BA115" s="982"/>
      <c r="BB115" s="982"/>
      <c r="BC115" s="982"/>
      <c r="BD115" s="982"/>
      <c r="BE115" s="982"/>
      <c r="BF115" s="982"/>
      <c r="BG115" s="982"/>
      <c r="BH115" s="982"/>
      <c r="BI115" s="982"/>
      <c r="BJ115" s="982"/>
      <c r="BK115" s="982"/>
      <c r="BL115" s="982"/>
      <c r="BM115" s="982"/>
      <c r="BN115" s="982"/>
      <c r="BO115" s="982"/>
      <c r="BP115" s="983"/>
      <c r="BQ115" s="951" t="s">
        <v>128</v>
      </c>
      <c r="BR115" s="952"/>
      <c r="BS115" s="952"/>
      <c r="BT115" s="952"/>
      <c r="BU115" s="952"/>
      <c r="BV115" s="952" t="s">
        <v>128</v>
      </c>
      <c r="BW115" s="952"/>
      <c r="BX115" s="952"/>
      <c r="BY115" s="952"/>
      <c r="BZ115" s="952"/>
      <c r="CA115" s="952" t="s">
        <v>128</v>
      </c>
      <c r="CB115" s="952"/>
      <c r="CC115" s="952"/>
      <c r="CD115" s="952"/>
      <c r="CE115" s="952"/>
      <c r="CF115" s="946" t="s">
        <v>128</v>
      </c>
      <c r="CG115" s="947"/>
      <c r="CH115" s="947"/>
      <c r="CI115" s="947"/>
      <c r="CJ115" s="947"/>
      <c r="CK115" s="977"/>
      <c r="CL115" s="978"/>
      <c r="CM115" s="981" t="s">
        <v>444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1069354</v>
      </c>
      <c r="DH115" s="991"/>
      <c r="DI115" s="991"/>
      <c r="DJ115" s="991"/>
      <c r="DK115" s="992"/>
      <c r="DL115" s="993">
        <v>951675</v>
      </c>
      <c r="DM115" s="991"/>
      <c r="DN115" s="991"/>
      <c r="DO115" s="991"/>
      <c r="DP115" s="992"/>
      <c r="DQ115" s="993">
        <v>951675</v>
      </c>
      <c r="DR115" s="991"/>
      <c r="DS115" s="991"/>
      <c r="DT115" s="991"/>
      <c r="DU115" s="992"/>
      <c r="DV115" s="994">
        <v>26.8</v>
      </c>
      <c r="DW115" s="995"/>
      <c r="DX115" s="995"/>
      <c r="DY115" s="995"/>
      <c r="DZ115" s="996"/>
    </row>
    <row r="116" spans="1:130" s="226" customFormat="1" ht="26.25" customHeight="1">
      <c r="A116" s="988"/>
      <c r="B116" s="989"/>
      <c r="C116" s="997" t="s">
        <v>445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184</v>
      </c>
      <c r="AB116" s="991"/>
      <c r="AC116" s="991"/>
      <c r="AD116" s="991"/>
      <c r="AE116" s="992"/>
      <c r="AF116" s="993">
        <v>403</v>
      </c>
      <c r="AG116" s="991"/>
      <c r="AH116" s="991"/>
      <c r="AI116" s="991"/>
      <c r="AJ116" s="992"/>
      <c r="AK116" s="993">
        <v>319</v>
      </c>
      <c r="AL116" s="991"/>
      <c r="AM116" s="991"/>
      <c r="AN116" s="991"/>
      <c r="AO116" s="992"/>
      <c r="AP116" s="994">
        <v>0</v>
      </c>
      <c r="AQ116" s="995"/>
      <c r="AR116" s="995"/>
      <c r="AS116" s="995"/>
      <c r="AT116" s="996"/>
      <c r="AU116" s="932"/>
      <c r="AV116" s="933"/>
      <c r="AW116" s="933"/>
      <c r="AX116" s="933"/>
      <c r="AY116" s="933"/>
      <c r="AZ116" s="999" t="s">
        <v>446</v>
      </c>
      <c r="BA116" s="1000"/>
      <c r="BB116" s="1000"/>
      <c r="BC116" s="1000"/>
      <c r="BD116" s="1000"/>
      <c r="BE116" s="1000"/>
      <c r="BF116" s="1000"/>
      <c r="BG116" s="1000"/>
      <c r="BH116" s="1000"/>
      <c r="BI116" s="1000"/>
      <c r="BJ116" s="1000"/>
      <c r="BK116" s="1000"/>
      <c r="BL116" s="1000"/>
      <c r="BM116" s="1000"/>
      <c r="BN116" s="1000"/>
      <c r="BO116" s="1000"/>
      <c r="BP116" s="1001"/>
      <c r="BQ116" s="951" t="s">
        <v>128</v>
      </c>
      <c r="BR116" s="952"/>
      <c r="BS116" s="952"/>
      <c r="BT116" s="952"/>
      <c r="BU116" s="952"/>
      <c r="BV116" s="952" t="s">
        <v>128</v>
      </c>
      <c r="BW116" s="952"/>
      <c r="BX116" s="952"/>
      <c r="BY116" s="952"/>
      <c r="BZ116" s="952"/>
      <c r="CA116" s="952" t="s">
        <v>128</v>
      </c>
      <c r="CB116" s="952"/>
      <c r="CC116" s="952"/>
      <c r="CD116" s="952"/>
      <c r="CE116" s="952"/>
      <c r="CF116" s="946" t="s">
        <v>128</v>
      </c>
      <c r="CG116" s="947"/>
      <c r="CH116" s="947"/>
      <c r="CI116" s="947"/>
      <c r="CJ116" s="947"/>
      <c r="CK116" s="977"/>
      <c r="CL116" s="978"/>
      <c r="CM116" s="948" t="s">
        <v>447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128</v>
      </c>
      <c r="DH116" s="991"/>
      <c r="DI116" s="991"/>
      <c r="DJ116" s="991"/>
      <c r="DK116" s="992"/>
      <c r="DL116" s="993" t="s">
        <v>431</v>
      </c>
      <c r="DM116" s="991"/>
      <c r="DN116" s="991"/>
      <c r="DO116" s="991"/>
      <c r="DP116" s="992"/>
      <c r="DQ116" s="993" t="s">
        <v>128</v>
      </c>
      <c r="DR116" s="991"/>
      <c r="DS116" s="991"/>
      <c r="DT116" s="991"/>
      <c r="DU116" s="992"/>
      <c r="DV116" s="994" t="s">
        <v>128</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448</v>
      </c>
      <c r="Z117" s="918"/>
      <c r="AA117" s="1008">
        <v>575672</v>
      </c>
      <c r="AB117" s="1009"/>
      <c r="AC117" s="1009"/>
      <c r="AD117" s="1009"/>
      <c r="AE117" s="1010"/>
      <c r="AF117" s="1011">
        <v>609420</v>
      </c>
      <c r="AG117" s="1009"/>
      <c r="AH117" s="1009"/>
      <c r="AI117" s="1009"/>
      <c r="AJ117" s="1010"/>
      <c r="AK117" s="1011">
        <v>606576</v>
      </c>
      <c r="AL117" s="1009"/>
      <c r="AM117" s="1009"/>
      <c r="AN117" s="1009"/>
      <c r="AO117" s="1010"/>
      <c r="AP117" s="1012"/>
      <c r="AQ117" s="1013"/>
      <c r="AR117" s="1013"/>
      <c r="AS117" s="1013"/>
      <c r="AT117" s="1014"/>
      <c r="AU117" s="932"/>
      <c r="AV117" s="933"/>
      <c r="AW117" s="933"/>
      <c r="AX117" s="933"/>
      <c r="AY117" s="933"/>
      <c r="AZ117" s="999" t="s">
        <v>449</v>
      </c>
      <c r="BA117" s="1000"/>
      <c r="BB117" s="1000"/>
      <c r="BC117" s="1000"/>
      <c r="BD117" s="1000"/>
      <c r="BE117" s="1000"/>
      <c r="BF117" s="1000"/>
      <c r="BG117" s="1000"/>
      <c r="BH117" s="1000"/>
      <c r="BI117" s="1000"/>
      <c r="BJ117" s="1000"/>
      <c r="BK117" s="1000"/>
      <c r="BL117" s="1000"/>
      <c r="BM117" s="1000"/>
      <c r="BN117" s="1000"/>
      <c r="BO117" s="1000"/>
      <c r="BP117" s="1001"/>
      <c r="BQ117" s="951" t="s">
        <v>128</v>
      </c>
      <c r="BR117" s="952"/>
      <c r="BS117" s="952"/>
      <c r="BT117" s="952"/>
      <c r="BU117" s="952"/>
      <c r="BV117" s="952" t="s">
        <v>431</v>
      </c>
      <c r="BW117" s="952"/>
      <c r="BX117" s="952"/>
      <c r="BY117" s="952"/>
      <c r="BZ117" s="952"/>
      <c r="CA117" s="952" t="s">
        <v>128</v>
      </c>
      <c r="CB117" s="952"/>
      <c r="CC117" s="952"/>
      <c r="CD117" s="952"/>
      <c r="CE117" s="952"/>
      <c r="CF117" s="946" t="s">
        <v>128</v>
      </c>
      <c r="CG117" s="947"/>
      <c r="CH117" s="947"/>
      <c r="CI117" s="947"/>
      <c r="CJ117" s="947"/>
      <c r="CK117" s="977"/>
      <c r="CL117" s="978"/>
      <c r="CM117" s="948" t="s">
        <v>450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128</v>
      </c>
      <c r="DH117" s="991"/>
      <c r="DI117" s="991"/>
      <c r="DJ117" s="991"/>
      <c r="DK117" s="992"/>
      <c r="DL117" s="993" t="s">
        <v>128</v>
      </c>
      <c r="DM117" s="991"/>
      <c r="DN117" s="991"/>
      <c r="DO117" s="991"/>
      <c r="DP117" s="992"/>
      <c r="DQ117" s="993" t="s">
        <v>128</v>
      </c>
      <c r="DR117" s="991"/>
      <c r="DS117" s="991"/>
      <c r="DT117" s="991"/>
      <c r="DU117" s="992"/>
      <c r="DV117" s="994" t="s">
        <v>128</v>
      </c>
      <c r="DW117" s="995"/>
      <c r="DX117" s="995"/>
      <c r="DY117" s="995"/>
      <c r="DZ117" s="996"/>
    </row>
    <row r="118" spans="1:130" s="226" customFormat="1" ht="26.25" customHeight="1">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301</v>
      </c>
      <c r="AG118" s="917"/>
      <c r="AH118" s="917"/>
      <c r="AI118" s="917"/>
      <c r="AJ118" s="918"/>
      <c r="AK118" s="916" t="s">
        <v>300</v>
      </c>
      <c r="AL118" s="917"/>
      <c r="AM118" s="917"/>
      <c r="AN118" s="917"/>
      <c r="AO118" s="918"/>
      <c r="AP118" s="1003" t="s">
        <v>419</v>
      </c>
      <c r="AQ118" s="1004"/>
      <c r="AR118" s="1004"/>
      <c r="AS118" s="1004"/>
      <c r="AT118" s="1005"/>
      <c r="AU118" s="932"/>
      <c r="AV118" s="933"/>
      <c r="AW118" s="933"/>
      <c r="AX118" s="933"/>
      <c r="AY118" s="933"/>
      <c r="AZ118" s="1006" t="s">
        <v>451</v>
      </c>
      <c r="BA118" s="997"/>
      <c r="BB118" s="997"/>
      <c r="BC118" s="997"/>
      <c r="BD118" s="997"/>
      <c r="BE118" s="997"/>
      <c r="BF118" s="997"/>
      <c r="BG118" s="997"/>
      <c r="BH118" s="997"/>
      <c r="BI118" s="997"/>
      <c r="BJ118" s="997"/>
      <c r="BK118" s="997"/>
      <c r="BL118" s="997"/>
      <c r="BM118" s="997"/>
      <c r="BN118" s="997"/>
      <c r="BO118" s="997"/>
      <c r="BP118" s="998"/>
      <c r="BQ118" s="1029" t="s">
        <v>128</v>
      </c>
      <c r="BR118" s="1030"/>
      <c r="BS118" s="1030"/>
      <c r="BT118" s="1030"/>
      <c r="BU118" s="1030"/>
      <c r="BV118" s="1030" t="s">
        <v>128</v>
      </c>
      <c r="BW118" s="1030"/>
      <c r="BX118" s="1030"/>
      <c r="BY118" s="1030"/>
      <c r="BZ118" s="1030"/>
      <c r="CA118" s="1030" t="s">
        <v>128</v>
      </c>
      <c r="CB118" s="1030"/>
      <c r="CC118" s="1030"/>
      <c r="CD118" s="1030"/>
      <c r="CE118" s="1030"/>
      <c r="CF118" s="946" t="s">
        <v>128</v>
      </c>
      <c r="CG118" s="947"/>
      <c r="CH118" s="947"/>
      <c r="CI118" s="947"/>
      <c r="CJ118" s="947"/>
      <c r="CK118" s="977"/>
      <c r="CL118" s="978"/>
      <c r="CM118" s="948" t="s">
        <v>452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128</v>
      </c>
      <c r="DH118" s="991"/>
      <c r="DI118" s="991"/>
      <c r="DJ118" s="991"/>
      <c r="DK118" s="992"/>
      <c r="DL118" s="993" t="s">
        <v>431</v>
      </c>
      <c r="DM118" s="991"/>
      <c r="DN118" s="991"/>
      <c r="DO118" s="991"/>
      <c r="DP118" s="992"/>
      <c r="DQ118" s="993" t="s">
        <v>128</v>
      </c>
      <c r="DR118" s="991"/>
      <c r="DS118" s="991"/>
      <c r="DT118" s="991"/>
      <c r="DU118" s="992"/>
      <c r="DV118" s="994" t="s">
        <v>128</v>
      </c>
      <c r="DW118" s="995"/>
      <c r="DX118" s="995"/>
      <c r="DY118" s="995"/>
      <c r="DZ118" s="996"/>
    </row>
    <row r="119" spans="1:130" s="226" customFormat="1" ht="26.25" customHeight="1">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128</v>
      </c>
      <c r="AB119" s="924"/>
      <c r="AC119" s="924"/>
      <c r="AD119" s="924"/>
      <c r="AE119" s="925"/>
      <c r="AF119" s="926" t="s">
        <v>437</v>
      </c>
      <c r="AG119" s="924"/>
      <c r="AH119" s="924"/>
      <c r="AI119" s="924"/>
      <c r="AJ119" s="925"/>
      <c r="AK119" s="926" t="s">
        <v>128</v>
      </c>
      <c r="AL119" s="924"/>
      <c r="AM119" s="924"/>
      <c r="AN119" s="924"/>
      <c r="AO119" s="925"/>
      <c r="AP119" s="927" t="s">
        <v>128</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453</v>
      </c>
      <c r="BP119" s="1038"/>
      <c r="BQ119" s="1029">
        <v>7832444</v>
      </c>
      <c r="BR119" s="1030"/>
      <c r="BS119" s="1030"/>
      <c r="BT119" s="1030"/>
      <c r="BU119" s="1030"/>
      <c r="BV119" s="1030">
        <v>7739513</v>
      </c>
      <c r="BW119" s="1030"/>
      <c r="BX119" s="1030"/>
      <c r="BY119" s="1030"/>
      <c r="BZ119" s="1030"/>
      <c r="CA119" s="1030">
        <v>7792486</v>
      </c>
      <c r="CB119" s="1030"/>
      <c r="CC119" s="1030"/>
      <c r="CD119" s="1030"/>
      <c r="CE119" s="1030"/>
      <c r="CF119" s="1031"/>
      <c r="CG119" s="1032"/>
      <c r="CH119" s="1032"/>
      <c r="CI119" s="1032"/>
      <c r="CJ119" s="1033"/>
      <c r="CK119" s="979"/>
      <c r="CL119" s="980"/>
      <c r="CM119" s="1034" t="s">
        <v>454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442</v>
      </c>
      <c r="DH119" s="1016"/>
      <c r="DI119" s="1016"/>
      <c r="DJ119" s="1016"/>
      <c r="DK119" s="1017"/>
      <c r="DL119" s="1015" t="s">
        <v>128</v>
      </c>
      <c r="DM119" s="1016"/>
      <c r="DN119" s="1016"/>
      <c r="DO119" s="1016"/>
      <c r="DP119" s="1017"/>
      <c r="DQ119" s="1015" t="s">
        <v>128</v>
      </c>
      <c r="DR119" s="1016"/>
      <c r="DS119" s="1016"/>
      <c r="DT119" s="1016"/>
      <c r="DU119" s="1017"/>
      <c r="DV119" s="1018" t="s">
        <v>128</v>
      </c>
      <c r="DW119" s="1019"/>
      <c r="DX119" s="1019"/>
      <c r="DY119" s="1019"/>
      <c r="DZ119" s="1020"/>
    </row>
    <row r="120" spans="1:130" s="226" customFormat="1" ht="26.25" customHeight="1">
      <c r="A120" s="1091"/>
      <c r="B120" s="978"/>
      <c r="C120" s="948" t="s">
        <v>427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128</v>
      </c>
      <c r="AB120" s="991"/>
      <c r="AC120" s="991"/>
      <c r="AD120" s="991"/>
      <c r="AE120" s="992"/>
      <c r="AF120" s="993" t="s">
        <v>128</v>
      </c>
      <c r="AG120" s="991"/>
      <c r="AH120" s="991"/>
      <c r="AI120" s="991"/>
      <c r="AJ120" s="992"/>
      <c r="AK120" s="993" t="s">
        <v>128</v>
      </c>
      <c r="AL120" s="991"/>
      <c r="AM120" s="991"/>
      <c r="AN120" s="991"/>
      <c r="AO120" s="992"/>
      <c r="AP120" s="994" t="s">
        <v>128</v>
      </c>
      <c r="AQ120" s="995"/>
      <c r="AR120" s="995"/>
      <c r="AS120" s="995"/>
      <c r="AT120" s="996"/>
      <c r="AU120" s="1021" t="s">
        <v>455</v>
      </c>
      <c r="AV120" s="1022"/>
      <c r="AW120" s="1022"/>
      <c r="AX120" s="1022"/>
      <c r="AY120" s="1023"/>
      <c r="AZ120" s="972" t="s">
        <v>456</v>
      </c>
      <c r="BA120" s="921"/>
      <c r="BB120" s="921"/>
      <c r="BC120" s="921"/>
      <c r="BD120" s="921"/>
      <c r="BE120" s="921"/>
      <c r="BF120" s="921"/>
      <c r="BG120" s="921"/>
      <c r="BH120" s="921"/>
      <c r="BI120" s="921"/>
      <c r="BJ120" s="921"/>
      <c r="BK120" s="921"/>
      <c r="BL120" s="921"/>
      <c r="BM120" s="921"/>
      <c r="BN120" s="921"/>
      <c r="BO120" s="921"/>
      <c r="BP120" s="922"/>
      <c r="BQ120" s="958">
        <v>1230232</v>
      </c>
      <c r="BR120" s="959"/>
      <c r="BS120" s="959"/>
      <c r="BT120" s="959"/>
      <c r="BU120" s="959"/>
      <c r="BV120" s="959">
        <v>1039488</v>
      </c>
      <c r="BW120" s="959"/>
      <c r="BX120" s="959"/>
      <c r="BY120" s="959"/>
      <c r="BZ120" s="959"/>
      <c r="CA120" s="959">
        <v>944565</v>
      </c>
      <c r="CB120" s="959"/>
      <c r="CC120" s="959"/>
      <c r="CD120" s="959"/>
      <c r="CE120" s="959"/>
      <c r="CF120" s="973">
        <v>26.6</v>
      </c>
      <c r="CG120" s="974"/>
      <c r="CH120" s="974"/>
      <c r="CI120" s="974"/>
      <c r="CJ120" s="974"/>
      <c r="CK120" s="1039" t="s">
        <v>457</v>
      </c>
      <c r="CL120" s="1040"/>
      <c r="CM120" s="1040"/>
      <c r="CN120" s="1040"/>
      <c r="CO120" s="1041"/>
      <c r="CP120" s="1047" t="s">
        <v>458</v>
      </c>
      <c r="CQ120" s="1048"/>
      <c r="CR120" s="1048"/>
      <c r="CS120" s="1048"/>
      <c r="CT120" s="1048"/>
      <c r="CU120" s="1048"/>
      <c r="CV120" s="1048"/>
      <c r="CW120" s="1048"/>
      <c r="CX120" s="1048"/>
      <c r="CY120" s="1048"/>
      <c r="CZ120" s="1048"/>
      <c r="DA120" s="1048"/>
      <c r="DB120" s="1048"/>
      <c r="DC120" s="1048"/>
      <c r="DD120" s="1048"/>
      <c r="DE120" s="1048"/>
      <c r="DF120" s="1049"/>
      <c r="DG120" s="958">
        <v>1647344</v>
      </c>
      <c r="DH120" s="959"/>
      <c r="DI120" s="959"/>
      <c r="DJ120" s="959"/>
      <c r="DK120" s="959"/>
      <c r="DL120" s="959">
        <v>1554466</v>
      </c>
      <c r="DM120" s="959"/>
      <c r="DN120" s="959"/>
      <c r="DO120" s="959"/>
      <c r="DP120" s="959"/>
      <c r="DQ120" s="959">
        <v>1526468</v>
      </c>
      <c r="DR120" s="959"/>
      <c r="DS120" s="959"/>
      <c r="DT120" s="959"/>
      <c r="DU120" s="959"/>
      <c r="DV120" s="960">
        <v>43</v>
      </c>
      <c r="DW120" s="960"/>
      <c r="DX120" s="960"/>
      <c r="DY120" s="960"/>
      <c r="DZ120" s="961"/>
    </row>
    <row r="121" spans="1:130" s="226" customFormat="1" ht="26.25" customHeight="1">
      <c r="A121" s="1091"/>
      <c r="B121" s="978"/>
      <c r="C121" s="999" t="s">
        <v>459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128</v>
      </c>
      <c r="AB121" s="991"/>
      <c r="AC121" s="991"/>
      <c r="AD121" s="991"/>
      <c r="AE121" s="992"/>
      <c r="AF121" s="993" t="s">
        <v>128</v>
      </c>
      <c r="AG121" s="991"/>
      <c r="AH121" s="991"/>
      <c r="AI121" s="991"/>
      <c r="AJ121" s="992"/>
      <c r="AK121" s="993" t="s">
        <v>442</v>
      </c>
      <c r="AL121" s="991"/>
      <c r="AM121" s="991"/>
      <c r="AN121" s="991"/>
      <c r="AO121" s="992"/>
      <c r="AP121" s="994" t="s">
        <v>128</v>
      </c>
      <c r="AQ121" s="995"/>
      <c r="AR121" s="995"/>
      <c r="AS121" s="995"/>
      <c r="AT121" s="996"/>
      <c r="AU121" s="1024"/>
      <c r="AV121" s="1025"/>
      <c r="AW121" s="1025"/>
      <c r="AX121" s="1025"/>
      <c r="AY121" s="1026"/>
      <c r="AZ121" s="981" t="s">
        <v>460</v>
      </c>
      <c r="BA121" s="982"/>
      <c r="BB121" s="982"/>
      <c r="BC121" s="982"/>
      <c r="BD121" s="982"/>
      <c r="BE121" s="982"/>
      <c r="BF121" s="982"/>
      <c r="BG121" s="982"/>
      <c r="BH121" s="982"/>
      <c r="BI121" s="982"/>
      <c r="BJ121" s="982"/>
      <c r="BK121" s="982"/>
      <c r="BL121" s="982"/>
      <c r="BM121" s="982"/>
      <c r="BN121" s="982"/>
      <c r="BO121" s="982"/>
      <c r="BP121" s="983"/>
      <c r="BQ121" s="951">
        <v>133344</v>
      </c>
      <c r="BR121" s="952"/>
      <c r="BS121" s="952"/>
      <c r="BT121" s="952"/>
      <c r="BU121" s="952"/>
      <c r="BV121" s="952">
        <v>100012</v>
      </c>
      <c r="BW121" s="952"/>
      <c r="BX121" s="952"/>
      <c r="BY121" s="952"/>
      <c r="BZ121" s="952"/>
      <c r="CA121" s="952">
        <v>66680</v>
      </c>
      <c r="CB121" s="952"/>
      <c r="CC121" s="952"/>
      <c r="CD121" s="952"/>
      <c r="CE121" s="952"/>
      <c r="CF121" s="946">
        <v>1.9</v>
      </c>
      <c r="CG121" s="947"/>
      <c r="CH121" s="947"/>
      <c r="CI121" s="947"/>
      <c r="CJ121" s="947"/>
      <c r="CK121" s="1042"/>
      <c r="CL121" s="1043"/>
      <c r="CM121" s="1043"/>
      <c r="CN121" s="1043"/>
      <c r="CO121" s="1044"/>
      <c r="CP121" s="1052" t="s">
        <v>395</v>
      </c>
      <c r="CQ121" s="1053"/>
      <c r="CR121" s="1053"/>
      <c r="CS121" s="1053"/>
      <c r="CT121" s="1053"/>
      <c r="CU121" s="1053"/>
      <c r="CV121" s="1053"/>
      <c r="CW121" s="1053"/>
      <c r="CX121" s="1053"/>
      <c r="CY121" s="1053"/>
      <c r="CZ121" s="1053"/>
      <c r="DA121" s="1053"/>
      <c r="DB121" s="1053"/>
      <c r="DC121" s="1053"/>
      <c r="DD121" s="1053"/>
      <c r="DE121" s="1053"/>
      <c r="DF121" s="1054"/>
      <c r="DG121" s="951" t="s">
        <v>128</v>
      </c>
      <c r="DH121" s="952"/>
      <c r="DI121" s="952"/>
      <c r="DJ121" s="952"/>
      <c r="DK121" s="952"/>
      <c r="DL121" s="952" t="s">
        <v>437</v>
      </c>
      <c r="DM121" s="952"/>
      <c r="DN121" s="952"/>
      <c r="DO121" s="952"/>
      <c r="DP121" s="952"/>
      <c r="DQ121" s="952" t="s">
        <v>128</v>
      </c>
      <c r="DR121" s="952"/>
      <c r="DS121" s="952"/>
      <c r="DT121" s="952"/>
      <c r="DU121" s="952"/>
      <c r="DV121" s="953" t="s">
        <v>428</v>
      </c>
      <c r="DW121" s="953"/>
      <c r="DX121" s="953"/>
      <c r="DY121" s="953"/>
      <c r="DZ121" s="954"/>
    </row>
    <row r="122" spans="1:130" s="226" customFormat="1" ht="26.25" customHeight="1">
      <c r="A122" s="1091"/>
      <c r="B122" s="978"/>
      <c r="C122" s="948" t="s">
        <v>440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128</v>
      </c>
      <c r="AB122" s="991"/>
      <c r="AC122" s="991"/>
      <c r="AD122" s="991"/>
      <c r="AE122" s="992"/>
      <c r="AF122" s="993" t="s">
        <v>128</v>
      </c>
      <c r="AG122" s="991"/>
      <c r="AH122" s="991"/>
      <c r="AI122" s="991"/>
      <c r="AJ122" s="992"/>
      <c r="AK122" s="993" t="s">
        <v>128</v>
      </c>
      <c r="AL122" s="991"/>
      <c r="AM122" s="991"/>
      <c r="AN122" s="991"/>
      <c r="AO122" s="992"/>
      <c r="AP122" s="994" t="s">
        <v>128</v>
      </c>
      <c r="AQ122" s="995"/>
      <c r="AR122" s="995"/>
      <c r="AS122" s="995"/>
      <c r="AT122" s="996"/>
      <c r="AU122" s="1024"/>
      <c r="AV122" s="1025"/>
      <c r="AW122" s="1025"/>
      <c r="AX122" s="1025"/>
      <c r="AY122" s="1026"/>
      <c r="AZ122" s="1006" t="s">
        <v>461</v>
      </c>
      <c r="BA122" s="997"/>
      <c r="BB122" s="997"/>
      <c r="BC122" s="997"/>
      <c r="BD122" s="997"/>
      <c r="BE122" s="997"/>
      <c r="BF122" s="997"/>
      <c r="BG122" s="997"/>
      <c r="BH122" s="997"/>
      <c r="BI122" s="997"/>
      <c r="BJ122" s="997"/>
      <c r="BK122" s="997"/>
      <c r="BL122" s="997"/>
      <c r="BM122" s="997"/>
      <c r="BN122" s="997"/>
      <c r="BO122" s="997"/>
      <c r="BP122" s="998"/>
      <c r="BQ122" s="1029">
        <v>4354977</v>
      </c>
      <c r="BR122" s="1030"/>
      <c r="BS122" s="1030"/>
      <c r="BT122" s="1030"/>
      <c r="BU122" s="1030"/>
      <c r="BV122" s="1030">
        <v>4503325</v>
      </c>
      <c r="BW122" s="1030"/>
      <c r="BX122" s="1030"/>
      <c r="BY122" s="1030"/>
      <c r="BZ122" s="1030"/>
      <c r="CA122" s="1030">
        <v>4347671</v>
      </c>
      <c r="CB122" s="1030"/>
      <c r="CC122" s="1030"/>
      <c r="CD122" s="1030"/>
      <c r="CE122" s="1030"/>
      <c r="CF122" s="1050">
        <v>122.5</v>
      </c>
      <c r="CG122" s="1051"/>
      <c r="CH122" s="1051"/>
      <c r="CI122" s="1051"/>
      <c r="CJ122" s="1051"/>
      <c r="CK122" s="1042"/>
      <c r="CL122" s="1043"/>
      <c r="CM122" s="1043"/>
      <c r="CN122" s="1043"/>
      <c r="CO122" s="1044"/>
      <c r="CP122" s="1052"/>
      <c r="CQ122" s="1053"/>
      <c r="CR122" s="1053"/>
      <c r="CS122" s="1053"/>
      <c r="CT122" s="1053"/>
      <c r="CU122" s="1053"/>
      <c r="CV122" s="1053"/>
      <c r="CW122" s="1053"/>
      <c r="CX122" s="1053"/>
      <c r="CY122" s="1053"/>
      <c r="CZ122" s="1053"/>
      <c r="DA122" s="1053"/>
      <c r="DB122" s="1053"/>
      <c r="DC122" s="1053"/>
      <c r="DD122" s="1053"/>
      <c r="DE122" s="1053"/>
      <c r="DF122" s="1054"/>
      <c r="DG122" s="951"/>
      <c r="DH122" s="952"/>
      <c r="DI122" s="952"/>
      <c r="DJ122" s="952"/>
      <c r="DK122" s="952"/>
      <c r="DL122" s="952"/>
      <c r="DM122" s="952"/>
      <c r="DN122" s="952"/>
      <c r="DO122" s="952"/>
      <c r="DP122" s="952"/>
      <c r="DQ122" s="952"/>
      <c r="DR122" s="952"/>
      <c r="DS122" s="952"/>
      <c r="DT122" s="952"/>
      <c r="DU122" s="952"/>
      <c r="DV122" s="953"/>
      <c r="DW122" s="953"/>
      <c r="DX122" s="953"/>
      <c r="DY122" s="953"/>
      <c r="DZ122" s="954"/>
    </row>
    <row r="123" spans="1:130" s="226" customFormat="1" ht="26.25" customHeight="1">
      <c r="A123" s="1091"/>
      <c r="B123" s="978"/>
      <c r="C123" s="948" t="s">
        <v>447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442</v>
      </c>
      <c r="AB123" s="991"/>
      <c r="AC123" s="991"/>
      <c r="AD123" s="991"/>
      <c r="AE123" s="992"/>
      <c r="AF123" s="993" t="s">
        <v>128</v>
      </c>
      <c r="AG123" s="991"/>
      <c r="AH123" s="991"/>
      <c r="AI123" s="991"/>
      <c r="AJ123" s="992"/>
      <c r="AK123" s="993" t="s">
        <v>128</v>
      </c>
      <c r="AL123" s="991"/>
      <c r="AM123" s="991"/>
      <c r="AN123" s="991"/>
      <c r="AO123" s="992"/>
      <c r="AP123" s="994" t="s">
        <v>442</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462</v>
      </c>
      <c r="BP123" s="1038"/>
      <c r="BQ123" s="1097">
        <v>5718553</v>
      </c>
      <c r="BR123" s="1098"/>
      <c r="BS123" s="1098"/>
      <c r="BT123" s="1098"/>
      <c r="BU123" s="1098"/>
      <c r="BV123" s="1098">
        <v>5642825</v>
      </c>
      <c r="BW123" s="1098"/>
      <c r="BX123" s="1098"/>
      <c r="BY123" s="1098"/>
      <c r="BZ123" s="1098"/>
      <c r="CA123" s="1098">
        <v>5358916</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c r="A124" s="1091"/>
      <c r="B124" s="978"/>
      <c r="C124" s="948" t="s">
        <v>450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437</v>
      </c>
      <c r="AB124" s="991"/>
      <c r="AC124" s="991"/>
      <c r="AD124" s="991"/>
      <c r="AE124" s="992"/>
      <c r="AF124" s="993" t="s">
        <v>431</v>
      </c>
      <c r="AG124" s="991"/>
      <c r="AH124" s="991"/>
      <c r="AI124" s="991"/>
      <c r="AJ124" s="992"/>
      <c r="AK124" s="993" t="s">
        <v>128</v>
      </c>
      <c r="AL124" s="991"/>
      <c r="AM124" s="991"/>
      <c r="AN124" s="991"/>
      <c r="AO124" s="992"/>
      <c r="AP124" s="994" t="s">
        <v>128</v>
      </c>
      <c r="AQ124" s="995"/>
      <c r="AR124" s="995"/>
      <c r="AS124" s="995"/>
      <c r="AT124" s="996"/>
      <c r="AU124" s="1093" t="s">
        <v>463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61.3</v>
      </c>
      <c r="BR124" s="1060"/>
      <c r="BS124" s="1060"/>
      <c r="BT124" s="1060"/>
      <c r="BU124" s="1060"/>
      <c r="BV124" s="1060">
        <v>60.7</v>
      </c>
      <c r="BW124" s="1060"/>
      <c r="BX124" s="1060"/>
      <c r="BY124" s="1060"/>
      <c r="BZ124" s="1060"/>
      <c r="CA124" s="1060">
        <v>68.5</v>
      </c>
      <c r="CB124" s="1060"/>
      <c r="CC124" s="1060"/>
      <c r="CD124" s="1060"/>
      <c r="CE124" s="1060"/>
      <c r="CF124" s="1061"/>
      <c r="CG124" s="1062"/>
      <c r="CH124" s="1062"/>
      <c r="CI124" s="1062"/>
      <c r="CJ124" s="1063"/>
      <c r="CK124" s="1045"/>
      <c r="CL124" s="1045"/>
      <c r="CM124" s="1045"/>
      <c r="CN124" s="1045"/>
      <c r="CO124" s="1046"/>
      <c r="CP124" s="1052" t="s">
        <v>464</v>
      </c>
      <c r="CQ124" s="1053"/>
      <c r="CR124" s="1053"/>
      <c r="CS124" s="1053"/>
      <c r="CT124" s="1053"/>
      <c r="CU124" s="1053"/>
      <c r="CV124" s="1053"/>
      <c r="CW124" s="1053"/>
      <c r="CX124" s="1053"/>
      <c r="CY124" s="1053"/>
      <c r="CZ124" s="1053"/>
      <c r="DA124" s="1053"/>
      <c r="DB124" s="1053"/>
      <c r="DC124" s="1053"/>
      <c r="DD124" s="1053"/>
      <c r="DE124" s="1053"/>
      <c r="DF124" s="1054"/>
      <c r="DG124" s="1037" t="s">
        <v>128</v>
      </c>
      <c r="DH124" s="1016"/>
      <c r="DI124" s="1016"/>
      <c r="DJ124" s="1016"/>
      <c r="DK124" s="1017"/>
      <c r="DL124" s="1015" t="s">
        <v>431</v>
      </c>
      <c r="DM124" s="1016"/>
      <c r="DN124" s="1016"/>
      <c r="DO124" s="1016"/>
      <c r="DP124" s="1017"/>
      <c r="DQ124" s="1015" t="s">
        <v>128</v>
      </c>
      <c r="DR124" s="1016"/>
      <c r="DS124" s="1016"/>
      <c r="DT124" s="1016"/>
      <c r="DU124" s="1017"/>
      <c r="DV124" s="1018" t="s">
        <v>128</v>
      </c>
      <c r="DW124" s="1019"/>
      <c r="DX124" s="1019"/>
      <c r="DY124" s="1019"/>
      <c r="DZ124" s="1020"/>
    </row>
    <row r="125" spans="1:130" s="226" customFormat="1" ht="26.25" customHeight="1">
      <c r="A125" s="1091"/>
      <c r="B125" s="978"/>
      <c r="C125" s="948" t="s">
        <v>452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437</v>
      </c>
      <c r="AB125" s="991"/>
      <c r="AC125" s="991"/>
      <c r="AD125" s="991"/>
      <c r="AE125" s="992"/>
      <c r="AF125" s="993" t="s">
        <v>128</v>
      </c>
      <c r="AG125" s="991"/>
      <c r="AH125" s="991"/>
      <c r="AI125" s="991"/>
      <c r="AJ125" s="992"/>
      <c r="AK125" s="993" t="s">
        <v>437</v>
      </c>
      <c r="AL125" s="991"/>
      <c r="AM125" s="991"/>
      <c r="AN125" s="991"/>
      <c r="AO125" s="992"/>
      <c r="AP125" s="994" t="s">
        <v>437</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465</v>
      </c>
      <c r="CL125" s="1040"/>
      <c r="CM125" s="1040"/>
      <c r="CN125" s="1040"/>
      <c r="CO125" s="1041"/>
      <c r="CP125" s="972" t="s">
        <v>466</v>
      </c>
      <c r="CQ125" s="921"/>
      <c r="CR125" s="921"/>
      <c r="CS125" s="921"/>
      <c r="CT125" s="921"/>
      <c r="CU125" s="921"/>
      <c r="CV125" s="921"/>
      <c r="CW125" s="921"/>
      <c r="CX125" s="921"/>
      <c r="CY125" s="921"/>
      <c r="CZ125" s="921"/>
      <c r="DA125" s="921"/>
      <c r="DB125" s="921"/>
      <c r="DC125" s="921"/>
      <c r="DD125" s="921"/>
      <c r="DE125" s="921"/>
      <c r="DF125" s="922"/>
      <c r="DG125" s="958" t="s">
        <v>431</v>
      </c>
      <c r="DH125" s="959"/>
      <c r="DI125" s="959"/>
      <c r="DJ125" s="959"/>
      <c r="DK125" s="959"/>
      <c r="DL125" s="959" t="s">
        <v>428</v>
      </c>
      <c r="DM125" s="959"/>
      <c r="DN125" s="959"/>
      <c r="DO125" s="959"/>
      <c r="DP125" s="959"/>
      <c r="DQ125" s="959" t="s">
        <v>128</v>
      </c>
      <c r="DR125" s="959"/>
      <c r="DS125" s="959"/>
      <c r="DT125" s="959"/>
      <c r="DU125" s="959"/>
      <c r="DV125" s="960" t="s">
        <v>437</v>
      </c>
      <c r="DW125" s="960"/>
      <c r="DX125" s="960"/>
      <c r="DY125" s="960"/>
      <c r="DZ125" s="961"/>
    </row>
    <row r="126" spans="1:130" s="226" customFormat="1" ht="26.25" customHeight="1" thickBot="1">
      <c r="A126" s="1091"/>
      <c r="B126" s="978"/>
      <c r="C126" s="948" t="s">
        <v>454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128</v>
      </c>
      <c r="AB126" s="991"/>
      <c r="AC126" s="991"/>
      <c r="AD126" s="991"/>
      <c r="AE126" s="992"/>
      <c r="AF126" s="993" t="s">
        <v>128</v>
      </c>
      <c r="AG126" s="991"/>
      <c r="AH126" s="991"/>
      <c r="AI126" s="991"/>
      <c r="AJ126" s="992"/>
      <c r="AK126" s="993" t="s">
        <v>431</v>
      </c>
      <c r="AL126" s="991"/>
      <c r="AM126" s="991"/>
      <c r="AN126" s="991"/>
      <c r="AO126" s="992"/>
      <c r="AP126" s="994" t="s">
        <v>437</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467</v>
      </c>
      <c r="CQ126" s="982"/>
      <c r="CR126" s="982"/>
      <c r="CS126" s="982"/>
      <c r="CT126" s="982"/>
      <c r="CU126" s="982"/>
      <c r="CV126" s="982"/>
      <c r="CW126" s="982"/>
      <c r="CX126" s="982"/>
      <c r="CY126" s="982"/>
      <c r="CZ126" s="982"/>
      <c r="DA126" s="982"/>
      <c r="DB126" s="982"/>
      <c r="DC126" s="982"/>
      <c r="DD126" s="982"/>
      <c r="DE126" s="982"/>
      <c r="DF126" s="983"/>
      <c r="DG126" s="951" t="s">
        <v>437</v>
      </c>
      <c r="DH126" s="952"/>
      <c r="DI126" s="952"/>
      <c r="DJ126" s="952"/>
      <c r="DK126" s="952"/>
      <c r="DL126" s="952" t="s">
        <v>128</v>
      </c>
      <c r="DM126" s="952"/>
      <c r="DN126" s="952"/>
      <c r="DO126" s="952"/>
      <c r="DP126" s="952"/>
      <c r="DQ126" s="952" t="s">
        <v>128</v>
      </c>
      <c r="DR126" s="952"/>
      <c r="DS126" s="952"/>
      <c r="DT126" s="952"/>
      <c r="DU126" s="952"/>
      <c r="DV126" s="953" t="s">
        <v>437</v>
      </c>
      <c r="DW126" s="953"/>
      <c r="DX126" s="953"/>
      <c r="DY126" s="953"/>
      <c r="DZ126" s="954"/>
    </row>
    <row r="127" spans="1:130" s="226" customFormat="1" ht="26.25" customHeight="1">
      <c r="A127" s="1092"/>
      <c r="B127" s="980"/>
      <c r="C127" s="1034" t="s">
        <v>468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128</v>
      </c>
      <c r="AB127" s="991"/>
      <c r="AC127" s="991"/>
      <c r="AD127" s="991"/>
      <c r="AE127" s="992"/>
      <c r="AF127" s="993" t="s">
        <v>437</v>
      </c>
      <c r="AG127" s="991"/>
      <c r="AH127" s="991"/>
      <c r="AI127" s="991"/>
      <c r="AJ127" s="992"/>
      <c r="AK127" s="993" t="s">
        <v>437</v>
      </c>
      <c r="AL127" s="991"/>
      <c r="AM127" s="991"/>
      <c r="AN127" s="991"/>
      <c r="AO127" s="992"/>
      <c r="AP127" s="994" t="s">
        <v>128</v>
      </c>
      <c r="AQ127" s="995"/>
      <c r="AR127" s="995"/>
      <c r="AS127" s="995"/>
      <c r="AT127" s="996"/>
      <c r="AU127" s="262"/>
      <c r="AV127" s="262"/>
      <c r="AW127" s="262"/>
      <c r="AX127" s="1064" t="s">
        <v>469</v>
      </c>
      <c r="AY127" s="1065"/>
      <c r="AZ127" s="1065"/>
      <c r="BA127" s="1065"/>
      <c r="BB127" s="1065"/>
      <c r="BC127" s="1065"/>
      <c r="BD127" s="1065"/>
      <c r="BE127" s="1066"/>
      <c r="BF127" s="1067" t="s">
        <v>470</v>
      </c>
      <c r="BG127" s="1065"/>
      <c r="BH127" s="1065"/>
      <c r="BI127" s="1065"/>
      <c r="BJ127" s="1065"/>
      <c r="BK127" s="1065"/>
      <c r="BL127" s="1066"/>
      <c r="BM127" s="1067" t="s">
        <v>471</v>
      </c>
      <c r="BN127" s="1065"/>
      <c r="BO127" s="1065"/>
      <c r="BP127" s="1065"/>
      <c r="BQ127" s="1065"/>
      <c r="BR127" s="1065"/>
      <c r="BS127" s="1066"/>
      <c r="BT127" s="1067" t="s">
        <v>472</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473</v>
      </c>
      <c r="CQ127" s="982"/>
      <c r="CR127" s="982"/>
      <c r="CS127" s="982"/>
      <c r="CT127" s="982"/>
      <c r="CU127" s="982"/>
      <c r="CV127" s="982"/>
      <c r="CW127" s="982"/>
      <c r="CX127" s="982"/>
      <c r="CY127" s="982"/>
      <c r="CZ127" s="982"/>
      <c r="DA127" s="982"/>
      <c r="DB127" s="982"/>
      <c r="DC127" s="982"/>
      <c r="DD127" s="982"/>
      <c r="DE127" s="982"/>
      <c r="DF127" s="983"/>
      <c r="DG127" s="951" t="s">
        <v>128</v>
      </c>
      <c r="DH127" s="952"/>
      <c r="DI127" s="952"/>
      <c r="DJ127" s="952"/>
      <c r="DK127" s="952"/>
      <c r="DL127" s="952" t="s">
        <v>128</v>
      </c>
      <c r="DM127" s="952"/>
      <c r="DN127" s="952"/>
      <c r="DO127" s="952"/>
      <c r="DP127" s="952"/>
      <c r="DQ127" s="952" t="s">
        <v>431</v>
      </c>
      <c r="DR127" s="952"/>
      <c r="DS127" s="952"/>
      <c r="DT127" s="952"/>
      <c r="DU127" s="952"/>
      <c r="DV127" s="953" t="s">
        <v>128</v>
      </c>
      <c r="DW127" s="953"/>
      <c r="DX127" s="953"/>
      <c r="DY127" s="953"/>
      <c r="DZ127" s="954"/>
    </row>
    <row r="128" spans="1:130" s="226" customFormat="1" ht="26.25" customHeight="1" thickBot="1">
      <c r="A128" s="1075" t="s">
        <v>474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475</v>
      </c>
      <c r="X128" s="1077"/>
      <c r="Y128" s="1077"/>
      <c r="Z128" s="1078"/>
      <c r="AA128" s="1079">
        <v>33332</v>
      </c>
      <c r="AB128" s="1080"/>
      <c r="AC128" s="1080"/>
      <c r="AD128" s="1080"/>
      <c r="AE128" s="1081"/>
      <c r="AF128" s="1082">
        <v>33332</v>
      </c>
      <c r="AG128" s="1080"/>
      <c r="AH128" s="1080"/>
      <c r="AI128" s="1080"/>
      <c r="AJ128" s="1081"/>
      <c r="AK128" s="1082">
        <v>33332</v>
      </c>
      <c r="AL128" s="1080"/>
      <c r="AM128" s="1080"/>
      <c r="AN128" s="1080"/>
      <c r="AO128" s="1081"/>
      <c r="AP128" s="1083"/>
      <c r="AQ128" s="1084"/>
      <c r="AR128" s="1084"/>
      <c r="AS128" s="1084"/>
      <c r="AT128" s="1085"/>
      <c r="AU128" s="262"/>
      <c r="AV128" s="262"/>
      <c r="AW128" s="262"/>
      <c r="AX128" s="920" t="s">
        <v>476</v>
      </c>
      <c r="AY128" s="921"/>
      <c r="AZ128" s="921"/>
      <c r="BA128" s="921"/>
      <c r="BB128" s="921"/>
      <c r="BC128" s="921"/>
      <c r="BD128" s="921"/>
      <c r="BE128" s="922"/>
      <c r="BF128" s="1086" t="s">
        <v>128</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477</v>
      </c>
      <c r="CQ128" s="1069"/>
      <c r="CR128" s="1069"/>
      <c r="CS128" s="1069"/>
      <c r="CT128" s="1069"/>
      <c r="CU128" s="1069"/>
      <c r="CV128" s="1069"/>
      <c r="CW128" s="1069"/>
      <c r="CX128" s="1069"/>
      <c r="CY128" s="1069"/>
      <c r="CZ128" s="1069"/>
      <c r="DA128" s="1069"/>
      <c r="DB128" s="1069"/>
      <c r="DC128" s="1069"/>
      <c r="DD128" s="1069"/>
      <c r="DE128" s="1069"/>
      <c r="DF128" s="1070"/>
      <c r="DG128" s="1071" t="s">
        <v>428</v>
      </c>
      <c r="DH128" s="1072"/>
      <c r="DI128" s="1072"/>
      <c r="DJ128" s="1072"/>
      <c r="DK128" s="1072"/>
      <c r="DL128" s="1072" t="s">
        <v>428</v>
      </c>
      <c r="DM128" s="1072"/>
      <c r="DN128" s="1072"/>
      <c r="DO128" s="1072"/>
      <c r="DP128" s="1072"/>
      <c r="DQ128" s="1072" t="s">
        <v>428</v>
      </c>
      <c r="DR128" s="1072"/>
      <c r="DS128" s="1072"/>
      <c r="DT128" s="1072"/>
      <c r="DU128" s="1072"/>
      <c r="DV128" s="1073" t="s">
        <v>128</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478</v>
      </c>
      <c r="X129" s="1106"/>
      <c r="Y129" s="1106"/>
      <c r="Z129" s="1107"/>
      <c r="AA129" s="990">
        <v>3828595</v>
      </c>
      <c r="AB129" s="991"/>
      <c r="AC129" s="991"/>
      <c r="AD129" s="991"/>
      <c r="AE129" s="992"/>
      <c r="AF129" s="993">
        <v>3829696</v>
      </c>
      <c r="AG129" s="991"/>
      <c r="AH129" s="991"/>
      <c r="AI129" s="991"/>
      <c r="AJ129" s="992"/>
      <c r="AK129" s="993">
        <v>3921855</v>
      </c>
      <c r="AL129" s="991"/>
      <c r="AM129" s="991"/>
      <c r="AN129" s="991"/>
      <c r="AO129" s="992"/>
      <c r="AP129" s="1108"/>
      <c r="AQ129" s="1109"/>
      <c r="AR129" s="1109"/>
      <c r="AS129" s="1109"/>
      <c r="AT129" s="1110"/>
      <c r="AU129" s="264"/>
      <c r="AV129" s="264"/>
      <c r="AW129" s="264"/>
      <c r="AX129" s="1099" t="s">
        <v>479</v>
      </c>
      <c r="AY129" s="982"/>
      <c r="AZ129" s="982"/>
      <c r="BA129" s="982"/>
      <c r="BB129" s="982"/>
      <c r="BC129" s="982"/>
      <c r="BD129" s="982"/>
      <c r="BE129" s="983"/>
      <c r="BF129" s="1100" t="s">
        <v>128</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481</v>
      </c>
      <c r="X130" s="1106"/>
      <c r="Y130" s="1106"/>
      <c r="Z130" s="1107"/>
      <c r="AA130" s="990">
        <v>380177</v>
      </c>
      <c r="AB130" s="991"/>
      <c r="AC130" s="991"/>
      <c r="AD130" s="991"/>
      <c r="AE130" s="992"/>
      <c r="AF130" s="993">
        <v>378913</v>
      </c>
      <c r="AG130" s="991"/>
      <c r="AH130" s="991"/>
      <c r="AI130" s="991"/>
      <c r="AJ130" s="992"/>
      <c r="AK130" s="993">
        <v>372110</v>
      </c>
      <c r="AL130" s="991"/>
      <c r="AM130" s="991"/>
      <c r="AN130" s="991"/>
      <c r="AO130" s="992"/>
      <c r="AP130" s="1108"/>
      <c r="AQ130" s="1109"/>
      <c r="AR130" s="1109"/>
      <c r="AS130" s="1109"/>
      <c r="AT130" s="1110"/>
      <c r="AU130" s="264"/>
      <c r="AV130" s="264"/>
      <c r="AW130" s="264"/>
      <c r="AX130" s="1099" t="s">
        <v>482</v>
      </c>
      <c r="AY130" s="982"/>
      <c r="AZ130" s="982"/>
      <c r="BA130" s="982"/>
      <c r="BB130" s="982"/>
      <c r="BC130" s="982"/>
      <c r="BD130" s="982"/>
      <c r="BE130" s="983"/>
      <c r="BF130" s="1136">
        <v>5.3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483</v>
      </c>
      <c r="X131" s="1144"/>
      <c r="Y131" s="1144"/>
      <c r="Z131" s="1145"/>
      <c r="AA131" s="1037">
        <v>3448418</v>
      </c>
      <c r="AB131" s="1016"/>
      <c r="AC131" s="1016"/>
      <c r="AD131" s="1016"/>
      <c r="AE131" s="1017"/>
      <c r="AF131" s="1015">
        <v>3450783</v>
      </c>
      <c r="AG131" s="1016"/>
      <c r="AH131" s="1016"/>
      <c r="AI131" s="1016"/>
      <c r="AJ131" s="1017"/>
      <c r="AK131" s="1015">
        <v>3549745</v>
      </c>
      <c r="AL131" s="1016"/>
      <c r="AM131" s="1016"/>
      <c r="AN131" s="1016"/>
      <c r="AO131" s="1017"/>
      <c r="AP131" s="1146"/>
      <c r="AQ131" s="1147"/>
      <c r="AR131" s="1147"/>
      <c r="AS131" s="1147"/>
      <c r="AT131" s="1148"/>
      <c r="AU131" s="264"/>
      <c r="AV131" s="264"/>
      <c r="AW131" s="264"/>
      <c r="AX131" s="1118" t="s">
        <v>484</v>
      </c>
      <c r="AY131" s="1069"/>
      <c r="AZ131" s="1069"/>
      <c r="BA131" s="1069"/>
      <c r="BB131" s="1069"/>
      <c r="BC131" s="1069"/>
      <c r="BD131" s="1069"/>
      <c r="BE131" s="1070"/>
      <c r="BF131" s="1119">
        <v>68.5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486</v>
      </c>
      <c r="W132" s="1129"/>
      <c r="X132" s="1129"/>
      <c r="Y132" s="1129"/>
      <c r="Z132" s="1130"/>
      <c r="AA132" s="1131">
        <v>4.7025331619999999</v>
      </c>
      <c r="AB132" s="1132"/>
      <c r="AC132" s="1132"/>
      <c r="AD132" s="1132"/>
      <c r="AE132" s="1133"/>
      <c r="AF132" s="1134">
        <v>5.7139205799999999</v>
      </c>
      <c r="AG132" s="1132"/>
      <c r="AH132" s="1132"/>
      <c r="AI132" s="1132"/>
      <c r="AJ132" s="1133"/>
      <c r="AK132" s="1134">
        <v>5.6661534839999996</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487</v>
      </c>
      <c r="W133" s="1112"/>
      <c r="X133" s="1112"/>
      <c r="Y133" s="1112"/>
      <c r="Z133" s="1113"/>
      <c r="AA133" s="1114">
        <v>5.2</v>
      </c>
      <c r="AB133" s="1115"/>
      <c r="AC133" s="1115"/>
      <c r="AD133" s="1115"/>
      <c r="AE133" s="1116"/>
      <c r="AF133" s="1114">
        <v>5.0999999999999996</v>
      </c>
      <c r="AG133" s="1115"/>
      <c r="AH133" s="1115"/>
      <c r="AI133" s="1115"/>
      <c r="AJ133" s="1116"/>
      <c r="AK133" s="1114">
        <v>5.3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d0myxwhR/CnaBXa/prJWr9qGy/Mfsh/SOYqctWKvuthn+osVnshISY1ZG1JBg3sWMqXeXH/j2LS2W5Rd3WJOg==" saltValue="u/NjqqwsoZrWKNRvQUhR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V1" zoomScale="80" zoomScaleNormal="85" zoomScaleSheetLayoutView="80" workbookViewId="0">
      <selection activeCell="BW34" sqref="BW3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z+pOXMVdGQjK5cr1Q4eZ/qp1GUaxGIR8TozZ0K5IibUM0kBPKRR+raD81S6ZR0VgbDnuqbbevLI9LboBSWXA==" saltValue="VQXdVUpjrhCRHYnitPmO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1" zoomScale="75" zoomScaleNormal="75" zoomScaleSheetLayoutView="55" workbookViewId="0">
      <selection activeCell="BW34" sqref="BW34:BX34"/>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qS1QLSJ0Dc6Cs2RgNo9XX+aZx/71wAP6HzkOtuWTLIm/Xf1ipIVY1+OSyYQ9H0eYbUnqCfgjO2I9wUNBUwXgA==" saltValue="biJkX7HQbFOQZwFpmvU5E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election activeCell="BW34" sqref="BW34:BX34"/>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496</v>
      </c>
      <c r="AL9" s="1155"/>
      <c r="AM9" s="1155"/>
      <c r="AN9" s="1156"/>
      <c r="AO9" s="292">
        <v>1194116</v>
      </c>
      <c r="AP9" s="292">
        <v>69791</v>
      </c>
      <c r="AQ9" s="293">
        <v>79889</v>
      </c>
      <c r="AR9" s="294">
        <v>-12.6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497</v>
      </c>
      <c r="AL10" s="1155"/>
      <c r="AM10" s="1155"/>
      <c r="AN10" s="1156"/>
      <c r="AO10" s="295">
        <v>144239</v>
      </c>
      <c r="AP10" s="295">
        <v>8430</v>
      </c>
      <c r="AQ10" s="296">
        <v>8108</v>
      </c>
      <c r="AR10" s="297">
        <v>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498</v>
      </c>
      <c r="AL11" s="1155"/>
      <c r="AM11" s="1155"/>
      <c r="AN11" s="1156"/>
      <c r="AO11" s="295">
        <v>207016</v>
      </c>
      <c r="AP11" s="295">
        <v>12099</v>
      </c>
      <c r="AQ11" s="296">
        <v>12080</v>
      </c>
      <c r="AR11" s="297">
        <v>0.2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499</v>
      </c>
      <c r="AL12" s="1155"/>
      <c r="AM12" s="1155"/>
      <c r="AN12" s="1156"/>
      <c r="AO12" s="295" t="s">
        <v>500</v>
      </c>
      <c r="AP12" s="295" t="s">
        <v>500</v>
      </c>
      <c r="AQ12" s="296">
        <v>646</v>
      </c>
      <c r="AR12" s="297" t="s">
        <v>500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501</v>
      </c>
      <c r="AL13" s="1155"/>
      <c r="AM13" s="1155"/>
      <c r="AN13" s="1156"/>
      <c r="AO13" s="295" t="s">
        <v>500</v>
      </c>
      <c r="AP13" s="295" t="s">
        <v>500</v>
      </c>
      <c r="AQ13" s="296">
        <v>5</v>
      </c>
      <c r="AR13" s="297" t="s">
        <v>500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502</v>
      </c>
      <c r="AL14" s="1155"/>
      <c r="AM14" s="1155"/>
      <c r="AN14" s="1156"/>
      <c r="AO14" s="295" t="s">
        <v>500</v>
      </c>
      <c r="AP14" s="295" t="s">
        <v>500</v>
      </c>
      <c r="AQ14" s="296">
        <v>3864</v>
      </c>
      <c r="AR14" s="297" t="s">
        <v>500</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503</v>
      </c>
      <c r="AL15" s="1155"/>
      <c r="AM15" s="1155"/>
      <c r="AN15" s="1156"/>
      <c r="AO15" s="295" t="s">
        <v>500</v>
      </c>
      <c r="AP15" s="295" t="s">
        <v>500</v>
      </c>
      <c r="AQ15" s="296">
        <v>1710</v>
      </c>
      <c r="AR15" s="297" t="s">
        <v>500</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504</v>
      </c>
      <c r="AL16" s="1158"/>
      <c r="AM16" s="1158"/>
      <c r="AN16" s="1159"/>
      <c r="AO16" s="295">
        <v>-115134</v>
      </c>
      <c r="AP16" s="295">
        <v>-6729</v>
      </c>
      <c r="AQ16" s="296">
        <v>-7653</v>
      </c>
      <c r="AR16" s="297">
        <v>-12.1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1430237</v>
      </c>
      <c r="AP17" s="295">
        <v>83591</v>
      </c>
      <c r="AQ17" s="296">
        <v>98649</v>
      </c>
      <c r="AR17" s="297">
        <v>-15.3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509</v>
      </c>
      <c r="AL21" s="1150"/>
      <c r="AM21" s="1150"/>
      <c r="AN21" s="1151"/>
      <c r="AO21" s="307">
        <v>7.31</v>
      </c>
      <c r="AP21" s="308">
        <v>9.08</v>
      </c>
      <c r="AQ21" s="309">
        <v>-1.77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510</v>
      </c>
      <c r="AL22" s="1150"/>
      <c r="AM22" s="1150"/>
      <c r="AN22" s="1151"/>
      <c r="AO22" s="312">
        <v>100</v>
      </c>
      <c r="AP22" s="313">
        <v>97.3</v>
      </c>
      <c r="AQ22" s="314">
        <v>2.7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515</v>
      </c>
      <c r="AL32" s="1166"/>
      <c r="AM32" s="1166"/>
      <c r="AN32" s="1167"/>
      <c r="AO32" s="322">
        <v>414719</v>
      </c>
      <c r="AP32" s="322">
        <v>24238</v>
      </c>
      <c r="AQ32" s="323">
        <v>48423</v>
      </c>
      <c r="AR32" s="324">
        <v>-49.9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516</v>
      </c>
      <c r="AL33" s="1166"/>
      <c r="AM33" s="1166"/>
      <c r="AN33" s="1167"/>
      <c r="AO33" s="322" t="s">
        <v>500</v>
      </c>
      <c r="AP33" s="322" t="s">
        <v>500</v>
      </c>
      <c r="AQ33" s="323" t="s">
        <v>500</v>
      </c>
      <c r="AR33" s="324" t="s">
        <v>500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517</v>
      </c>
      <c r="AL34" s="1166"/>
      <c r="AM34" s="1166"/>
      <c r="AN34" s="1167"/>
      <c r="AO34" s="322" t="s">
        <v>500</v>
      </c>
      <c r="AP34" s="322" t="s">
        <v>500</v>
      </c>
      <c r="AQ34" s="323">
        <v>13</v>
      </c>
      <c r="AR34" s="324" t="s">
        <v>500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518</v>
      </c>
      <c r="AL35" s="1166"/>
      <c r="AM35" s="1166"/>
      <c r="AN35" s="1167"/>
      <c r="AO35" s="322">
        <v>106269</v>
      </c>
      <c r="AP35" s="322">
        <v>6211</v>
      </c>
      <c r="AQ35" s="323">
        <v>14651</v>
      </c>
      <c r="AR35" s="324">
        <v>-57.6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519</v>
      </c>
      <c r="AL36" s="1166"/>
      <c r="AM36" s="1166"/>
      <c r="AN36" s="1167"/>
      <c r="AO36" s="322">
        <v>85269</v>
      </c>
      <c r="AP36" s="322">
        <v>4984</v>
      </c>
      <c r="AQ36" s="323">
        <v>3601</v>
      </c>
      <c r="AR36" s="324">
        <v>38.4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520</v>
      </c>
      <c r="AL37" s="1166"/>
      <c r="AM37" s="1166"/>
      <c r="AN37" s="1167"/>
      <c r="AO37" s="322" t="s">
        <v>500</v>
      </c>
      <c r="AP37" s="322" t="s">
        <v>500</v>
      </c>
      <c r="AQ37" s="323">
        <v>938</v>
      </c>
      <c r="AR37" s="324" t="s">
        <v>500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521</v>
      </c>
      <c r="AL38" s="1169"/>
      <c r="AM38" s="1169"/>
      <c r="AN38" s="1170"/>
      <c r="AO38" s="325">
        <v>319</v>
      </c>
      <c r="AP38" s="325">
        <v>19</v>
      </c>
      <c r="AQ38" s="326">
        <v>4</v>
      </c>
      <c r="AR38" s="314">
        <v>375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522</v>
      </c>
      <c r="AL39" s="1169"/>
      <c r="AM39" s="1169"/>
      <c r="AN39" s="1170"/>
      <c r="AO39" s="322">
        <v>-33332</v>
      </c>
      <c r="AP39" s="322">
        <v>-1948</v>
      </c>
      <c r="AQ39" s="323">
        <v>-3765</v>
      </c>
      <c r="AR39" s="324">
        <v>-48.3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523</v>
      </c>
      <c r="AL40" s="1166"/>
      <c r="AM40" s="1166"/>
      <c r="AN40" s="1167"/>
      <c r="AO40" s="322">
        <v>-372110</v>
      </c>
      <c r="AP40" s="322">
        <v>-21748</v>
      </c>
      <c r="AQ40" s="323">
        <v>-44033</v>
      </c>
      <c r="AR40" s="324">
        <v>-50.6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201134</v>
      </c>
      <c r="AP41" s="322">
        <v>11755</v>
      </c>
      <c r="AQ41" s="323">
        <v>19832</v>
      </c>
      <c r="AR41" s="324">
        <v>-40.700000000000003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491</v>
      </c>
      <c r="AN49" s="1162" t="s">
        <v>527</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745681</v>
      </c>
      <c r="AN51" s="344">
        <v>44735</v>
      </c>
      <c r="AO51" s="345">
        <v>121.5</v>
      </c>
      <c r="AP51" s="346">
        <v>74444</v>
      </c>
      <c r="AQ51" s="347">
        <v>6.6</v>
      </c>
      <c r="AR51" s="348">
        <v>114.9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152775</v>
      </c>
      <c r="AN52" s="352">
        <v>9165</v>
      </c>
      <c r="AO52" s="353">
        <v>81.8</v>
      </c>
      <c r="AP52" s="354">
        <v>34175</v>
      </c>
      <c r="AQ52" s="355">
        <v>4.0999999999999996</v>
      </c>
      <c r="AR52" s="356">
        <v>77.7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853508</v>
      </c>
      <c r="AN53" s="344">
        <v>50408</v>
      </c>
      <c r="AO53" s="345">
        <v>12.7</v>
      </c>
      <c r="AP53" s="346">
        <v>85205</v>
      </c>
      <c r="AQ53" s="347">
        <v>14.5</v>
      </c>
      <c r="AR53" s="348">
        <v>-1.8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99332</v>
      </c>
      <c r="AN54" s="352">
        <v>5867</v>
      </c>
      <c r="AO54" s="353">
        <v>-36</v>
      </c>
      <c r="AP54" s="354">
        <v>38847</v>
      </c>
      <c r="AQ54" s="355">
        <v>13.7</v>
      </c>
      <c r="AR54" s="356">
        <v>-49.7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1288099</v>
      </c>
      <c r="AN55" s="344">
        <v>76232</v>
      </c>
      <c r="AO55" s="345">
        <v>51.2</v>
      </c>
      <c r="AP55" s="346">
        <v>69469</v>
      </c>
      <c r="AQ55" s="347">
        <v>-18.5</v>
      </c>
      <c r="AR55" s="348">
        <v>69.7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81484</v>
      </c>
      <c r="AN56" s="352">
        <v>4822</v>
      </c>
      <c r="AO56" s="353">
        <v>-17.8</v>
      </c>
      <c r="AP56" s="354">
        <v>38215</v>
      </c>
      <c r="AQ56" s="355">
        <v>-1.6</v>
      </c>
      <c r="AR56" s="356">
        <v>-16.2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1618768</v>
      </c>
      <c r="AN57" s="344">
        <v>96332</v>
      </c>
      <c r="AO57" s="345">
        <v>26.4</v>
      </c>
      <c r="AP57" s="346">
        <v>67293</v>
      </c>
      <c r="AQ57" s="347">
        <v>-3.1</v>
      </c>
      <c r="AR57" s="348">
        <v>29.5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153236</v>
      </c>
      <c r="AN58" s="352">
        <v>9119</v>
      </c>
      <c r="AO58" s="353">
        <v>89.1</v>
      </c>
      <c r="AP58" s="354">
        <v>35076</v>
      </c>
      <c r="AQ58" s="355">
        <v>-8.1999999999999993</v>
      </c>
      <c r="AR58" s="356">
        <v>97.3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1596898</v>
      </c>
      <c r="AN59" s="344">
        <v>93331</v>
      </c>
      <c r="AO59" s="345">
        <v>-3.1</v>
      </c>
      <c r="AP59" s="346">
        <v>67343</v>
      </c>
      <c r="AQ59" s="347">
        <v>0.1</v>
      </c>
      <c r="AR59" s="348">
        <v>-3.2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68349</v>
      </c>
      <c r="AN60" s="352">
        <v>3995</v>
      </c>
      <c r="AO60" s="353">
        <v>-56.2</v>
      </c>
      <c r="AP60" s="354">
        <v>32865</v>
      </c>
      <c r="AQ60" s="355">
        <v>-6.3</v>
      </c>
      <c r="AR60" s="356">
        <v>-49.9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1220591</v>
      </c>
      <c r="AN61" s="359">
        <v>72208</v>
      </c>
      <c r="AO61" s="360">
        <v>41.7</v>
      </c>
      <c r="AP61" s="361">
        <v>72751</v>
      </c>
      <c r="AQ61" s="362">
        <v>-0.1</v>
      </c>
      <c r="AR61" s="348">
        <v>41.8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111035</v>
      </c>
      <c r="AN62" s="352">
        <v>6594</v>
      </c>
      <c r="AO62" s="353">
        <v>12.2</v>
      </c>
      <c r="AP62" s="354">
        <v>35836</v>
      </c>
      <c r="AQ62" s="355">
        <v>0.3</v>
      </c>
      <c r="AR62" s="356">
        <v>11.9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JjWJ550uWHLgwcFsLLWWBVoHtery/VbVfTnZYPYDrmW9+k9krjqBzutYMy9xTEoqkZBxfo1CmoiHTyJb/Qb1g==" saltValue="9GSP+GGc8MEuPc+3FWgx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75" zoomScaleNormal="75" zoomScaleSheetLayoutView="55" workbookViewId="0">
      <selection activeCell="BW34" sqref="BW34:BX34"/>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SeuXmm4+2H1Q3Qh8MhWJqESUTKBsngNfsfzExk4qPm/piSKAEQ7zmQ+mV7dk8jhi288kDOZHxzbzeKMjQ/kYQ==" saltValue="mLfo65ekfcZrk02mRhnG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 zoomScaleNormal="100" zoomScaleSheetLayoutView="55" workbookViewId="0">
      <selection activeCell="BW34" sqref="BW34:BX34"/>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Fkn40KRysey5LfUA0mVQg3lhIUjc0IkOop2g9ZLlL9zZFYzh0KChQ7oOPuFMI+l9wHQtBA4SQqiDAatpt+vVg==" saltValue="p3HK8un8b2Go46SErgCi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 zoomScale="75" zoomScaleNormal="75" zoomScaleSheetLayoutView="100" workbookViewId="0">
      <selection activeCell="BW34" sqref="BW34:BX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174" t="s">
        <v>3</v>
      </c>
      <c r="D47" s="1174"/>
      <c r="E47" s="1175"/>
      <c r="F47" s="11">
        <v>16.54</v>
      </c>
      <c r="G47" s="12">
        <v>16.78</v>
      </c>
      <c r="H47" s="12">
        <v>16.64</v>
      </c>
      <c r="I47" s="12">
        <v>14.42</v>
      </c>
      <c r="J47" s="13">
        <v>10.3</v>
      </c>
    </row>
    <row r="48" spans="2:10" ht="57.75" customHeight="1">
      <c r="B48" s="14"/>
      <c r="C48" s="1176" t="s">
        <v>4</v>
      </c>
      <c r="D48" s="1176"/>
      <c r="E48" s="1177"/>
      <c r="F48" s="15">
        <v>4.45</v>
      </c>
      <c r="G48" s="16">
        <v>3.12</v>
      </c>
      <c r="H48" s="16">
        <v>6.39</v>
      </c>
      <c r="I48" s="16">
        <v>6.28</v>
      </c>
      <c r="J48" s="17">
        <v>12.35</v>
      </c>
    </row>
    <row r="49" spans="2:10" ht="57.75" customHeight="1" thickBot="1">
      <c r="B49" s="18"/>
      <c r="C49" s="1178" t="s">
        <v>5</v>
      </c>
      <c r="D49" s="1178"/>
      <c r="E49" s="1179"/>
      <c r="F49" s="19" t="s">
        <v>548</v>
      </c>
      <c r="G49" s="20" t="s">
        <v>549</v>
      </c>
      <c r="H49" s="20">
        <v>3.95</v>
      </c>
      <c r="I49" s="20" t="s">
        <v>550</v>
      </c>
      <c r="J49" s="21">
        <v>2.4300000000000002</v>
      </c>
    </row>
    <row r="50" spans="2:10" ht="13.5" customHeight="1"/>
    <row r="51" spans="2:10" ht="13.5" hidden="1" customHeight="1"/>
    <row r="52" spans="2:10" ht="13.5" hidden="1" customHeight="1"/>
    <row r="53" spans="2:10" ht="13.5" hidden="1" customHeight="1"/>
  </sheetData>
  <sheetProtection algorithmName="SHA-512" hashValue="+B1yd3Ek45fLvwtEjYWvZw9H+UnfNUxAGSyWhY3BbAZsrkcGmP9CUuKB4wNHXvm/A7Q4gEflZuTf8hsJcYxqNg==" saltValue="v42Qu26K4uEpSD9ov5H9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2019-03-15T01:10:54Z</cp:lastPrinted>
  <dcterms:created xsi:type="dcterms:W3CDTF">2019-02-14T05:36:46Z</dcterms:created>
  <dcterms:modified xsi:type="dcterms:W3CDTF">2019-10-20T23:48:10Z</dcterms:modified>
  <cp:category/>
</cp:coreProperties>
</file>