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CR102" i="12"/>
  <c r="AA7" i="12" l="1"/>
  <c r="AA78" i="12" l="1"/>
  <c r="AA77" i="12"/>
  <c r="AA76" i="12"/>
  <c r="AA75" i="12"/>
  <c r="AA74" i="12"/>
  <c r="AA73" i="12"/>
  <c r="AA72" i="12"/>
  <c r="AA70" i="12"/>
  <c r="AA69" i="12"/>
  <c r="AU63" i="12"/>
  <c r="AP63" i="12"/>
  <c r="AF63" i="12"/>
  <c r="AA32" i="12"/>
  <c r="AA31" i="12"/>
  <c r="AA30" i="12"/>
  <c r="AA29" i="12"/>
  <c r="AA28"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BE34" i="10"/>
  <c r="U34" i="10"/>
  <c r="U35"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<sst xmlns="http://schemas.openxmlformats.org/spreadsheetml/2006/main" count="1108" uniqueCount="591">
  <si>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</si>
  <si>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</si>
  <si>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</si>
  <si>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</si>
  <si>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</si>
  <si>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</si>
  <si>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</si>
  <si>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</si>
  <si>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</si>
  <si>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</si>
  <si>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</si>
  <si>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</si>
  <si>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</si>
  <si>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</si>
  <si>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</si>
  <si>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</si>
  <si>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</si>
  <si>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</si>
  <si>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</si>
  <si>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</si>
  <si>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</si>
  <si>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</si>
  <si>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</si>
  <si>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</si>
  <si>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</si>
  <si>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</si>
  <si>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</si>
  <si>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</si>
  <si>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</si>
  <si>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</si>
  <si>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</si>
  <si>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</si>
  <si>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</si>
  <si>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</si>
  <si>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</si>
  <si>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</si>
  <si>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</si>
  <si>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</si>
  <si>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</si>
  <si>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</si>
  <si>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</si>
  <si>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</si>
  <si>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</si>
  <si>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</si>
  <si>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</si>
  <si>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</si>
  <si>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</si>
  <si>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</si>
  <si>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</si>
  <si>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</si>
  <si>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</si>
  <si>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</si>
  <si>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</si>
  <si>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</si>
  <si>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</si>
  <si>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</si>
  <si>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</si>
  <si>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</si>
  <si>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</si>
  <si>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</si>
  <si>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</si>
  <si>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</si>
  <si>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</si>
  <si>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</si>
  <si>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</si>
  <si>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</si>
  <si>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</si>
  <si>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</si>
  <si>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</si>
  <si>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</si>
  <si>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</si>
  <si>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</si>
  <si>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</si>
  <si>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</si>
  <si>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</si>
  <si>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</si>
  <si>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</si>
  <si>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</si>
  <si>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</si>
  <si>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</si>
  <si>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</si>
  <si>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</si>
  <si>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</si>
  <si>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</si>
  <si>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</si>
  <si>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</si>
  <si>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</si>
  <si>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</si>
  <si>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</si>
  <si>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</si>
  <si>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</si>
  <si>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</si>
  <si>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</si>
  <si>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</si>
  <si>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</si>
  <si>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</si>
  <si>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</si>
  <si>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</si>
  <si>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</si>
  <si>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</si>
  <si>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</si>
  <si>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</si>
  <si>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</si>
  <si>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</si>
  <si>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</si>
  <si>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</si>
  <si>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</si>
  <si>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</si>
  <si>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</si>
  <si>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</si>
  <si>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</si>
  <si>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</si>
  <si>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</si>
  <si>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</si>
  <si>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</si>
  <si>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</si>
  <si>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</si>
  <si>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</si>
  <si>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</si>
  <si>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</si>
  <si>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</si>
  <si>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</si>
  <si>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</si>
  <si>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</si>
  <si>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</si>
  <si>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</si>
  <si>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</si>
  <si>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</si>
  <si>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</si>
  <si>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</si>
  <si>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</si>
  <si>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</si>
  <si>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</si>
  <si>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</si>
  <si>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</si>
  <si>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</si>
  <si>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</si>
  <si>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</si>
  <si>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</si>
  <si>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</si>
  <si>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</si>
  <si>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</si>
  <si>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</si>
  <si>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</si>
  <si>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</si>
  <si>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</si>
  <si>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</si>
  <si>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</si>
  <si>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</si>
  <si>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</si>
  <si>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</si>
  <si>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</si>
  <si>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</si>
  <si>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</si>
  <si>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</si>
  <si>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</si>
  <si>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</si>
  <si>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</si>
  <si>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</si>
  <si>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</si>
  <si>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</si>
  <si>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</si>
  <si>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</si>
  <si>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</si>
  <si>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</si>
  <si>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</si>
  <si>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</si>
  <si>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</si>
  <si>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</si>
  <si>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</si>
  <si>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</si>
  <si>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</si>
  <si>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</si>
  <si>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</si>
  <si>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</si>
  <si>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</si>
  <si>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</si>
  <si>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</si>
  <si>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</si>
  <si>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</si>
  <si>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</si>
  <si>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</si>
  <si>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</si>
  <si>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</si>
  <si>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</si>
  <si>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</si>
  <si>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</si>
  <si>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</si>
  <si>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</si>
  <si>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</si>
  <si>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</si>
  <si>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</si>
  <si>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</si>
  <si>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</si>
  <si>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</si>
  <si>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</si>
  <si>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</si>
  <si>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</si>
  <si>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</si>
  <si>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</si>
  <si>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</si>
  <si>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</si>
  <si>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</si>
  <si>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</si>
  <si>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</si>
  <si>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沖縄県北谷町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</si>
  <si>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</si>
  <si>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</si>
  <si>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</si>
  <si>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</si>
  <si>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</si>
  <si>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</si>
  <si>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</si>
  <si>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</si>
  <si>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</si>
  <si>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</si>
  <si>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</si>
  <si>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</si>
  <si>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</si>
  <si>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</si>
  <si>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</si>
  <si>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</si>
  <si>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</si>
  <si>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</si>
  <si>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</si>
  <si>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</si>
  <si>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</si>
  <si>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</si>
  <si>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</si>
  <si>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</si>
  <si>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</si>
  <si>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</si>
  <si>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</si>
  <si>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</si>
  <si>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</si>
  <si>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</si>
  <si>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</si>
  <si>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</si>
  <si>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</si>
  <si>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</si>
  <si>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</si>
  <si>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</si>
  <si>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</si>
  <si>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</si>
  <si>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</si>
  <si>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</si>
  <si>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</si>
  <si>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</si>
  <si>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</si>
  <si>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</si>
  <si>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</si>
  <si>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</si>
  <si>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</si>
  <si>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</si>
  <si>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</si>
  <si>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</si>
  <si>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</si>
  <si>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</si>
  <si>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</si>
  <si>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</si>
  <si>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</si>
  <si>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</si>
  <si>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</si>
  <si>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</si>
  <si>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</si>
  <si>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</si>
  <si>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</si>
  <si>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</si>
  <si>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</si>
  <si>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</si>
  <si>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</si>
  <si>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</si>
  <si>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</si>
  <si>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</si>
  <si>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</si>
  <si>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</si>
  <si>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</si>
  <si>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</si>
  <si>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</si>
  <si>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</si>
  <si>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</si>
  <si>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</si>
  <si>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</si>
  <si>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</si>
  <si>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</si>
  <si>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</si>
  <si>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</si>
  <si>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</si>
  <si>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</si>
  <si>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</si>
  <si>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</si>
  <si>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</si>
  <si>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</si>
  <si>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</si>
  <si>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</si>
  <si>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</si>
  <si>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</si>
  <si>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</si>
  <si>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</si>
  <si>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</si>
  <si>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</si>
  <si>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</si>
  <si>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</si>
  <si>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</si>
  <si>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</si>
  <si>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</si>
  <si>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</si>
  <si>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</si>
  <si>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</si>
  <si>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</si>
  <si>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</si>
  <si>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</si>
  <si>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</si>
  <si>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</si>
  <si>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</si>
  <si>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</si>
  <si>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</si>
  <si>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</si>
  <si>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</si>
  <si>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</si>
  <si>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</si>
  <si>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</si>
  <si>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</si>
  <si>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</si>
  <si>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</si>
  <si>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</si>
  <si>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</si>
  <si>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</si>
  <si>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</si>
  <si>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</si>
  <si>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</si>
  <si>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</si>
  <si>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</si>
  <si>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</si>
  <si>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</si>
  <si>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</si>
  <si>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</si>
  <si>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</si>
  <si>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</si>
  <si>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</si>
  <si>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</si>
  <si>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</si>
  <si>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</si>
  <si>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</si>
  <si>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</si>
  <si>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</si>
  <si>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</si>
  <si>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</si>
  <si>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</si>
  <si>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</si>
  <si>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</si>
  <si>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</si>
  <si>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</si>
  <si>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</si>
  <si>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</si>
  <si>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沖縄県北谷町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</si>
  <si>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</si>
  <si>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</si>
  <si>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</si>
  <si>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</si>
  <si>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</si>
  <si>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</si>
  <si>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</si>
  <si>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</si>
  <si>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</si>
  <si>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</si>
  <si>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</si>
  <si>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</si>
  <si>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</si>
  <si>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</si>
  <si>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</si>
  <si>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</si>
  <si>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</si>
  <si>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</si>
  <si>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</si>
  <si>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</si>
  <si>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</si>
  <si>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</si>
  <si>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</si>
  <si>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</si>
  <si>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</si>
  <si>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</si>
  <si>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</si>
  <si>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</si>
  <si>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</si>
  <si>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</si>
  <si>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</si>
  <si>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</si>
  <si>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</si>
  <si>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</si>
  <si>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</si>
  <si>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</si>
  <si>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</si>
  <si>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</si>
  <si>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</si>
  <si>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</si>
  <si>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</si>
  <si>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</si>
  <si>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</si>
  <si>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</si>
  <si>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</si>
  <si>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</si>
  <si>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</si>
  <si>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</si>
  <si>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</si>
  <si>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</si>
  <si>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</si>
  <si>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</si>
  <si>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</si>
  <si>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</si>
  <si>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</si>
  <si>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</si>
  <si>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</si>
  <si>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</si>
  <si>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</si>
  <si>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</si>
  <si>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</si>
  <si>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</si>
  <si>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</si>
  <si>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</si>
  <si>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</si>
  <si>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</si>
  <si>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</si>
  <si>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</si>
  <si>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</si>
  <si>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</si>
  <si>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</si>
  <si>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</si>
  <si>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</si>
  <si>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</si>
  <si>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</si>
  <si>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</si>
  <si>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</si>
  <si>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</si>
  <si>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</si>
  <si>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</si>
  <si>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</si>
  <si>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</si>
  <si>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</si>
  <si>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</si>
  <si>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</si>
  <si>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</si>
  <si>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</si>
  <si>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</si>
  <si>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</si>
  <si>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</si>
  <si>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</si>
  <si>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</si>
  <si>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</si>
  <si>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</si>
  <si>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</si>
  <si>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</si>
  <si>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</si>
  <si>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</si>
  <si>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</si>
  <si>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</si>
  <si>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</si>
  <si>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</si>
  <si>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</si>
  <si>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</si>
  <si>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</si>
  <si>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</si>
  <si>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</si>
  <si>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</si>
  <si>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</si>
  <si>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</si>
  <si>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</si>
  <si>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</si>
  <si>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</si>
  <si>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</si>
  <si>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</si>
  <si>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</si>
  <si>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</si>
  <si>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</si>
  <si>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</si>
  <si>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</si>
  <si>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</si>
  <si>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</si>
  <si>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</si>
  <si>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</si>
  <si>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</si>
  <si>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</si>
  <si>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</si>
  <si>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</si>
  <si>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</si>
  <si>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</si>
  <si>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</si>
  <si>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</si>
  <si>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</si>
  <si>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</si>
  <si>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</si>
  <si>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</si>
  <si>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</si>
  <si>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</si>
  <si>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</si>
  <si>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</si>
  <si>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</si>
  <si>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</si>
  <si>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</si>
  <si>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</si>
  <si>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</si>
  <si>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</si>
  <si>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</si>
  <si>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</si>
  <si>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</si>
  <si>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</si>
  <si>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</si>
  <si>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</si>
  <si>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</si>
  <si>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</si>
  <si>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</si>
  <si>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</si>
  <si>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</si>
  <si>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</si>
  <si>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</si>
  <si>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</si>
  <si>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</si>
  <si>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</si>
  <si>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</si>
  <si>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</si>
  <si>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</si>
  <si>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</si>
  <si>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</si>
  <si>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</si>
  <si>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</si>
  <si>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</si>
  <si>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</si>
  <si>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</si>
  <si>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</si>
  <si>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</si>
  <si>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</si>
  <si>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</si>
  <si>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</si>
  <si>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</si>
  <si>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</si>
  <si>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</si>
  <si>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</si>
  <si>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</si>
  <si>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</si>
  <si>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</si>
  <si>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</si>
  <si>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</si>
  <si>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</si>
  <si>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</si>
  <si>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</si>
  <si>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6.59</t>
  </si>
  <si>
    <t>水道事業会計</t>
  </si>
  <si>
    <t>一般会計</t>
  </si>
  <si>
    <t>国民健康保険特別会計</t>
  </si>
  <si>
    <t>公共下水道事業特別会計</t>
  </si>
  <si>
    <t>後期高齢者医療特別会計</t>
  </si>
  <si>
    <t>その他会計（赤字）</t>
  </si>
  <si>
    <t>その他会計（黒字）</t>
  </si>
  <si>
    <t>一般財団法人　北谷地域振興センター</t>
    <rPh sb="0" eb="2">
      <t>イッパン</t>
    </rPh>
    <rPh sb="2" eb="4">
      <t>ザイダン</t>
    </rPh>
    <rPh sb="4" eb="6">
      <t>ホウジン</t>
    </rPh>
    <rPh sb="7" eb="9">
      <t>チャタン</t>
    </rPh>
    <rPh sb="9" eb="11">
      <t>チイキ</t>
    </rPh>
    <rPh sb="11" eb="13">
      <t>シンコウ</t>
    </rPh>
    <phoneticPr fontId="2"/>
  </si>
  <si>
    <t>下水道事業会計</t>
    <phoneticPr fontId="5"/>
  </si>
  <si>
    <t>宅地造成事業（その他造成）</t>
    <rPh sb="0" eb="2">
      <t>タクチ</t>
    </rPh>
    <rPh sb="2" eb="4">
      <t>ゾウセイ</t>
    </rPh>
    <rPh sb="4" eb="6">
      <t>ジギョウ</t>
    </rPh>
    <rPh sb="9" eb="10">
      <t>タ</t>
    </rPh>
    <rPh sb="10" eb="12">
      <t>ゾウセイ</t>
    </rPh>
    <phoneticPr fontId="2"/>
  </si>
  <si>
    <t>法非適（宅造）</t>
    <rPh sb="1" eb="2">
      <t>ヒ</t>
    </rPh>
    <rPh sb="2" eb="3">
      <t>テキ</t>
    </rPh>
    <rPh sb="4" eb="6">
      <t>タクゾウ</t>
    </rPh>
    <phoneticPr fontId="5"/>
  </si>
  <si>
    <t>-</t>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</si>
  <si>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</si>
  <si>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</si>
  <si>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倉浜衛生施設組合</t>
    <rPh sb="0" eb="2">
      <t>クラハマ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</si>
  <si>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</si>
  <si>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</si>
  <si>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</si>
  <si>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</si>
  <si>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</si>
  <si>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6">
      <t>イッパンカイケイ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</si>
  <si>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</si>
  <si>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</si>
  <si>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</si>
  <si>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t>
    <phoneticPr fontId="2"/>
  </si>
  <si>
    <t>-</t>
    <phoneticPr fontId="2"/>
  </si>
  <si>
    <t>-</t>
    <phoneticPr fontId="2"/>
  </si>
  <si>
    <t>北谷町特定防衛施設周辺整備調整交付金事業基金</t>
    <phoneticPr fontId="11"/>
  </si>
  <si>
    <t>北谷町浜川漁港多目的利用施設整備地区開発基金</t>
    <phoneticPr fontId="11"/>
  </si>
  <si>
    <t>北谷町普通財産処分金運用基金</t>
    <phoneticPr fontId="11"/>
  </si>
  <si>
    <t>北谷町特定駐留軍用地等内土地取得事業基金</t>
    <phoneticPr fontId="11"/>
  </si>
  <si>
    <t>北谷町美浜地区開発基金</t>
    <phoneticPr fontId="11"/>
  </si>
  <si>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</si>
  <si>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</si>
  <si>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</si>
  <si>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</si>
  <si>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</si>
  <si>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</si>
  <si>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地方債の借入抑制及び退職手当負担金見込額が減少した結果、将来負担比率、実質公債費比率ともに低い水準を推移している。</t>
    <rPh sb="1" eb="4">
      <t>チホウサイ</t>
    </rPh>
    <rPh sb="5" eb="7">
      <t>カリイレ</t>
    </rPh>
    <rPh sb="7" eb="9">
      <t>ヨクセイ</t>
    </rPh>
    <rPh sb="9" eb="10">
      <t>オヨ</t>
    </rPh>
    <rPh sb="11" eb="13">
      <t>タイショク</t>
    </rPh>
    <rPh sb="13" eb="15">
      <t>テアテ</t>
    </rPh>
    <rPh sb="15" eb="18">
      <t>フタンキン</t>
    </rPh>
    <rPh sb="18" eb="20">
      <t>ミコ</t>
    </rPh>
    <rPh sb="20" eb="21">
      <t>ガク</t>
    </rPh>
    <rPh sb="22" eb="24">
      <t>ゲンショウ</t>
    </rPh>
    <rPh sb="26" eb="28">
      <t>ケッカ</t>
    </rPh>
    <rPh sb="29" eb="31">
      <t>ショウライ</t>
    </rPh>
    <rPh sb="31" eb="33">
      <t>フタン</t>
    </rPh>
    <rPh sb="33" eb="35">
      <t>ヒリツ</t>
    </rPh>
    <rPh sb="36" eb="38">
      <t>ジッシツ</t>
    </rPh>
    <rPh sb="38" eb="41">
      <t>コウサイヒ</t>
    </rPh>
    <rPh sb="41" eb="43">
      <t>ヒリツ</t>
    </rPh>
    <rPh sb="46" eb="47">
      <t>ヒク</t>
    </rPh>
    <rPh sb="48" eb="50">
      <t>スイジュン</t>
    </rPh>
    <rPh sb="51" eb="53">
      <t>スイイ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</si>
  <si>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</si>
  <si>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</si>
  <si>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</si>
  <si>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地方債の借入抑制及び退職手当負担金見込額が減少した結果、平成25年度からは0％が続いている。また、有形固定資産減価償却率は低い状況となっている。これは、学校施設等の公共施設の建替えが続いていることが要因の１つとして考えら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</si>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</sst>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7" xfId="12" quotePrefix="1"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C1C1-4F66-AE61-BE8BE57A5A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137054</c:v>
                </c:pt>
                <c:pt idx="1">
                  <c:v>90050</c:v>
                </c:pt>
                <c:pt idx="2">
                  <c:v>96188</c:v>
                </c:pt>
                <c:pt idx="3">
                  <c:v>131944</c:v>
                </c:pt>
                <c:pt idx="4">
                  <c:v>86098</c:v>
                </c:pt>
              </c:numCache>
            </c:numRef>
          </c:val>
          <c:smooth val="0"/>
          <c:extLst>
            <c:ext xmlns:c16="http://schemas.microsoft.com/office/drawing/2014/chart" uri="{C3380CC4-5D6E-409C-BE32-E72D297353CC}">
              <c16:uniqueId val="{00000001-C1C1-4F66-AE61-BE8BE57A5A68}"/>
            </c:ext>
          </c:extLst>
        </c:ser>
        <c:dLbls>
          <c:showLegendKey val="0"/>
          <c:showVal val="0"/>
          <c:showCatName val="0"/>
          <c:showSerName val="0"/>
          <c:showPercent val="0"/>
          <c:showBubbleSize val="0"/>
        </c:dLbls>
        <c:marker val="1"/>
        <c:smooth val="0"/>
        <c:axId val="132780800"/>
        <c:axId val="132782720"/>
      </c:lineChart>
      <c:catAx>
        <c:axId val="132780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82720"/>
        <c:crosses val="autoZero"/>
        <c:auto val="1"/>
        <c:lblAlgn val="ctr"/>
        <c:lblOffset val="100"/>
        <c:tickLblSkip val="1"/>
        <c:tickMarkSkip val="1"/>
        <c:noMultiLvlLbl val="0"/>
      </c:catAx>
      <c:valAx>
        <c:axId val="1327827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80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9.17</c:v>
                </c:pt>
                <c:pt idx="1">
                  <c:v>5.41</c:v>
                </c:pt>
                <c:pt idx="2">
                  <c:v>6.13</c:v>
                </c:pt>
                <c:pt idx="3">
                  <c:v>2.84</c:v>
                </c:pt>
                <c:pt idx="4">
                  <c:v>5.57</c:v>
                </c:pt>
              </c:numCache>
            </c:numRef>
          </c:val>
          <c:extLst>
            <c:ext xmlns:c16="http://schemas.microsoft.com/office/drawing/2014/chart" uri="{C3380CC4-5D6E-409C-BE32-E72D297353CC}">
              <c16:uniqueId val="{00000000-ACC9-46CB-89BE-7DF34A2C8B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32.69</c:v>
                </c:pt>
                <c:pt idx="1">
                  <c:v>36.5</c:v>
                </c:pt>
                <c:pt idx="2">
                  <c:v>37.32</c:v>
                </c:pt>
                <c:pt idx="3">
                  <c:v>33.53</c:v>
                </c:pt>
                <c:pt idx="4">
                  <c:v>35.520000000000003</c:v>
                </c:pt>
              </c:numCache>
            </c:numRef>
          </c:val>
          <c:extLst>
            <c:ext xmlns:c16="http://schemas.microsoft.com/office/drawing/2014/chart" uri="{C3380CC4-5D6E-409C-BE32-E72D297353CC}">
              <c16:uniqueId val="{00000001-ACC9-46CB-89BE-7DF34A2C8B1A}"/>
            </c:ext>
          </c:extLst>
        </c:ser>
        <c:dLbls>
          <c:showLegendKey val="0"/>
          <c:showVal val="0"/>
          <c:showCatName val="0"/>
          <c:showSerName val="0"/>
          <c:showPercent val="0"/>
          <c:showBubbleSize val="0"/>
        </c:dLbls>
        <c:gapWidth val="250"/>
        <c:overlap val="100"/>
        <c:axId val="136183808"/>
        <c:axId val="136185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6.42</c:v>
                </c:pt>
                <c:pt idx="1">
                  <c:v>0.25</c:v>
                </c:pt>
                <c:pt idx="2">
                  <c:v>3.12</c:v>
                </c:pt>
                <c:pt idx="3">
                  <c:v>-6.59</c:v>
                </c:pt>
                <c:pt idx="4">
                  <c:v>4.95</c:v>
                </c:pt>
              </c:numCache>
            </c:numRef>
          </c:val>
          <c:smooth val="0"/>
          <c:extLst>
            <c:ext xmlns:c16="http://schemas.microsoft.com/office/drawing/2014/chart" uri="{C3380CC4-5D6E-409C-BE32-E72D297353CC}">
              <c16:uniqueId val="{00000002-ACC9-46CB-89BE-7DF34A2C8B1A}"/>
            </c:ext>
          </c:extLst>
        </c:ser>
        <c:dLbls>
          <c:showLegendKey val="0"/>
          <c:showVal val="0"/>
          <c:showCatName val="0"/>
          <c:showSerName val="0"/>
          <c:showPercent val="0"/>
          <c:showBubbleSize val="0"/>
        </c:dLbls>
        <c:marker val="1"/>
        <c:smooth val="0"/>
        <c:axId val="136183808"/>
        <c:axId val="136185728"/>
      </c:lineChart>
      <c:catAx>
        <c:axId val="13618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185728"/>
        <c:crosses val="autoZero"/>
        <c:auto val="1"/>
        <c:lblAlgn val="ctr"/>
        <c:lblOffset val="100"/>
        <c:tickLblSkip val="1"/>
        <c:tickMarkSkip val="1"/>
        <c:noMultiLvlLbl val="0"/>
      </c:catAx>
      <c:valAx>
        <c:axId val="13618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8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A24-4BA9-8748-4FF3BA24BB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24-4BA9-8748-4FF3BA24BB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A24-4BA9-8748-4FF3BA24BB5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A24-4BA9-8748-4FF3BA24BB5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A24-4BA9-8748-4FF3BA24BB5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0.05</c:v>
                </c:pt>
                <c:pt idx="4">
                  <c:v>#N/A</c:v>
                </c:pt>
                <c:pt idx="5">
                  <c:v>0.12</c:v>
                </c:pt>
                <c:pt idx="6">
                  <c:v>#N/A</c:v>
                </c:pt>
                <c:pt idx="7">
                  <c:v>0.03</c:v>
                </c:pt>
                <c:pt idx="8">
                  <c:v>#N/A</c:v>
                </c:pt>
                <c:pt idx="9">
                  <c:v>0.04</c:v>
                </c:pt>
              </c:numCache>
            </c:numRef>
          </c:val>
          <c:extLst>
            <c:ext xmlns:c16="http://schemas.microsoft.com/office/drawing/2014/chart" uri="{C3380CC4-5D6E-409C-BE32-E72D297353CC}">
              <c16:uniqueId val="{00000005-5A24-4BA9-8748-4FF3BA24BB59}"/>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0.64</c:v>
                </c:pt>
                <c:pt idx="2">
                  <c:v>#N/A</c:v>
                </c:pt>
                <c:pt idx="3">
                  <c:v>0.4</c:v>
                </c:pt>
                <c:pt idx="4">
                  <c:v>#N/A</c:v>
                </c:pt>
                <c:pt idx="5">
                  <c:v>0.46</c:v>
                </c:pt>
                <c:pt idx="6">
                  <c:v>#N/A</c:v>
                </c:pt>
                <c:pt idx="7">
                  <c:v>2.75</c:v>
                </c:pt>
                <c:pt idx="8">
                  <c:v>#N/A</c:v>
                </c:pt>
                <c:pt idx="9">
                  <c:v>1.84</c:v>
                </c:pt>
              </c:numCache>
            </c:numRef>
          </c:val>
          <c:extLst>
            <c:ext xmlns:c16="http://schemas.microsoft.com/office/drawing/2014/chart" uri="{C3380CC4-5D6E-409C-BE32-E72D297353CC}">
              <c16:uniqueId val="{00000006-5A24-4BA9-8748-4FF3BA24BB5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2.08</c:v>
                </c:pt>
                <c:pt idx="2">
                  <c:v>#N/A</c:v>
                </c:pt>
                <c:pt idx="3">
                  <c:v>2.4700000000000002</c:v>
                </c:pt>
                <c:pt idx="4">
                  <c:v>#N/A</c:v>
                </c:pt>
                <c:pt idx="5">
                  <c:v>1.96</c:v>
                </c:pt>
                <c:pt idx="6">
                  <c:v>#N/A</c:v>
                </c:pt>
                <c:pt idx="7">
                  <c:v>5.22</c:v>
                </c:pt>
                <c:pt idx="8">
                  <c:v>#N/A</c:v>
                </c:pt>
                <c:pt idx="9">
                  <c:v>4.5</c:v>
                </c:pt>
              </c:numCache>
            </c:numRef>
          </c:val>
          <c:extLst>
            <c:ext xmlns:c16="http://schemas.microsoft.com/office/drawing/2014/chart" uri="{C3380CC4-5D6E-409C-BE32-E72D297353CC}">
              <c16:uniqueId val="{00000007-5A24-4BA9-8748-4FF3BA24BB5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9.4600000000000009</c:v>
                </c:pt>
                <c:pt idx="2">
                  <c:v>#N/A</c:v>
                </c:pt>
                <c:pt idx="3">
                  <c:v>6.02</c:v>
                </c:pt>
                <c:pt idx="4">
                  <c:v>#N/A</c:v>
                </c:pt>
                <c:pt idx="5">
                  <c:v>6.88</c:v>
                </c:pt>
                <c:pt idx="6">
                  <c:v>#N/A</c:v>
                </c:pt>
                <c:pt idx="7">
                  <c:v>2.89</c:v>
                </c:pt>
                <c:pt idx="8">
                  <c:v>#N/A</c:v>
                </c:pt>
                <c:pt idx="9">
                  <c:v>5.79</c:v>
                </c:pt>
              </c:numCache>
            </c:numRef>
          </c:val>
          <c:extLst>
            <c:ext xmlns:c16="http://schemas.microsoft.com/office/drawing/2014/chart" uri="{C3380CC4-5D6E-409C-BE32-E72D297353CC}">
              <c16:uniqueId val="{00000008-5A24-4BA9-8748-4FF3BA24BB5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29.37</c:v>
                </c:pt>
                <c:pt idx="2">
                  <c:v>#N/A</c:v>
                </c:pt>
                <c:pt idx="3">
                  <c:v>31.76</c:v>
                </c:pt>
                <c:pt idx="4">
                  <c:v>#N/A</c:v>
                </c:pt>
                <c:pt idx="5">
                  <c:v>33.29</c:v>
                </c:pt>
                <c:pt idx="6">
                  <c:v>#N/A</c:v>
                </c:pt>
                <c:pt idx="7">
                  <c:v>34.979999999999997</c:v>
                </c:pt>
                <c:pt idx="8">
                  <c:v>#N/A</c:v>
                </c:pt>
                <c:pt idx="9">
                  <c:v>36.06</c:v>
                </c:pt>
              </c:numCache>
            </c:numRef>
          </c:val>
          <c:extLst>
            <c:ext xmlns:c16="http://schemas.microsoft.com/office/drawing/2014/chart" uri="{C3380CC4-5D6E-409C-BE32-E72D297353CC}">
              <c16:uniqueId val="{00000009-5A24-4BA9-8748-4FF3BA24BB59}"/>
            </c:ext>
          </c:extLst>
        </c:ser>
        <c:dLbls>
          <c:showLegendKey val="0"/>
          <c:showVal val="0"/>
          <c:showCatName val="0"/>
          <c:showSerName val="0"/>
          <c:showPercent val="0"/>
          <c:showBubbleSize val="0"/>
        </c:dLbls>
        <c:gapWidth val="150"/>
        <c:overlap val="100"/>
        <c:axId val="46347776"/>
        <c:axId val="46349312"/>
      </c:barChart>
      <c:catAx>
        <c:axId val="4634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49312"/>
        <c:crosses val="autoZero"/>
        <c:auto val="1"/>
        <c:lblAlgn val="ctr"/>
        <c:lblOffset val="100"/>
        <c:tickLblSkip val="1"/>
        <c:tickMarkSkip val="1"/>
        <c:noMultiLvlLbl val="0"/>
      </c:catAx>
      <c:valAx>
        <c:axId val="4634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603</c:v>
                </c:pt>
                <c:pt idx="5">
                  <c:v>737</c:v>
                </c:pt>
                <c:pt idx="8">
                  <c:v>731</c:v>
                </c:pt>
                <c:pt idx="11">
                  <c:v>722</c:v>
                </c:pt>
                <c:pt idx="14">
                  <c:v>732</c:v>
                </c:pt>
              </c:numCache>
            </c:numRef>
          </c:val>
          <c:extLst>
            <c:ext xmlns:c16="http://schemas.microsoft.com/office/drawing/2014/chart" uri="{C3380CC4-5D6E-409C-BE32-E72D297353CC}">
              <c16:uniqueId val="{00000000-2F83-4717-B1FF-BCA0FDE408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83-4717-B1FF-BCA0FDE408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83-4717-B1FF-BCA0FDE408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112</c:v>
                </c:pt>
                <c:pt idx="3">
                  <c:v>88</c:v>
                </c:pt>
                <c:pt idx="6">
                  <c:v>107</c:v>
                </c:pt>
                <c:pt idx="9">
                  <c:v>112</c:v>
                </c:pt>
                <c:pt idx="12">
                  <c:v>108</c:v>
                </c:pt>
              </c:numCache>
            </c:numRef>
          </c:val>
          <c:extLst>
            <c:ext xmlns:c16="http://schemas.microsoft.com/office/drawing/2014/chart" uri="{C3380CC4-5D6E-409C-BE32-E72D297353CC}">
              <c16:uniqueId val="{00000003-2F83-4717-B1FF-BCA0FDE408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94</c:v>
                </c:pt>
                <c:pt idx="3">
                  <c:v>99</c:v>
                </c:pt>
                <c:pt idx="6">
                  <c:v>100</c:v>
                </c:pt>
                <c:pt idx="9">
                  <c:v>95</c:v>
                </c:pt>
                <c:pt idx="12">
                  <c:v>35</c:v>
                </c:pt>
              </c:numCache>
            </c:numRef>
          </c:val>
          <c:extLst>
            <c:ext xmlns:c16="http://schemas.microsoft.com/office/drawing/2014/chart" uri="{C3380CC4-5D6E-409C-BE32-E72D297353CC}">
              <c16:uniqueId val="{00000004-2F83-4717-B1FF-BCA0FDE408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83-4717-B1FF-BCA0FDE408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83-4717-B1FF-BCA0FDE408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783</c:v>
                </c:pt>
                <c:pt idx="3">
                  <c:v>911</c:v>
                </c:pt>
                <c:pt idx="6">
                  <c:v>850</c:v>
                </c:pt>
                <c:pt idx="9">
                  <c:v>806</c:v>
                </c:pt>
                <c:pt idx="12">
                  <c:v>783</c:v>
                </c:pt>
              </c:numCache>
            </c:numRef>
          </c:val>
          <c:extLst>
            <c:ext xmlns:c16="http://schemas.microsoft.com/office/drawing/2014/chart" uri="{C3380CC4-5D6E-409C-BE32-E72D297353CC}">
              <c16:uniqueId val="{00000007-2F83-4717-B1FF-BCA0FDE40808}"/>
            </c:ext>
          </c:extLst>
        </c:ser>
        <c:dLbls>
          <c:showLegendKey val="0"/>
          <c:showVal val="0"/>
          <c:showCatName val="0"/>
          <c:showSerName val="0"/>
          <c:showPercent val="0"/>
          <c:showBubbleSize val="0"/>
        </c:dLbls>
        <c:gapWidth val="100"/>
        <c:overlap val="100"/>
        <c:axId val="46734720"/>
        <c:axId val="46740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386</c:v>
                </c:pt>
                <c:pt idx="2">
                  <c:v>#N/A</c:v>
                </c:pt>
                <c:pt idx="3">
                  <c:v>#N/A</c:v>
                </c:pt>
                <c:pt idx="4">
                  <c:v>361</c:v>
                </c:pt>
                <c:pt idx="5">
                  <c:v>#N/A</c:v>
                </c:pt>
                <c:pt idx="6">
                  <c:v>#N/A</c:v>
                </c:pt>
                <c:pt idx="7">
                  <c:v>326</c:v>
                </c:pt>
                <c:pt idx="8">
                  <c:v>#N/A</c:v>
                </c:pt>
                <c:pt idx="9">
                  <c:v>#N/A</c:v>
                </c:pt>
                <c:pt idx="10">
                  <c:v>291</c:v>
                </c:pt>
                <c:pt idx="11">
                  <c:v>#N/A</c:v>
                </c:pt>
                <c:pt idx="12">
                  <c:v>#N/A</c:v>
                </c:pt>
                <c:pt idx="13">
                  <c:v>194</c:v>
                </c:pt>
                <c:pt idx="14">
                  <c:v>#N/A</c:v>
                </c:pt>
              </c:numCache>
            </c:numRef>
          </c:val>
          <c:smooth val="0"/>
          <c:extLst>
            <c:ext xmlns:c16="http://schemas.microsoft.com/office/drawing/2014/chart" uri="{C3380CC4-5D6E-409C-BE32-E72D297353CC}">
              <c16:uniqueId val="{00000008-2F83-4717-B1FF-BCA0FDE40808}"/>
            </c:ext>
          </c:extLst>
        </c:ser>
        <c:dLbls>
          <c:showLegendKey val="0"/>
          <c:showVal val="0"/>
          <c:showCatName val="0"/>
          <c:showSerName val="0"/>
          <c:showPercent val="0"/>
          <c:showBubbleSize val="0"/>
        </c:dLbls>
        <c:marker val="1"/>
        <c:smooth val="0"/>
        <c:axId val="46734720"/>
        <c:axId val="46740992"/>
      </c:lineChart>
      <c:catAx>
        <c:axId val="4673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740992"/>
        <c:crosses val="autoZero"/>
        <c:auto val="1"/>
        <c:lblAlgn val="ctr"/>
        <c:lblOffset val="100"/>
        <c:tickLblSkip val="1"/>
        <c:tickMarkSkip val="1"/>
        <c:noMultiLvlLbl val="0"/>
      </c:catAx>
      <c:valAx>
        <c:axId val="4674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3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6360</c:v>
                </c:pt>
                <c:pt idx="5">
                  <c:v>6466</c:v>
                </c:pt>
                <c:pt idx="8">
                  <c:v>6636</c:v>
                </c:pt>
                <c:pt idx="11">
                  <c:v>6932</c:v>
                </c:pt>
                <c:pt idx="14">
                  <c:v>7098</c:v>
                </c:pt>
              </c:numCache>
            </c:numRef>
          </c:val>
          <c:extLst>
            <c:ext xmlns:c16="http://schemas.microsoft.com/office/drawing/2014/chart" uri="{C3380CC4-5D6E-409C-BE32-E72D297353CC}">
              <c16:uniqueId val="{00000000-929E-45E6-8E5B-AECD8C3FD5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1332</c:v>
                </c:pt>
                <c:pt idx="5">
                  <c:v>2138</c:v>
                </c:pt>
                <c:pt idx="8">
                  <c:v>985</c:v>
                </c:pt>
                <c:pt idx="11">
                  <c:v>827</c:v>
                </c:pt>
                <c:pt idx="14">
                  <c:v>668</c:v>
                </c:pt>
              </c:numCache>
            </c:numRef>
          </c:val>
          <c:extLst>
            <c:ext xmlns:c16="http://schemas.microsoft.com/office/drawing/2014/chart" uri="{C3380CC4-5D6E-409C-BE32-E72D297353CC}">
              <c16:uniqueId val="{00000001-929E-45E6-8E5B-AECD8C3FD5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6124</c:v>
                </c:pt>
                <c:pt idx="5">
                  <c:v>6190</c:v>
                </c:pt>
                <c:pt idx="8">
                  <c:v>6207</c:v>
                </c:pt>
                <c:pt idx="11">
                  <c:v>7161</c:v>
                </c:pt>
                <c:pt idx="14">
                  <c:v>6603</c:v>
                </c:pt>
              </c:numCache>
            </c:numRef>
          </c:val>
          <c:extLst>
            <c:ext xmlns:c16="http://schemas.microsoft.com/office/drawing/2014/chart" uri="{C3380CC4-5D6E-409C-BE32-E72D297353CC}">
              <c16:uniqueId val="{00000002-929E-45E6-8E5B-AECD8C3FD5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9E-45E6-8E5B-AECD8C3FD5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9E-45E6-8E5B-AECD8C3FD5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9E-45E6-8E5B-AECD8C3FD5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856</c:v>
                </c:pt>
                <c:pt idx="3">
                  <c:v>603</c:v>
                </c:pt>
                <c:pt idx="6">
                  <c:v>594</c:v>
                </c:pt>
                <c:pt idx="9">
                  <c:v>475</c:v>
                </c:pt>
                <c:pt idx="12">
                  <c:v>336</c:v>
                </c:pt>
              </c:numCache>
            </c:numRef>
          </c:val>
          <c:extLst>
            <c:ext xmlns:c16="http://schemas.microsoft.com/office/drawing/2014/chart" uri="{C3380CC4-5D6E-409C-BE32-E72D297353CC}">
              <c16:uniqueId val="{00000006-929E-45E6-8E5B-AECD8C3FD5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746</c:v>
                </c:pt>
                <c:pt idx="3">
                  <c:v>745</c:v>
                </c:pt>
                <c:pt idx="6">
                  <c:v>792</c:v>
                </c:pt>
                <c:pt idx="9">
                  <c:v>727</c:v>
                </c:pt>
                <c:pt idx="12">
                  <c:v>647</c:v>
                </c:pt>
              </c:numCache>
            </c:numRef>
          </c:val>
          <c:extLst>
            <c:ext xmlns:c16="http://schemas.microsoft.com/office/drawing/2014/chart" uri="{C3380CC4-5D6E-409C-BE32-E72D297353CC}">
              <c16:uniqueId val="{00000007-929E-45E6-8E5B-AECD8C3FD5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1231</c:v>
                </c:pt>
                <c:pt idx="3">
                  <c:v>1312</c:v>
                </c:pt>
                <c:pt idx="6">
                  <c:v>1356</c:v>
                </c:pt>
                <c:pt idx="9">
                  <c:v>1420</c:v>
                </c:pt>
                <c:pt idx="12">
                  <c:v>1147</c:v>
                </c:pt>
              </c:numCache>
            </c:numRef>
          </c:val>
          <c:extLst>
            <c:ext xmlns:c16="http://schemas.microsoft.com/office/drawing/2014/chart" uri="{C3380CC4-5D6E-409C-BE32-E72D297353CC}">
              <c16:uniqueId val="{00000008-929E-45E6-8E5B-AECD8C3FD5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1873</c:v>
                </c:pt>
                <c:pt idx="3">
                  <c:v>1911</c:v>
                </c:pt>
                <c:pt idx="6">
                  <c:v>1529</c:v>
                </c:pt>
                <c:pt idx="9">
                  <c:v>1285</c:v>
                </c:pt>
                <c:pt idx="12">
                  <c:v>1107</c:v>
                </c:pt>
              </c:numCache>
            </c:numRef>
          </c:val>
          <c:extLst>
            <c:ext xmlns:c16="http://schemas.microsoft.com/office/drawing/2014/chart" uri="{C3380CC4-5D6E-409C-BE32-E72D297353CC}">
              <c16:uniqueId val="{00000009-929E-45E6-8E5B-AECD8C3FD5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7298</c:v>
                </c:pt>
                <c:pt idx="3">
                  <c:v>6910</c:v>
                </c:pt>
                <c:pt idx="6">
                  <c:v>6619</c:v>
                </c:pt>
                <c:pt idx="9">
                  <c:v>6621</c:v>
                </c:pt>
                <c:pt idx="12">
                  <c:v>6379</c:v>
                </c:pt>
              </c:numCache>
            </c:numRef>
          </c:val>
          <c:extLst>
            <c:ext xmlns:c16="http://schemas.microsoft.com/office/drawing/2014/chart" uri="{C3380CC4-5D6E-409C-BE32-E72D297353CC}">
              <c16:uniqueId val="{0000000A-929E-45E6-8E5B-AECD8C3FD5E0}"/>
            </c:ext>
          </c:extLst>
        </c:ser>
        <c:dLbls>
          <c:showLegendKey val="0"/>
          <c:showVal val="0"/>
          <c:showCatName val="0"/>
          <c:showSerName val="0"/>
          <c:showPercent val="0"/>
          <c:showBubbleSize val="0"/>
        </c:dLbls>
        <c:gapWidth val="100"/>
        <c:overlap val="100"/>
        <c:axId val="46899584"/>
        <c:axId val="4690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9E-45E6-8E5B-AECD8C3FD5E0}"/>
            </c:ext>
          </c:extLst>
        </c:ser>
        <c:dLbls>
          <c:showLegendKey val="0"/>
          <c:showVal val="0"/>
          <c:showCatName val="0"/>
          <c:showSerName val="0"/>
          <c:showPercent val="0"/>
          <c:showBubbleSize val="0"/>
        </c:dLbls>
        <c:marker val="1"/>
        <c:smooth val="0"/>
        <c:axId val="46899584"/>
        <c:axId val="46901504"/>
      </c:lineChart>
      <c:catAx>
        <c:axId val="468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901504"/>
        <c:crosses val="autoZero"/>
        <c:auto val="1"/>
        <c:lblAlgn val="ctr"/>
        <c:lblOffset val="100"/>
        <c:tickLblSkip val="1"/>
        <c:tickMarkSkip val="1"/>
        <c:noMultiLvlLbl val="0"/>
      </c:catAx>
      <c:valAx>
        <c:axId val="4690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9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2564</c:v>
                </c:pt>
                <c:pt idx="1">
                  <c:v>2330</c:v>
                </c:pt>
                <c:pt idx="2">
                  <c:v>2484</c:v>
                </c:pt>
              </c:numCache>
            </c:numRef>
          </c:val>
          <c:extLst>
            <c:ext xmlns:c16="http://schemas.microsoft.com/office/drawing/2014/chart" uri="{C3380CC4-5D6E-409C-BE32-E72D297353CC}">
              <c16:uniqueId val="{00000000-64BB-439B-B987-FB9F23A307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183</c:v>
                </c:pt>
                <c:pt idx="1">
                  <c:v>183</c:v>
                </c:pt>
                <c:pt idx="2">
                  <c:v>183</c:v>
                </c:pt>
              </c:numCache>
            </c:numRef>
          </c:val>
          <c:extLst>
            <c:ext xmlns:c16="http://schemas.microsoft.com/office/drawing/2014/chart" uri="{C3380CC4-5D6E-409C-BE32-E72D297353CC}">
              <c16:uniqueId val="{00000001-64BB-439B-B987-FB9F23A307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3868</c:v>
                </c:pt>
                <c:pt idx="1">
                  <c:v>5619</c:v>
                </c:pt>
                <c:pt idx="2">
                  <c:v>5179</c:v>
                </c:pt>
              </c:numCache>
            </c:numRef>
          </c:val>
          <c:extLst>
            <c:ext xmlns:c16="http://schemas.microsoft.com/office/drawing/2014/chart" uri="{C3380CC4-5D6E-409C-BE32-E72D297353CC}">
              <c16:uniqueId val="{00000002-64BB-439B-B987-FB9F23A30706}"/>
            </c:ext>
          </c:extLst>
        </c:ser>
        <c:dLbls>
          <c:showLegendKey val="0"/>
          <c:showVal val="0"/>
          <c:showCatName val="0"/>
          <c:showSerName val="0"/>
          <c:showPercent val="0"/>
          <c:showBubbleSize val="0"/>
        </c:dLbls>
        <c:gapWidth val="120"/>
        <c:overlap val="100"/>
        <c:axId val="46964096"/>
        <c:axId val="46138496"/>
      </c:barChart>
      <c:catAx>
        <c:axId val="4696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138496"/>
        <c:crosses val="autoZero"/>
        <c:auto val="1"/>
        <c:lblAlgn val="ctr"/>
        <c:lblOffset val="100"/>
        <c:tickLblSkip val="1"/>
        <c:tickMarkSkip val="1"/>
        <c:noMultiLvlLbl val="0"/>
      </c:catAx>
      <c:valAx>
        <c:axId val="46138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96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{FCC53B4C-823F-4626-89CA-FE74BF47C845}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C52-4634-AF2E-588BA81048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{BDAC31B6-526C-4B4B-9088-B5D762035DB9}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52-4634-AF2E-588BA81048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{A3C32735-1BB2-4627-B878-C3F73A1411E0}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52-4634-AF2E-588BA81048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{7B6E9FBD-EBF6-44B2-9A39-EFB31221498D}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52-4634-AF2E-588BA81048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{65B07B2C-96C3-4D58-91EB-7902B0150096}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52-4634-AF2E-588BA810480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{40297EB9-C87D-498E-A62D-50C44081DA61}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C52-4634-AF2E-588BA810480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{4177B02F-921D-44C9-B789-24B7B755A7E5}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C52-4634-AF2E-588BA810480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{8322C833-E148-4F78-AA9A-141D558D2E31}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C52-4634-AF2E-588BA810480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{7FFB6D7B-1DA9-43CC-9FF3-0AD0DD718434}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C52-4634-AF2E-588BA81048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33.9</c:v>
                </c:pt>
                <c:pt idx="24">
                  <c:v>44</c:v>
                </c:pt>
                <c:pt idx="32">
                  <c:v>44.3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C52-4634-AF2E-588BA81048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{6ADE3360-6B7D-4076-BC22-81177637A30B}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C52-4634-AF2E-588BA81048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{4E4F9B72-2D8D-4250-8755-5B25C47AC1C9}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52-4634-AF2E-588BA81048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{27D60E9B-3D26-4D53-9DF4-1135112CF706}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52-4634-AF2E-588BA81048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{2B0F80D9-B066-4637-AA14-D0FB3D13AF4B}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52-4634-AF2E-588BA81048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{73162AFB-46B5-4801-B55F-700B1D8A4D7F}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52-4634-AF2E-588BA810480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{D191408F-926C-4B56-B02A-327D287B6513}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C52-4634-AF2E-588BA810480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{9F6A43DC-48CC-4DA8-8501-9E1E412133DC}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C52-4634-AF2E-588BA810480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{CCC7DD77-2694-4EE2-B2CA-C61343DFE780}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C52-4634-AF2E-588BA810480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{153CE722-F0A0-4A8A-BD79-0E54EC27731E}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C52-4634-AF2E-588BA81048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6C52-4634-AF2E-588BA810480F}"/>
            </c:ext>
          </c:extLst>
        </c:ser>
        <c:dLbls>
          <c:showLegendKey val="0"/>
          <c:showVal val="1"/>
          <c:showCatName val="0"/>
          <c:showSerName val="0"/>
          <c:showPercent val="0"/>
          <c:showBubbleSize val="0"/>
        </c:dLbls>
        <c:axId val="46179840"/>
        <c:axId val="46181760"/>
      </c:scatterChart>
      <c:valAx>
        <c:axId val="46179840"/>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{C9DC4ACA-89B0-4558-92F3-3BBFAEEFC59B}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164-42EE-A42A-CFB1BE3C58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{A08E062A-3BC7-4C1E-82BC-74A7D35016C3}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64-42EE-A42A-CFB1BE3C58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{6D0D79F8-5616-4224-A476-A6234A75CE44}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64-42EE-A42A-CFB1BE3C58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{20472C0D-FFE9-4307-B3C8-931DC8E816AD}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64-42EE-A42A-CFB1BE3C58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{499FA86D-B2B3-48B3-86A1-91C6262E83D5}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64-42EE-A42A-CFB1BE3C584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{950E76F5-A460-4E2E-B3F3-D8CA13A5F55E}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164-42EE-A42A-CFB1BE3C584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{32F69DC9-CB01-44BB-B25A-59C0D27A6E93}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164-42EE-A42A-CFB1BE3C584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{BC052A2C-8F87-4B9B-B7D5-095A23A09153}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164-42EE-A42A-CFB1BE3C584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{B07391A6-C5BF-4CF5-BDC2-3D294C2B31FF}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164-42EE-A42A-CFB1BE3C58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6.3</c:v>
                </c:pt>
                <c:pt idx="16">
                  <c:v>5.8</c:v>
                </c:pt>
                <c:pt idx="24">
                  <c:v>5.2</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164-42EE-A42A-CFB1BE3C58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{E1B64B22-519B-4507-9216-C08206308CB6}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164-42EE-A42A-CFB1BE3C58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{5FABF452-B4EE-47B1-96B5-CB16EF1E6F97}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64-42EE-A42A-CFB1BE3C58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{AF8BBB06-B398-4707-97E9-52F282DE16E4}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64-42EE-A42A-CFB1BE3C58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{1B2D25DC-FD42-4866-94C6-7B8C9B2CE498}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64-42EE-A42A-CFB1BE3C58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{79ECE85E-AE95-4B8E-82C0-070C17360AC0}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64-42EE-A42A-CFB1BE3C584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{00B906DF-3F1D-4F26-8CE4-02E093949B31}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164-42EE-A42A-CFB1BE3C584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{C44BBB60-E621-4B4F-89F6-6083A5D34C09}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164-42EE-A42A-CFB1BE3C584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{E78F4DE2-2798-4076-B432-F661289ABF98}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164-42EE-A42A-CFB1BE3C584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{7A8DECBE-B65F-4AC1-9942-41F350A55C15}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164-42EE-A42A-CFB1BE3C58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6164-42EE-A42A-CFB1BE3C5844}"/>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新規発行地方債の抑制により、公債費は減少傾向にある。今後も過去に発行した地方債の償還完了により、改善傾向が続くものと考えられる。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償還一部完了と債務負担行為設定事業の一部完了に伴い、将来負担額は減少している。また、充当可能財源等についても減少傾向にあることから、将来負担比率については、横ばいで推移するものと考えら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前年度決算に基づく剰余金の積立等により、財政調整基金が約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百万円増加した、一方、特定駐留軍用地内土地取得事業の進捗に伴い「特定駐留軍用地等内土地取得事業基金」を約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短期的には「特定防衛施設周辺整備調整交付金事業基金」や「特定駐留軍用地等内土地取得事業基金」への積立てにより微増の予定だが、中長期的には各事業の進捗に伴い減少していく見込み。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・特定防衛施設周辺整備調整交付金事業基金：防衛施設周辺の生活環境の整備等に関する法律第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項に規定する特定防衛施設周辺整備調整交付金を財源として防衛施設周辺の生活環境の整備等に関する法律施行令第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条に規定する公共用の施設の整備又はその他の生活環境の改善若しくは開発の円滑な実施に寄与する事業として学校給食センターを整備する。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・浜川漁港多目的利用施設整備地区開発基金：水産業と観光・リゾート産業等が融合した交流拠点の形成を推進し、その整備及び形成をとおした賑わいと経済波及効果の創出により本町の振興を図る。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年度に予定する学校給食センターの建設工事のため、約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・浜川漁港多目的利用施設整備地区開発基金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：フィッシャリーナ整備事業の財源として、約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年度に予定する学校給食センターの建設工事のため、平成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年度まで、毎年度１億円程度積立予定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・浜川漁港多目的利用施設整備地区開発基金：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フィッシャリーナ整備事業の財源として、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に取り崩す予定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前年度決算に基づく剰余金の積立等により、約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億円程度まで増加するものの、中長期的（平成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地方債の借入抑制に努めた結果、地方債残高は減少傾向にあり、現時点において、当該基金を取り崩す計画はない。将来にわたって健全な財政運営が行えるよう、基金の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効率的な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29,253
28,561
13.93
15,350,100
14,676,484
389,220
6,993,372
6,379,364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近年、学校施設等の公共施設の建替えが続いており、有形固定資産減価償却率は低い状況となっている。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4" name="直線コネクタ 73"/>
        <xdr:cNvCxnSpPr/>
      </xdr:nvCxnSpPr>
      <xdr:spPr>
        <a:xfrm flipV="1">
          <a:off x="4760595" y="4452892"/>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5" name="有形固定資産減価償却率最小値テキスト"/>
        <xdr:cNvSpPr txBox="1"/>
      </xdr:nvSpPr>
      <xdr:spPr>
        <a:xfrm>
          <a:off x="4813300" y="583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6" name="直線コネクタ 75"/>
        <xdr:cNvCxnSpPr/>
      </xdr:nvCxnSpPr>
      <xdr:spPr>
        <a:xfrm>
          <a:off x="4673600" y="583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7" name="有形固定資産減価償却率最大値テキスト"/>
        <xdr:cNvSpPr txBox="1"/>
      </xdr:nvSpPr>
      <xdr:spPr>
        <a:xfrm>
          <a:off x="4813300" y="422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8" name="直線コネクタ 77"/>
        <xdr:cNvCxnSpPr/>
      </xdr:nvCxnSpPr>
      <xdr:spPr>
        <a:xfrm>
          <a:off x="4673600" y="445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9" name="有形固定資産減価償却率平均値テキスト"/>
        <xdr:cNvSpPr txBox="1"/>
      </xdr:nvSpPr>
      <xdr:spPr>
        <a:xfrm>
          <a:off x="4813300" y="4965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0" name="フローチャート: 判断 79"/>
        <xdr:cNvSpPr/>
      </xdr:nvSpPr>
      <xdr:spPr>
        <a:xfrm>
          <a:off x="4711700" y="511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1" name="フローチャート: 判断 80"/>
        <xdr:cNvSpPr/>
      </xdr:nvSpPr>
      <xdr:spPr>
        <a:xfrm>
          <a:off x="4000500" y="517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2" name="フローチャート: 判断 81"/>
        <xdr:cNvSpPr/>
      </xdr:nvSpPr>
      <xdr:spPr>
        <a:xfrm>
          <a:off x="3238500" y="52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53794</xdr:rowOff>
    </xdr:from>
    <xdr:to>
      <xdr:col>23</xdr:col>
      <xdr:colOff>136525</xdr:colOff>
      <xdr:row>32</xdr:row>
      <xdr:rowOff>155394</xdr:rowOff>
    </xdr:to>
    <xdr:sp macro="" textlink="">
      <xdr:nvSpPr>
        <xdr:cNvPr id="88" name="楕円 87"/>
        <xdr:cNvSpPr/>
      </xdr:nvSpPr>
      <xdr:spPr>
        <a:xfrm>
          <a:off x="4711700" y="55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32221</xdr:rowOff>
    </xdr:from>
    <xdr:ext cx="405111" cy="259045"/>
    <xdr:sp macro="" textlink="">
      <xdr:nvSpPr>
        <xdr:cNvPr id="89" name="有形固定資産減価償却率該当値テキスト"/>
        <xdr:cNvSpPr txBox="1"/>
      </xdr:nvSpPr>
      <xdr:spPr>
        <a:xfrm>
          <a:off x="4813300" y="55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63047</xdr:rowOff>
    </xdr:from>
    <xdr:to>
      <xdr:col>19</xdr:col>
      <xdr:colOff>187325</xdr:colOff>
      <xdr:row>32</xdr:row>
      <xdr:rowOff>164647</xdr:rowOff>
    </xdr:to>
    <xdr:sp macro="" textlink="">
      <xdr:nvSpPr>
        <xdr:cNvPr id="90" name="楕円 89"/>
        <xdr:cNvSpPr/>
      </xdr:nvSpPr>
      <xdr:spPr>
        <a:xfrm>
          <a:off x="4000500" y="55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104594</xdr:rowOff>
    </xdr:from>
    <xdr:to>
      <xdr:col>23</xdr:col>
      <xdr:colOff>85725</xdr:colOff>
      <xdr:row>32</xdr:row>
      <xdr:rowOff>113847</xdr:rowOff>
    </xdr:to>
    <xdr:cxnSp macro="">
      <xdr:nvCxnSpPr>
        <xdr:cNvPr id="91" name="直線コネクタ 90"/>
        <xdr:cNvCxnSpPr/>
      </xdr:nvCxnSpPr>
      <xdr:spPr>
        <a:xfrm flipV="1">
          <a:off x="4051300" y="5590994"/>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31659</xdr:rowOff>
    </xdr:from>
    <xdr:to>
      <xdr:col>15</xdr:col>
      <xdr:colOff>187325</xdr:colOff>
      <xdr:row>34</xdr:row>
      <xdr:rowOff>133259</xdr:rowOff>
    </xdr:to>
    <xdr:sp macro="" textlink="">
      <xdr:nvSpPr>
        <xdr:cNvPr id="92" name="楕円 91"/>
        <xdr:cNvSpPr/>
      </xdr:nvSpPr>
      <xdr:spPr>
        <a:xfrm>
          <a:off x="3238500" y="58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113847</xdr:rowOff>
    </xdr:from>
    <xdr:to>
      <xdr:col>19</xdr:col>
      <xdr:colOff>136525</xdr:colOff>
      <xdr:row>34</xdr:row>
      <xdr:rowOff>82459</xdr:rowOff>
    </xdr:to>
    <xdr:cxnSp macro="">
      <xdr:nvCxnSpPr>
        <xdr:cNvPr id="93" name="直線コネクタ 92"/>
        <xdr:cNvCxnSpPr/>
      </xdr:nvCxnSpPr>
      <xdr:spPr>
        <a:xfrm flipV="1">
          <a:off x="3289300" y="5600247"/>
          <a:ext cx="762000" cy="3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94" name="n_1aveValue有形固定資産減価償却率"/>
        <xdr:cNvSpPr txBox="1"/>
      </xdr:nvSpPr>
      <xdr:spPr>
        <a:xfrm>
          <a:off x="3836044" y="4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5" name="n_2aveValue有形固定資産減価償却率"/>
        <xdr:cNvSpPr txBox="1"/>
      </xdr:nvSpPr>
      <xdr:spPr>
        <a:xfrm>
          <a:off x="3086744" y="503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155774</xdr:rowOff>
    </xdr:from>
    <xdr:ext cx="405111" cy="259045"/>
    <xdr:sp macro="" textlink="">
      <xdr:nvSpPr>
        <xdr:cNvPr id="96" name="n_1mainValue有形固定資産減価償却率"/>
        <xdr:cNvSpPr txBox="1"/>
      </xdr:nvSpPr>
      <xdr:spPr>
        <a:xfrm>
          <a:off x="3836044" y="564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124386</xdr:rowOff>
    </xdr:from>
    <xdr:ext cx="405111" cy="259045"/>
    <xdr:sp macro="" textlink="">
      <xdr:nvSpPr>
        <xdr:cNvPr id="97" name="n_2mainValue有形固定資産減価償却率"/>
        <xdr:cNvSpPr txBox="1"/>
      </xdr:nvSpPr>
      <xdr:spPr>
        <a:xfrm>
          <a:off x="3086744" y="5953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地方債の借入抑制及び退職手当負担金見込額の減少による将来負担額の減、固定資産税等の町税増に伴う経常一般財源等の増により債務償還可能年数は低い状況となっている。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8" name="テキスト ボックス 117"/>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0" name="テキスト ボックス 119"/>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6" name="直線コネクタ 125"/>
        <xdr:cNvCxnSpPr/>
      </xdr:nvCxnSpPr>
      <xdr:spPr>
        <a:xfrm flipV="1">
          <a:off x="14793595" y="4706832"/>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9" name="債務償還可能年数最大値テキスト"/>
        <xdr:cNvSpPr txBox="1"/>
      </xdr:nvSpPr>
      <xdr:spPr>
        <a:xfrm>
          <a:off x="1484630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30" name="直線コネクタ 129"/>
        <xdr:cNvCxnSpPr/>
      </xdr:nvCxnSpPr>
      <xdr:spPr>
        <a:xfrm>
          <a:off x="14706600" y="4706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31" name="債務償還可能年数平均値テキスト"/>
        <xdr:cNvSpPr txBox="1"/>
      </xdr:nvSpPr>
      <xdr:spPr>
        <a:xfrm>
          <a:off x="14846300" y="535666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2" name="フローチャート: 判断 131"/>
        <xdr:cNvSpPr/>
      </xdr:nvSpPr>
      <xdr:spPr>
        <a:xfrm>
          <a:off x="14744700" y="550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8" name="楕円 137"/>
        <xdr:cNvSpPr/>
      </xdr:nvSpPr>
      <xdr:spPr>
        <a:xfrm>
          <a:off x="14744700" y="58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114952</xdr:rowOff>
    </xdr:from>
    <xdr:ext cx="340478" cy="259045"/>
    <xdr:sp macro="" textlink="">
      <xdr:nvSpPr>
        <xdr:cNvPr id="139" name="債務償還可能年数該当値テキスト"/>
        <xdr:cNvSpPr txBox="1"/>
      </xdr:nvSpPr>
      <xdr:spPr>
        <a:xfrm>
          <a:off x="14846300" y="57728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29,253
28,561
13.93
15,350,100
14,676,484
389,220
6,993,372
6,379,364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101600</xdr:rowOff>
    </xdr:from>
    <xdr:to>
      <xdr:col>24</xdr:col>
      <xdr:colOff>114300</xdr:colOff>
      <xdr:row>39</xdr:row>
      <xdr:rowOff>31750</xdr:rowOff>
    </xdr:to>
    <xdr:sp macro="" textlink="">
      <xdr:nvSpPr>
        <xdr:cNvPr id="70" name="楕円 69"/>
        <xdr:cNvSpPr/>
      </xdr:nvSpPr>
      <xdr:spPr>
        <a:xfrm>
          <a:off x="4584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80027</xdr:rowOff>
    </xdr:from>
    <xdr:ext cx="405111" cy="259045"/>
    <xdr:sp macro="" textlink="">
      <xdr:nvSpPr>
        <xdr:cNvPr id="71" name="【道路】&#10;有形固定資産減価償却率該当値テキスト"/>
        <xdr:cNvSpPr txBox="1"/>
      </xdr:nvSpPr>
      <xdr:spPr>
        <a:xfrm>
          <a:off x="46736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120650</xdr:rowOff>
    </xdr:from>
    <xdr:to>
      <xdr:col>20</xdr:col>
      <xdr:colOff>38100</xdr:colOff>
      <xdr:row>39</xdr:row>
      <xdr:rowOff>50800</xdr:rowOff>
    </xdr:to>
    <xdr:sp macro="" textlink="">
      <xdr:nvSpPr>
        <xdr:cNvPr id="72" name="楕円 71"/>
        <xdr:cNvSpPr/>
      </xdr:nvSpPr>
      <xdr:spPr>
        <a:xfrm>
          <a:off x="3746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152400</xdr:rowOff>
    </xdr:from>
    <xdr:to>
      <xdr:col>24</xdr:col>
      <xdr:colOff>63500</xdr:colOff>
      <xdr:row>39</xdr:row>
      <xdr:rowOff>0</xdr:rowOff>
    </xdr:to>
    <xdr:cxnSp macro="">
      <xdr:nvCxnSpPr>
        <xdr:cNvPr id="73" name="直線コネクタ 72"/>
        <xdr:cNvCxnSpPr/>
      </xdr:nvCxnSpPr>
      <xdr:spPr>
        <a:xfrm flipV="1">
          <a:off x="3797300" y="6667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158750</xdr:rowOff>
    </xdr:from>
    <xdr:to>
      <xdr:col>15</xdr:col>
      <xdr:colOff>101600</xdr:colOff>
      <xdr:row>39</xdr:row>
      <xdr:rowOff>88900</xdr:rowOff>
    </xdr:to>
    <xdr:sp macro="" textlink="">
      <xdr:nvSpPr>
        <xdr:cNvPr id="74" name="楕円 73"/>
        <xdr:cNvSpPr/>
      </xdr:nvSpPr>
      <xdr:spPr>
        <a:xfrm>
          <a:off x="2857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0</xdr:rowOff>
    </xdr:from>
    <xdr:to>
      <xdr:col>19</xdr:col>
      <xdr:colOff>177800</xdr:colOff>
      <xdr:row>39</xdr:row>
      <xdr:rowOff>38100</xdr:rowOff>
    </xdr:to>
    <xdr:cxnSp macro="">
      <xdr:nvCxnSpPr>
        <xdr:cNvPr id="75" name="直線コネクタ 74"/>
        <xdr:cNvCxnSpPr/>
      </xdr:nvCxnSpPr>
      <xdr:spPr>
        <a:xfrm flipV="1">
          <a:off x="2908300" y="668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41927</xdr:rowOff>
    </xdr:from>
    <xdr:ext cx="405111" cy="259045"/>
    <xdr:sp macro="" textlink="">
      <xdr:nvSpPr>
        <xdr:cNvPr id="78" name="n_1mainValue【道路】&#10;有形固定資産減価償却率"/>
        <xdr:cNvSpPr txBox="1"/>
      </xdr:nvSpPr>
      <xdr:spPr>
        <a:xfrm>
          <a:off x="3582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80027</xdr:rowOff>
    </xdr:from>
    <xdr:ext cx="405111" cy="259045"/>
    <xdr:sp macro="" textlink="">
      <xdr:nvSpPr>
        <xdr:cNvPr id="79" name="n_2mainValue【道路】&#10;有形固定資産減価償却率"/>
        <xdr:cNvSpPr txBox="1"/>
      </xdr:nvSpPr>
      <xdr:spPr>
        <a:xfrm>
          <a:off x="2705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104587</xdr:rowOff>
    </xdr:from>
    <xdr:to>
      <xdr:col>55</xdr:col>
      <xdr:colOff>50800</xdr:colOff>
      <xdr:row>41</xdr:row>
      <xdr:rowOff>34737</xdr:rowOff>
    </xdr:to>
    <xdr:sp macro="" textlink="">
      <xdr:nvSpPr>
        <xdr:cNvPr id="115" name="楕円 114"/>
        <xdr:cNvSpPr/>
      </xdr:nvSpPr>
      <xdr:spPr>
        <a:xfrm>
          <a:off x="10426700" y="696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19514</xdr:rowOff>
    </xdr:from>
    <xdr:ext cx="469744" cy="259045"/>
    <xdr:sp macro="" textlink="">
      <xdr:nvSpPr>
        <xdr:cNvPr id="116" name="【道路】&#10;一人当たり延長該当値テキスト"/>
        <xdr:cNvSpPr txBox="1"/>
      </xdr:nvSpPr>
      <xdr:spPr>
        <a:xfrm>
          <a:off x="10515600" y="687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104267</xdr:rowOff>
    </xdr:from>
    <xdr:to>
      <xdr:col>50</xdr:col>
      <xdr:colOff>165100</xdr:colOff>
      <xdr:row>41</xdr:row>
      <xdr:rowOff>34417</xdr:rowOff>
    </xdr:to>
    <xdr:sp macro="" textlink="">
      <xdr:nvSpPr>
        <xdr:cNvPr id="117" name="楕円 116"/>
        <xdr:cNvSpPr/>
      </xdr:nvSpPr>
      <xdr:spPr>
        <a:xfrm>
          <a:off x="9588500" y="69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155067</xdr:rowOff>
    </xdr:from>
    <xdr:to>
      <xdr:col>55</xdr:col>
      <xdr:colOff>0</xdr:colOff>
      <xdr:row>40</xdr:row>
      <xdr:rowOff>155387</xdr:rowOff>
    </xdr:to>
    <xdr:cxnSp macro="">
      <xdr:nvCxnSpPr>
        <xdr:cNvPr id="118" name="直線コネクタ 117"/>
        <xdr:cNvCxnSpPr/>
      </xdr:nvCxnSpPr>
      <xdr:spPr>
        <a:xfrm>
          <a:off x="9639300" y="7013067"/>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107238</xdr:rowOff>
    </xdr:from>
    <xdr:to>
      <xdr:col>46</xdr:col>
      <xdr:colOff>38100</xdr:colOff>
      <xdr:row>41</xdr:row>
      <xdr:rowOff>37388</xdr:rowOff>
    </xdr:to>
    <xdr:sp macro="" textlink="">
      <xdr:nvSpPr>
        <xdr:cNvPr id="119" name="楕円 118"/>
        <xdr:cNvSpPr/>
      </xdr:nvSpPr>
      <xdr:spPr>
        <a:xfrm>
          <a:off x="8699500" y="696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155067</xdr:rowOff>
    </xdr:from>
    <xdr:to>
      <xdr:col>50</xdr:col>
      <xdr:colOff>114300</xdr:colOff>
      <xdr:row>40</xdr:row>
      <xdr:rowOff>158038</xdr:rowOff>
    </xdr:to>
    <xdr:cxnSp macro="">
      <xdr:nvCxnSpPr>
        <xdr:cNvPr id="120" name="直線コネクタ 119"/>
        <xdr:cNvCxnSpPr/>
      </xdr:nvCxnSpPr>
      <xdr:spPr>
        <a:xfrm flipV="1">
          <a:off x="8750300" y="7013067"/>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25544</xdr:rowOff>
    </xdr:from>
    <xdr:ext cx="469744" cy="259045"/>
    <xdr:sp macro="" textlink="">
      <xdr:nvSpPr>
        <xdr:cNvPr id="123" name="n_1mainValue【道路】&#10;一人当たり延長"/>
        <xdr:cNvSpPr txBox="1"/>
      </xdr:nvSpPr>
      <xdr:spPr>
        <a:xfrm>
          <a:off x="9391727" y="705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28515</xdr:rowOff>
    </xdr:from>
    <xdr:ext cx="469744" cy="259045"/>
    <xdr:sp macro="" textlink="">
      <xdr:nvSpPr>
        <xdr:cNvPr id="124" name="n_2mainValue【道路】&#10;一人当たり延長"/>
        <xdr:cNvSpPr txBox="1"/>
      </xdr:nvSpPr>
      <xdr:spPr>
        <a:xfrm>
          <a:off x="8515427" y="705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71665</xdr:rowOff>
    </xdr:from>
    <xdr:to>
      <xdr:col>24</xdr:col>
      <xdr:colOff>114300</xdr:colOff>
      <xdr:row>61</xdr:row>
      <xdr:rowOff>1815</xdr:rowOff>
    </xdr:to>
    <xdr:sp macro="" textlink="">
      <xdr:nvSpPr>
        <xdr:cNvPr id="164" name="楕円 163"/>
        <xdr:cNvSpPr/>
      </xdr:nvSpPr>
      <xdr:spPr>
        <a:xfrm>
          <a:off x="4584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50092</xdr:rowOff>
    </xdr:from>
    <xdr:ext cx="405111" cy="259045"/>
    <xdr:sp macro="" textlink="">
      <xdr:nvSpPr>
        <xdr:cNvPr id="165" name="【橋りょう・トンネル】&#10;有形固定資産減価償却率該当値テキスト"/>
        <xdr:cNvSpPr txBox="1"/>
      </xdr:nvSpPr>
      <xdr:spPr>
        <a:xfrm>
          <a:off x="4673600"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94524</xdr:rowOff>
    </xdr:from>
    <xdr:to>
      <xdr:col>20</xdr:col>
      <xdr:colOff>38100</xdr:colOff>
      <xdr:row>61</xdr:row>
      <xdr:rowOff>24674</xdr:rowOff>
    </xdr:to>
    <xdr:sp macro="" textlink="">
      <xdr:nvSpPr>
        <xdr:cNvPr id="166" name="楕円 165"/>
        <xdr:cNvSpPr/>
      </xdr:nvSpPr>
      <xdr:spPr>
        <a:xfrm>
          <a:off x="3746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122465</xdr:rowOff>
    </xdr:from>
    <xdr:to>
      <xdr:col>24</xdr:col>
      <xdr:colOff>63500</xdr:colOff>
      <xdr:row>60</xdr:row>
      <xdr:rowOff>145324</xdr:rowOff>
    </xdr:to>
    <xdr:cxnSp macro="">
      <xdr:nvCxnSpPr>
        <xdr:cNvPr id="167" name="直線コネクタ 166"/>
        <xdr:cNvCxnSpPr/>
      </xdr:nvCxnSpPr>
      <xdr:spPr>
        <a:xfrm flipV="1">
          <a:off x="3797300" y="1040946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136978</xdr:rowOff>
    </xdr:from>
    <xdr:to>
      <xdr:col>15</xdr:col>
      <xdr:colOff>101600</xdr:colOff>
      <xdr:row>61</xdr:row>
      <xdr:rowOff>67128</xdr:rowOff>
    </xdr:to>
    <xdr:sp macro="" textlink="">
      <xdr:nvSpPr>
        <xdr:cNvPr id="168" name="楕円 167"/>
        <xdr:cNvSpPr/>
      </xdr:nvSpPr>
      <xdr:spPr>
        <a:xfrm>
          <a:off x="2857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61</xdr:row>
      <xdr:rowOff>16328</xdr:rowOff>
    </xdr:to>
    <xdr:cxnSp macro="">
      <xdr:nvCxnSpPr>
        <xdr:cNvPr id="169" name="直線コネクタ 168"/>
        <xdr:cNvCxnSpPr/>
      </xdr:nvCxnSpPr>
      <xdr:spPr>
        <a:xfrm flipV="1">
          <a:off x="2908300" y="1043232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71"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15801</xdr:rowOff>
    </xdr:from>
    <xdr:ext cx="405111" cy="259045"/>
    <xdr:sp macro="" textlink="">
      <xdr:nvSpPr>
        <xdr:cNvPr id="172" name="n_1main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173" name="n_2mainValue【橋りょう・トンネル】&#10;有形固定資産減価償却率"/>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109167</xdr:rowOff>
    </xdr:from>
    <xdr:to>
      <xdr:col>55</xdr:col>
      <xdr:colOff>50800</xdr:colOff>
      <xdr:row>64</xdr:row>
      <xdr:rowOff>39317</xdr:rowOff>
    </xdr:to>
    <xdr:sp macro="" textlink="">
      <xdr:nvSpPr>
        <xdr:cNvPr id="211" name="楕円 210"/>
        <xdr:cNvSpPr/>
      </xdr:nvSpPr>
      <xdr:spPr>
        <a:xfrm>
          <a:off x="10426700" y="109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24094</xdr:rowOff>
    </xdr:from>
    <xdr:ext cx="534377" cy="259045"/>
    <xdr:sp macro="" textlink="">
      <xdr:nvSpPr>
        <xdr:cNvPr id="212" name="【橋りょう・トンネル】&#10;一人当たり有形固定資産（償却資産）額該当値テキスト"/>
        <xdr:cNvSpPr txBox="1"/>
      </xdr:nvSpPr>
      <xdr:spPr>
        <a:xfrm>
          <a:off x="10515600" y="1082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103160</xdr:rowOff>
    </xdr:from>
    <xdr:to>
      <xdr:col>50</xdr:col>
      <xdr:colOff>165100</xdr:colOff>
      <xdr:row>64</xdr:row>
      <xdr:rowOff>33310</xdr:rowOff>
    </xdr:to>
    <xdr:sp macro="" textlink="">
      <xdr:nvSpPr>
        <xdr:cNvPr id="213" name="楕円 212"/>
        <xdr:cNvSpPr/>
      </xdr:nvSpPr>
      <xdr:spPr>
        <a:xfrm>
          <a:off x="9588500" y="109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153960</xdr:rowOff>
    </xdr:from>
    <xdr:to>
      <xdr:col>55</xdr:col>
      <xdr:colOff>0</xdr:colOff>
      <xdr:row>63</xdr:row>
      <xdr:rowOff>159967</xdr:rowOff>
    </xdr:to>
    <xdr:cxnSp macro="">
      <xdr:nvCxnSpPr>
        <xdr:cNvPr id="214" name="直線コネクタ 213"/>
        <xdr:cNvCxnSpPr/>
      </xdr:nvCxnSpPr>
      <xdr:spPr>
        <a:xfrm>
          <a:off x="9639300" y="10955310"/>
          <a:ext cx="8382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102850</xdr:rowOff>
    </xdr:from>
    <xdr:to>
      <xdr:col>46</xdr:col>
      <xdr:colOff>38100</xdr:colOff>
      <xdr:row>64</xdr:row>
      <xdr:rowOff>33000</xdr:rowOff>
    </xdr:to>
    <xdr:sp macro="" textlink="">
      <xdr:nvSpPr>
        <xdr:cNvPr id="215" name="楕円 214"/>
        <xdr:cNvSpPr/>
      </xdr:nvSpPr>
      <xdr:spPr>
        <a:xfrm>
          <a:off x="8699500" y="1090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153650</xdr:rowOff>
    </xdr:from>
    <xdr:to>
      <xdr:col>50</xdr:col>
      <xdr:colOff>114300</xdr:colOff>
      <xdr:row>63</xdr:row>
      <xdr:rowOff>153960</xdr:rowOff>
    </xdr:to>
    <xdr:cxnSp macro="">
      <xdr:nvCxnSpPr>
        <xdr:cNvPr id="216" name="直線コネクタ 215"/>
        <xdr:cNvCxnSpPr/>
      </xdr:nvCxnSpPr>
      <xdr:spPr>
        <a:xfrm>
          <a:off x="8750300" y="10955000"/>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24437</xdr:rowOff>
    </xdr:from>
    <xdr:ext cx="534377" cy="259045"/>
    <xdr:sp macro="" textlink="">
      <xdr:nvSpPr>
        <xdr:cNvPr id="219" name="n_1mainValue【橋りょう・トンネル】&#10;一人当たり有形固定資産（償却資産）額"/>
        <xdr:cNvSpPr txBox="1"/>
      </xdr:nvSpPr>
      <xdr:spPr>
        <a:xfrm>
          <a:off x="9359411" y="109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24127</xdr:rowOff>
    </xdr:from>
    <xdr:ext cx="534377" cy="259045"/>
    <xdr:sp macro="" textlink="">
      <xdr:nvSpPr>
        <xdr:cNvPr id="220" name="n_2mainValue【橋りょう・トンネル】&#10;一人当たり有形固定資産（償却資産）額"/>
        <xdr:cNvSpPr txBox="1"/>
      </xdr:nvSpPr>
      <xdr:spPr>
        <a:xfrm>
          <a:off x="8483111" y="1099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128270</xdr:rowOff>
    </xdr:from>
    <xdr:to>
      <xdr:col>24</xdr:col>
      <xdr:colOff>114300</xdr:colOff>
      <xdr:row>86</xdr:row>
      <xdr:rowOff>58420</xdr:rowOff>
    </xdr:to>
    <xdr:sp macro="" textlink="">
      <xdr:nvSpPr>
        <xdr:cNvPr id="259" name="楕円 258"/>
        <xdr:cNvSpPr/>
      </xdr:nvSpPr>
      <xdr:spPr>
        <a:xfrm>
          <a:off x="4584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43197</xdr:rowOff>
    </xdr:from>
    <xdr:ext cx="405111" cy="259045"/>
    <xdr:sp macro="" textlink="">
      <xdr:nvSpPr>
        <xdr:cNvPr id="260" name="【公営住宅】&#10;有形固定資産減価償却率該当値テキスト"/>
        <xdr:cNvSpPr txBox="1"/>
      </xdr:nvSpPr>
      <xdr:spPr>
        <a:xfrm>
          <a:off x="4673600" y="1461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170180</xdr:rowOff>
    </xdr:from>
    <xdr:to>
      <xdr:col>20</xdr:col>
      <xdr:colOff>38100</xdr:colOff>
      <xdr:row>86</xdr:row>
      <xdr:rowOff>100330</xdr:rowOff>
    </xdr:to>
    <xdr:sp macro="" textlink="">
      <xdr:nvSpPr>
        <xdr:cNvPr id="261" name="楕円 260"/>
        <xdr:cNvSpPr/>
      </xdr:nvSpPr>
      <xdr:spPr>
        <a:xfrm>
          <a:off x="3746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7620</xdr:rowOff>
    </xdr:from>
    <xdr:to>
      <xdr:col>24</xdr:col>
      <xdr:colOff>63500</xdr:colOff>
      <xdr:row>86</xdr:row>
      <xdr:rowOff>49530</xdr:rowOff>
    </xdr:to>
    <xdr:cxnSp macro="">
      <xdr:nvCxnSpPr>
        <xdr:cNvPr id="262" name="直線コネクタ 261"/>
        <xdr:cNvCxnSpPr/>
      </xdr:nvCxnSpPr>
      <xdr:spPr>
        <a:xfrm flipV="1">
          <a:off x="3797300" y="147523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71120</xdr:rowOff>
    </xdr:from>
    <xdr:to>
      <xdr:col>15</xdr:col>
      <xdr:colOff>101600</xdr:colOff>
      <xdr:row>87</xdr:row>
      <xdr:rowOff>1270</xdr:rowOff>
    </xdr:to>
    <xdr:sp macro="" textlink="">
      <xdr:nvSpPr>
        <xdr:cNvPr id="263" name="楕円 262"/>
        <xdr:cNvSpPr/>
      </xdr:nvSpPr>
      <xdr:spPr>
        <a:xfrm>
          <a:off x="28575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49530</xdr:rowOff>
    </xdr:from>
    <xdr:to>
      <xdr:col>19</xdr:col>
      <xdr:colOff>177800</xdr:colOff>
      <xdr:row>86</xdr:row>
      <xdr:rowOff>121920</xdr:rowOff>
    </xdr:to>
    <xdr:cxnSp macro="">
      <xdr:nvCxnSpPr>
        <xdr:cNvPr id="264" name="直線コネクタ 263"/>
        <xdr:cNvCxnSpPr/>
      </xdr:nvCxnSpPr>
      <xdr:spPr>
        <a:xfrm flipV="1">
          <a:off x="2908300" y="147942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91457</xdr:rowOff>
    </xdr:from>
    <xdr:ext cx="405111" cy="259045"/>
    <xdr:sp macro="" textlink="">
      <xdr:nvSpPr>
        <xdr:cNvPr id="267" name="n_1mainValue【公営住宅】&#10;有形固定資産減価償却率"/>
        <xdr:cNvSpPr txBox="1"/>
      </xdr:nvSpPr>
      <xdr:spPr>
        <a:xfrm>
          <a:off x="35820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163847</xdr:rowOff>
    </xdr:from>
    <xdr:ext cx="405111" cy="259045"/>
    <xdr:sp macro="" textlink="">
      <xdr:nvSpPr>
        <xdr:cNvPr id="268" name="n_2mainValue【公営住宅】&#10;有形固定資産減価償却率"/>
        <xdr:cNvSpPr txBox="1"/>
      </xdr:nvSpPr>
      <xdr:spPr>
        <a:xfrm>
          <a:off x="2705744"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155484</xdr:rowOff>
    </xdr:from>
    <xdr:to>
      <xdr:col>55</xdr:col>
      <xdr:colOff>50800</xdr:colOff>
      <xdr:row>86</xdr:row>
      <xdr:rowOff>85634</xdr:rowOff>
    </xdr:to>
    <xdr:sp macro="" textlink="">
      <xdr:nvSpPr>
        <xdr:cNvPr id="308" name="楕円 307"/>
        <xdr:cNvSpPr/>
      </xdr:nvSpPr>
      <xdr:spPr>
        <a:xfrm>
          <a:off x="104267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133911</xdr:rowOff>
    </xdr:from>
    <xdr:ext cx="469744" cy="259045"/>
    <xdr:sp macro="" textlink="">
      <xdr:nvSpPr>
        <xdr:cNvPr id="309" name="【公営住宅】&#10;一人当たり面積該当値テキスト"/>
        <xdr:cNvSpPr txBox="1"/>
      </xdr:nvSpPr>
      <xdr:spPr>
        <a:xfrm>
          <a:off x="10515600"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155158</xdr:rowOff>
    </xdr:from>
    <xdr:to>
      <xdr:col>50</xdr:col>
      <xdr:colOff>165100</xdr:colOff>
      <xdr:row>86</xdr:row>
      <xdr:rowOff>85308</xdr:rowOff>
    </xdr:to>
    <xdr:sp macro="" textlink="">
      <xdr:nvSpPr>
        <xdr:cNvPr id="310" name="楕円 309"/>
        <xdr:cNvSpPr/>
      </xdr:nvSpPr>
      <xdr:spPr>
        <a:xfrm>
          <a:off x="9588500" y="147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34508</xdr:rowOff>
    </xdr:from>
    <xdr:to>
      <xdr:col>55</xdr:col>
      <xdr:colOff>0</xdr:colOff>
      <xdr:row>86</xdr:row>
      <xdr:rowOff>34834</xdr:rowOff>
    </xdr:to>
    <xdr:cxnSp macro="">
      <xdr:nvCxnSpPr>
        <xdr:cNvPr id="311" name="直線コネクタ 310"/>
        <xdr:cNvCxnSpPr/>
      </xdr:nvCxnSpPr>
      <xdr:spPr>
        <a:xfrm>
          <a:off x="9639300" y="1477920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154505</xdr:rowOff>
    </xdr:from>
    <xdr:to>
      <xdr:col>46</xdr:col>
      <xdr:colOff>38100</xdr:colOff>
      <xdr:row>86</xdr:row>
      <xdr:rowOff>84655</xdr:rowOff>
    </xdr:to>
    <xdr:sp macro="" textlink="">
      <xdr:nvSpPr>
        <xdr:cNvPr id="312" name="楕円 311"/>
        <xdr:cNvSpPr/>
      </xdr:nvSpPr>
      <xdr:spPr>
        <a:xfrm>
          <a:off x="8699500" y="147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33855</xdr:rowOff>
    </xdr:from>
    <xdr:to>
      <xdr:col>50</xdr:col>
      <xdr:colOff>114300</xdr:colOff>
      <xdr:row>86</xdr:row>
      <xdr:rowOff>34508</xdr:rowOff>
    </xdr:to>
    <xdr:cxnSp macro="">
      <xdr:nvCxnSpPr>
        <xdr:cNvPr id="313" name="直線コネクタ 312"/>
        <xdr:cNvCxnSpPr/>
      </xdr:nvCxnSpPr>
      <xdr:spPr>
        <a:xfrm>
          <a:off x="8750300" y="1477855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76435</xdr:rowOff>
    </xdr:from>
    <xdr:ext cx="469744" cy="259045"/>
    <xdr:sp macro="" textlink="">
      <xdr:nvSpPr>
        <xdr:cNvPr id="316" name="n_1mainValue【公営住宅】&#10;一人当たり面積"/>
        <xdr:cNvSpPr txBox="1"/>
      </xdr:nvSpPr>
      <xdr:spPr>
        <a:xfrm>
          <a:off x="9391727" y="148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75782</xdr:rowOff>
    </xdr:from>
    <xdr:ext cx="469744" cy="259045"/>
    <xdr:sp macro="" textlink="">
      <xdr:nvSpPr>
        <xdr:cNvPr id="317" name="n_2mainValue【公営住宅】&#10;一人当たり面積"/>
        <xdr:cNvSpPr txBox="1"/>
      </xdr:nvSpPr>
      <xdr:spPr>
        <a:xfrm>
          <a:off x="8515427" y="1482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8" name="直線コネクタ 32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9" name="テキスト ボックス 32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0" name="直線コネクタ 32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1" name="テキスト ボックス 33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2" name="直線コネクタ 33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3" name="テキスト ボックス 33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4" name="直線コネクタ 33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5" name="テキスト ボックス 33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6" name="直線コネクタ 33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7" name="テキスト ボックス 33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108</xdr:row>
      <xdr:rowOff>152400</xdr:rowOff>
    </xdr:to>
    <xdr:cxnSp macro="">
      <xdr:nvCxnSpPr>
        <xdr:cNvPr id="341" name="直線コネクタ 340"/>
        <xdr:cNvCxnSpPr/>
      </xdr:nvCxnSpPr>
      <xdr:spPr>
        <a:xfrm flipV="1">
          <a:off x="4634865" y="1740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2"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3" name="直線コネクタ 34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44" name="【港湾・漁港】&#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45" name="直線コネクタ 344"/>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122572</xdr:rowOff>
    </xdr:from>
    <xdr:ext cx="405111" cy="259045"/>
    <xdr:sp macro="" textlink="">
      <xdr:nvSpPr>
        <xdr:cNvPr id="346" name="【港湾・漁港】&#10;有形固定資産減価償却率平均値テキスト"/>
        <xdr:cNvSpPr txBox="1"/>
      </xdr:nvSpPr>
      <xdr:spPr>
        <a:xfrm>
          <a:off x="4673600" y="176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347" name="フローチャート: 判断 346"/>
        <xdr:cNvSpPr/>
      </xdr:nvSpPr>
      <xdr:spPr>
        <a:xfrm>
          <a:off x="45847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107314</xdr:rowOff>
    </xdr:from>
    <xdr:to>
      <xdr:col>20</xdr:col>
      <xdr:colOff>38100</xdr:colOff>
      <xdr:row>104</xdr:row>
      <xdr:rowOff>37464</xdr:rowOff>
    </xdr:to>
    <xdr:sp macro="" textlink="">
      <xdr:nvSpPr>
        <xdr:cNvPr id="348" name="フローチャート: 判断 347"/>
        <xdr:cNvSpPr/>
      </xdr:nvSpPr>
      <xdr:spPr>
        <a:xfrm>
          <a:off x="3746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135889</xdr:rowOff>
    </xdr:from>
    <xdr:to>
      <xdr:col>15</xdr:col>
      <xdr:colOff>101600</xdr:colOff>
      <xdr:row>104</xdr:row>
      <xdr:rowOff>66039</xdr:rowOff>
    </xdr:to>
    <xdr:sp macro="" textlink="">
      <xdr:nvSpPr>
        <xdr:cNvPr id="349" name="フローチャート: 判断 348"/>
        <xdr:cNvSpPr/>
      </xdr:nvSpPr>
      <xdr:spPr>
        <a:xfrm>
          <a:off x="2857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55" name="楕円 354"/>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356" name="【港湾・漁港】&#10;有形固定資産減価償却率該当値テキスト"/>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143511</xdr:rowOff>
    </xdr:from>
    <xdr:to>
      <xdr:col>20</xdr:col>
      <xdr:colOff>38100</xdr:colOff>
      <xdr:row>105</xdr:row>
      <xdr:rowOff>73661</xdr:rowOff>
    </xdr:to>
    <xdr:sp macro="" textlink="">
      <xdr:nvSpPr>
        <xdr:cNvPr id="357" name="楕円 356"/>
        <xdr:cNvSpPr/>
      </xdr:nvSpPr>
      <xdr:spPr>
        <a:xfrm>
          <a:off x="3746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22861</xdr:rowOff>
    </xdr:to>
    <xdr:cxnSp macro="">
      <xdr:nvCxnSpPr>
        <xdr:cNvPr id="358" name="直線コネクタ 357"/>
        <xdr:cNvCxnSpPr/>
      </xdr:nvCxnSpPr>
      <xdr:spPr>
        <a:xfrm flipV="1">
          <a:off x="3797300" y="179755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156845</xdr:rowOff>
    </xdr:from>
    <xdr:to>
      <xdr:col>15</xdr:col>
      <xdr:colOff>101600</xdr:colOff>
      <xdr:row>105</xdr:row>
      <xdr:rowOff>86995</xdr:rowOff>
    </xdr:to>
    <xdr:sp macro="" textlink="">
      <xdr:nvSpPr>
        <xdr:cNvPr id="359" name="楕円 358"/>
        <xdr:cNvSpPr/>
      </xdr:nvSpPr>
      <xdr:spPr>
        <a:xfrm>
          <a:off x="2857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22861</xdr:rowOff>
    </xdr:from>
    <xdr:to>
      <xdr:col>19</xdr:col>
      <xdr:colOff>177800</xdr:colOff>
      <xdr:row>105</xdr:row>
      <xdr:rowOff>36195</xdr:rowOff>
    </xdr:to>
    <xdr:cxnSp macro="">
      <xdr:nvCxnSpPr>
        <xdr:cNvPr id="360" name="直線コネクタ 359"/>
        <xdr:cNvCxnSpPr/>
      </xdr:nvCxnSpPr>
      <xdr:spPr>
        <a:xfrm flipV="1">
          <a:off x="2908300" y="180251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53991</xdr:rowOff>
    </xdr:from>
    <xdr:ext cx="405111" cy="259045"/>
    <xdr:sp macro="" textlink="">
      <xdr:nvSpPr>
        <xdr:cNvPr id="361" name="n_1aveValue【港湾・漁港】&#10;有形固定資産減価償却率"/>
        <xdr:cNvSpPr txBox="1"/>
      </xdr:nvSpPr>
      <xdr:spPr>
        <a:xfrm>
          <a:off x="35820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82566</xdr:rowOff>
    </xdr:from>
    <xdr:ext cx="405111" cy="259045"/>
    <xdr:sp macro="" textlink="">
      <xdr:nvSpPr>
        <xdr:cNvPr id="362" name="n_2aveValue【港湾・漁港】&#10;有形固定資産減価償却率"/>
        <xdr:cNvSpPr txBox="1"/>
      </xdr:nvSpPr>
      <xdr:spPr>
        <a:xfrm>
          <a:off x="2705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64788</xdr:rowOff>
    </xdr:from>
    <xdr:ext cx="405111" cy="259045"/>
    <xdr:sp macro="" textlink="">
      <xdr:nvSpPr>
        <xdr:cNvPr id="363" name="n_1mainValue【港湾・漁港】&#10;有形固定資産減価償却率"/>
        <xdr:cNvSpPr txBox="1"/>
      </xdr:nvSpPr>
      <xdr:spPr>
        <a:xfrm>
          <a:off x="3582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78122</xdr:rowOff>
    </xdr:from>
    <xdr:ext cx="405111" cy="259045"/>
    <xdr:sp macro="" textlink="">
      <xdr:nvSpPr>
        <xdr:cNvPr id="364" name="n_2mainValue【港湾・漁港】&#10;有形固定資産減価償却率"/>
        <xdr:cNvSpPr txBox="1"/>
      </xdr:nvSpPr>
      <xdr:spPr>
        <a:xfrm>
          <a:off x="2705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5" name="直線コネクタ 37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6" name="テキスト ボックス 37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7" name="直線コネクタ 37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8" name="テキスト ボックス 37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9" name="直線コネクタ 37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0" name="テキスト ボックス 37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1" name="直線コネクタ 38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2" name="テキスト ボックス 38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4" name="テキスト ボックス 38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78436</xdr:rowOff>
    </xdr:from>
    <xdr:to>
      <xdr:col>54</xdr:col>
      <xdr:colOff>189865</xdr:colOff>
      <xdr:row>107</xdr:row>
      <xdr:rowOff>135243</xdr:rowOff>
    </xdr:to>
    <xdr:cxnSp macro="">
      <xdr:nvCxnSpPr>
        <xdr:cNvPr id="386" name="直線コネクタ 385"/>
        <xdr:cNvCxnSpPr/>
      </xdr:nvCxnSpPr>
      <xdr:spPr>
        <a:xfrm flipV="1">
          <a:off x="10476865" y="17223436"/>
          <a:ext cx="0" cy="1256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139070</xdr:rowOff>
    </xdr:from>
    <xdr:ext cx="534377" cy="259045"/>
    <xdr:sp macro="" textlink="">
      <xdr:nvSpPr>
        <xdr:cNvPr id="387" name="【港湾・漁港】&#10;一人当たり有形固定資産（償却資産）額最小値テキスト"/>
        <xdr:cNvSpPr txBox="1"/>
      </xdr:nvSpPr>
      <xdr:spPr>
        <a:xfrm>
          <a:off x="10515600" y="184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135243</xdr:rowOff>
    </xdr:from>
    <xdr:to>
      <xdr:col>55</xdr:col>
      <xdr:colOff>88900</xdr:colOff>
      <xdr:row>107</xdr:row>
      <xdr:rowOff>135243</xdr:rowOff>
    </xdr:to>
    <xdr:cxnSp macro="">
      <xdr:nvCxnSpPr>
        <xdr:cNvPr id="388" name="直線コネクタ 387"/>
        <xdr:cNvCxnSpPr/>
      </xdr:nvCxnSpPr>
      <xdr:spPr>
        <a:xfrm>
          <a:off x="10388600" y="1848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25113</xdr:rowOff>
    </xdr:from>
    <xdr:ext cx="599010" cy="259045"/>
    <xdr:sp macro="" textlink="">
      <xdr:nvSpPr>
        <xdr:cNvPr id="389" name="【港湾・漁港】&#10;一人当たり有形固定資産（償却資産）額最大値テキスト"/>
        <xdr:cNvSpPr txBox="1"/>
      </xdr:nvSpPr>
      <xdr:spPr>
        <a:xfrm>
          <a:off x="10515600" y="169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78436</xdr:rowOff>
    </xdr:from>
    <xdr:to>
      <xdr:col>55</xdr:col>
      <xdr:colOff>88900</xdr:colOff>
      <xdr:row>100</xdr:row>
      <xdr:rowOff>78436</xdr:rowOff>
    </xdr:to>
    <xdr:cxnSp macro="">
      <xdr:nvCxnSpPr>
        <xdr:cNvPr id="390" name="直線コネクタ 389"/>
        <xdr:cNvCxnSpPr/>
      </xdr:nvCxnSpPr>
      <xdr:spPr>
        <a:xfrm>
          <a:off x="10388600" y="1722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120995</xdr:rowOff>
    </xdr:from>
    <xdr:ext cx="599010" cy="259045"/>
    <xdr:sp macro="" textlink="">
      <xdr:nvSpPr>
        <xdr:cNvPr id="391" name="【港湾・漁港】&#10;一人当たり有形固定資産（償却資産）額平均値テキスト"/>
        <xdr:cNvSpPr txBox="1"/>
      </xdr:nvSpPr>
      <xdr:spPr>
        <a:xfrm>
          <a:off x="10515600" y="17780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98118</xdr:rowOff>
    </xdr:from>
    <xdr:to>
      <xdr:col>55</xdr:col>
      <xdr:colOff>50800</xdr:colOff>
      <xdr:row>105</xdr:row>
      <xdr:rowOff>28268</xdr:rowOff>
    </xdr:to>
    <xdr:sp macro="" textlink="">
      <xdr:nvSpPr>
        <xdr:cNvPr id="392" name="フローチャート: 判断 391"/>
        <xdr:cNvSpPr/>
      </xdr:nvSpPr>
      <xdr:spPr>
        <a:xfrm>
          <a:off x="10426700" y="179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20861</xdr:rowOff>
    </xdr:from>
    <xdr:to>
      <xdr:col>50</xdr:col>
      <xdr:colOff>165100</xdr:colOff>
      <xdr:row>105</xdr:row>
      <xdr:rowOff>122461</xdr:rowOff>
    </xdr:to>
    <xdr:sp macro="" textlink="">
      <xdr:nvSpPr>
        <xdr:cNvPr id="393" name="フローチャート: 判断 392"/>
        <xdr:cNvSpPr/>
      </xdr:nvSpPr>
      <xdr:spPr>
        <a:xfrm>
          <a:off x="9588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75940</xdr:rowOff>
    </xdr:from>
    <xdr:to>
      <xdr:col>46</xdr:col>
      <xdr:colOff>38100</xdr:colOff>
      <xdr:row>105</xdr:row>
      <xdr:rowOff>6090</xdr:rowOff>
    </xdr:to>
    <xdr:sp macro="" textlink="">
      <xdr:nvSpPr>
        <xdr:cNvPr id="394" name="フローチャート: 判断 393"/>
        <xdr:cNvSpPr/>
      </xdr:nvSpPr>
      <xdr:spPr>
        <a:xfrm>
          <a:off x="8699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103412</xdr:rowOff>
    </xdr:from>
    <xdr:to>
      <xdr:col>55</xdr:col>
      <xdr:colOff>50800</xdr:colOff>
      <xdr:row>105</xdr:row>
      <xdr:rowOff>33562</xdr:rowOff>
    </xdr:to>
    <xdr:sp macro="" textlink="">
      <xdr:nvSpPr>
        <xdr:cNvPr id="400" name="楕円 399"/>
        <xdr:cNvSpPr/>
      </xdr:nvSpPr>
      <xdr:spPr>
        <a:xfrm>
          <a:off x="10426700" y="179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81839</xdr:rowOff>
    </xdr:from>
    <xdr:ext cx="599010" cy="259045"/>
    <xdr:sp macro="" textlink="">
      <xdr:nvSpPr>
        <xdr:cNvPr id="401" name="【港湾・漁港】&#10;一人当たり有形固定資産（償却資産）額該当値テキスト"/>
        <xdr:cNvSpPr txBox="1"/>
      </xdr:nvSpPr>
      <xdr:spPr>
        <a:xfrm>
          <a:off x="10515600" y="1791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102077</xdr:rowOff>
    </xdr:from>
    <xdr:to>
      <xdr:col>50</xdr:col>
      <xdr:colOff>165100</xdr:colOff>
      <xdr:row>105</xdr:row>
      <xdr:rowOff>32227</xdr:rowOff>
    </xdr:to>
    <xdr:sp macro="" textlink="">
      <xdr:nvSpPr>
        <xdr:cNvPr id="402" name="楕円 401"/>
        <xdr:cNvSpPr/>
      </xdr:nvSpPr>
      <xdr:spPr>
        <a:xfrm>
          <a:off x="9588500" y="179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152877</xdr:rowOff>
    </xdr:from>
    <xdr:to>
      <xdr:col>55</xdr:col>
      <xdr:colOff>0</xdr:colOff>
      <xdr:row>104</xdr:row>
      <xdr:rowOff>154212</xdr:rowOff>
    </xdr:to>
    <xdr:cxnSp macro="">
      <xdr:nvCxnSpPr>
        <xdr:cNvPr id="403" name="直線コネクタ 402"/>
        <xdr:cNvCxnSpPr/>
      </xdr:nvCxnSpPr>
      <xdr:spPr>
        <a:xfrm>
          <a:off x="9639300" y="17983677"/>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22552</xdr:rowOff>
    </xdr:from>
    <xdr:to>
      <xdr:col>46</xdr:col>
      <xdr:colOff>38100</xdr:colOff>
      <xdr:row>105</xdr:row>
      <xdr:rowOff>124152</xdr:rowOff>
    </xdr:to>
    <xdr:sp macro="" textlink="">
      <xdr:nvSpPr>
        <xdr:cNvPr id="404" name="楕円 403"/>
        <xdr:cNvSpPr/>
      </xdr:nvSpPr>
      <xdr:spPr>
        <a:xfrm>
          <a:off x="8699500" y="180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152877</xdr:rowOff>
    </xdr:from>
    <xdr:to>
      <xdr:col>50</xdr:col>
      <xdr:colOff>114300</xdr:colOff>
      <xdr:row>105</xdr:row>
      <xdr:rowOff>73352</xdr:rowOff>
    </xdr:to>
    <xdr:cxnSp macro="">
      <xdr:nvCxnSpPr>
        <xdr:cNvPr id="405" name="直線コネクタ 404"/>
        <xdr:cNvCxnSpPr/>
      </xdr:nvCxnSpPr>
      <xdr:spPr>
        <a:xfrm flipV="1">
          <a:off x="8750300" y="17983677"/>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113588</xdr:rowOff>
    </xdr:from>
    <xdr:ext cx="599010" cy="259045"/>
    <xdr:sp macro="" textlink="">
      <xdr:nvSpPr>
        <xdr:cNvPr id="406" name="n_1aveValue【港湾・漁港】&#10;一人当たり有形固定資産（償却資産）額"/>
        <xdr:cNvSpPr txBox="1"/>
      </xdr:nvSpPr>
      <xdr:spPr>
        <a:xfrm>
          <a:off x="9327095" y="1811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22617</xdr:rowOff>
    </xdr:from>
    <xdr:ext cx="599010" cy="259045"/>
    <xdr:sp macro="" textlink="">
      <xdr:nvSpPr>
        <xdr:cNvPr id="407" name="n_2aveValue【港湾・漁港】&#10;一人当たり有形固定資産（償却資産）額"/>
        <xdr:cNvSpPr txBox="1"/>
      </xdr:nvSpPr>
      <xdr:spPr>
        <a:xfrm>
          <a:off x="8450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48754</xdr:rowOff>
    </xdr:from>
    <xdr:ext cx="599010" cy="259045"/>
    <xdr:sp macro="" textlink="">
      <xdr:nvSpPr>
        <xdr:cNvPr id="408" name="n_1mainValue【港湾・漁港】&#10;一人当たり有形固定資産（償却資産）額"/>
        <xdr:cNvSpPr txBox="1"/>
      </xdr:nvSpPr>
      <xdr:spPr>
        <a:xfrm>
          <a:off x="9327095" y="1770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115279</xdr:rowOff>
    </xdr:from>
    <xdr:ext cx="599010" cy="259045"/>
    <xdr:sp macro="" textlink="">
      <xdr:nvSpPr>
        <xdr:cNvPr id="409" name="n_2mainValue【港湾・漁港】&#10;一人当たり有形固定資産（償却資産）額"/>
        <xdr:cNvSpPr txBox="1"/>
      </xdr:nvSpPr>
      <xdr:spPr>
        <a:xfrm>
          <a:off x="8450795" y="18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35" name="直線コネクタ 434"/>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36"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37" name="直線コネクタ 436"/>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9" name="直線コネクタ 43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440"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442" name="フローチャート: 判断 441"/>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43" name="フローチャート: 判断 442"/>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44994</xdr:rowOff>
    </xdr:from>
    <xdr:to>
      <xdr:col>85</xdr:col>
      <xdr:colOff>177800</xdr:colOff>
      <xdr:row>40</xdr:row>
      <xdr:rowOff>146594</xdr:rowOff>
    </xdr:to>
    <xdr:sp macro="" textlink="">
      <xdr:nvSpPr>
        <xdr:cNvPr id="449" name="楕円 448"/>
        <xdr:cNvSpPr/>
      </xdr:nvSpPr>
      <xdr:spPr>
        <a:xfrm>
          <a:off x="16268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131371</xdr:rowOff>
    </xdr:from>
    <xdr:ext cx="405111" cy="259045"/>
    <xdr:sp macro="" textlink="">
      <xdr:nvSpPr>
        <xdr:cNvPr id="450" name="【認定こども園・幼稚園・保育所】&#10;有形固定資産減価償却率該当値テキスト"/>
        <xdr:cNvSpPr txBox="1"/>
      </xdr:nvSpPr>
      <xdr:spPr>
        <a:xfrm>
          <a:off x="16357600" y="6817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451" name="楕円 450"/>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68035</xdr:rowOff>
    </xdr:from>
    <xdr:to>
      <xdr:col>85</xdr:col>
      <xdr:colOff>127000</xdr:colOff>
      <xdr:row>40</xdr:row>
      <xdr:rowOff>95794</xdr:rowOff>
    </xdr:to>
    <xdr:cxnSp macro="">
      <xdr:nvCxnSpPr>
        <xdr:cNvPr id="452" name="直線コネクタ 451"/>
        <xdr:cNvCxnSpPr/>
      </xdr:nvCxnSpPr>
      <xdr:spPr>
        <a:xfrm>
          <a:off x="15481300" y="6754585"/>
          <a:ext cx="8382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110309</xdr:rowOff>
    </xdr:from>
    <xdr:to>
      <xdr:col>76</xdr:col>
      <xdr:colOff>165100</xdr:colOff>
      <xdr:row>40</xdr:row>
      <xdr:rowOff>40459</xdr:rowOff>
    </xdr:to>
    <xdr:sp macro="" textlink="">
      <xdr:nvSpPr>
        <xdr:cNvPr id="453" name="楕円 452"/>
        <xdr:cNvSpPr/>
      </xdr:nvSpPr>
      <xdr:spPr>
        <a:xfrm>
          <a:off x="14541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39</xdr:row>
      <xdr:rowOff>161109</xdr:rowOff>
    </xdr:to>
    <xdr:cxnSp macro="">
      <xdr:nvCxnSpPr>
        <xdr:cNvPr id="454" name="直線コネクタ 453"/>
        <xdr:cNvCxnSpPr/>
      </xdr:nvCxnSpPr>
      <xdr:spPr>
        <a:xfrm flipV="1">
          <a:off x="14592300" y="6754585"/>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455"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56"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457" name="n_1mainValue【認定こども園・幼稚園・保育所】&#10;有形固定資産減価償却率"/>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31586</xdr:rowOff>
    </xdr:from>
    <xdr:ext cx="405111" cy="259045"/>
    <xdr:sp macro="" textlink="">
      <xdr:nvSpPr>
        <xdr:cNvPr id="458" name="n_2mainValue【認定こども園・幼稚園・保育所】&#10;有形固定資産減価償却率"/>
        <xdr:cNvSpPr txBox="1"/>
      </xdr:nvSpPr>
      <xdr:spPr>
        <a:xfrm>
          <a:off x="14389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0" name="テキスト ボックス 4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2" name="テキスト ボックス 4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4" name="テキスト ボックス 4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6" name="テキスト ボックス 4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8" name="テキスト ボックス 4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82" name="直線コネクタ 481"/>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83"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4" name="直線コネクタ 483"/>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85"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86" name="直線コネクタ 485"/>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87"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88" name="フローチャート: 判断 487"/>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89" name="フローチャート: 判断 488"/>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90" name="フローチャート: 判断 489"/>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153035</xdr:rowOff>
    </xdr:from>
    <xdr:to>
      <xdr:col>116</xdr:col>
      <xdr:colOff>114300</xdr:colOff>
      <xdr:row>40</xdr:row>
      <xdr:rowOff>83185</xdr:rowOff>
    </xdr:to>
    <xdr:sp macro="" textlink="">
      <xdr:nvSpPr>
        <xdr:cNvPr id="496" name="楕円 495"/>
        <xdr:cNvSpPr/>
      </xdr:nvSpPr>
      <xdr:spPr>
        <a:xfrm>
          <a:off x="221107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4462</xdr:rowOff>
    </xdr:from>
    <xdr:ext cx="469744" cy="259045"/>
    <xdr:sp macro="" textlink="">
      <xdr:nvSpPr>
        <xdr:cNvPr id="497" name="【認定こども園・幼稚園・保育所】&#10;一人当たり面積該当値テキスト"/>
        <xdr:cNvSpPr txBox="1"/>
      </xdr:nvSpPr>
      <xdr:spPr>
        <a:xfrm>
          <a:off x="22199600" y="669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166370</xdr:rowOff>
    </xdr:from>
    <xdr:to>
      <xdr:col>112</xdr:col>
      <xdr:colOff>38100</xdr:colOff>
      <xdr:row>40</xdr:row>
      <xdr:rowOff>96520</xdr:rowOff>
    </xdr:to>
    <xdr:sp macro="" textlink="">
      <xdr:nvSpPr>
        <xdr:cNvPr id="498" name="楕円 497"/>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32385</xdr:rowOff>
    </xdr:from>
    <xdr:to>
      <xdr:col>116</xdr:col>
      <xdr:colOff>63500</xdr:colOff>
      <xdr:row>40</xdr:row>
      <xdr:rowOff>45720</xdr:rowOff>
    </xdr:to>
    <xdr:cxnSp macro="">
      <xdr:nvCxnSpPr>
        <xdr:cNvPr id="499" name="直線コネクタ 498"/>
        <xdr:cNvCxnSpPr/>
      </xdr:nvCxnSpPr>
      <xdr:spPr>
        <a:xfrm flipV="1">
          <a:off x="21323300" y="68903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166370</xdr:rowOff>
    </xdr:from>
    <xdr:to>
      <xdr:col>107</xdr:col>
      <xdr:colOff>101600</xdr:colOff>
      <xdr:row>40</xdr:row>
      <xdr:rowOff>96520</xdr:rowOff>
    </xdr:to>
    <xdr:sp macro="" textlink="">
      <xdr:nvSpPr>
        <xdr:cNvPr id="500" name="楕円 499"/>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45720</xdr:rowOff>
    </xdr:from>
    <xdr:to>
      <xdr:col>111</xdr:col>
      <xdr:colOff>177800</xdr:colOff>
      <xdr:row>40</xdr:row>
      <xdr:rowOff>45720</xdr:rowOff>
    </xdr:to>
    <xdr:cxnSp macro="">
      <xdr:nvCxnSpPr>
        <xdr:cNvPr id="501" name="直線コネクタ 500"/>
        <xdr:cNvCxnSpPr/>
      </xdr:nvCxnSpPr>
      <xdr:spPr>
        <a:xfrm>
          <a:off x="20434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502"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503"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113047</xdr:rowOff>
    </xdr:from>
    <xdr:ext cx="469744" cy="259045"/>
    <xdr:sp macro="" textlink="">
      <xdr:nvSpPr>
        <xdr:cNvPr id="504" name="n_1mainValue【認定こども園・幼稚園・保育所】&#10;一人当たり面積"/>
        <xdr:cNvSpPr txBox="1"/>
      </xdr:nvSpPr>
      <xdr:spPr>
        <a:xfrm>
          <a:off x="210757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main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6" name="テキスト ボックス 5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530" name="直線コネクタ 52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53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532" name="直線コネクタ 53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53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534" name="直線コネクタ 53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35"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36" name="フローチャート: 判断 53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537" name="フローチャート: 判断 53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38" name="フローチャート: 判断 53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88265</xdr:rowOff>
    </xdr:from>
    <xdr:to>
      <xdr:col>85</xdr:col>
      <xdr:colOff>177800</xdr:colOff>
      <xdr:row>62</xdr:row>
      <xdr:rowOff>18415</xdr:rowOff>
    </xdr:to>
    <xdr:sp macro="" textlink="">
      <xdr:nvSpPr>
        <xdr:cNvPr id="544" name="楕円 543"/>
        <xdr:cNvSpPr/>
      </xdr:nvSpPr>
      <xdr:spPr>
        <a:xfrm>
          <a:off x="16268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66692</xdr:rowOff>
    </xdr:from>
    <xdr:ext cx="405111" cy="259045"/>
    <xdr:sp macro="" textlink="">
      <xdr:nvSpPr>
        <xdr:cNvPr id="545" name="【学校施設】&#10;有形固定資産減価償却率該当値テキスト"/>
        <xdr:cNvSpPr txBox="1"/>
      </xdr:nvSpPr>
      <xdr:spPr>
        <a:xfrm>
          <a:off x="16357600"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31115</xdr:rowOff>
    </xdr:from>
    <xdr:to>
      <xdr:col>81</xdr:col>
      <xdr:colOff>101600</xdr:colOff>
      <xdr:row>62</xdr:row>
      <xdr:rowOff>132715</xdr:rowOff>
    </xdr:to>
    <xdr:sp macro="" textlink="">
      <xdr:nvSpPr>
        <xdr:cNvPr id="546" name="楕円 545"/>
        <xdr:cNvSpPr/>
      </xdr:nvSpPr>
      <xdr:spPr>
        <a:xfrm>
          <a:off x="15430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139065</xdr:rowOff>
    </xdr:from>
    <xdr:to>
      <xdr:col>85</xdr:col>
      <xdr:colOff>127000</xdr:colOff>
      <xdr:row>62</xdr:row>
      <xdr:rowOff>81915</xdr:rowOff>
    </xdr:to>
    <xdr:cxnSp macro="">
      <xdr:nvCxnSpPr>
        <xdr:cNvPr id="547" name="直線コネクタ 546"/>
        <xdr:cNvCxnSpPr/>
      </xdr:nvCxnSpPr>
      <xdr:spPr>
        <a:xfrm flipV="1">
          <a:off x="15481300" y="105975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128270</xdr:rowOff>
    </xdr:from>
    <xdr:to>
      <xdr:col>76</xdr:col>
      <xdr:colOff>165100</xdr:colOff>
      <xdr:row>62</xdr:row>
      <xdr:rowOff>58420</xdr:rowOff>
    </xdr:to>
    <xdr:sp macro="" textlink="">
      <xdr:nvSpPr>
        <xdr:cNvPr id="548" name="楕円 547"/>
        <xdr:cNvSpPr/>
      </xdr:nvSpPr>
      <xdr:spPr>
        <a:xfrm>
          <a:off x="14541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xdr:rowOff>
    </xdr:from>
    <xdr:to>
      <xdr:col>81</xdr:col>
      <xdr:colOff>50800</xdr:colOff>
      <xdr:row>62</xdr:row>
      <xdr:rowOff>81915</xdr:rowOff>
    </xdr:to>
    <xdr:cxnSp macro="">
      <xdr:nvCxnSpPr>
        <xdr:cNvPr id="549" name="直線コネクタ 548"/>
        <xdr:cNvCxnSpPr/>
      </xdr:nvCxnSpPr>
      <xdr:spPr>
        <a:xfrm>
          <a:off x="14592300" y="106375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550"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551"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123842</xdr:rowOff>
    </xdr:from>
    <xdr:ext cx="405111" cy="259045"/>
    <xdr:sp macro="" textlink="">
      <xdr:nvSpPr>
        <xdr:cNvPr id="552" name="n_1mainValue【学校施設】&#10;有形固定資産減価償却率"/>
        <xdr:cNvSpPr txBox="1"/>
      </xdr:nvSpPr>
      <xdr:spPr>
        <a:xfrm>
          <a:off x="15266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49547</xdr:rowOff>
    </xdr:from>
    <xdr:ext cx="405111" cy="259045"/>
    <xdr:sp macro="" textlink="">
      <xdr:nvSpPr>
        <xdr:cNvPr id="553" name="n_2mainValue【学校施設】&#10;有形固定資産減価償却率"/>
        <xdr:cNvSpPr txBox="1"/>
      </xdr:nvSpPr>
      <xdr:spPr>
        <a:xfrm>
          <a:off x="14389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5" name="直線コネクタ 5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76" name="直線コネクタ 575"/>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77"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78" name="直線コネクタ 577"/>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79"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80" name="直線コネクタ 579"/>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81"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82" name="フローチャート: 判断 581"/>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83" name="フローチャート: 判断 582"/>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84" name="フローチャート: 判断 583"/>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57099</xdr:rowOff>
    </xdr:from>
    <xdr:to>
      <xdr:col>116</xdr:col>
      <xdr:colOff>114300</xdr:colOff>
      <xdr:row>60</xdr:row>
      <xdr:rowOff>158699</xdr:rowOff>
    </xdr:to>
    <xdr:sp macro="" textlink="">
      <xdr:nvSpPr>
        <xdr:cNvPr id="590" name="楕円 589"/>
        <xdr:cNvSpPr/>
      </xdr:nvSpPr>
      <xdr:spPr>
        <a:xfrm>
          <a:off x="22110700" y="103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79976</xdr:rowOff>
    </xdr:from>
    <xdr:ext cx="469744" cy="259045"/>
    <xdr:sp macro="" textlink="">
      <xdr:nvSpPr>
        <xdr:cNvPr id="591" name="【学校施設】&#10;一人当たり面積該当値テキスト"/>
        <xdr:cNvSpPr txBox="1"/>
      </xdr:nvSpPr>
      <xdr:spPr>
        <a:xfrm>
          <a:off x="22199600" y="101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71272</xdr:rowOff>
    </xdr:from>
    <xdr:to>
      <xdr:col>112</xdr:col>
      <xdr:colOff>38100</xdr:colOff>
      <xdr:row>60</xdr:row>
      <xdr:rowOff>1422</xdr:rowOff>
    </xdr:to>
    <xdr:sp macro="" textlink="">
      <xdr:nvSpPr>
        <xdr:cNvPr id="592" name="楕円 591"/>
        <xdr:cNvSpPr/>
      </xdr:nvSpPr>
      <xdr:spPr>
        <a:xfrm>
          <a:off x="21272500" y="101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122072</xdr:rowOff>
    </xdr:from>
    <xdr:to>
      <xdr:col>116</xdr:col>
      <xdr:colOff>63500</xdr:colOff>
      <xdr:row>60</xdr:row>
      <xdr:rowOff>107899</xdr:rowOff>
    </xdr:to>
    <xdr:cxnSp macro="">
      <xdr:nvCxnSpPr>
        <xdr:cNvPr id="593" name="直線コネクタ 592"/>
        <xdr:cNvCxnSpPr/>
      </xdr:nvCxnSpPr>
      <xdr:spPr>
        <a:xfrm>
          <a:off x="21323300" y="10237622"/>
          <a:ext cx="8382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159512</xdr:rowOff>
    </xdr:from>
    <xdr:to>
      <xdr:col>107</xdr:col>
      <xdr:colOff>101600</xdr:colOff>
      <xdr:row>61</xdr:row>
      <xdr:rowOff>89662</xdr:rowOff>
    </xdr:to>
    <xdr:sp macro="" textlink="">
      <xdr:nvSpPr>
        <xdr:cNvPr id="594" name="楕円 593"/>
        <xdr:cNvSpPr/>
      </xdr:nvSpPr>
      <xdr:spPr>
        <a:xfrm>
          <a:off x="20383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122072</xdr:rowOff>
    </xdr:from>
    <xdr:to>
      <xdr:col>111</xdr:col>
      <xdr:colOff>177800</xdr:colOff>
      <xdr:row>61</xdr:row>
      <xdr:rowOff>38862</xdr:rowOff>
    </xdr:to>
    <xdr:cxnSp macro="">
      <xdr:nvCxnSpPr>
        <xdr:cNvPr id="595" name="直線コネクタ 594"/>
        <xdr:cNvCxnSpPr/>
      </xdr:nvCxnSpPr>
      <xdr:spPr>
        <a:xfrm flipV="1">
          <a:off x="20434300" y="10237622"/>
          <a:ext cx="889000" cy="2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96"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97"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17949</xdr:rowOff>
    </xdr:from>
    <xdr:ext cx="469744" cy="259045"/>
    <xdr:sp macro="" textlink="">
      <xdr:nvSpPr>
        <xdr:cNvPr id="598" name="n_1mainValue【学校施設】&#10;一人当たり面積"/>
        <xdr:cNvSpPr txBox="1"/>
      </xdr:nvSpPr>
      <xdr:spPr>
        <a:xfrm>
          <a:off x="21075727" y="996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106189</xdr:rowOff>
    </xdr:from>
    <xdr:ext cx="469744" cy="259045"/>
    <xdr:sp macro="" textlink="">
      <xdr:nvSpPr>
        <xdr:cNvPr id="599" name="n_2mainValue【学校施設】&#10;一人当たり面積"/>
        <xdr:cNvSpPr txBox="1"/>
      </xdr:nvSpPr>
      <xdr:spPr>
        <a:xfrm>
          <a:off x="201994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0" name="直線コネクタ 6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1" name="テキスト ボックス 61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2" name="直線コネクタ 6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3" name="テキスト ボックス 6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4" name="直線コネクタ 6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5" name="テキスト ボックス 6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6" name="直線コネクタ 6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7" name="テキスト ボックス 6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8" name="直線コネクタ 6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9" name="テキスト ボックス 6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0" name="直線コネクタ 6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1" name="テキスト ボックス 62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25" name="直線コネクタ 624"/>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26"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27" name="直線コネクタ 626"/>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9" name="直線コネクタ 62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630" name="【児童館】&#10;有形固定資産減価償却率平均値テキスト"/>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631" name="フローチャート: 判断 630"/>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32" name="フローチャート: 判断 631"/>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633" name="フローチャート: 判断 632"/>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57513</xdr:rowOff>
    </xdr:from>
    <xdr:to>
      <xdr:col>85</xdr:col>
      <xdr:colOff>177800</xdr:colOff>
      <xdr:row>83</xdr:row>
      <xdr:rowOff>159113</xdr:rowOff>
    </xdr:to>
    <xdr:sp macro="" textlink="">
      <xdr:nvSpPr>
        <xdr:cNvPr id="639" name="楕円 638"/>
        <xdr:cNvSpPr/>
      </xdr:nvSpPr>
      <xdr:spPr>
        <a:xfrm>
          <a:off x="16268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35940</xdr:rowOff>
    </xdr:from>
    <xdr:ext cx="405111" cy="259045"/>
    <xdr:sp macro="" textlink="">
      <xdr:nvSpPr>
        <xdr:cNvPr id="640" name="【児童館】&#10;有形固定資産減価償却率該当値テキスト"/>
        <xdr:cNvSpPr txBox="1"/>
      </xdr:nvSpPr>
      <xdr:spPr>
        <a:xfrm>
          <a:off x="16357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93436</xdr:rowOff>
    </xdr:from>
    <xdr:to>
      <xdr:col>81</xdr:col>
      <xdr:colOff>101600</xdr:colOff>
      <xdr:row>84</xdr:row>
      <xdr:rowOff>23586</xdr:rowOff>
    </xdr:to>
    <xdr:sp macro="" textlink="">
      <xdr:nvSpPr>
        <xdr:cNvPr id="641" name="楕円 640"/>
        <xdr:cNvSpPr/>
      </xdr:nvSpPr>
      <xdr:spPr>
        <a:xfrm>
          <a:off x="15430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108313</xdr:rowOff>
    </xdr:from>
    <xdr:to>
      <xdr:col>85</xdr:col>
      <xdr:colOff>127000</xdr:colOff>
      <xdr:row>83</xdr:row>
      <xdr:rowOff>144236</xdr:rowOff>
    </xdr:to>
    <xdr:cxnSp macro="">
      <xdr:nvCxnSpPr>
        <xdr:cNvPr id="642" name="直線コネクタ 641"/>
        <xdr:cNvCxnSpPr/>
      </xdr:nvCxnSpPr>
      <xdr:spPr>
        <a:xfrm flipV="1">
          <a:off x="15481300" y="143386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147320</xdr:rowOff>
    </xdr:from>
    <xdr:to>
      <xdr:col>76</xdr:col>
      <xdr:colOff>165100</xdr:colOff>
      <xdr:row>84</xdr:row>
      <xdr:rowOff>77470</xdr:rowOff>
    </xdr:to>
    <xdr:sp macro="" textlink="">
      <xdr:nvSpPr>
        <xdr:cNvPr id="643" name="楕円 642"/>
        <xdr:cNvSpPr/>
      </xdr:nvSpPr>
      <xdr:spPr>
        <a:xfrm>
          <a:off x="1454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144236</xdr:rowOff>
    </xdr:from>
    <xdr:to>
      <xdr:col>81</xdr:col>
      <xdr:colOff>50800</xdr:colOff>
      <xdr:row>84</xdr:row>
      <xdr:rowOff>26670</xdr:rowOff>
    </xdr:to>
    <xdr:cxnSp macro="">
      <xdr:nvCxnSpPr>
        <xdr:cNvPr id="644" name="直線コネクタ 643"/>
        <xdr:cNvCxnSpPr/>
      </xdr:nvCxnSpPr>
      <xdr:spPr>
        <a:xfrm flipV="1">
          <a:off x="14592300" y="1437458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45"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646"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14713</xdr:rowOff>
    </xdr:from>
    <xdr:ext cx="405111" cy="259045"/>
    <xdr:sp macro="" textlink="">
      <xdr:nvSpPr>
        <xdr:cNvPr id="647" name="n_1mainValue【児童館】&#10;有形固定資産減価償却率"/>
        <xdr:cNvSpPr txBox="1"/>
      </xdr:nvSpPr>
      <xdr:spPr>
        <a:xfrm>
          <a:off x="152660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648" name="n_2mainValue【児童館】&#10;有形固定資産減価償却率"/>
        <xdr:cNvSpPr txBox="1"/>
      </xdr:nvSpPr>
      <xdr:spPr>
        <a:xfrm>
          <a:off x="14389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672" name="直線コネクタ 671"/>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4" name="直線コネクタ 67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75"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76" name="直線コネクタ 675"/>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677"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78" name="フローチャート: 判断 677"/>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79" name="フローチャート: 判断 678"/>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80" name="フローチャート: 判断 679"/>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86" name="楕円 685"/>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687"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88" name="楕円 687"/>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689" name="直線コネクタ 688"/>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690" name="楕円 689"/>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691" name="直線コネクタ 690"/>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692"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693"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94"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95"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6" name="テキスト ボックス 7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7" name="直線コネクタ 70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8" name="テキスト ボックス 70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9" name="直線コネクタ 70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0" name="テキスト ボックス 70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1" name="直線コネクタ 71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2" name="テキスト ボックス 71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3" name="直線コネクタ 71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14" name="テキスト ボックス 71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718" name="直線コネクタ 717"/>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719"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720" name="直線コネクタ 719"/>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2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22" name="直線コネクタ 72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723" name="【公民館】&#10;有形固定資産減価償却率平均値テキスト"/>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724" name="フローチャート: 判断 723"/>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725" name="フローチャート: 判断 724"/>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726" name="フローチャート: 判断 725"/>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7113</xdr:rowOff>
    </xdr:from>
    <xdr:to>
      <xdr:col>85</xdr:col>
      <xdr:colOff>177800</xdr:colOff>
      <xdr:row>105</xdr:row>
      <xdr:rowOff>108713</xdr:rowOff>
    </xdr:to>
    <xdr:sp macro="" textlink="">
      <xdr:nvSpPr>
        <xdr:cNvPr id="732" name="楕円 731"/>
        <xdr:cNvSpPr/>
      </xdr:nvSpPr>
      <xdr:spPr>
        <a:xfrm>
          <a:off x="162687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156990</xdr:rowOff>
    </xdr:from>
    <xdr:ext cx="405111" cy="259045"/>
    <xdr:sp macro="" textlink="">
      <xdr:nvSpPr>
        <xdr:cNvPr id="733" name="【公民館】&#10;有形固定資産減価償却率該当値テキスト"/>
        <xdr:cNvSpPr txBox="1"/>
      </xdr:nvSpPr>
      <xdr:spPr>
        <a:xfrm>
          <a:off x="16357600"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27687</xdr:rowOff>
    </xdr:from>
    <xdr:to>
      <xdr:col>81</xdr:col>
      <xdr:colOff>101600</xdr:colOff>
      <xdr:row>105</xdr:row>
      <xdr:rowOff>129287</xdr:rowOff>
    </xdr:to>
    <xdr:sp macro="" textlink="">
      <xdr:nvSpPr>
        <xdr:cNvPr id="734" name="楕円 733"/>
        <xdr:cNvSpPr/>
      </xdr:nvSpPr>
      <xdr:spPr>
        <a:xfrm>
          <a:off x="15430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57913</xdr:rowOff>
    </xdr:from>
    <xdr:to>
      <xdr:col>85</xdr:col>
      <xdr:colOff>127000</xdr:colOff>
      <xdr:row>105</xdr:row>
      <xdr:rowOff>78487</xdr:rowOff>
    </xdr:to>
    <xdr:cxnSp macro="">
      <xdr:nvCxnSpPr>
        <xdr:cNvPr id="735" name="直線コネクタ 734"/>
        <xdr:cNvCxnSpPr/>
      </xdr:nvCxnSpPr>
      <xdr:spPr>
        <a:xfrm flipV="1">
          <a:off x="15481300" y="1806016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73406</xdr:rowOff>
    </xdr:from>
    <xdr:to>
      <xdr:col>76</xdr:col>
      <xdr:colOff>165100</xdr:colOff>
      <xdr:row>106</xdr:row>
      <xdr:rowOff>3556</xdr:rowOff>
    </xdr:to>
    <xdr:sp macro="" textlink="">
      <xdr:nvSpPr>
        <xdr:cNvPr id="736" name="楕円 735"/>
        <xdr:cNvSpPr/>
      </xdr:nvSpPr>
      <xdr:spPr>
        <a:xfrm>
          <a:off x="14541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78487</xdr:rowOff>
    </xdr:from>
    <xdr:to>
      <xdr:col>81</xdr:col>
      <xdr:colOff>50800</xdr:colOff>
      <xdr:row>105</xdr:row>
      <xdr:rowOff>124206</xdr:rowOff>
    </xdr:to>
    <xdr:cxnSp macro="">
      <xdr:nvCxnSpPr>
        <xdr:cNvPr id="737" name="直線コネクタ 736"/>
        <xdr:cNvCxnSpPr/>
      </xdr:nvCxnSpPr>
      <xdr:spPr>
        <a:xfrm flipV="1">
          <a:off x="14592300" y="180807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738"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739"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145814</xdr:rowOff>
    </xdr:from>
    <xdr:ext cx="405111" cy="259045"/>
    <xdr:sp macro="" textlink="">
      <xdr:nvSpPr>
        <xdr:cNvPr id="740" name="n_1mainValue【公民館】&#10;有形固定資産減価償却率"/>
        <xdr:cNvSpPr txBox="1"/>
      </xdr:nvSpPr>
      <xdr:spPr>
        <a:xfrm>
          <a:off x="15266044" y="1780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20083</xdr:rowOff>
    </xdr:from>
    <xdr:ext cx="405111" cy="259045"/>
    <xdr:sp macro="" textlink="">
      <xdr:nvSpPr>
        <xdr:cNvPr id="741" name="n_2mainValue【公民館】&#10;有形固定資産減価償却率"/>
        <xdr:cNvSpPr txBox="1"/>
      </xdr:nvSpPr>
      <xdr:spPr>
        <a:xfrm>
          <a:off x="14389744" y="1785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763" name="直線コネクタ 762"/>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764"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765" name="直線コネクタ 764"/>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766"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767" name="直線コネクタ 766"/>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768"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769" name="フローチャート: 判断 768"/>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770" name="フローチャート: 判断 769"/>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71" name="フローチャート: 判断 770"/>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80263</xdr:rowOff>
    </xdr:from>
    <xdr:to>
      <xdr:col>116</xdr:col>
      <xdr:colOff>114300</xdr:colOff>
      <xdr:row>107</xdr:row>
      <xdr:rowOff>10413</xdr:rowOff>
    </xdr:to>
    <xdr:sp macro="" textlink="">
      <xdr:nvSpPr>
        <xdr:cNvPr id="777" name="楕円 776"/>
        <xdr:cNvSpPr/>
      </xdr:nvSpPr>
      <xdr:spPr>
        <a:xfrm>
          <a:off x="22110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58690</xdr:rowOff>
    </xdr:from>
    <xdr:ext cx="469744" cy="259045"/>
    <xdr:sp macro="" textlink="">
      <xdr:nvSpPr>
        <xdr:cNvPr id="778" name="【公民館】&#10;一人当たり面積該当値テキスト"/>
        <xdr:cNvSpPr txBox="1"/>
      </xdr:nvSpPr>
      <xdr:spPr>
        <a:xfrm>
          <a:off x="22199600"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77978</xdr:rowOff>
    </xdr:from>
    <xdr:to>
      <xdr:col>112</xdr:col>
      <xdr:colOff>38100</xdr:colOff>
      <xdr:row>107</xdr:row>
      <xdr:rowOff>8128</xdr:rowOff>
    </xdr:to>
    <xdr:sp macro="" textlink="">
      <xdr:nvSpPr>
        <xdr:cNvPr id="779" name="楕円 778"/>
        <xdr:cNvSpPr/>
      </xdr:nvSpPr>
      <xdr:spPr>
        <a:xfrm>
          <a:off x="21272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128778</xdr:rowOff>
    </xdr:from>
    <xdr:to>
      <xdr:col>116</xdr:col>
      <xdr:colOff>63500</xdr:colOff>
      <xdr:row>106</xdr:row>
      <xdr:rowOff>131063</xdr:rowOff>
    </xdr:to>
    <xdr:cxnSp macro="">
      <xdr:nvCxnSpPr>
        <xdr:cNvPr id="780" name="直線コネクタ 779"/>
        <xdr:cNvCxnSpPr/>
      </xdr:nvCxnSpPr>
      <xdr:spPr>
        <a:xfrm>
          <a:off x="21323300" y="183024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77978</xdr:rowOff>
    </xdr:from>
    <xdr:to>
      <xdr:col>107</xdr:col>
      <xdr:colOff>101600</xdr:colOff>
      <xdr:row>107</xdr:row>
      <xdr:rowOff>8128</xdr:rowOff>
    </xdr:to>
    <xdr:sp macro="" textlink="">
      <xdr:nvSpPr>
        <xdr:cNvPr id="781" name="楕円 780"/>
        <xdr:cNvSpPr/>
      </xdr:nvSpPr>
      <xdr:spPr>
        <a:xfrm>
          <a:off x="20383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128778</xdr:rowOff>
    </xdr:from>
    <xdr:to>
      <xdr:col>111</xdr:col>
      <xdr:colOff>177800</xdr:colOff>
      <xdr:row>106</xdr:row>
      <xdr:rowOff>128778</xdr:rowOff>
    </xdr:to>
    <xdr:cxnSp macro="">
      <xdr:nvCxnSpPr>
        <xdr:cNvPr id="782" name="直線コネクタ 781"/>
        <xdr:cNvCxnSpPr/>
      </xdr:nvCxnSpPr>
      <xdr:spPr>
        <a:xfrm>
          <a:off x="20434300" y="1830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783"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84"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24655</xdr:rowOff>
    </xdr:from>
    <xdr:ext cx="469744" cy="259045"/>
    <xdr:sp macro="" textlink="">
      <xdr:nvSpPr>
        <xdr:cNvPr id="785" name="n_1main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170705</xdr:rowOff>
    </xdr:from>
    <xdr:ext cx="469744" cy="259045"/>
    <xdr:sp macro="" textlink="">
      <xdr:nvSpPr>
        <xdr:cNvPr id="786" name="n_2mainValue【公民館】&#10;一人当たり面積"/>
        <xdr:cNvSpPr txBox="1"/>
      </xdr:nvSpPr>
      <xdr:spPr>
        <a:xfrm>
          <a:off x="20199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高い施設は公民館であり、１１施設中１０施設が老朽化比率５０％以上となっている。一方、有形固定資産減価償却率が低い主な施設は公営住宅であり、これは、２施設中１施設の建替えが平成２７年度に完了したことによるもの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29,253
28,561
13.93
15,350,100
14,676,484
389,220
6,993,372
6,379,364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68" name="楕円 67"/>
        <xdr:cNvSpPr/>
      </xdr:nvSpPr>
      <xdr:spPr>
        <a:xfrm>
          <a:off x="4584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405111" cy="259045"/>
    <xdr:sp macro="" textlink="">
      <xdr:nvSpPr>
        <xdr:cNvPr id="69" name="【図書館】&#10;有形固定資産減価償却率該当値テキスト"/>
        <xdr:cNvSpPr txBox="1"/>
      </xdr:nvSpPr>
      <xdr:spPr>
        <a:xfrm>
          <a:off x="4673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162560</xdr:rowOff>
    </xdr:from>
    <xdr:to>
      <xdr:col>20</xdr:col>
      <xdr:colOff>38100</xdr:colOff>
      <xdr:row>41</xdr:row>
      <xdr:rowOff>92710</xdr:rowOff>
    </xdr:to>
    <xdr:sp macro="" textlink="">
      <xdr:nvSpPr>
        <xdr:cNvPr id="70" name="楕円 69"/>
        <xdr:cNvSpPr/>
      </xdr:nvSpPr>
      <xdr:spPr>
        <a:xfrm>
          <a:off x="3746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167640</xdr:rowOff>
    </xdr:from>
    <xdr:to>
      <xdr:col>24</xdr:col>
      <xdr:colOff>63500</xdr:colOff>
      <xdr:row>41</xdr:row>
      <xdr:rowOff>41910</xdr:rowOff>
    </xdr:to>
    <xdr:cxnSp macro="">
      <xdr:nvCxnSpPr>
        <xdr:cNvPr id="71" name="直線コネクタ 70"/>
        <xdr:cNvCxnSpPr/>
      </xdr:nvCxnSpPr>
      <xdr:spPr>
        <a:xfrm flipV="1">
          <a:off x="3797300" y="7025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36830</xdr:rowOff>
    </xdr:from>
    <xdr:to>
      <xdr:col>15</xdr:col>
      <xdr:colOff>101600</xdr:colOff>
      <xdr:row>41</xdr:row>
      <xdr:rowOff>138430</xdr:rowOff>
    </xdr:to>
    <xdr:sp macro="" textlink="">
      <xdr:nvSpPr>
        <xdr:cNvPr id="72" name="楕円 71"/>
        <xdr:cNvSpPr/>
      </xdr:nvSpPr>
      <xdr:spPr>
        <a:xfrm>
          <a:off x="2857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41910</xdr:rowOff>
    </xdr:from>
    <xdr:to>
      <xdr:col>19</xdr:col>
      <xdr:colOff>177800</xdr:colOff>
      <xdr:row>41</xdr:row>
      <xdr:rowOff>87630</xdr:rowOff>
    </xdr:to>
    <xdr:cxnSp macro="">
      <xdr:nvCxnSpPr>
        <xdr:cNvPr id="73" name="直線コネクタ 72"/>
        <xdr:cNvCxnSpPr/>
      </xdr:nvCxnSpPr>
      <xdr:spPr>
        <a:xfrm flipV="1">
          <a:off x="2908300" y="7071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4"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5"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83837</xdr:rowOff>
    </xdr:from>
    <xdr:ext cx="405111" cy="259045"/>
    <xdr:sp macro="" textlink="">
      <xdr:nvSpPr>
        <xdr:cNvPr id="76" name="n_1mainValue【図書館】&#10;有形固定資産減価償却率"/>
        <xdr:cNvSpPr txBox="1"/>
      </xdr:nvSpPr>
      <xdr:spPr>
        <a:xfrm>
          <a:off x="3582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129557</xdr:rowOff>
    </xdr:from>
    <xdr:ext cx="405111" cy="259045"/>
    <xdr:sp macro="" textlink="">
      <xdr:nvSpPr>
        <xdr:cNvPr id="77" name="n_2mainValue【図書館】&#10;有形固定資産減価償却率"/>
        <xdr:cNvSpPr txBox="1"/>
      </xdr:nvSpPr>
      <xdr:spPr>
        <a:xfrm>
          <a:off x="2705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39116</xdr:rowOff>
    </xdr:from>
    <xdr:to>
      <xdr:col>55</xdr:col>
      <xdr:colOff>50800</xdr:colOff>
      <xdr:row>38</xdr:row>
      <xdr:rowOff>140716</xdr:rowOff>
    </xdr:to>
    <xdr:sp macro="" textlink="">
      <xdr:nvSpPr>
        <xdr:cNvPr id="113" name="楕円 112"/>
        <xdr:cNvSpPr/>
      </xdr:nvSpPr>
      <xdr:spPr>
        <a:xfrm>
          <a:off x="104267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61993</xdr:rowOff>
    </xdr:from>
    <xdr:ext cx="469744" cy="259045"/>
    <xdr:sp macro="" textlink="">
      <xdr:nvSpPr>
        <xdr:cNvPr id="114" name="【図書館】&#10;一人当たり面積該当値テキスト"/>
        <xdr:cNvSpPr txBox="1"/>
      </xdr:nvSpPr>
      <xdr:spPr>
        <a:xfrm>
          <a:off x="10515600" y="64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34544</xdr:rowOff>
    </xdr:from>
    <xdr:to>
      <xdr:col>50</xdr:col>
      <xdr:colOff>165100</xdr:colOff>
      <xdr:row>38</xdr:row>
      <xdr:rowOff>136144</xdr:rowOff>
    </xdr:to>
    <xdr:sp macro="" textlink="">
      <xdr:nvSpPr>
        <xdr:cNvPr id="115" name="楕円 114"/>
        <xdr:cNvSpPr/>
      </xdr:nvSpPr>
      <xdr:spPr>
        <a:xfrm>
          <a:off x="9588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85344</xdr:rowOff>
    </xdr:from>
    <xdr:to>
      <xdr:col>55</xdr:col>
      <xdr:colOff>0</xdr:colOff>
      <xdr:row>38</xdr:row>
      <xdr:rowOff>89916</xdr:rowOff>
    </xdr:to>
    <xdr:cxnSp macro="">
      <xdr:nvCxnSpPr>
        <xdr:cNvPr id="116" name="直線コネクタ 115"/>
        <xdr:cNvCxnSpPr/>
      </xdr:nvCxnSpPr>
      <xdr:spPr>
        <a:xfrm>
          <a:off x="9639300" y="66004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34544</xdr:rowOff>
    </xdr:from>
    <xdr:to>
      <xdr:col>46</xdr:col>
      <xdr:colOff>38100</xdr:colOff>
      <xdr:row>38</xdr:row>
      <xdr:rowOff>136144</xdr:rowOff>
    </xdr:to>
    <xdr:sp macro="" textlink="">
      <xdr:nvSpPr>
        <xdr:cNvPr id="117" name="楕円 116"/>
        <xdr:cNvSpPr/>
      </xdr:nvSpPr>
      <xdr:spPr>
        <a:xfrm>
          <a:off x="8699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85344</xdr:rowOff>
    </xdr:from>
    <xdr:to>
      <xdr:col>50</xdr:col>
      <xdr:colOff>114300</xdr:colOff>
      <xdr:row>38</xdr:row>
      <xdr:rowOff>85344</xdr:rowOff>
    </xdr:to>
    <xdr:cxnSp macro="">
      <xdr:nvCxnSpPr>
        <xdr:cNvPr id="118" name="直線コネクタ 117"/>
        <xdr:cNvCxnSpPr/>
      </xdr:nvCxnSpPr>
      <xdr:spPr>
        <a:xfrm>
          <a:off x="8750300" y="6600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20"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152671</xdr:rowOff>
    </xdr:from>
    <xdr:ext cx="469744" cy="259045"/>
    <xdr:sp macro="" textlink="">
      <xdr:nvSpPr>
        <xdr:cNvPr id="121" name="n_1mainValue【図書館】&#10;一人当たり面積"/>
        <xdr:cNvSpPr txBox="1"/>
      </xdr:nvSpPr>
      <xdr:spPr>
        <a:xfrm>
          <a:off x="93917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152671</xdr:rowOff>
    </xdr:from>
    <xdr:ext cx="469744" cy="259045"/>
    <xdr:sp macro="" textlink="">
      <xdr:nvSpPr>
        <xdr:cNvPr id="122" name="n_2mainValue【図書館】&#10;一人当たり面積"/>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153324</xdr:rowOff>
    </xdr:from>
    <xdr:ext cx="405111" cy="259045"/>
    <xdr:sp macro="" textlink="">
      <xdr:nvSpPr>
        <xdr:cNvPr id="153" name="【体育館・プール】&#10;有形固定資産減価償却率平均値テキスト"/>
        <xdr:cNvSpPr txBox="1"/>
      </xdr:nvSpPr>
      <xdr:spPr>
        <a:xfrm>
          <a:off x="4673600" y="992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27577</xdr:rowOff>
    </xdr:from>
    <xdr:to>
      <xdr:col>24</xdr:col>
      <xdr:colOff>114300</xdr:colOff>
      <xdr:row>60</xdr:row>
      <xdr:rowOff>129177</xdr:rowOff>
    </xdr:to>
    <xdr:sp macro="" textlink="">
      <xdr:nvSpPr>
        <xdr:cNvPr id="162" name="楕円 161"/>
        <xdr:cNvSpPr/>
      </xdr:nvSpPr>
      <xdr:spPr>
        <a:xfrm>
          <a:off x="4584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6004</xdr:rowOff>
    </xdr:from>
    <xdr:ext cx="405111" cy="259045"/>
    <xdr:sp macro="" textlink="">
      <xdr:nvSpPr>
        <xdr:cNvPr id="163" name="【体育館・プール】&#10;有形固定資産減価償却率該当値テキスト"/>
        <xdr:cNvSpPr txBox="1"/>
      </xdr:nvSpPr>
      <xdr:spPr>
        <a:xfrm>
          <a:off x="4673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65133</xdr:rowOff>
    </xdr:from>
    <xdr:to>
      <xdr:col>20</xdr:col>
      <xdr:colOff>38100</xdr:colOff>
      <xdr:row>60</xdr:row>
      <xdr:rowOff>166733</xdr:rowOff>
    </xdr:to>
    <xdr:sp macro="" textlink="">
      <xdr:nvSpPr>
        <xdr:cNvPr id="164" name="楕円 163"/>
        <xdr:cNvSpPr/>
      </xdr:nvSpPr>
      <xdr:spPr>
        <a:xfrm>
          <a:off x="3746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78377</xdr:rowOff>
    </xdr:from>
    <xdr:to>
      <xdr:col>24</xdr:col>
      <xdr:colOff>63500</xdr:colOff>
      <xdr:row>60</xdr:row>
      <xdr:rowOff>115933</xdr:rowOff>
    </xdr:to>
    <xdr:cxnSp macro="">
      <xdr:nvCxnSpPr>
        <xdr:cNvPr id="165" name="直線コネクタ 164"/>
        <xdr:cNvCxnSpPr/>
      </xdr:nvCxnSpPr>
      <xdr:spPr>
        <a:xfrm flipV="1">
          <a:off x="3797300" y="1036537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66" name="楕円 165"/>
        <xdr:cNvSpPr/>
      </xdr:nvSpPr>
      <xdr:spPr>
        <a:xfrm>
          <a:off x="2857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44087</xdr:rowOff>
    </xdr:from>
    <xdr:to>
      <xdr:col>19</xdr:col>
      <xdr:colOff>177800</xdr:colOff>
      <xdr:row>60</xdr:row>
      <xdr:rowOff>115933</xdr:rowOff>
    </xdr:to>
    <xdr:cxnSp macro="">
      <xdr:nvCxnSpPr>
        <xdr:cNvPr id="167" name="直線コネクタ 166"/>
        <xdr:cNvCxnSpPr/>
      </xdr:nvCxnSpPr>
      <xdr:spPr>
        <a:xfrm>
          <a:off x="2908300" y="1033108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101617</xdr:rowOff>
    </xdr:from>
    <xdr:ext cx="405111" cy="259045"/>
    <xdr:sp macro="" textlink="">
      <xdr:nvSpPr>
        <xdr:cNvPr id="168"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9"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157860</xdr:rowOff>
    </xdr:from>
    <xdr:ext cx="405111" cy="259045"/>
    <xdr:sp macro="" textlink="">
      <xdr:nvSpPr>
        <xdr:cNvPr id="170" name="n_1mainValue【体育館・プール】&#10;有形固定資産減価償却率"/>
        <xdr:cNvSpPr txBox="1"/>
      </xdr:nvSpPr>
      <xdr:spPr>
        <a:xfrm>
          <a:off x="35820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86014</xdr:rowOff>
    </xdr:from>
    <xdr:ext cx="405111" cy="259045"/>
    <xdr:sp macro="" textlink="">
      <xdr:nvSpPr>
        <xdr:cNvPr id="171" name="n_2mainValue【体育館・プール】&#10;有形固定資産減価償却率"/>
        <xdr:cNvSpPr txBox="1"/>
      </xdr:nvSpPr>
      <xdr:spPr>
        <a:xfrm>
          <a:off x="2705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0"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147320</xdr:rowOff>
    </xdr:from>
    <xdr:to>
      <xdr:col>55</xdr:col>
      <xdr:colOff>50800</xdr:colOff>
      <xdr:row>60</xdr:row>
      <xdr:rowOff>77470</xdr:rowOff>
    </xdr:to>
    <xdr:sp macro="" textlink="">
      <xdr:nvSpPr>
        <xdr:cNvPr id="209" name="楕円 208"/>
        <xdr:cNvSpPr/>
      </xdr:nvSpPr>
      <xdr:spPr>
        <a:xfrm>
          <a:off x="10426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170197</xdr:rowOff>
    </xdr:from>
    <xdr:ext cx="469744" cy="259045"/>
    <xdr:sp macro="" textlink="">
      <xdr:nvSpPr>
        <xdr:cNvPr id="210" name="【体育館・プール】&#10;一人当たり面積該当値テキスト"/>
        <xdr:cNvSpPr txBox="1"/>
      </xdr:nvSpPr>
      <xdr:spPr>
        <a:xfrm>
          <a:off x="10515600"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147320</xdr:rowOff>
    </xdr:from>
    <xdr:to>
      <xdr:col>50</xdr:col>
      <xdr:colOff>165100</xdr:colOff>
      <xdr:row>60</xdr:row>
      <xdr:rowOff>77470</xdr:rowOff>
    </xdr:to>
    <xdr:sp macro="" textlink="">
      <xdr:nvSpPr>
        <xdr:cNvPr id="211" name="楕円 210"/>
        <xdr:cNvSpPr/>
      </xdr:nvSpPr>
      <xdr:spPr>
        <a:xfrm>
          <a:off x="9588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26670</xdr:rowOff>
    </xdr:from>
    <xdr:to>
      <xdr:col>55</xdr:col>
      <xdr:colOff>0</xdr:colOff>
      <xdr:row>60</xdr:row>
      <xdr:rowOff>26670</xdr:rowOff>
    </xdr:to>
    <xdr:cxnSp macro="">
      <xdr:nvCxnSpPr>
        <xdr:cNvPr id="212" name="直線コネクタ 211"/>
        <xdr:cNvCxnSpPr/>
      </xdr:nvCxnSpPr>
      <xdr:spPr>
        <a:xfrm>
          <a:off x="9639300" y="10313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143510</xdr:rowOff>
    </xdr:from>
    <xdr:to>
      <xdr:col>46</xdr:col>
      <xdr:colOff>38100</xdr:colOff>
      <xdr:row>60</xdr:row>
      <xdr:rowOff>73660</xdr:rowOff>
    </xdr:to>
    <xdr:sp macro="" textlink="">
      <xdr:nvSpPr>
        <xdr:cNvPr id="213" name="楕円 212"/>
        <xdr:cNvSpPr/>
      </xdr:nvSpPr>
      <xdr:spPr>
        <a:xfrm>
          <a:off x="869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22860</xdr:rowOff>
    </xdr:from>
    <xdr:to>
      <xdr:col>50</xdr:col>
      <xdr:colOff>114300</xdr:colOff>
      <xdr:row>60</xdr:row>
      <xdr:rowOff>26670</xdr:rowOff>
    </xdr:to>
    <xdr:cxnSp macro="">
      <xdr:nvCxnSpPr>
        <xdr:cNvPr id="214" name="直線コネクタ 213"/>
        <xdr:cNvCxnSpPr/>
      </xdr:nvCxnSpPr>
      <xdr:spPr>
        <a:xfrm>
          <a:off x="8750300" y="10309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15"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22877</xdr:rowOff>
    </xdr:from>
    <xdr:ext cx="469744" cy="259045"/>
    <xdr:sp macro="" textlink="">
      <xdr:nvSpPr>
        <xdr:cNvPr id="216"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93997</xdr:rowOff>
    </xdr:from>
    <xdr:ext cx="469744" cy="259045"/>
    <xdr:sp macro="" textlink="">
      <xdr:nvSpPr>
        <xdr:cNvPr id="217" name="n_1mainValue【体育館・プール】&#10;一人当たり面積"/>
        <xdr:cNvSpPr txBox="1"/>
      </xdr:nvSpPr>
      <xdr:spPr>
        <a:xfrm>
          <a:off x="939172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90187</xdr:rowOff>
    </xdr:from>
    <xdr:ext cx="469744" cy="259045"/>
    <xdr:sp macro="" textlink="">
      <xdr:nvSpPr>
        <xdr:cNvPr id="218" name="n_2mainValue【体育館・プール】&#10;一人当たり面積"/>
        <xdr:cNvSpPr txBox="1"/>
      </xdr:nvSpPr>
      <xdr:spPr>
        <a:xfrm>
          <a:off x="8515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46"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170180</xdr:rowOff>
    </xdr:from>
    <xdr:to>
      <xdr:col>24</xdr:col>
      <xdr:colOff>114300</xdr:colOff>
      <xdr:row>78</xdr:row>
      <xdr:rowOff>100330</xdr:rowOff>
    </xdr:to>
    <xdr:sp macro="" textlink="">
      <xdr:nvSpPr>
        <xdr:cNvPr id="255" name="楕円 254"/>
        <xdr:cNvSpPr/>
      </xdr:nvSpPr>
      <xdr:spPr>
        <a:xfrm>
          <a:off x="4584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111777</xdr:rowOff>
    </xdr:from>
    <xdr:ext cx="405111" cy="259045"/>
    <xdr:sp macro="" textlink="">
      <xdr:nvSpPr>
        <xdr:cNvPr id="256" name="【福祉施設】&#10;有形固定資産減価償却率該当値テキスト"/>
        <xdr:cNvSpPr txBox="1"/>
      </xdr:nvSpPr>
      <xdr:spPr>
        <a:xfrm>
          <a:off x="46736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62737</xdr:rowOff>
    </xdr:from>
    <xdr:to>
      <xdr:col>20</xdr:col>
      <xdr:colOff>38100</xdr:colOff>
      <xdr:row>78</xdr:row>
      <xdr:rowOff>164337</xdr:rowOff>
    </xdr:to>
    <xdr:sp macro="" textlink="">
      <xdr:nvSpPr>
        <xdr:cNvPr id="257" name="楕円 256"/>
        <xdr:cNvSpPr/>
      </xdr:nvSpPr>
      <xdr:spPr>
        <a:xfrm>
          <a:off x="3746500" y="134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49530</xdr:rowOff>
    </xdr:from>
    <xdr:to>
      <xdr:col>24</xdr:col>
      <xdr:colOff>63500</xdr:colOff>
      <xdr:row>78</xdr:row>
      <xdr:rowOff>113537</xdr:rowOff>
    </xdr:to>
    <xdr:cxnSp macro="">
      <xdr:nvCxnSpPr>
        <xdr:cNvPr id="258" name="直線コネクタ 257"/>
        <xdr:cNvCxnSpPr/>
      </xdr:nvCxnSpPr>
      <xdr:spPr>
        <a:xfrm flipV="1">
          <a:off x="3797300" y="13422630"/>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19304</xdr:rowOff>
    </xdr:from>
    <xdr:to>
      <xdr:col>15</xdr:col>
      <xdr:colOff>101600</xdr:colOff>
      <xdr:row>79</xdr:row>
      <xdr:rowOff>120904</xdr:rowOff>
    </xdr:to>
    <xdr:sp macro="" textlink="">
      <xdr:nvSpPr>
        <xdr:cNvPr id="259" name="楕円 258"/>
        <xdr:cNvSpPr/>
      </xdr:nvSpPr>
      <xdr:spPr>
        <a:xfrm>
          <a:off x="2857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113537</xdr:rowOff>
    </xdr:from>
    <xdr:to>
      <xdr:col>19</xdr:col>
      <xdr:colOff>177800</xdr:colOff>
      <xdr:row>79</xdr:row>
      <xdr:rowOff>70104</xdr:rowOff>
    </xdr:to>
    <xdr:cxnSp macro="">
      <xdr:nvCxnSpPr>
        <xdr:cNvPr id="260" name="直線コネクタ 259"/>
        <xdr:cNvCxnSpPr/>
      </xdr:nvCxnSpPr>
      <xdr:spPr>
        <a:xfrm flipV="1">
          <a:off x="2908300" y="13486637"/>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61"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134890</xdr:rowOff>
    </xdr:from>
    <xdr:ext cx="405111" cy="259045"/>
    <xdr:sp macro="" textlink="">
      <xdr:nvSpPr>
        <xdr:cNvPr id="262"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9414</xdr:rowOff>
    </xdr:from>
    <xdr:ext cx="405111" cy="259045"/>
    <xdr:sp macro="" textlink="">
      <xdr:nvSpPr>
        <xdr:cNvPr id="263" name="n_1mainValue【福祉施設】&#10;有形固定資産減価償却率"/>
        <xdr:cNvSpPr txBox="1"/>
      </xdr:nvSpPr>
      <xdr:spPr>
        <a:xfrm>
          <a:off x="3582044" y="13211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137431</xdr:rowOff>
    </xdr:from>
    <xdr:ext cx="405111" cy="259045"/>
    <xdr:sp macro="" textlink="">
      <xdr:nvSpPr>
        <xdr:cNvPr id="264" name="n_2mainValue【福祉施設】&#10;有形固定資産減価償却率"/>
        <xdr:cNvSpPr txBox="1"/>
      </xdr:nvSpPr>
      <xdr:spPr>
        <a:xfrm>
          <a:off x="2705744"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91"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4" name="フローチャート: 判断 29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300" name="楕円 299"/>
        <xdr:cNvSpPr/>
      </xdr:nvSpPr>
      <xdr:spPr>
        <a:xfrm>
          <a:off x="10426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xdr:rowOff>
    </xdr:from>
    <xdr:ext cx="469744" cy="259045"/>
    <xdr:sp macro="" textlink="">
      <xdr:nvSpPr>
        <xdr:cNvPr id="301" name="【福祉施設】&#10;一人当たり面積該当値テキスト"/>
        <xdr:cNvSpPr txBox="1"/>
      </xdr:nvSpPr>
      <xdr:spPr>
        <a:xfrm>
          <a:off x="10515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302" name="楕円 301"/>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72389</xdr:rowOff>
    </xdr:from>
    <xdr:to>
      <xdr:col>55</xdr:col>
      <xdr:colOff>0</xdr:colOff>
      <xdr:row>85</xdr:row>
      <xdr:rowOff>72389</xdr:rowOff>
    </xdr:to>
    <xdr:cxnSp macro="">
      <xdr:nvCxnSpPr>
        <xdr:cNvPr id="303" name="直線コネクタ 302"/>
        <xdr:cNvCxnSpPr/>
      </xdr:nvCxnSpPr>
      <xdr:spPr>
        <a:xfrm>
          <a:off x="9639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04" name="楕円 303"/>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72389</xdr:rowOff>
    </xdr:to>
    <xdr:cxnSp macro="">
      <xdr:nvCxnSpPr>
        <xdr:cNvPr id="305" name="直線コネクタ 304"/>
        <xdr:cNvCxnSpPr/>
      </xdr:nvCxnSpPr>
      <xdr:spPr>
        <a:xfrm>
          <a:off x="8750300" y="14599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06"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07"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308"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09"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50" name="直線コネクタ 349"/>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51"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52" name="直線コネクタ 351"/>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53"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54" name="直線コネクタ 353"/>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355"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56" name="フローチャート: 判断 355"/>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57" name="フローチャート: 判断 356"/>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58" name="フローチャート: 判断 357"/>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364" name="楕円 363"/>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365" name="【一般廃棄物処理施設】&#10;有形固定資産減価償却率該当値テキスト"/>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156845</xdr:rowOff>
    </xdr:from>
    <xdr:to>
      <xdr:col>81</xdr:col>
      <xdr:colOff>101600</xdr:colOff>
      <xdr:row>39</xdr:row>
      <xdr:rowOff>86995</xdr:rowOff>
    </xdr:to>
    <xdr:sp macro="" textlink="">
      <xdr:nvSpPr>
        <xdr:cNvPr id="366" name="楕円 365"/>
        <xdr:cNvSpPr/>
      </xdr:nvSpPr>
      <xdr:spPr>
        <a:xfrm>
          <a:off x="1543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39</xdr:row>
      <xdr:rowOff>36195</xdr:rowOff>
    </xdr:to>
    <xdr:cxnSp macro="">
      <xdr:nvCxnSpPr>
        <xdr:cNvPr id="367" name="直線コネクタ 366"/>
        <xdr:cNvCxnSpPr/>
      </xdr:nvCxnSpPr>
      <xdr:spPr>
        <a:xfrm flipV="1">
          <a:off x="15481300" y="663892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44450</xdr:rowOff>
    </xdr:from>
    <xdr:to>
      <xdr:col>76</xdr:col>
      <xdr:colOff>165100</xdr:colOff>
      <xdr:row>39</xdr:row>
      <xdr:rowOff>146050</xdr:rowOff>
    </xdr:to>
    <xdr:sp macro="" textlink="">
      <xdr:nvSpPr>
        <xdr:cNvPr id="368" name="楕円 367"/>
        <xdr:cNvSpPr/>
      </xdr:nvSpPr>
      <xdr:spPr>
        <a:xfrm>
          <a:off x="1454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36195</xdr:rowOff>
    </xdr:from>
    <xdr:to>
      <xdr:col>81</xdr:col>
      <xdr:colOff>50800</xdr:colOff>
      <xdr:row>39</xdr:row>
      <xdr:rowOff>95250</xdr:rowOff>
    </xdr:to>
    <xdr:cxnSp macro="">
      <xdr:nvCxnSpPr>
        <xdr:cNvPr id="369" name="直線コネクタ 368"/>
        <xdr:cNvCxnSpPr/>
      </xdr:nvCxnSpPr>
      <xdr:spPr>
        <a:xfrm flipV="1">
          <a:off x="14592300" y="67227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370"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71"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78122</xdr:rowOff>
    </xdr:from>
    <xdr:ext cx="405111" cy="259045"/>
    <xdr:sp macro="" textlink="">
      <xdr:nvSpPr>
        <xdr:cNvPr id="372" name="n_1mainValue【一般廃棄物処理施設】&#10;有形固定資産減価償却率"/>
        <xdr:cNvSpPr txBox="1"/>
      </xdr:nvSpPr>
      <xdr:spPr>
        <a:xfrm>
          <a:off x="15266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137177</xdr:rowOff>
    </xdr:from>
    <xdr:ext cx="405111" cy="259045"/>
    <xdr:sp macro="" textlink="">
      <xdr:nvSpPr>
        <xdr:cNvPr id="373" name="n_2mainValue【一般廃棄物処理施設】&#10;有形固定資産減価償却率"/>
        <xdr:cNvSpPr txBox="1"/>
      </xdr:nvSpPr>
      <xdr:spPr>
        <a:xfrm>
          <a:off x="14389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5" name="テキスト ボックス 38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7" name="テキスト ボックス 38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9" name="テキスト ボックス 38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1" name="テキスト ボックス 39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3" name="テキスト ボックス 3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95" name="直線コネクタ 394"/>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96"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97" name="直線コネクタ 396"/>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98"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99" name="直線コネクタ 398"/>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00"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01" name="フローチャート: 判断 400"/>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02" name="フローチャート: 判断 401"/>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03" name="フローチャート: 判断 402"/>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15863</xdr:rowOff>
    </xdr:from>
    <xdr:to>
      <xdr:col>116</xdr:col>
      <xdr:colOff>114300</xdr:colOff>
      <xdr:row>39</xdr:row>
      <xdr:rowOff>117463</xdr:rowOff>
    </xdr:to>
    <xdr:sp macro="" textlink="">
      <xdr:nvSpPr>
        <xdr:cNvPr id="409" name="楕円 408"/>
        <xdr:cNvSpPr/>
      </xdr:nvSpPr>
      <xdr:spPr>
        <a:xfrm>
          <a:off x="22110700" y="67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38740</xdr:rowOff>
    </xdr:from>
    <xdr:ext cx="534377" cy="259045"/>
    <xdr:sp macro="" textlink="">
      <xdr:nvSpPr>
        <xdr:cNvPr id="410" name="【一般廃棄物処理施設】&#10;一人当たり有形固定資産（償却資産）額該当値テキスト"/>
        <xdr:cNvSpPr txBox="1"/>
      </xdr:nvSpPr>
      <xdr:spPr>
        <a:xfrm>
          <a:off x="22199600" y="65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12612</xdr:rowOff>
    </xdr:from>
    <xdr:to>
      <xdr:col>112</xdr:col>
      <xdr:colOff>38100</xdr:colOff>
      <xdr:row>39</xdr:row>
      <xdr:rowOff>114212</xdr:rowOff>
    </xdr:to>
    <xdr:sp macro="" textlink="">
      <xdr:nvSpPr>
        <xdr:cNvPr id="411" name="楕円 410"/>
        <xdr:cNvSpPr/>
      </xdr:nvSpPr>
      <xdr:spPr>
        <a:xfrm>
          <a:off x="21272500" y="66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63412</xdr:rowOff>
    </xdr:from>
    <xdr:to>
      <xdr:col>116</xdr:col>
      <xdr:colOff>63500</xdr:colOff>
      <xdr:row>39</xdr:row>
      <xdr:rowOff>66663</xdr:rowOff>
    </xdr:to>
    <xdr:cxnSp macro="">
      <xdr:nvCxnSpPr>
        <xdr:cNvPr id="412" name="直線コネクタ 411"/>
        <xdr:cNvCxnSpPr/>
      </xdr:nvCxnSpPr>
      <xdr:spPr>
        <a:xfrm>
          <a:off x="21323300" y="6749962"/>
          <a:ext cx="8382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9430</xdr:rowOff>
    </xdr:from>
    <xdr:to>
      <xdr:col>107</xdr:col>
      <xdr:colOff>101600</xdr:colOff>
      <xdr:row>39</xdr:row>
      <xdr:rowOff>111030</xdr:rowOff>
    </xdr:to>
    <xdr:sp macro="" textlink="">
      <xdr:nvSpPr>
        <xdr:cNvPr id="413" name="楕円 412"/>
        <xdr:cNvSpPr/>
      </xdr:nvSpPr>
      <xdr:spPr>
        <a:xfrm>
          <a:off x="20383500" y="66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60230</xdr:rowOff>
    </xdr:from>
    <xdr:to>
      <xdr:col>111</xdr:col>
      <xdr:colOff>177800</xdr:colOff>
      <xdr:row>39</xdr:row>
      <xdr:rowOff>63412</xdr:rowOff>
    </xdr:to>
    <xdr:cxnSp macro="">
      <xdr:nvCxnSpPr>
        <xdr:cNvPr id="414" name="直線コネクタ 413"/>
        <xdr:cNvCxnSpPr/>
      </xdr:nvCxnSpPr>
      <xdr:spPr>
        <a:xfrm>
          <a:off x="20434300" y="6746780"/>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415"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52771</xdr:rowOff>
    </xdr:from>
    <xdr:ext cx="534377" cy="259045"/>
    <xdr:sp macro="" textlink="">
      <xdr:nvSpPr>
        <xdr:cNvPr id="416" name="n_2aveValue【一般廃棄物処理施設】&#10;一人当たり有形固定資産（償却資産）額"/>
        <xdr:cNvSpPr txBox="1"/>
      </xdr:nvSpPr>
      <xdr:spPr>
        <a:xfrm>
          <a:off x="20167111" y="69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130739</xdr:rowOff>
    </xdr:from>
    <xdr:ext cx="534377" cy="259045"/>
    <xdr:sp macro="" textlink="">
      <xdr:nvSpPr>
        <xdr:cNvPr id="417" name="n_1mainValue【一般廃棄物処理施設】&#10;一人当たり有形固定資産（償却資産）額"/>
        <xdr:cNvSpPr txBox="1"/>
      </xdr:nvSpPr>
      <xdr:spPr>
        <a:xfrm>
          <a:off x="21043411" y="64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127557</xdr:rowOff>
    </xdr:from>
    <xdr:ext cx="534377" cy="259045"/>
    <xdr:sp macro="" textlink="">
      <xdr:nvSpPr>
        <xdr:cNvPr id="418" name="n_2mainValue【一般廃棄物処理施設】&#10;一人当たり有形固定資産（償却資産）額"/>
        <xdr:cNvSpPr txBox="1"/>
      </xdr:nvSpPr>
      <xdr:spPr>
        <a:xfrm>
          <a:off x="20167111" y="64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9" name="テキスト ボックス 4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9" name="テキスト ボックス 43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43" name="直線コネクタ 442"/>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44"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45" name="直線コネクタ 444"/>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46"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47" name="直線コネクタ 446"/>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48"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49" name="フローチャート: 判断 448"/>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50" name="フローチャート: 判断 449"/>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51" name="フローチャート: 判断 450"/>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124460</xdr:rowOff>
    </xdr:from>
    <xdr:to>
      <xdr:col>85</xdr:col>
      <xdr:colOff>177800</xdr:colOff>
      <xdr:row>60</xdr:row>
      <xdr:rowOff>54610</xdr:rowOff>
    </xdr:to>
    <xdr:sp macro="" textlink="">
      <xdr:nvSpPr>
        <xdr:cNvPr id="457" name="楕円 456"/>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147337</xdr:rowOff>
    </xdr:from>
    <xdr:ext cx="405111" cy="259045"/>
    <xdr:sp macro="" textlink="">
      <xdr:nvSpPr>
        <xdr:cNvPr id="458" name="【保健センター・保健所】&#10;有形固定資産減価償却率該当値テキスト"/>
        <xdr:cNvSpPr txBox="1"/>
      </xdr:nvSpPr>
      <xdr:spPr>
        <a:xfrm>
          <a:off x="163576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459" name="楕円 458"/>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76200</xdr:rowOff>
    </xdr:to>
    <xdr:cxnSp macro="">
      <xdr:nvCxnSpPr>
        <xdr:cNvPr id="460" name="直線コネクタ 459"/>
        <xdr:cNvCxnSpPr/>
      </xdr:nvCxnSpPr>
      <xdr:spPr>
        <a:xfrm flipV="1">
          <a:off x="15481300" y="102908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461" name="楕円 460"/>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61</xdr:row>
      <xdr:rowOff>0</xdr:rowOff>
    </xdr:to>
    <xdr:cxnSp macro="">
      <xdr:nvCxnSpPr>
        <xdr:cNvPr id="462" name="直線コネクタ 461"/>
        <xdr:cNvCxnSpPr/>
      </xdr:nvCxnSpPr>
      <xdr:spPr>
        <a:xfrm flipV="1">
          <a:off x="14592300" y="10363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463"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464"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143527</xdr:rowOff>
    </xdr:from>
    <xdr:ext cx="405111" cy="259045"/>
    <xdr:sp macro="" textlink="">
      <xdr:nvSpPr>
        <xdr:cNvPr id="465" name="n_1mainValue【保健センター・保健所】&#10;有形固定資産減価償却率"/>
        <xdr:cNvSpPr txBox="1"/>
      </xdr:nvSpPr>
      <xdr:spPr>
        <a:xfrm>
          <a:off x="152660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67327</xdr:rowOff>
    </xdr:from>
    <xdr:ext cx="405111" cy="259045"/>
    <xdr:sp macro="" textlink="">
      <xdr:nvSpPr>
        <xdr:cNvPr id="466" name="n_2mainValue【保健センター・保健所】&#10;有形固定資産減価償却率"/>
        <xdr:cNvSpPr txBox="1"/>
      </xdr:nvSpPr>
      <xdr:spPr>
        <a:xfrm>
          <a:off x="14389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92" name="直線コネクタ 491"/>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9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94" name="直線コネクタ 49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95"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96" name="直線コネクタ 495"/>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97"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98" name="フローチャート: 判断 497"/>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99" name="フローチャート: 判断 498"/>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00" name="フローチャート: 判断 499"/>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35741</xdr:rowOff>
    </xdr:from>
    <xdr:to>
      <xdr:col>116</xdr:col>
      <xdr:colOff>114300</xdr:colOff>
      <xdr:row>63</xdr:row>
      <xdr:rowOff>137341</xdr:rowOff>
    </xdr:to>
    <xdr:sp macro="" textlink="">
      <xdr:nvSpPr>
        <xdr:cNvPr id="506" name="楕円 505"/>
        <xdr:cNvSpPr/>
      </xdr:nvSpPr>
      <xdr:spPr>
        <a:xfrm>
          <a:off x="22110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58618</xdr:rowOff>
    </xdr:from>
    <xdr:ext cx="469744" cy="259045"/>
    <xdr:sp macro="" textlink="">
      <xdr:nvSpPr>
        <xdr:cNvPr id="507" name="【保健センター・保健所】&#10;一人当たり面積該当値テキスト"/>
        <xdr:cNvSpPr txBox="1"/>
      </xdr:nvSpPr>
      <xdr:spPr>
        <a:xfrm>
          <a:off x="22199600" y="1068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35741</xdr:rowOff>
    </xdr:from>
    <xdr:to>
      <xdr:col>112</xdr:col>
      <xdr:colOff>38100</xdr:colOff>
      <xdr:row>63</xdr:row>
      <xdr:rowOff>137341</xdr:rowOff>
    </xdr:to>
    <xdr:sp macro="" textlink="">
      <xdr:nvSpPr>
        <xdr:cNvPr id="508" name="楕円 507"/>
        <xdr:cNvSpPr/>
      </xdr:nvSpPr>
      <xdr:spPr>
        <a:xfrm>
          <a:off x="21272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86541</xdr:rowOff>
    </xdr:from>
    <xdr:to>
      <xdr:col>116</xdr:col>
      <xdr:colOff>63500</xdr:colOff>
      <xdr:row>63</xdr:row>
      <xdr:rowOff>86541</xdr:rowOff>
    </xdr:to>
    <xdr:cxnSp macro="">
      <xdr:nvCxnSpPr>
        <xdr:cNvPr id="509" name="直線コネクタ 508"/>
        <xdr:cNvCxnSpPr/>
      </xdr:nvCxnSpPr>
      <xdr:spPr>
        <a:xfrm>
          <a:off x="21323300" y="10887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35741</xdr:rowOff>
    </xdr:from>
    <xdr:to>
      <xdr:col>107</xdr:col>
      <xdr:colOff>101600</xdr:colOff>
      <xdr:row>63</xdr:row>
      <xdr:rowOff>137341</xdr:rowOff>
    </xdr:to>
    <xdr:sp macro="" textlink="">
      <xdr:nvSpPr>
        <xdr:cNvPr id="510" name="楕円 509"/>
        <xdr:cNvSpPr/>
      </xdr:nvSpPr>
      <xdr:spPr>
        <a:xfrm>
          <a:off x="20383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86541</xdr:rowOff>
    </xdr:from>
    <xdr:to>
      <xdr:col>111</xdr:col>
      <xdr:colOff>177800</xdr:colOff>
      <xdr:row>63</xdr:row>
      <xdr:rowOff>86541</xdr:rowOff>
    </xdr:to>
    <xdr:cxnSp macro="">
      <xdr:nvCxnSpPr>
        <xdr:cNvPr id="511" name="直線コネクタ 510"/>
        <xdr:cNvCxnSpPr/>
      </xdr:nvCxnSpPr>
      <xdr:spPr>
        <a:xfrm>
          <a:off x="20434300" y="10887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12"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13"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153868</xdr:rowOff>
    </xdr:from>
    <xdr:ext cx="469744" cy="259045"/>
    <xdr:sp macro="" textlink="">
      <xdr:nvSpPr>
        <xdr:cNvPr id="514" name="n_1mainValue【保健センター・保健所】&#10;一人当たり面積"/>
        <xdr:cNvSpPr txBox="1"/>
      </xdr:nvSpPr>
      <xdr:spPr>
        <a:xfrm>
          <a:off x="210757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128468</xdr:rowOff>
    </xdr:from>
    <xdr:ext cx="469744" cy="259045"/>
    <xdr:sp macro="" textlink="">
      <xdr:nvSpPr>
        <xdr:cNvPr id="515" name="n_2mainValue【保健センター・保健所】&#10;一人当たり面積"/>
        <xdr:cNvSpPr txBox="1"/>
      </xdr:nvSpPr>
      <xdr:spPr>
        <a:xfrm>
          <a:off x="20199427" y="1092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7" name="テキスト ボックス 52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7" name="テキスト ボックス 53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41" name="直線コネクタ 540"/>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42"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43" name="直線コネクタ 542"/>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5" name="直線コネクタ 54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546" name="【消防施設】&#10;有形固定資産減価償却率平均値テキスト"/>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47" name="フローチャート: 判断 546"/>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48" name="フローチャート: 判断 547"/>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49" name="フローチャート: 判断 548"/>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150586</xdr:rowOff>
    </xdr:from>
    <xdr:to>
      <xdr:col>85</xdr:col>
      <xdr:colOff>177800</xdr:colOff>
      <xdr:row>82</xdr:row>
      <xdr:rowOff>80736</xdr:rowOff>
    </xdr:to>
    <xdr:sp macro="" textlink="">
      <xdr:nvSpPr>
        <xdr:cNvPr id="555" name="楕円 554"/>
        <xdr:cNvSpPr/>
      </xdr:nvSpPr>
      <xdr:spPr>
        <a:xfrm>
          <a:off x="162687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129013</xdr:rowOff>
    </xdr:from>
    <xdr:ext cx="405111" cy="259045"/>
    <xdr:sp macro="" textlink="">
      <xdr:nvSpPr>
        <xdr:cNvPr id="556" name="【消防施設】&#10;有形固定資産減価償却率該当値テキスト"/>
        <xdr:cNvSpPr txBox="1"/>
      </xdr:nvSpPr>
      <xdr:spPr>
        <a:xfrm>
          <a:off x="16357600" y="140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24856</xdr:rowOff>
    </xdr:from>
    <xdr:to>
      <xdr:col>81</xdr:col>
      <xdr:colOff>101600</xdr:colOff>
      <xdr:row>82</xdr:row>
      <xdr:rowOff>126456</xdr:rowOff>
    </xdr:to>
    <xdr:sp macro="" textlink="">
      <xdr:nvSpPr>
        <xdr:cNvPr id="557" name="楕円 556"/>
        <xdr:cNvSpPr/>
      </xdr:nvSpPr>
      <xdr:spPr>
        <a:xfrm>
          <a:off x="15430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29936</xdr:rowOff>
    </xdr:from>
    <xdr:to>
      <xdr:col>85</xdr:col>
      <xdr:colOff>127000</xdr:colOff>
      <xdr:row>82</xdr:row>
      <xdr:rowOff>75656</xdr:rowOff>
    </xdr:to>
    <xdr:cxnSp macro="">
      <xdr:nvCxnSpPr>
        <xdr:cNvPr id="558" name="直線コネクタ 557"/>
        <xdr:cNvCxnSpPr/>
      </xdr:nvCxnSpPr>
      <xdr:spPr>
        <a:xfrm flipV="1">
          <a:off x="15481300" y="140888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11793</xdr:rowOff>
    </xdr:from>
    <xdr:to>
      <xdr:col>76</xdr:col>
      <xdr:colOff>165100</xdr:colOff>
      <xdr:row>82</xdr:row>
      <xdr:rowOff>113393</xdr:rowOff>
    </xdr:to>
    <xdr:sp macro="" textlink="">
      <xdr:nvSpPr>
        <xdr:cNvPr id="559" name="楕円 558"/>
        <xdr:cNvSpPr/>
      </xdr:nvSpPr>
      <xdr:spPr>
        <a:xfrm>
          <a:off x="14541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62593</xdr:rowOff>
    </xdr:from>
    <xdr:to>
      <xdr:col>81</xdr:col>
      <xdr:colOff>50800</xdr:colOff>
      <xdr:row>82</xdr:row>
      <xdr:rowOff>75656</xdr:rowOff>
    </xdr:to>
    <xdr:cxnSp macro="">
      <xdr:nvCxnSpPr>
        <xdr:cNvPr id="560" name="直線コネクタ 559"/>
        <xdr:cNvCxnSpPr/>
      </xdr:nvCxnSpPr>
      <xdr:spPr>
        <a:xfrm>
          <a:off x="14592300" y="141214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561"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62"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117583</xdr:rowOff>
    </xdr:from>
    <xdr:ext cx="405111" cy="259045"/>
    <xdr:sp macro="" textlink="">
      <xdr:nvSpPr>
        <xdr:cNvPr id="563" name="n_1mainValue【消防施設】&#10;有形固定資産減価償却率"/>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129920</xdr:rowOff>
    </xdr:from>
    <xdr:ext cx="405111" cy="259045"/>
    <xdr:sp macro="" textlink="">
      <xdr:nvSpPr>
        <xdr:cNvPr id="564" name="n_2mainValue【消防施設】&#10;有形固定資産減価償却率"/>
        <xdr:cNvSpPr txBox="1"/>
      </xdr:nvSpPr>
      <xdr:spPr>
        <a:xfrm>
          <a:off x="14389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5" name="直線コネクタ 57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6" name="テキスト ボックス 57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7" name="直線コネクタ 57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8" name="テキスト ボックス 57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9" name="直線コネクタ 57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0" name="テキスト ボックス 57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1" name="直線コネクタ 58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2" name="テキスト ボックス 58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86" name="直線コネクタ 585"/>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87"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88" name="直線コネクタ 587"/>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89"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90" name="直線コネクタ 589"/>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91"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92" name="フローチャート: 判断 591"/>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93" name="フローチャート: 判断 592"/>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94" name="フローチャート: 判断 593"/>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21589</xdr:rowOff>
    </xdr:from>
    <xdr:to>
      <xdr:col>116</xdr:col>
      <xdr:colOff>114300</xdr:colOff>
      <xdr:row>81</xdr:row>
      <xdr:rowOff>123189</xdr:rowOff>
    </xdr:to>
    <xdr:sp macro="" textlink="">
      <xdr:nvSpPr>
        <xdr:cNvPr id="600" name="楕円 599"/>
        <xdr:cNvSpPr/>
      </xdr:nvSpPr>
      <xdr:spPr>
        <a:xfrm>
          <a:off x="22110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44466</xdr:rowOff>
    </xdr:from>
    <xdr:ext cx="469744" cy="259045"/>
    <xdr:sp macro="" textlink="">
      <xdr:nvSpPr>
        <xdr:cNvPr id="601" name="【消防施設】&#10;一人当たり面積該当値テキスト"/>
        <xdr:cNvSpPr txBox="1"/>
      </xdr:nvSpPr>
      <xdr:spPr>
        <a:xfrm>
          <a:off x="221996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21589</xdr:rowOff>
    </xdr:from>
    <xdr:to>
      <xdr:col>112</xdr:col>
      <xdr:colOff>38100</xdr:colOff>
      <xdr:row>81</xdr:row>
      <xdr:rowOff>123189</xdr:rowOff>
    </xdr:to>
    <xdr:sp macro="" textlink="">
      <xdr:nvSpPr>
        <xdr:cNvPr id="602" name="楕円 601"/>
        <xdr:cNvSpPr/>
      </xdr:nvSpPr>
      <xdr:spPr>
        <a:xfrm>
          <a:off x="2127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72389</xdr:rowOff>
    </xdr:from>
    <xdr:to>
      <xdr:col>116</xdr:col>
      <xdr:colOff>63500</xdr:colOff>
      <xdr:row>81</xdr:row>
      <xdr:rowOff>72389</xdr:rowOff>
    </xdr:to>
    <xdr:cxnSp macro="">
      <xdr:nvCxnSpPr>
        <xdr:cNvPr id="603" name="直線コネクタ 602"/>
        <xdr:cNvCxnSpPr/>
      </xdr:nvCxnSpPr>
      <xdr:spPr>
        <a:xfrm>
          <a:off x="21323300" y="13959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12446</xdr:rowOff>
    </xdr:from>
    <xdr:to>
      <xdr:col>107</xdr:col>
      <xdr:colOff>101600</xdr:colOff>
      <xdr:row>81</xdr:row>
      <xdr:rowOff>114046</xdr:rowOff>
    </xdr:to>
    <xdr:sp macro="" textlink="">
      <xdr:nvSpPr>
        <xdr:cNvPr id="604" name="楕円 603"/>
        <xdr:cNvSpPr/>
      </xdr:nvSpPr>
      <xdr:spPr>
        <a:xfrm>
          <a:off x="20383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63246</xdr:rowOff>
    </xdr:from>
    <xdr:to>
      <xdr:col>111</xdr:col>
      <xdr:colOff>177800</xdr:colOff>
      <xdr:row>81</xdr:row>
      <xdr:rowOff>72389</xdr:rowOff>
    </xdr:to>
    <xdr:cxnSp macro="">
      <xdr:nvCxnSpPr>
        <xdr:cNvPr id="605" name="直線コネクタ 604"/>
        <xdr:cNvCxnSpPr/>
      </xdr:nvCxnSpPr>
      <xdr:spPr>
        <a:xfrm>
          <a:off x="20434300" y="139506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606"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607" name="n_2ave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139716</xdr:rowOff>
    </xdr:from>
    <xdr:ext cx="469744" cy="259045"/>
    <xdr:sp macro="" textlink="">
      <xdr:nvSpPr>
        <xdr:cNvPr id="608" name="n_1mainValue【消防施設】&#10;一人当たり面積"/>
        <xdr:cNvSpPr txBox="1"/>
      </xdr:nvSpPr>
      <xdr:spPr>
        <a:xfrm>
          <a:off x="21075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130573</xdr:rowOff>
    </xdr:from>
    <xdr:ext cx="469744" cy="259045"/>
    <xdr:sp macro="" textlink="">
      <xdr:nvSpPr>
        <xdr:cNvPr id="609" name="n_2mainValue【消防施設】&#10;一人当たり面積"/>
        <xdr:cNvSpPr txBox="1"/>
      </xdr:nvSpPr>
      <xdr:spPr>
        <a:xfrm>
          <a:off x="20199427" y="1367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35" name="直線コネクタ 634"/>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36"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39" name="直線コネクタ 63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9089</xdr:rowOff>
    </xdr:from>
    <xdr:ext cx="405111" cy="259045"/>
    <xdr:sp macro="" textlink="">
      <xdr:nvSpPr>
        <xdr:cNvPr id="640" name="【庁舎】&#10;有形固定資産減価償却率平均値テキスト"/>
        <xdr:cNvSpPr txBox="1"/>
      </xdr:nvSpPr>
      <xdr:spPr>
        <a:xfrm>
          <a:off x="16357600" y="1766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41" name="フローチャート: 判断 640"/>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42" name="フローチャート: 判断 641"/>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43" name="フローチャート: 判断 642"/>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649" name="楕円 648"/>
        <xdr:cNvSpPr/>
      </xdr:nvSpPr>
      <xdr:spPr>
        <a:xfrm>
          <a:off x="16268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5459</xdr:rowOff>
    </xdr:from>
    <xdr:ext cx="405111" cy="259045"/>
    <xdr:sp macro="" textlink="">
      <xdr:nvSpPr>
        <xdr:cNvPr id="650" name="【庁舎】&#10;有形固定資産減価償却率該当値テキスト"/>
        <xdr:cNvSpPr txBox="1"/>
      </xdr:nvSpPr>
      <xdr:spPr>
        <a:xfrm>
          <a:off x="16357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77651</xdr:rowOff>
    </xdr:from>
    <xdr:to>
      <xdr:col>81</xdr:col>
      <xdr:colOff>101600</xdr:colOff>
      <xdr:row>106</xdr:row>
      <xdr:rowOff>7801</xdr:rowOff>
    </xdr:to>
    <xdr:sp macro="" textlink="">
      <xdr:nvSpPr>
        <xdr:cNvPr id="651" name="楕円 650"/>
        <xdr:cNvSpPr/>
      </xdr:nvSpPr>
      <xdr:spPr>
        <a:xfrm>
          <a:off x="15430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128451</xdr:rowOff>
    </xdr:to>
    <xdr:cxnSp macro="">
      <xdr:nvCxnSpPr>
        <xdr:cNvPr id="652" name="直線コネクタ 651"/>
        <xdr:cNvCxnSpPr/>
      </xdr:nvCxnSpPr>
      <xdr:spPr>
        <a:xfrm flipV="1">
          <a:off x="15481300" y="18080082"/>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53" name="楕円 652"/>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128451</xdr:rowOff>
    </xdr:from>
    <xdr:to>
      <xdr:col>81</xdr:col>
      <xdr:colOff>50800</xdr:colOff>
      <xdr:row>105</xdr:row>
      <xdr:rowOff>133350</xdr:rowOff>
    </xdr:to>
    <xdr:cxnSp macro="">
      <xdr:nvCxnSpPr>
        <xdr:cNvPr id="654" name="直線コネクタ 653"/>
        <xdr:cNvCxnSpPr/>
      </xdr:nvCxnSpPr>
      <xdr:spPr>
        <a:xfrm flipV="1">
          <a:off x="14592300" y="181307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127198</xdr:rowOff>
    </xdr:from>
    <xdr:ext cx="405111" cy="259045"/>
    <xdr:sp macro="" textlink="">
      <xdr:nvSpPr>
        <xdr:cNvPr id="655"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656"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170378</xdr:rowOff>
    </xdr:from>
    <xdr:ext cx="405111" cy="259045"/>
    <xdr:sp macro="" textlink="">
      <xdr:nvSpPr>
        <xdr:cNvPr id="657" name="n_1mainValue【庁舎】&#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58" name="n_2mainValue【庁舎】&#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9" name="直線コネクタ 6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0" name="テキスト ボックス 6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1" name="直線コネクタ 6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2" name="テキスト ボックス 6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3" name="直線コネクタ 6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4" name="テキスト ボックス 6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5" name="直線コネクタ 6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6" name="テキスト ボックス 6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7" name="直線コネクタ 6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8" name="テキスト ボックス 6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9" name="直線コネクタ 6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0" name="テキスト ボックス 6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84" name="直線コネクタ 683"/>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85"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86" name="直線コネクタ 685"/>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87"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88" name="直線コネクタ 687"/>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89"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90" name="フローチャート: 判断 689"/>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91" name="フローチャート: 判断 690"/>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92" name="フローチャート: 判断 691"/>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125549</xdr:rowOff>
    </xdr:from>
    <xdr:to>
      <xdr:col>116</xdr:col>
      <xdr:colOff>114300</xdr:colOff>
      <xdr:row>107</xdr:row>
      <xdr:rowOff>55699</xdr:rowOff>
    </xdr:to>
    <xdr:sp macro="" textlink="">
      <xdr:nvSpPr>
        <xdr:cNvPr id="698" name="楕円 697"/>
        <xdr:cNvSpPr/>
      </xdr:nvSpPr>
      <xdr:spPr>
        <a:xfrm>
          <a:off x="22110700" y="182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148426</xdr:rowOff>
    </xdr:from>
    <xdr:ext cx="469744" cy="259045"/>
    <xdr:sp macro="" textlink="">
      <xdr:nvSpPr>
        <xdr:cNvPr id="699" name="【庁舎】&#10;一人当たり面積該当値テキスト"/>
        <xdr:cNvSpPr txBox="1"/>
      </xdr:nvSpPr>
      <xdr:spPr>
        <a:xfrm>
          <a:off x="22199600" y="181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700" name="楕円 699"/>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4899</xdr:rowOff>
    </xdr:to>
    <xdr:cxnSp macro="">
      <xdr:nvCxnSpPr>
        <xdr:cNvPr id="701" name="直線コネクタ 700"/>
        <xdr:cNvCxnSpPr/>
      </xdr:nvCxnSpPr>
      <xdr:spPr>
        <a:xfrm>
          <a:off x="21323300" y="18348961"/>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119018</xdr:rowOff>
    </xdr:from>
    <xdr:to>
      <xdr:col>107</xdr:col>
      <xdr:colOff>101600</xdr:colOff>
      <xdr:row>107</xdr:row>
      <xdr:rowOff>49168</xdr:rowOff>
    </xdr:to>
    <xdr:sp macro="" textlink="">
      <xdr:nvSpPr>
        <xdr:cNvPr id="702" name="楕円 701"/>
        <xdr:cNvSpPr/>
      </xdr:nvSpPr>
      <xdr:spPr>
        <a:xfrm>
          <a:off x="20383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169818</xdr:rowOff>
    </xdr:from>
    <xdr:to>
      <xdr:col>111</xdr:col>
      <xdr:colOff>177800</xdr:colOff>
      <xdr:row>107</xdr:row>
      <xdr:rowOff>3811</xdr:rowOff>
    </xdr:to>
    <xdr:cxnSp macro="">
      <xdr:nvCxnSpPr>
        <xdr:cNvPr id="703" name="直線コネクタ 702"/>
        <xdr:cNvCxnSpPr/>
      </xdr:nvCxnSpPr>
      <xdr:spPr>
        <a:xfrm>
          <a:off x="20434300" y="1834351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704"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705"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71138</xdr:rowOff>
    </xdr:from>
    <xdr:ext cx="469744" cy="259045"/>
    <xdr:sp macro="" textlink="">
      <xdr:nvSpPr>
        <xdr:cNvPr id="706" name="n_1mainValue【庁舎】&#10;一人当たり面積"/>
        <xdr:cNvSpPr txBox="1"/>
      </xdr:nvSpPr>
      <xdr:spPr>
        <a:xfrm>
          <a:off x="210757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65695</xdr:rowOff>
    </xdr:from>
    <xdr:ext cx="469744" cy="259045"/>
    <xdr:sp macro="" textlink="">
      <xdr:nvSpPr>
        <xdr:cNvPr id="707" name="n_2mainValue【庁舎】&#10;一人当たり面積"/>
        <xdr:cNvSpPr txBox="1"/>
      </xdr:nvSpPr>
      <xdr:spPr>
        <a:xfrm>
          <a:off x="20199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特に有形固定資産減価償却率が高くなっている施設は福祉施設であり、老朽化比率９０％以上となっている。これは、昭和５５年度に取得した福祉施設が耐用年数を経過しつつあるためである。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29,253
28,561
13.93
15,350,100
14,676,484
389,220
6,993,372
6,379,364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近年は連続した伸びを見せ、類似団体内平均値を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ポイント上回っている。米軍用地返還跡地開発に伴う固定資産税等の増収が見込まれることから、今後も緩やかな伸びが期待できる。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156633</xdr:rowOff>
    </xdr:to>
    <xdr:cxnSp macro="">
      <xdr:nvCxnSpPr>
        <xdr:cNvPr id="69" name="直線コネクタ 68"/>
        <xdr:cNvCxnSpPr/>
      </xdr:nvCxnSpPr>
      <xdr:spPr>
        <a:xfrm flipV="1">
          <a:off x="4114800" y="71592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11995</xdr:rowOff>
    </xdr:to>
    <xdr:cxnSp macro="">
      <xdr:nvCxnSpPr>
        <xdr:cNvPr id="72" name="直線コネクタ 71"/>
        <xdr:cNvCxnSpPr/>
      </xdr:nvCxnSpPr>
      <xdr:spPr>
        <a:xfrm flipV="1">
          <a:off x="3225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52211</xdr:rowOff>
    </xdr:to>
    <xdr:cxnSp macro="">
      <xdr:nvCxnSpPr>
        <xdr:cNvPr id="75" name="直線コネクタ 74"/>
        <xdr:cNvCxnSpPr/>
      </xdr:nvCxnSpPr>
      <xdr:spPr>
        <a:xfrm flipV="1">
          <a:off x="2336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92428</xdr:rowOff>
    </xdr:to>
    <xdr:cxnSp macro="">
      <xdr:nvCxnSpPr>
        <xdr:cNvPr id="78" name="直線コネクタ 77"/>
        <xdr:cNvCxnSpPr/>
      </xdr:nvCxnSpPr>
      <xdr:spPr>
        <a:xfrm flipV="1">
          <a:off x="1447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ポイント増加している。これは、公共施設等の維持管理に係る経費が増加したことが主な要因となっている。今後、公共施設等総合管理計画を踏まえ、公共施設等の適正管理に努め、経費の縮減を図る。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150071</xdr:rowOff>
    </xdr:from>
    <xdr:to>
      <xdr:col>23</xdr:col>
      <xdr:colOff>133350</xdr:colOff>
      <xdr:row>61</xdr:row>
      <xdr:rowOff>6773</xdr:rowOff>
    </xdr:to>
    <xdr:cxnSp macro="">
      <xdr:nvCxnSpPr>
        <xdr:cNvPr id="132" name="直線コネクタ 131"/>
        <xdr:cNvCxnSpPr/>
      </xdr:nvCxnSpPr>
      <xdr:spPr>
        <a:xfrm>
          <a:off x="4114800" y="1043707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109855</xdr:rowOff>
    </xdr:from>
    <xdr:to>
      <xdr:col>19</xdr:col>
      <xdr:colOff>133350</xdr:colOff>
      <xdr:row>60</xdr:row>
      <xdr:rowOff>150071</xdr:rowOff>
    </xdr:to>
    <xdr:cxnSp macro="">
      <xdr:nvCxnSpPr>
        <xdr:cNvPr id="135" name="直線コネクタ 134"/>
        <xdr:cNvCxnSpPr/>
      </xdr:nvCxnSpPr>
      <xdr:spPr>
        <a:xfrm>
          <a:off x="3225800" y="1039685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101812</xdr:rowOff>
    </xdr:from>
    <xdr:to>
      <xdr:col>15</xdr:col>
      <xdr:colOff>82550</xdr:colOff>
      <xdr:row>60</xdr:row>
      <xdr:rowOff>109855</xdr:rowOff>
    </xdr:to>
    <xdr:cxnSp macro="">
      <xdr:nvCxnSpPr>
        <xdr:cNvPr id="138" name="直線コネクタ 137"/>
        <xdr:cNvCxnSpPr/>
      </xdr:nvCxnSpPr>
      <xdr:spPr>
        <a:xfrm>
          <a:off x="2336800" y="103888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101812</xdr:rowOff>
    </xdr:from>
    <xdr:to>
      <xdr:col>11</xdr:col>
      <xdr:colOff>31750</xdr:colOff>
      <xdr:row>61</xdr:row>
      <xdr:rowOff>59055</xdr:rowOff>
    </xdr:to>
    <xdr:cxnSp macro="">
      <xdr:nvCxnSpPr>
        <xdr:cNvPr id="141" name="直線コネクタ 140"/>
        <xdr:cNvCxnSpPr/>
      </xdr:nvCxnSpPr>
      <xdr:spPr>
        <a:xfrm flipV="1">
          <a:off x="1447800" y="1038881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51" name="楕円 150"/>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143950</xdr:rowOff>
    </xdr:from>
    <xdr:ext cx="762000" cy="259045"/>
    <xdr:sp macro="" textlink="">
      <xdr:nvSpPr>
        <xdr:cNvPr id="152"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99271</xdr:rowOff>
    </xdr:from>
    <xdr:to>
      <xdr:col>19</xdr:col>
      <xdr:colOff>184150</xdr:colOff>
      <xdr:row>61</xdr:row>
      <xdr:rowOff>29421</xdr:rowOff>
    </xdr:to>
    <xdr:sp macro="" textlink="">
      <xdr:nvSpPr>
        <xdr:cNvPr id="153" name="楕円 152"/>
        <xdr:cNvSpPr/>
      </xdr:nvSpPr>
      <xdr:spPr>
        <a:xfrm>
          <a:off x="4064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39598</xdr:rowOff>
    </xdr:from>
    <xdr:ext cx="736600" cy="259045"/>
    <xdr:sp macro="" textlink="">
      <xdr:nvSpPr>
        <xdr:cNvPr id="154" name="テキスト ボックス 153"/>
        <xdr:cNvSpPr txBox="1"/>
      </xdr:nvSpPr>
      <xdr:spPr>
        <a:xfrm>
          <a:off x="3733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59055</xdr:rowOff>
    </xdr:from>
    <xdr:to>
      <xdr:col>15</xdr:col>
      <xdr:colOff>133350</xdr:colOff>
      <xdr:row>60</xdr:row>
      <xdr:rowOff>160655</xdr:rowOff>
    </xdr:to>
    <xdr:sp macro="" textlink="">
      <xdr:nvSpPr>
        <xdr:cNvPr id="155" name="楕円 154"/>
        <xdr:cNvSpPr/>
      </xdr:nvSpPr>
      <xdr:spPr>
        <a:xfrm>
          <a:off x="3175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170832</xdr:rowOff>
    </xdr:from>
    <xdr:ext cx="762000" cy="259045"/>
    <xdr:sp macro="" textlink="">
      <xdr:nvSpPr>
        <xdr:cNvPr id="156" name="テキスト ボックス 155"/>
        <xdr:cNvSpPr txBox="1"/>
      </xdr:nvSpPr>
      <xdr:spPr>
        <a:xfrm>
          <a:off x="2844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51012</xdr:rowOff>
    </xdr:from>
    <xdr:to>
      <xdr:col>11</xdr:col>
      <xdr:colOff>82550</xdr:colOff>
      <xdr:row>60</xdr:row>
      <xdr:rowOff>152612</xdr:rowOff>
    </xdr:to>
    <xdr:sp macro="" textlink="">
      <xdr:nvSpPr>
        <xdr:cNvPr id="157" name="楕円 156"/>
        <xdr:cNvSpPr/>
      </xdr:nvSpPr>
      <xdr:spPr>
        <a:xfrm>
          <a:off x="2286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162789</xdr:rowOff>
    </xdr:from>
    <xdr:ext cx="762000" cy="259045"/>
    <xdr:sp macro="" textlink="">
      <xdr:nvSpPr>
        <xdr:cNvPr id="158" name="テキスト ボックス 157"/>
        <xdr:cNvSpPr txBox="1"/>
      </xdr:nvSpPr>
      <xdr:spPr>
        <a:xfrm>
          <a:off x="1955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8255</xdr:rowOff>
    </xdr:from>
    <xdr:to>
      <xdr:col>7</xdr:col>
      <xdr:colOff>31750</xdr:colOff>
      <xdr:row>61</xdr:row>
      <xdr:rowOff>109855</xdr:rowOff>
    </xdr:to>
    <xdr:sp macro="" textlink="">
      <xdr:nvSpPr>
        <xdr:cNvPr id="159" name="楕円 158"/>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120032</xdr:rowOff>
    </xdr:from>
    <xdr:ext cx="762000" cy="259045"/>
    <xdr:sp macro="" textlink="">
      <xdr:nvSpPr>
        <xdr:cNvPr id="160" name="テキスト ボックス 159"/>
        <xdr:cNvSpPr txBox="1"/>
      </xdr:nvSpPr>
      <xdr:spPr>
        <a:xfrm>
          <a:off x="1066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町面積の約</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13387</xdr:rowOff>
    </xdr:from>
    <xdr:to>
      <xdr:col>23</xdr:col>
      <xdr:colOff>133350</xdr:colOff>
      <xdr:row>85</xdr:row>
      <xdr:rowOff>114089</xdr:rowOff>
    </xdr:to>
    <xdr:cxnSp macro="">
      <xdr:nvCxnSpPr>
        <xdr:cNvPr id="195" name="直線コネクタ 194"/>
        <xdr:cNvCxnSpPr/>
      </xdr:nvCxnSpPr>
      <xdr:spPr>
        <a:xfrm>
          <a:off x="4114800" y="14586637"/>
          <a:ext cx="838200" cy="10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9494</xdr:rowOff>
    </xdr:from>
    <xdr:to>
      <xdr:col>19</xdr:col>
      <xdr:colOff>133350</xdr:colOff>
      <xdr:row>85</xdr:row>
      <xdr:rowOff>13387</xdr:rowOff>
    </xdr:to>
    <xdr:cxnSp macro="">
      <xdr:nvCxnSpPr>
        <xdr:cNvPr id="198" name="直線コネクタ 197"/>
        <xdr:cNvCxnSpPr/>
      </xdr:nvCxnSpPr>
      <xdr:spPr>
        <a:xfrm>
          <a:off x="3225800" y="14582744"/>
          <a:ext cx="8890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167664</xdr:rowOff>
    </xdr:from>
    <xdr:to>
      <xdr:col>15</xdr:col>
      <xdr:colOff>82550</xdr:colOff>
      <xdr:row>85</xdr:row>
      <xdr:rowOff>9494</xdr:rowOff>
    </xdr:to>
    <xdr:cxnSp macro="">
      <xdr:nvCxnSpPr>
        <xdr:cNvPr id="201" name="直線コネクタ 200"/>
        <xdr:cNvCxnSpPr/>
      </xdr:nvCxnSpPr>
      <xdr:spPr>
        <a:xfrm>
          <a:off x="2336800" y="14569464"/>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146962</xdr:rowOff>
    </xdr:from>
    <xdr:to>
      <xdr:col>11</xdr:col>
      <xdr:colOff>31750</xdr:colOff>
      <xdr:row>84</xdr:row>
      <xdr:rowOff>167664</xdr:rowOff>
    </xdr:to>
    <xdr:cxnSp macro="">
      <xdr:nvCxnSpPr>
        <xdr:cNvPr id="204" name="直線コネクタ 203"/>
        <xdr:cNvCxnSpPr/>
      </xdr:nvCxnSpPr>
      <xdr:spPr>
        <a:xfrm>
          <a:off x="1447800" y="14548762"/>
          <a:ext cx="889000" cy="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63289</xdr:rowOff>
    </xdr:from>
    <xdr:to>
      <xdr:col>23</xdr:col>
      <xdr:colOff>184150</xdr:colOff>
      <xdr:row>85</xdr:row>
      <xdr:rowOff>164889</xdr:rowOff>
    </xdr:to>
    <xdr:sp macro="" textlink="">
      <xdr:nvSpPr>
        <xdr:cNvPr id="214" name="楕円 213"/>
        <xdr:cNvSpPr/>
      </xdr:nvSpPr>
      <xdr:spPr>
        <a:xfrm>
          <a:off x="4902200" y="146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35366</xdr:rowOff>
    </xdr:from>
    <xdr:ext cx="762000" cy="259045"/>
    <xdr:sp macro="" textlink="">
      <xdr:nvSpPr>
        <xdr:cNvPr id="215" name="人件費・物件費等の状況該当値テキスト"/>
        <xdr:cNvSpPr txBox="1"/>
      </xdr:nvSpPr>
      <xdr:spPr>
        <a:xfrm>
          <a:off x="5041900" y="1460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134037</xdr:rowOff>
    </xdr:from>
    <xdr:to>
      <xdr:col>19</xdr:col>
      <xdr:colOff>184150</xdr:colOff>
      <xdr:row>85</xdr:row>
      <xdr:rowOff>64187</xdr:rowOff>
    </xdr:to>
    <xdr:sp macro="" textlink="">
      <xdr:nvSpPr>
        <xdr:cNvPr id="216" name="楕円 215"/>
        <xdr:cNvSpPr/>
      </xdr:nvSpPr>
      <xdr:spPr>
        <a:xfrm>
          <a:off x="4064000" y="14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48964</xdr:rowOff>
    </xdr:from>
    <xdr:ext cx="736600" cy="259045"/>
    <xdr:sp macro="" textlink="">
      <xdr:nvSpPr>
        <xdr:cNvPr id="217" name="テキスト ボックス 216"/>
        <xdr:cNvSpPr txBox="1"/>
      </xdr:nvSpPr>
      <xdr:spPr>
        <a:xfrm>
          <a:off x="3733800" y="1462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130144</xdr:rowOff>
    </xdr:from>
    <xdr:to>
      <xdr:col>15</xdr:col>
      <xdr:colOff>133350</xdr:colOff>
      <xdr:row>85</xdr:row>
      <xdr:rowOff>60294</xdr:rowOff>
    </xdr:to>
    <xdr:sp macro="" textlink="">
      <xdr:nvSpPr>
        <xdr:cNvPr id="218" name="楕円 217"/>
        <xdr:cNvSpPr/>
      </xdr:nvSpPr>
      <xdr:spPr>
        <a:xfrm>
          <a:off x="3175000" y="1453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45071</xdr:rowOff>
    </xdr:from>
    <xdr:ext cx="762000" cy="259045"/>
    <xdr:sp macro="" textlink="">
      <xdr:nvSpPr>
        <xdr:cNvPr id="219" name="テキスト ボックス 218"/>
        <xdr:cNvSpPr txBox="1"/>
      </xdr:nvSpPr>
      <xdr:spPr>
        <a:xfrm>
          <a:off x="2844800" y="1461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116864</xdr:rowOff>
    </xdr:from>
    <xdr:to>
      <xdr:col>11</xdr:col>
      <xdr:colOff>82550</xdr:colOff>
      <xdr:row>85</xdr:row>
      <xdr:rowOff>47014</xdr:rowOff>
    </xdr:to>
    <xdr:sp macro="" textlink="">
      <xdr:nvSpPr>
        <xdr:cNvPr id="220" name="楕円 219"/>
        <xdr:cNvSpPr/>
      </xdr:nvSpPr>
      <xdr:spPr>
        <a:xfrm>
          <a:off x="2286000" y="145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31791</xdr:rowOff>
    </xdr:from>
    <xdr:ext cx="762000" cy="259045"/>
    <xdr:sp macro="" textlink="">
      <xdr:nvSpPr>
        <xdr:cNvPr id="221" name="テキスト ボックス 220"/>
        <xdr:cNvSpPr txBox="1"/>
      </xdr:nvSpPr>
      <xdr:spPr>
        <a:xfrm>
          <a:off x="1955800" y="14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96162</xdr:rowOff>
    </xdr:from>
    <xdr:to>
      <xdr:col>7</xdr:col>
      <xdr:colOff>31750</xdr:colOff>
      <xdr:row>85</xdr:row>
      <xdr:rowOff>26312</xdr:rowOff>
    </xdr:to>
    <xdr:sp macro="" textlink="">
      <xdr:nvSpPr>
        <xdr:cNvPr id="222" name="楕円 221"/>
        <xdr:cNvSpPr/>
      </xdr:nvSpPr>
      <xdr:spPr>
        <a:xfrm>
          <a:off x="1397000" y="144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11089</xdr:rowOff>
    </xdr:from>
    <xdr:ext cx="762000" cy="259045"/>
    <xdr:sp macro="" textlink="">
      <xdr:nvSpPr>
        <xdr:cNvPr id="223" name="テキスト ボックス 222"/>
        <xdr:cNvSpPr txBox="1"/>
      </xdr:nvSpPr>
      <xdr:spPr>
        <a:xfrm>
          <a:off x="1066800" y="1458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給与の適正化に努めた結果、類似団体内平均値を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注</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のラスパイレス指数が現在未公表のため、左記</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4939</xdr:rowOff>
    </xdr:to>
    <xdr:cxnSp macro="">
      <xdr:nvCxnSpPr>
        <xdr:cNvPr id="257" name="直線コネクタ 256"/>
        <xdr:cNvCxnSpPr/>
      </xdr:nvCxnSpPr>
      <xdr:spPr>
        <a:xfrm>
          <a:off x="16179800" y="1457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58561</xdr:rowOff>
    </xdr:to>
    <xdr:cxnSp macro="">
      <xdr:nvCxnSpPr>
        <xdr:cNvPr id="260" name="直線コネクタ 259"/>
        <xdr:cNvCxnSpPr/>
      </xdr:nvCxnSpPr>
      <xdr:spPr>
        <a:xfrm flipV="1">
          <a:off x="15290800" y="145781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58561</xdr:rowOff>
    </xdr:to>
    <xdr:cxnSp macro="">
      <xdr:nvCxnSpPr>
        <xdr:cNvPr id="263" name="直線コネクタ 262"/>
        <xdr:cNvCxnSpPr/>
      </xdr:nvCxnSpPr>
      <xdr:spPr>
        <a:xfrm>
          <a:off x="14401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152400</xdr:rowOff>
    </xdr:to>
    <xdr:cxnSp macro="">
      <xdr:nvCxnSpPr>
        <xdr:cNvPr id="266" name="直線コネクタ 265"/>
        <xdr:cNvCxnSpPr/>
      </xdr:nvCxnSpPr>
      <xdr:spPr>
        <a:xfrm flipV="1">
          <a:off x="13512800" y="145915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6" name="楕円 275"/>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7" name="給与水準   （国との比較）該当値テキスト"/>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8" name="楕円 277"/>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79" name="テキスト ボックス 278"/>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0" name="楕円 279"/>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81" name="テキスト ボックス 280"/>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2" name="楕円 281"/>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83" name="テキスト ボックス 282"/>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5" name="テキスト ボックス 284"/>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町面積の約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142170</xdr:rowOff>
    </xdr:from>
    <xdr:to>
      <xdr:col>81</xdr:col>
      <xdr:colOff>44450</xdr:colOff>
      <xdr:row>61</xdr:row>
      <xdr:rowOff>144851</xdr:rowOff>
    </xdr:to>
    <xdr:cxnSp macro="">
      <xdr:nvCxnSpPr>
        <xdr:cNvPr id="320" name="直線コネクタ 319"/>
        <xdr:cNvCxnSpPr/>
      </xdr:nvCxnSpPr>
      <xdr:spPr>
        <a:xfrm flipV="1">
          <a:off x="16179800" y="10600620"/>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144851</xdr:rowOff>
    </xdr:from>
    <xdr:to>
      <xdr:col>77</xdr:col>
      <xdr:colOff>44450</xdr:colOff>
      <xdr:row>61</xdr:row>
      <xdr:rowOff>152894</xdr:rowOff>
    </xdr:to>
    <xdr:cxnSp macro="">
      <xdr:nvCxnSpPr>
        <xdr:cNvPr id="323" name="直線コネクタ 322"/>
        <xdr:cNvCxnSpPr/>
      </xdr:nvCxnSpPr>
      <xdr:spPr>
        <a:xfrm flipV="1">
          <a:off x="15290800" y="106033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152894</xdr:rowOff>
    </xdr:from>
    <xdr:to>
      <xdr:col>72</xdr:col>
      <xdr:colOff>203200</xdr:colOff>
      <xdr:row>61</xdr:row>
      <xdr:rowOff>170321</xdr:rowOff>
    </xdr:to>
    <xdr:cxnSp macro="">
      <xdr:nvCxnSpPr>
        <xdr:cNvPr id="326" name="直線コネクタ 325"/>
        <xdr:cNvCxnSpPr/>
      </xdr:nvCxnSpPr>
      <xdr:spPr>
        <a:xfrm flipV="1">
          <a:off x="14401800" y="10611344"/>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170321</xdr:rowOff>
    </xdr:from>
    <xdr:to>
      <xdr:col>68</xdr:col>
      <xdr:colOff>152400</xdr:colOff>
      <xdr:row>62</xdr:row>
      <xdr:rowOff>212</xdr:rowOff>
    </xdr:to>
    <xdr:cxnSp macro="">
      <xdr:nvCxnSpPr>
        <xdr:cNvPr id="329" name="直線コネクタ 328"/>
        <xdr:cNvCxnSpPr/>
      </xdr:nvCxnSpPr>
      <xdr:spPr>
        <a:xfrm flipV="1">
          <a:off x="13512800" y="10628771"/>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91370</xdr:rowOff>
    </xdr:from>
    <xdr:to>
      <xdr:col>81</xdr:col>
      <xdr:colOff>95250</xdr:colOff>
      <xdr:row>62</xdr:row>
      <xdr:rowOff>21520</xdr:rowOff>
    </xdr:to>
    <xdr:sp macro="" textlink="">
      <xdr:nvSpPr>
        <xdr:cNvPr id="339" name="楕円 338"/>
        <xdr:cNvSpPr/>
      </xdr:nvSpPr>
      <xdr:spPr>
        <a:xfrm>
          <a:off x="16967200" y="105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63447</xdr:rowOff>
    </xdr:from>
    <xdr:ext cx="762000" cy="259045"/>
    <xdr:sp macro="" textlink="">
      <xdr:nvSpPr>
        <xdr:cNvPr id="340" name="定員管理の状況該当値テキスト"/>
        <xdr:cNvSpPr txBox="1"/>
      </xdr:nvSpPr>
      <xdr:spPr>
        <a:xfrm>
          <a:off x="17106900" y="1052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94051</xdr:rowOff>
    </xdr:from>
    <xdr:to>
      <xdr:col>77</xdr:col>
      <xdr:colOff>95250</xdr:colOff>
      <xdr:row>62</xdr:row>
      <xdr:rowOff>24201</xdr:rowOff>
    </xdr:to>
    <xdr:sp macro="" textlink="">
      <xdr:nvSpPr>
        <xdr:cNvPr id="341" name="楕円 340"/>
        <xdr:cNvSpPr/>
      </xdr:nvSpPr>
      <xdr:spPr>
        <a:xfrm>
          <a:off x="16129000" y="105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42" name="テキスト ボックス 341"/>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102094</xdr:rowOff>
    </xdr:from>
    <xdr:to>
      <xdr:col>73</xdr:col>
      <xdr:colOff>44450</xdr:colOff>
      <xdr:row>62</xdr:row>
      <xdr:rowOff>32244</xdr:rowOff>
    </xdr:to>
    <xdr:sp macro="" textlink="">
      <xdr:nvSpPr>
        <xdr:cNvPr id="343" name="楕円 342"/>
        <xdr:cNvSpPr/>
      </xdr:nvSpPr>
      <xdr:spPr>
        <a:xfrm>
          <a:off x="15240000" y="105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17021</xdr:rowOff>
    </xdr:from>
    <xdr:ext cx="762000" cy="259045"/>
    <xdr:sp macro="" textlink="">
      <xdr:nvSpPr>
        <xdr:cNvPr id="344" name="テキスト ボックス 343"/>
        <xdr:cNvSpPr txBox="1"/>
      </xdr:nvSpPr>
      <xdr:spPr>
        <a:xfrm>
          <a:off x="14909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119521</xdr:rowOff>
    </xdr:from>
    <xdr:to>
      <xdr:col>68</xdr:col>
      <xdr:colOff>203200</xdr:colOff>
      <xdr:row>62</xdr:row>
      <xdr:rowOff>49671</xdr:rowOff>
    </xdr:to>
    <xdr:sp macro="" textlink="">
      <xdr:nvSpPr>
        <xdr:cNvPr id="345" name="楕円 344"/>
        <xdr:cNvSpPr/>
      </xdr:nvSpPr>
      <xdr:spPr>
        <a:xfrm>
          <a:off x="14351000" y="105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34448</xdr:rowOff>
    </xdr:from>
    <xdr:ext cx="762000" cy="259045"/>
    <xdr:sp macro="" textlink="">
      <xdr:nvSpPr>
        <xdr:cNvPr id="346" name="テキスト ボックス 345"/>
        <xdr:cNvSpPr txBox="1"/>
      </xdr:nvSpPr>
      <xdr:spPr>
        <a:xfrm>
          <a:off x="14020800" y="1066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120862</xdr:rowOff>
    </xdr:from>
    <xdr:to>
      <xdr:col>64</xdr:col>
      <xdr:colOff>152400</xdr:colOff>
      <xdr:row>62</xdr:row>
      <xdr:rowOff>51012</xdr:rowOff>
    </xdr:to>
    <xdr:sp macro="" textlink="">
      <xdr:nvSpPr>
        <xdr:cNvPr id="347" name="楕円 346"/>
        <xdr:cNvSpPr/>
      </xdr:nvSpPr>
      <xdr:spPr>
        <a:xfrm>
          <a:off x="13462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35789</xdr:rowOff>
    </xdr:from>
    <xdr:ext cx="762000" cy="259045"/>
    <xdr:sp macro="" textlink="">
      <xdr:nvSpPr>
        <xdr:cNvPr id="348" name="テキスト ボックス 347"/>
        <xdr:cNvSpPr txBox="1"/>
      </xdr:nvSpPr>
      <xdr:spPr>
        <a:xfrm>
          <a:off x="13131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地方債の借入抑制に努めた結果、改善傾向が続いている。今後も過去に発行した地方債の償還完了に伴い、改善傾向が続くものと考える。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151384</xdr:rowOff>
    </xdr:from>
    <xdr:to>
      <xdr:col>81</xdr:col>
      <xdr:colOff>44450</xdr:colOff>
      <xdr:row>39</xdr:row>
      <xdr:rowOff>76454</xdr:rowOff>
    </xdr:to>
    <xdr:cxnSp macro="">
      <xdr:nvCxnSpPr>
        <xdr:cNvPr id="380" name="直線コネクタ 379"/>
        <xdr:cNvCxnSpPr/>
      </xdr:nvCxnSpPr>
      <xdr:spPr>
        <a:xfrm flipV="1">
          <a:off x="16179800" y="666648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134366</xdr:rowOff>
    </xdr:to>
    <xdr:cxnSp macro="">
      <xdr:nvCxnSpPr>
        <xdr:cNvPr id="383" name="直線コネクタ 382"/>
        <xdr:cNvCxnSpPr/>
      </xdr:nvCxnSpPr>
      <xdr:spPr>
        <a:xfrm flipV="1">
          <a:off x="15290800" y="67630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11176</xdr:rowOff>
    </xdr:to>
    <xdr:cxnSp macro="">
      <xdr:nvCxnSpPr>
        <xdr:cNvPr id="386" name="直線コネクタ 385"/>
        <xdr:cNvCxnSpPr/>
      </xdr:nvCxnSpPr>
      <xdr:spPr>
        <a:xfrm flipV="1">
          <a:off x="14401800" y="68209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88392</xdr:rowOff>
    </xdr:to>
    <xdr:cxnSp macro="">
      <xdr:nvCxnSpPr>
        <xdr:cNvPr id="389" name="直線コネクタ 388"/>
        <xdr:cNvCxnSpPr/>
      </xdr:nvCxnSpPr>
      <xdr:spPr>
        <a:xfrm flipV="1">
          <a:off x="13512800" y="68691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100584</xdr:rowOff>
    </xdr:from>
    <xdr:to>
      <xdr:col>81</xdr:col>
      <xdr:colOff>95250</xdr:colOff>
      <xdr:row>39</xdr:row>
      <xdr:rowOff>30734</xdr:rowOff>
    </xdr:to>
    <xdr:sp macro="" textlink="">
      <xdr:nvSpPr>
        <xdr:cNvPr id="399" name="楕円 398"/>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117111</xdr:rowOff>
    </xdr:from>
    <xdr:ext cx="762000" cy="259045"/>
    <xdr:sp macro="" textlink="">
      <xdr:nvSpPr>
        <xdr:cNvPr id="400" name="公債費負担の状況該当値テキスト"/>
        <xdr:cNvSpPr txBox="1"/>
      </xdr:nvSpPr>
      <xdr:spPr>
        <a:xfrm>
          <a:off x="17106900" y="64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1" name="楕円 400"/>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2" name="テキスト ボックス 401"/>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3" name="楕円 402"/>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4" name="テキスト ボックス 403"/>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5" name="楕円 404"/>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6" name="テキスト ボックス 405"/>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7" name="楕円 406"/>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8" name="テキスト ボックス 407"/>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地方債の借入抑制及び退職手当負担額が減少した結果、平成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％となっている。今後も引き続き、行財政の健全な運営に努める。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29,253
28,561
13.93
15,350,100
14,676,484
389,220
6,993,372
6,379,364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町面積の約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19558</xdr:rowOff>
    </xdr:to>
    <xdr:cxnSp macro="">
      <xdr:nvCxnSpPr>
        <xdr:cNvPr id="64" name="直線コネクタ 63"/>
        <xdr:cNvCxnSpPr/>
      </xdr:nvCxnSpPr>
      <xdr:spPr>
        <a:xfrm>
          <a:off x="3987800" y="6363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33274</xdr:rowOff>
    </xdr:to>
    <xdr:cxnSp macro="">
      <xdr:nvCxnSpPr>
        <xdr:cNvPr id="67" name="直線コネクタ 66"/>
        <xdr:cNvCxnSpPr/>
      </xdr:nvCxnSpPr>
      <xdr:spPr>
        <a:xfrm flipV="1">
          <a:off x="3098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110998</xdr:rowOff>
    </xdr:to>
    <xdr:cxnSp macro="">
      <xdr:nvCxnSpPr>
        <xdr:cNvPr id="70" name="直線コネクタ 69"/>
        <xdr:cNvCxnSpPr/>
      </xdr:nvCxnSpPr>
      <xdr:spPr>
        <a:xfrm flipV="1">
          <a:off x="2209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37</xdr:row>
      <xdr:rowOff>143002</xdr:rowOff>
    </xdr:to>
    <xdr:cxnSp macro="">
      <xdr:nvCxnSpPr>
        <xdr:cNvPr id="73" name="直線コネクタ 72"/>
        <xdr:cNvCxnSpPr/>
      </xdr:nvCxnSpPr>
      <xdr:spPr>
        <a:xfrm flipV="1">
          <a:off x="1320800" y="6454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83" name="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112285</xdr:rowOff>
    </xdr:from>
    <xdr:ext cx="762000" cy="259045"/>
    <xdr:sp macro="" textlink="">
      <xdr:nvSpPr>
        <xdr:cNvPr id="84"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本町では、米軍基地返還に伴う跡地利用に係る原状回復、埋蔵文化財発掘調査委託など、米軍基地返還に伴う物件費が高いこと等により、類似団体内平均値よりも高い状況となっている。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39370</xdr:rowOff>
    </xdr:to>
    <xdr:cxnSp macro="">
      <xdr:nvCxnSpPr>
        <xdr:cNvPr id="125" name="直線コネクタ 124"/>
        <xdr:cNvCxnSpPr/>
      </xdr:nvCxnSpPr>
      <xdr:spPr>
        <a:xfrm>
          <a:off x="15671800" y="2923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17</xdr:row>
      <xdr:rowOff>8890</xdr:rowOff>
    </xdr:to>
    <xdr:cxnSp macro="">
      <xdr:nvCxnSpPr>
        <xdr:cNvPr id="128" name="直線コネクタ 127"/>
        <xdr:cNvCxnSpPr/>
      </xdr:nvCxnSpPr>
      <xdr:spPr>
        <a:xfrm>
          <a:off x="14782800" y="287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54610</xdr:rowOff>
    </xdr:to>
    <xdr:cxnSp macro="">
      <xdr:nvCxnSpPr>
        <xdr:cNvPr id="131" name="直線コネクタ 130"/>
        <xdr:cNvCxnSpPr/>
      </xdr:nvCxnSpPr>
      <xdr:spPr>
        <a:xfrm flipV="1">
          <a:off x="13893800" y="2877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17</xdr:row>
      <xdr:rowOff>54610</xdr:rowOff>
    </xdr:to>
    <xdr:cxnSp macro="">
      <xdr:nvCxnSpPr>
        <xdr:cNvPr id="134" name="直線コネクタ 133"/>
        <xdr:cNvCxnSpPr/>
      </xdr:nvCxnSpPr>
      <xdr:spPr>
        <a:xfrm>
          <a:off x="13004800" y="2809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4" name="楕円 143"/>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5"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6" name="楕円 145"/>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7" name="テキスト ボックス 146"/>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8" name="楕円 147"/>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49" name="テキスト ボックス 148"/>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0" name="楕円 149"/>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1" name="テキスト ボックス 150"/>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2" name="楕円 151"/>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53" name="テキスト ボックス 152"/>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前年度決算と比較して増減なし。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までは連続して大幅な増加傾向にあったことから、引き続き動向を注視し、適正化に努める。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45357</xdr:rowOff>
    </xdr:to>
    <xdr:cxnSp macro="">
      <xdr:nvCxnSpPr>
        <xdr:cNvPr id="188" name="直線コネクタ 187"/>
        <xdr:cNvCxnSpPr/>
      </xdr:nvCxnSpPr>
      <xdr:spPr>
        <a:xfrm>
          <a:off x="3987800" y="9646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45357</xdr:rowOff>
    </xdr:to>
    <xdr:cxnSp macro="">
      <xdr:nvCxnSpPr>
        <xdr:cNvPr id="191" name="直線コネクタ 190"/>
        <xdr:cNvCxnSpPr/>
      </xdr:nvCxnSpPr>
      <xdr:spPr>
        <a:xfrm>
          <a:off x="3098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140607</xdr:rowOff>
    </xdr:to>
    <xdr:cxnSp macro="">
      <xdr:nvCxnSpPr>
        <xdr:cNvPr id="194" name="直線コネクタ 193"/>
        <xdr:cNvCxnSpPr/>
      </xdr:nvCxnSpPr>
      <xdr:spPr>
        <a:xfrm>
          <a:off x="2209800" y="93853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97065</xdr:rowOff>
    </xdr:to>
    <xdr:cxnSp macro="">
      <xdr:nvCxnSpPr>
        <xdr:cNvPr id="197" name="直線コネクタ 196"/>
        <xdr:cNvCxnSpPr/>
      </xdr:nvCxnSpPr>
      <xdr:spPr>
        <a:xfrm flipV="1">
          <a:off x="1320800" y="93853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7" name="楕円 206"/>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8"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9" name="楕円 208"/>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0" name="テキスト ボックス 209"/>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1" name="楕円 210"/>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2" name="テキスト ボックス 211"/>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5" name="楕円 214"/>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216" name="テキスト ボックス 21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公共施設の老朽化等により、経常的な維持補修費が増加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傾向にある。今後、公共施設等総合管理計画を踏まえ、公共施設等の適正管理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55</xdr:row>
      <xdr:rowOff>24130</xdr:rowOff>
    </xdr:to>
    <xdr:cxnSp macro="">
      <xdr:nvCxnSpPr>
        <xdr:cNvPr id="249" name="直線コネクタ 248"/>
        <xdr:cNvCxnSpPr/>
      </xdr:nvCxnSpPr>
      <xdr:spPr>
        <a:xfrm flipV="1">
          <a:off x="15671800" y="9408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24130</xdr:rowOff>
    </xdr:to>
    <xdr:cxnSp macro="">
      <xdr:nvCxnSpPr>
        <xdr:cNvPr id="252" name="直線コネクタ 251"/>
        <xdr:cNvCxnSpPr/>
      </xdr:nvCxnSpPr>
      <xdr:spPr>
        <a:xfrm>
          <a:off x="14782800" y="944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16510</xdr:rowOff>
    </xdr:to>
    <xdr:cxnSp macro="">
      <xdr:nvCxnSpPr>
        <xdr:cNvPr id="255" name="直線コネクタ 254"/>
        <xdr:cNvCxnSpPr/>
      </xdr:nvCxnSpPr>
      <xdr:spPr>
        <a:xfrm>
          <a:off x="13893800" y="9446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55</xdr:row>
      <xdr:rowOff>46990</xdr:rowOff>
    </xdr:to>
    <xdr:cxnSp macro="">
      <xdr:nvCxnSpPr>
        <xdr:cNvPr id="258" name="直線コネクタ 257"/>
        <xdr:cNvCxnSpPr/>
      </xdr:nvCxnSpPr>
      <xdr:spPr>
        <a:xfrm flipV="1">
          <a:off x="13004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8" name="楕円 267"/>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9"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70" name="楕円 269"/>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71" name="テキスト ボックス 270"/>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72" name="楕円 271"/>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3" name="テキスト ボックス 272"/>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4" name="楕円 273"/>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5" name="テキスト ボックス 274"/>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6" name="楕円 275"/>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7" name="テキスト ボックス 276"/>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前年度決算と比較して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en-US" sz="1300">
              <a:latin typeface="ＭＳ Ｐゴシック" panose="020B0600070205080204" pitchFamily="50" charset="-128"/>
              <a:ea typeface="ＭＳ Ｐゴシック" panose="020B0600070205080204" pitchFamily="50" charset="-128"/>
            </a:rPr>
            <a:t>下水道事業会計が法適用化したことで、性質区分が変更となったことによるものである。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127000</xdr:rowOff>
    </xdr:to>
    <xdr:cxnSp macro="">
      <xdr:nvCxnSpPr>
        <xdr:cNvPr id="307" name="直線コネクタ 306"/>
        <xdr:cNvCxnSpPr/>
      </xdr:nvCxnSpPr>
      <xdr:spPr>
        <a:xfrm>
          <a:off x="15671800" y="62443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72136</xdr:rowOff>
    </xdr:to>
    <xdr:cxnSp macro="">
      <xdr:nvCxnSpPr>
        <xdr:cNvPr id="310" name="直線コネクタ 309"/>
        <xdr:cNvCxnSpPr/>
      </xdr:nvCxnSpPr>
      <xdr:spPr>
        <a:xfrm>
          <a:off x="14782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36</xdr:row>
      <xdr:rowOff>58420</xdr:rowOff>
    </xdr:to>
    <xdr:cxnSp macro="">
      <xdr:nvCxnSpPr>
        <xdr:cNvPr id="313" name="直線コネクタ 312"/>
        <xdr:cNvCxnSpPr/>
      </xdr:nvCxnSpPr>
      <xdr:spPr>
        <a:xfrm>
          <a:off x="13893800" y="61254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36</xdr:row>
      <xdr:rowOff>67564</xdr:rowOff>
    </xdr:to>
    <xdr:cxnSp macro="">
      <xdr:nvCxnSpPr>
        <xdr:cNvPr id="316" name="直線コネクタ 315"/>
        <xdr:cNvCxnSpPr/>
      </xdr:nvCxnSpPr>
      <xdr:spPr>
        <a:xfrm flipV="1">
          <a:off x="13004800" y="61254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6" name="楕円 325"/>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7"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8" name="楕円 327"/>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9" name="テキスト ボックス 328"/>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0" name="楕円 329"/>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1" name="テキスト ボックス 33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2" name="楕円 331"/>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3" name="テキスト ボックス 332"/>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4" name="楕円 333"/>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5" name="テキスト ボックス 334"/>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地方債の償還完了による地方債残高の減少のほか、新規地方債の発行抑制により、公債費は減少傾向にあり、類似団体内平均値を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35560</xdr:rowOff>
    </xdr:from>
    <xdr:to>
      <xdr:col>24</xdr:col>
      <xdr:colOff>25400</xdr:colOff>
      <xdr:row>74</xdr:row>
      <xdr:rowOff>58420</xdr:rowOff>
    </xdr:to>
    <xdr:cxnSp macro="">
      <xdr:nvCxnSpPr>
        <xdr:cNvPr id="368" name="直線コネクタ 367"/>
        <xdr:cNvCxnSpPr/>
      </xdr:nvCxnSpPr>
      <xdr:spPr>
        <a:xfrm flipV="1">
          <a:off x="3987800" y="12722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88900</xdr:rowOff>
    </xdr:to>
    <xdr:cxnSp macro="">
      <xdr:nvCxnSpPr>
        <xdr:cNvPr id="371" name="直線コネクタ 370"/>
        <xdr:cNvCxnSpPr/>
      </xdr:nvCxnSpPr>
      <xdr:spPr>
        <a:xfrm flipV="1">
          <a:off x="3098800" y="12745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74</xdr:row>
      <xdr:rowOff>157480</xdr:rowOff>
    </xdr:to>
    <xdr:cxnSp macro="">
      <xdr:nvCxnSpPr>
        <xdr:cNvPr id="374" name="直線コネクタ 373"/>
        <xdr:cNvCxnSpPr/>
      </xdr:nvCxnSpPr>
      <xdr:spPr>
        <a:xfrm flipV="1">
          <a:off x="2209800" y="12776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16510</xdr:rowOff>
    </xdr:to>
    <xdr:cxnSp macro="">
      <xdr:nvCxnSpPr>
        <xdr:cNvPr id="377" name="直線コネクタ 376"/>
        <xdr:cNvCxnSpPr/>
      </xdr:nvCxnSpPr>
      <xdr:spPr>
        <a:xfrm flipV="1">
          <a:off x="1320800" y="12844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87" name="楕円 386"/>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1287</xdr:rowOff>
    </xdr:from>
    <xdr:ext cx="762000" cy="259045"/>
    <xdr:sp macro="" textlink="">
      <xdr:nvSpPr>
        <xdr:cNvPr id="388" name="公債費該当値テキスト"/>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89" name="楕円 388"/>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90" name="テキスト ボックス 389"/>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91" name="楕円 390"/>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92" name="テキスト ボックス 391"/>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3" name="楕円 392"/>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94" name="テキスト ボックス 393"/>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95" name="楕円 394"/>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6" name="テキスト ボックス 395"/>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物件費、補助費等の増加により、前年度決算と比較して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24130</xdr:rowOff>
    </xdr:to>
    <xdr:cxnSp macro="">
      <xdr:nvCxnSpPr>
        <xdr:cNvPr id="427" name="直線コネクタ 426"/>
        <xdr:cNvCxnSpPr/>
      </xdr:nvCxnSpPr>
      <xdr:spPr>
        <a:xfrm>
          <a:off x="15671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149861</xdr:rowOff>
    </xdr:to>
    <xdr:cxnSp macro="">
      <xdr:nvCxnSpPr>
        <xdr:cNvPr id="430" name="直線コネクタ 429"/>
        <xdr:cNvCxnSpPr/>
      </xdr:nvCxnSpPr>
      <xdr:spPr>
        <a:xfrm>
          <a:off x="14782800" y="131160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85852</xdr:rowOff>
    </xdr:to>
    <xdr:cxnSp macro="">
      <xdr:nvCxnSpPr>
        <xdr:cNvPr id="433" name="直線コネクタ 432"/>
        <xdr:cNvCxnSpPr/>
      </xdr:nvCxnSpPr>
      <xdr:spPr>
        <a:xfrm>
          <a:off x="13893800" y="130657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163576</xdr:rowOff>
    </xdr:to>
    <xdr:cxnSp macro="">
      <xdr:nvCxnSpPr>
        <xdr:cNvPr id="436" name="直線コネクタ 435"/>
        <xdr:cNvCxnSpPr/>
      </xdr:nvCxnSpPr>
      <xdr:spPr>
        <a:xfrm flipV="1">
          <a:off x="13004800" y="130657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6" name="楕円 445"/>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7"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8" name="楕円 447"/>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9" name="テキスト ボックス 44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0" name="楕円 449"/>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1" name="テキスト ボックス 450"/>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2" name="楕円 451"/>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3" name="テキスト ボックス 452"/>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4" name="楕円 453"/>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5" name="テキスト ボックス 454"/>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24157</xdr:rowOff>
    </xdr:from>
    <xdr:to>
      <xdr:col>29</xdr:col>
      <xdr:colOff>127000</xdr:colOff>
      <xdr:row>16</xdr:row>
      <xdr:rowOff>49728</xdr:rowOff>
    </xdr:to>
    <xdr:cxnSp macro="">
      <xdr:nvCxnSpPr>
        <xdr:cNvPr id="52" name="直線コネクタ 51"/>
        <xdr:cNvCxnSpPr/>
      </xdr:nvCxnSpPr>
      <xdr:spPr bwMode="auto">
        <a:xfrm>
          <a:off x="5003800" y="2814982"/>
          <a:ext cx="6477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24157</xdr:rowOff>
    </xdr:from>
    <xdr:to>
      <xdr:col>26</xdr:col>
      <xdr:colOff>50800</xdr:colOff>
      <xdr:row>16</xdr:row>
      <xdr:rowOff>56994</xdr:rowOff>
    </xdr:to>
    <xdr:cxnSp macro="">
      <xdr:nvCxnSpPr>
        <xdr:cNvPr id="55" name="直線コネクタ 54"/>
        <xdr:cNvCxnSpPr/>
      </xdr:nvCxnSpPr>
      <xdr:spPr bwMode="auto">
        <a:xfrm flipV="1">
          <a:off x="4305300" y="2814982"/>
          <a:ext cx="698500" cy="32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56994</xdr:rowOff>
    </xdr:from>
    <xdr:to>
      <xdr:col>22</xdr:col>
      <xdr:colOff>114300</xdr:colOff>
      <xdr:row>16</xdr:row>
      <xdr:rowOff>148173</xdr:rowOff>
    </xdr:to>
    <xdr:cxnSp macro="">
      <xdr:nvCxnSpPr>
        <xdr:cNvPr id="58" name="直線コネクタ 57"/>
        <xdr:cNvCxnSpPr/>
      </xdr:nvCxnSpPr>
      <xdr:spPr bwMode="auto">
        <a:xfrm flipV="1">
          <a:off x="3606800" y="2847819"/>
          <a:ext cx="698500" cy="9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103906</xdr:rowOff>
    </xdr:from>
    <xdr:to>
      <xdr:col>18</xdr:col>
      <xdr:colOff>177800</xdr:colOff>
      <xdr:row>16</xdr:row>
      <xdr:rowOff>148173</xdr:rowOff>
    </xdr:to>
    <xdr:cxnSp macro="">
      <xdr:nvCxnSpPr>
        <xdr:cNvPr id="61" name="直線コネクタ 60"/>
        <xdr:cNvCxnSpPr/>
      </xdr:nvCxnSpPr>
      <xdr:spPr bwMode="auto">
        <a:xfrm>
          <a:off x="2908300" y="2894731"/>
          <a:ext cx="698500" cy="4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170378</xdr:rowOff>
    </xdr:from>
    <xdr:to>
      <xdr:col>29</xdr:col>
      <xdr:colOff>177800</xdr:colOff>
      <xdr:row>16</xdr:row>
      <xdr:rowOff>100528</xdr:rowOff>
    </xdr:to>
    <xdr:sp macro="" textlink="">
      <xdr:nvSpPr>
        <xdr:cNvPr id="71" name="楕円 70"/>
        <xdr:cNvSpPr/>
      </xdr:nvSpPr>
      <xdr:spPr bwMode="auto">
        <a:xfrm>
          <a:off x="5600700" y="278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15455</xdr:rowOff>
    </xdr:from>
    <xdr:ext cx="762000" cy="259045"/>
    <xdr:sp macro="" textlink="">
      <xdr:nvSpPr>
        <xdr:cNvPr id="72" name="人口1人当たり決算額の推移該当値テキスト130"/>
        <xdr:cNvSpPr txBox="1"/>
      </xdr:nvSpPr>
      <xdr:spPr>
        <a:xfrm>
          <a:off x="5740400" y="263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144807</xdr:rowOff>
    </xdr:from>
    <xdr:to>
      <xdr:col>26</xdr:col>
      <xdr:colOff>101600</xdr:colOff>
      <xdr:row>16</xdr:row>
      <xdr:rowOff>74957</xdr:rowOff>
    </xdr:to>
    <xdr:sp macro="" textlink="">
      <xdr:nvSpPr>
        <xdr:cNvPr id="73" name="楕円 72"/>
        <xdr:cNvSpPr/>
      </xdr:nvSpPr>
      <xdr:spPr bwMode="auto">
        <a:xfrm>
          <a:off x="4953000" y="276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85134</xdr:rowOff>
    </xdr:from>
    <xdr:ext cx="736600" cy="259045"/>
    <xdr:sp macro="" textlink="">
      <xdr:nvSpPr>
        <xdr:cNvPr id="74" name="テキスト ボックス 73"/>
        <xdr:cNvSpPr txBox="1"/>
      </xdr:nvSpPr>
      <xdr:spPr>
        <a:xfrm>
          <a:off x="4622800" y="253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6194</xdr:rowOff>
    </xdr:from>
    <xdr:to>
      <xdr:col>22</xdr:col>
      <xdr:colOff>165100</xdr:colOff>
      <xdr:row>16</xdr:row>
      <xdr:rowOff>107794</xdr:rowOff>
    </xdr:to>
    <xdr:sp macro="" textlink="">
      <xdr:nvSpPr>
        <xdr:cNvPr id="75" name="楕円 74"/>
        <xdr:cNvSpPr/>
      </xdr:nvSpPr>
      <xdr:spPr bwMode="auto">
        <a:xfrm>
          <a:off x="4254500" y="279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117971</xdr:rowOff>
    </xdr:from>
    <xdr:ext cx="762000" cy="259045"/>
    <xdr:sp macro="" textlink="">
      <xdr:nvSpPr>
        <xdr:cNvPr id="76" name="テキスト ボックス 75"/>
        <xdr:cNvSpPr txBox="1"/>
      </xdr:nvSpPr>
      <xdr:spPr>
        <a:xfrm>
          <a:off x="3924300" y="25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97373</xdr:rowOff>
    </xdr:from>
    <xdr:to>
      <xdr:col>19</xdr:col>
      <xdr:colOff>38100</xdr:colOff>
      <xdr:row>17</xdr:row>
      <xdr:rowOff>27523</xdr:rowOff>
    </xdr:to>
    <xdr:sp macro="" textlink="">
      <xdr:nvSpPr>
        <xdr:cNvPr id="77" name="楕円 76"/>
        <xdr:cNvSpPr/>
      </xdr:nvSpPr>
      <xdr:spPr bwMode="auto">
        <a:xfrm>
          <a:off x="3556000" y="288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37700</xdr:rowOff>
    </xdr:from>
    <xdr:ext cx="762000" cy="259045"/>
    <xdr:sp macro="" textlink="">
      <xdr:nvSpPr>
        <xdr:cNvPr id="78" name="テキスト ボックス 77"/>
        <xdr:cNvSpPr txBox="1"/>
      </xdr:nvSpPr>
      <xdr:spPr>
        <a:xfrm>
          <a:off x="3225800" y="265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53106</xdr:rowOff>
    </xdr:from>
    <xdr:to>
      <xdr:col>15</xdr:col>
      <xdr:colOff>101600</xdr:colOff>
      <xdr:row>16</xdr:row>
      <xdr:rowOff>154706</xdr:rowOff>
    </xdr:to>
    <xdr:sp macro="" textlink="">
      <xdr:nvSpPr>
        <xdr:cNvPr id="79" name="楕円 78"/>
        <xdr:cNvSpPr/>
      </xdr:nvSpPr>
      <xdr:spPr bwMode="auto">
        <a:xfrm>
          <a:off x="2857500" y="284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164883</xdr:rowOff>
    </xdr:from>
    <xdr:ext cx="762000" cy="259045"/>
    <xdr:sp macro="" textlink="">
      <xdr:nvSpPr>
        <xdr:cNvPr id="80" name="テキスト ボックス 79"/>
        <xdr:cNvSpPr txBox="1"/>
      </xdr:nvSpPr>
      <xdr:spPr>
        <a:xfrm>
          <a:off x="2527300" y="261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5776</xdr:rowOff>
    </xdr:from>
    <xdr:to>
      <xdr:col>29</xdr:col>
      <xdr:colOff>127000</xdr:colOff>
      <xdr:row>36</xdr:row>
      <xdr:rowOff>114753</xdr:rowOff>
    </xdr:to>
    <xdr:cxnSp macro="">
      <xdr:nvCxnSpPr>
        <xdr:cNvPr id="115" name="直線コネクタ 114"/>
        <xdr:cNvCxnSpPr/>
      </xdr:nvCxnSpPr>
      <xdr:spPr bwMode="auto">
        <a:xfrm>
          <a:off x="5003800" y="6959026"/>
          <a:ext cx="647700" cy="108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307888</xdr:rowOff>
    </xdr:from>
    <xdr:to>
      <xdr:col>26</xdr:col>
      <xdr:colOff>50800</xdr:colOff>
      <xdr:row>36</xdr:row>
      <xdr:rowOff>5776</xdr:rowOff>
    </xdr:to>
    <xdr:cxnSp macro="">
      <xdr:nvCxnSpPr>
        <xdr:cNvPr id="118" name="直線コネクタ 117"/>
        <xdr:cNvCxnSpPr/>
      </xdr:nvCxnSpPr>
      <xdr:spPr bwMode="auto">
        <a:xfrm>
          <a:off x="4305300" y="6918238"/>
          <a:ext cx="698500" cy="4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265826</xdr:rowOff>
    </xdr:from>
    <xdr:to>
      <xdr:col>22</xdr:col>
      <xdr:colOff>114300</xdr:colOff>
      <xdr:row>35</xdr:row>
      <xdr:rowOff>307888</xdr:rowOff>
    </xdr:to>
    <xdr:cxnSp macro="">
      <xdr:nvCxnSpPr>
        <xdr:cNvPr id="121" name="直線コネクタ 120"/>
        <xdr:cNvCxnSpPr/>
      </xdr:nvCxnSpPr>
      <xdr:spPr bwMode="auto">
        <a:xfrm>
          <a:off x="3606800" y="6876176"/>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233593</xdr:rowOff>
    </xdr:from>
    <xdr:to>
      <xdr:col>18</xdr:col>
      <xdr:colOff>177800</xdr:colOff>
      <xdr:row>35</xdr:row>
      <xdr:rowOff>265826</xdr:rowOff>
    </xdr:to>
    <xdr:cxnSp macro="">
      <xdr:nvCxnSpPr>
        <xdr:cNvPr id="124" name="直線コネクタ 123"/>
        <xdr:cNvCxnSpPr/>
      </xdr:nvCxnSpPr>
      <xdr:spPr bwMode="auto">
        <a:xfrm>
          <a:off x="2908300" y="6843943"/>
          <a:ext cx="698500" cy="3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63953</xdr:rowOff>
    </xdr:from>
    <xdr:to>
      <xdr:col>29</xdr:col>
      <xdr:colOff>177800</xdr:colOff>
      <xdr:row>36</xdr:row>
      <xdr:rowOff>165553</xdr:rowOff>
    </xdr:to>
    <xdr:sp macro="" textlink="">
      <xdr:nvSpPr>
        <xdr:cNvPr id="134" name="楕円 133"/>
        <xdr:cNvSpPr/>
      </xdr:nvSpPr>
      <xdr:spPr bwMode="auto">
        <a:xfrm>
          <a:off x="5600700" y="701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36030</xdr:rowOff>
    </xdr:from>
    <xdr:ext cx="762000" cy="259045"/>
    <xdr:sp macro="" textlink="">
      <xdr:nvSpPr>
        <xdr:cNvPr id="135" name="人口1人当たり決算額の推移該当値テキスト445"/>
        <xdr:cNvSpPr txBox="1"/>
      </xdr:nvSpPr>
      <xdr:spPr>
        <a:xfrm>
          <a:off x="5740400" y="698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297876</xdr:rowOff>
    </xdr:from>
    <xdr:to>
      <xdr:col>26</xdr:col>
      <xdr:colOff>101600</xdr:colOff>
      <xdr:row>36</xdr:row>
      <xdr:rowOff>56576</xdr:rowOff>
    </xdr:to>
    <xdr:sp macro="" textlink="">
      <xdr:nvSpPr>
        <xdr:cNvPr id="136" name="楕円 135"/>
        <xdr:cNvSpPr/>
      </xdr:nvSpPr>
      <xdr:spPr bwMode="auto">
        <a:xfrm>
          <a:off x="4953000" y="690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41353</xdr:rowOff>
    </xdr:from>
    <xdr:ext cx="736600" cy="259045"/>
    <xdr:sp macro="" textlink="">
      <xdr:nvSpPr>
        <xdr:cNvPr id="137" name="テキスト ボックス 136"/>
        <xdr:cNvSpPr txBox="1"/>
      </xdr:nvSpPr>
      <xdr:spPr>
        <a:xfrm>
          <a:off x="4622800" y="6994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257088</xdr:rowOff>
    </xdr:from>
    <xdr:to>
      <xdr:col>22</xdr:col>
      <xdr:colOff>165100</xdr:colOff>
      <xdr:row>36</xdr:row>
      <xdr:rowOff>15788</xdr:rowOff>
    </xdr:to>
    <xdr:sp macro="" textlink="">
      <xdr:nvSpPr>
        <xdr:cNvPr id="138" name="楕円 137"/>
        <xdr:cNvSpPr/>
      </xdr:nvSpPr>
      <xdr:spPr bwMode="auto">
        <a:xfrm>
          <a:off x="4254500" y="686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565</xdr:rowOff>
    </xdr:from>
    <xdr:ext cx="762000" cy="259045"/>
    <xdr:sp macro="" textlink="">
      <xdr:nvSpPr>
        <xdr:cNvPr id="139" name="テキスト ボックス 138"/>
        <xdr:cNvSpPr txBox="1"/>
      </xdr:nvSpPr>
      <xdr:spPr>
        <a:xfrm>
          <a:off x="3924300" y="69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215026</xdr:rowOff>
    </xdr:from>
    <xdr:to>
      <xdr:col>19</xdr:col>
      <xdr:colOff>38100</xdr:colOff>
      <xdr:row>35</xdr:row>
      <xdr:rowOff>316626</xdr:rowOff>
    </xdr:to>
    <xdr:sp macro="" textlink="">
      <xdr:nvSpPr>
        <xdr:cNvPr id="140" name="楕円 139"/>
        <xdr:cNvSpPr/>
      </xdr:nvSpPr>
      <xdr:spPr bwMode="auto">
        <a:xfrm>
          <a:off x="3556000" y="682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301403</xdr:rowOff>
    </xdr:from>
    <xdr:ext cx="762000" cy="259045"/>
    <xdr:sp macro="" textlink="">
      <xdr:nvSpPr>
        <xdr:cNvPr id="141" name="テキスト ボックス 140"/>
        <xdr:cNvSpPr txBox="1"/>
      </xdr:nvSpPr>
      <xdr:spPr>
        <a:xfrm>
          <a:off x="3225800" y="691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182793</xdr:rowOff>
    </xdr:from>
    <xdr:to>
      <xdr:col>15</xdr:col>
      <xdr:colOff>101600</xdr:colOff>
      <xdr:row>35</xdr:row>
      <xdr:rowOff>284393</xdr:rowOff>
    </xdr:to>
    <xdr:sp macro="" textlink="">
      <xdr:nvSpPr>
        <xdr:cNvPr id="142" name="楕円 141"/>
        <xdr:cNvSpPr/>
      </xdr:nvSpPr>
      <xdr:spPr bwMode="auto">
        <a:xfrm>
          <a:off x="2857500" y="679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269170</xdr:rowOff>
    </xdr:from>
    <xdr:ext cx="762000" cy="259045"/>
    <xdr:sp macro="" textlink="">
      <xdr:nvSpPr>
        <xdr:cNvPr id="143" name="テキスト ボックス 142"/>
        <xdr:cNvSpPr txBox="1"/>
      </xdr:nvSpPr>
      <xdr:spPr>
        <a:xfrm>
          <a:off x="2527300" y="68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29,253
28,561
13.93
15,350,100
14,676,484
389,220
6,993,372
6,379,364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80182</xdr:rowOff>
    </xdr:from>
    <xdr:to>
      <xdr:col>24</xdr:col>
      <xdr:colOff>63500</xdr:colOff>
      <xdr:row>34</xdr:row>
      <xdr:rowOff>120024</xdr:rowOff>
    </xdr:to>
    <xdr:cxnSp macro="">
      <xdr:nvCxnSpPr>
        <xdr:cNvPr id="63" name="直線コネクタ 62"/>
        <xdr:cNvCxnSpPr/>
      </xdr:nvCxnSpPr>
      <xdr:spPr>
        <a:xfrm>
          <a:off x="3797300" y="5909482"/>
          <a:ext cx="8382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80182</xdr:rowOff>
    </xdr:from>
    <xdr:to>
      <xdr:col>19</xdr:col>
      <xdr:colOff>177800</xdr:colOff>
      <xdr:row>34</xdr:row>
      <xdr:rowOff>102503</xdr:rowOff>
    </xdr:to>
    <xdr:cxnSp macro="">
      <xdr:nvCxnSpPr>
        <xdr:cNvPr id="66" name="直線コネクタ 65"/>
        <xdr:cNvCxnSpPr/>
      </xdr:nvCxnSpPr>
      <xdr:spPr>
        <a:xfrm flipV="1">
          <a:off x="2908300" y="5909482"/>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64344</xdr:rowOff>
    </xdr:from>
    <xdr:to>
      <xdr:col>15</xdr:col>
      <xdr:colOff>50800</xdr:colOff>
      <xdr:row>34</xdr:row>
      <xdr:rowOff>102503</xdr:rowOff>
    </xdr:to>
    <xdr:cxnSp macro="">
      <xdr:nvCxnSpPr>
        <xdr:cNvPr id="69" name="直線コネクタ 68"/>
        <xdr:cNvCxnSpPr/>
      </xdr:nvCxnSpPr>
      <xdr:spPr>
        <a:xfrm>
          <a:off x="2019300" y="5893644"/>
          <a:ext cx="889000" cy="3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62319</xdr:rowOff>
    </xdr:from>
    <xdr:to>
      <xdr:col>10</xdr:col>
      <xdr:colOff>114300</xdr:colOff>
      <xdr:row>34</xdr:row>
      <xdr:rowOff>64344</xdr:rowOff>
    </xdr:to>
    <xdr:cxnSp macro="">
      <xdr:nvCxnSpPr>
        <xdr:cNvPr id="72" name="直線コネクタ 71"/>
        <xdr:cNvCxnSpPr/>
      </xdr:nvCxnSpPr>
      <xdr:spPr>
        <a:xfrm>
          <a:off x="1130300" y="5891619"/>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69224</xdr:rowOff>
    </xdr:from>
    <xdr:to>
      <xdr:col>24</xdr:col>
      <xdr:colOff>114300</xdr:colOff>
      <xdr:row>34</xdr:row>
      <xdr:rowOff>170824</xdr:rowOff>
    </xdr:to>
    <xdr:sp macro="" textlink="">
      <xdr:nvSpPr>
        <xdr:cNvPr id="82" name="楕円 81"/>
        <xdr:cNvSpPr/>
      </xdr:nvSpPr>
      <xdr:spPr>
        <a:xfrm>
          <a:off x="4584700" y="589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92101</xdr:rowOff>
    </xdr:from>
    <xdr:ext cx="534377" cy="259045"/>
    <xdr:sp macro="" textlink="">
      <xdr:nvSpPr>
        <xdr:cNvPr id="83" name="人件費該当値テキスト"/>
        <xdr:cNvSpPr txBox="1"/>
      </xdr:nvSpPr>
      <xdr:spPr>
        <a:xfrm>
          <a:off x="4686300" y="57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29382</xdr:rowOff>
    </xdr:from>
    <xdr:to>
      <xdr:col>20</xdr:col>
      <xdr:colOff>38100</xdr:colOff>
      <xdr:row>34</xdr:row>
      <xdr:rowOff>130982</xdr:rowOff>
    </xdr:to>
    <xdr:sp macro="" textlink="">
      <xdr:nvSpPr>
        <xdr:cNvPr id="84" name="楕円 83"/>
        <xdr:cNvSpPr/>
      </xdr:nvSpPr>
      <xdr:spPr>
        <a:xfrm>
          <a:off x="3746500" y="585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147509</xdr:rowOff>
    </xdr:from>
    <xdr:ext cx="534377" cy="259045"/>
    <xdr:sp macro="" textlink="">
      <xdr:nvSpPr>
        <xdr:cNvPr id="85" name="テキスト ボックス 84"/>
        <xdr:cNvSpPr txBox="1"/>
      </xdr:nvSpPr>
      <xdr:spPr>
        <a:xfrm>
          <a:off x="3530111" y="563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51703</xdr:rowOff>
    </xdr:from>
    <xdr:to>
      <xdr:col>15</xdr:col>
      <xdr:colOff>101600</xdr:colOff>
      <xdr:row>34</xdr:row>
      <xdr:rowOff>153303</xdr:rowOff>
    </xdr:to>
    <xdr:sp macro="" textlink="">
      <xdr:nvSpPr>
        <xdr:cNvPr id="86" name="楕円 85"/>
        <xdr:cNvSpPr/>
      </xdr:nvSpPr>
      <xdr:spPr>
        <a:xfrm>
          <a:off x="2857500" y="58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169830</xdr:rowOff>
    </xdr:from>
    <xdr:ext cx="534377" cy="259045"/>
    <xdr:sp macro="" textlink="">
      <xdr:nvSpPr>
        <xdr:cNvPr id="87" name="テキスト ボックス 86"/>
        <xdr:cNvSpPr txBox="1"/>
      </xdr:nvSpPr>
      <xdr:spPr>
        <a:xfrm>
          <a:off x="2641111" y="5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13544</xdr:rowOff>
    </xdr:from>
    <xdr:to>
      <xdr:col>10</xdr:col>
      <xdr:colOff>165100</xdr:colOff>
      <xdr:row>34</xdr:row>
      <xdr:rowOff>115144</xdr:rowOff>
    </xdr:to>
    <xdr:sp macro="" textlink="">
      <xdr:nvSpPr>
        <xdr:cNvPr id="88" name="楕円 87"/>
        <xdr:cNvSpPr/>
      </xdr:nvSpPr>
      <xdr:spPr>
        <a:xfrm>
          <a:off x="1968500" y="58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131671</xdr:rowOff>
    </xdr:from>
    <xdr:ext cx="534377" cy="259045"/>
    <xdr:sp macro="" textlink="">
      <xdr:nvSpPr>
        <xdr:cNvPr id="89" name="テキスト ボックス 88"/>
        <xdr:cNvSpPr txBox="1"/>
      </xdr:nvSpPr>
      <xdr:spPr>
        <a:xfrm>
          <a:off x="1752111" y="561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11519</xdr:rowOff>
    </xdr:from>
    <xdr:to>
      <xdr:col>6</xdr:col>
      <xdr:colOff>38100</xdr:colOff>
      <xdr:row>34</xdr:row>
      <xdr:rowOff>113119</xdr:rowOff>
    </xdr:to>
    <xdr:sp macro="" textlink="">
      <xdr:nvSpPr>
        <xdr:cNvPr id="90" name="楕円 89"/>
        <xdr:cNvSpPr/>
      </xdr:nvSpPr>
      <xdr:spPr>
        <a:xfrm>
          <a:off x="1079500" y="58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129646</xdr:rowOff>
    </xdr:from>
    <xdr:ext cx="534377" cy="259045"/>
    <xdr:sp macro="" textlink="">
      <xdr:nvSpPr>
        <xdr:cNvPr id="91" name="テキスト ボックス 90"/>
        <xdr:cNvSpPr txBox="1"/>
      </xdr:nvSpPr>
      <xdr:spPr>
        <a:xfrm>
          <a:off x="863111" y="56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159545</xdr:rowOff>
    </xdr:from>
    <xdr:to>
      <xdr:col>24</xdr:col>
      <xdr:colOff>63500</xdr:colOff>
      <xdr:row>56</xdr:row>
      <xdr:rowOff>126626</xdr:rowOff>
    </xdr:to>
    <xdr:cxnSp macro="">
      <xdr:nvCxnSpPr>
        <xdr:cNvPr id="123" name="直線コネクタ 122"/>
        <xdr:cNvCxnSpPr/>
      </xdr:nvCxnSpPr>
      <xdr:spPr>
        <a:xfrm flipV="1">
          <a:off x="3797300" y="9589295"/>
          <a:ext cx="8382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126626</xdr:rowOff>
    </xdr:from>
    <xdr:to>
      <xdr:col>19</xdr:col>
      <xdr:colOff>177800</xdr:colOff>
      <xdr:row>56</xdr:row>
      <xdr:rowOff>135062</xdr:rowOff>
    </xdr:to>
    <xdr:cxnSp macro="">
      <xdr:nvCxnSpPr>
        <xdr:cNvPr id="126" name="直線コネクタ 125"/>
        <xdr:cNvCxnSpPr/>
      </xdr:nvCxnSpPr>
      <xdr:spPr>
        <a:xfrm flipV="1">
          <a:off x="2908300" y="9727826"/>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135062</xdr:rowOff>
    </xdr:from>
    <xdr:to>
      <xdr:col>15</xdr:col>
      <xdr:colOff>50800</xdr:colOff>
      <xdr:row>56</xdr:row>
      <xdr:rowOff>152622</xdr:rowOff>
    </xdr:to>
    <xdr:cxnSp macro="">
      <xdr:nvCxnSpPr>
        <xdr:cNvPr id="129" name="直線コネクタ 128"/>
        <xdr:cNvCxnSpPr/>
      </xdr:nvCxnSpPr>
      <xdr:spPr>
        <a:xfrm flipV="1">
          <a:off x="2019300" y="9736262"/>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152622</xdr:rowOff>
    </xdr:from>
    <xdr:to>
      <xdr:col>10</xdr:col>
      <xdr:colOff>114300</xdr:colOff>
      <xdr:row>56</xdr:row>
      <xdr:rowOff>168918</xdr:rowOff>
    </xdr:to>
    <xdr:cxnSp macro="">
      <xdr:nvCxnSpPr>
        <xdr:cNvPr id="132" name="直線コネクタ 131"/>
        <xdr:cNvCxnSpPr/>
      </xdr:nvCxnSpPr>
      <xdr:spPr>
        <a:xfrm flipV="1">
          <a:off x="1130300" y="9753822"/>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108745</xdr:rowOff>
    </xdr:from>
    <xdr:to>
      <xdr:col>24</xdr:col>
      <xdr:colOff>114300</xdr:colOff>
      <xdr:row>56</xdr:row>
      <xdr:rowOff>38895</xdr:rowOff>
    </xdr:to>
    <xdr:sp macro="" textlink="">
      <xdr:nvSpPr>
        <xdr:cNvPr id="142" name="楕円 141"/>
        <xdr:cNvSpPr/>
      </xdr:nvSpPr>
      <xdr:spPr>
        <a:xfrm>
          <a:off x="4584700" y="95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131622</xdr:rowOff>
    </xdr:from>
    <xdr:ext cx="534377" cy="259045"/>
    <xdr:sp macro="" textlink="">
      <xdr:nvSpPr>
        <xdr:cNvPr id="143" name="物件費該当値テキスト"/>
        <xdr:cNvSpPr txBox="1"/>
      </xdr:nvSpPr>
      <xdr:spPr>
        <a:xfrm>
          <a:off x="4686300" y="938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75826</xdr:rowOff>
    </xdr:from>
    <xdr:to>
      <xdr:col>20</xdr:col>
      <xdr:colOff>38100</xdr:colOff>
      <xdr:row>57</xdr:row>
      <xdr:rowOff>5976</xdr:rowOff>
    </xdr:to>
    <xdr:sp macro="" textlink="">
      <xdr:nvSpPr>
        <xdr:cNvPr id="144" name="楕円 143"/>
        <xdr:cNvSpPr/>
      </xdr:nvSpPr>
      <xdr:spPr>
        <a:xfrm>
          <a:off x="3746500" y="96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22503</xdr:rowOff>
    </xdr:from>
    <xdr:ext cx="534377" cy="259045"/>
    <xdr:sp macro="" textlink="">
      <xdr:nvSpPr>
        <xdr:cNvPr id="145" name="テキスト ボックス 144"/>
        <xdr:cNvSpPr txBox="1"/>
      </xdr:nvSpPr>
      <xdr:spPr>
        <a:xfrm>
          <a:off x="3530111" y="94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84262</xdr:rowOff>
    </xdr:from>
    <xdr:to>
      <xdr:col>15</xdr:col>
      <xdr:colOff>101600</xdr:colOff>
      <xdr:row>57</xdr:row>
      <xdr:rowOff>14412</xdr:rowOff>
    </xdr:to>
    <xdr:sp macro="" textlink="">
      <xdr:nvSpPr>
        <xdr:cNvPr id="146" name="楕円 145"/>
        <xdr:cNvSpPr/>
      </xdr:nvSpPr>
      <xdr:spPr>
        <a:xfrm>
          <a:off x="2857500" y="96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30939</xdr:rowOff>
    </xdr:from>
    <xdr:ext cx="534377" cy="259045"/>
    <xdr:sp macro="" textlink="">
      <xdr:nvSpPr>
        <xdr:cNvPr id="147" name="テキスト ボックス 146"/>
        <xdr:cNvSpPr txBox="1"/>
      </xdr:nvSpPr>
      <xdr:spPr>
        <a:xfrm>
          <a:off x="2641111" y="946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101822</xdr:rowOff>
    </xdr:from>
    <xdr:to>
      <xdr:col>10</xdr:col>
      <xdr:colOff>165100</xdr:colOff>
      <xdr:row>57</xdr:row>
      <xdr:rowOff>31972</xdr:rowOff>
    </xdr:to>
    <xdr:sp macro="" textlink="">
      <xdr:nvSpPr>
        <xdr:cNvPr id="148" name="楕円 147"/>
        <xdr:cNvSpPr/>
      </xdr:nvSpPr>
      <xdr:spPr>
        <a:xfrm>
          <a:off x="1968500" y="97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48499</xdr:rowOff>
    </xdr:from>
    <xdr:ext cx="534377" cy="259045"/>
    <xdr:sp macro="" textlink="">
      <xdr:nvSpPr>
        <xdr:cNvPr id="149" name="テキスト ボックス 148"/>
        <xdr:cNvSpPr txBox="1"/>
      </xdr:nvSpPr>
      <xdr:spPr>
        <a:xfrm>
          <a:off x="1752111" y="947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118118</xdr:rowOff>
    </xdr:from>
    <xdr:to>
      <xdr:col>6</xdr:col>
      <xdr:colOff>38100</xdr:colOff>
      <xdr:row>57</xdr:row>
      <xdr:rowOff>48268</xdr:rowOff>
    </xdr:to>
    <xdr:sp macro="" textlink="">
      <xdr:nvSpPr>
        <xdr:cNvPr id="150" name="楕円 149"/>
        <xdr:cNvSpPr/>
      </xdr:nvSpPr>
      <xdr:spPr>
        <a:xfrm>
          <a:off x="1079500" y="9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64795</xdr:rowOff>
    </xdr:from>
    <xdr:ext cx="534377" cy="259045"/>
    <xdr:sp macro="" textlink="">
      <xdr:nvSpPr>
        <xdr:cNvPr id="151" name="テキスト ボックス 150"/>
        <xdr:cNvSpPr txBox="1"/>
      </xdr:nvSpPr>
      <xdr:spPr>
        <a:xfrm>
          <a:off x="863111" y="949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119735</xdr:rowOff>
    </xdr:from>
    <xdr:to>
      <xdr:col>24</xdr:col>
      <xdr:colOff>63500</xdr:colOff>
      <xdr:row>77</xdr:row>
      <xdr:rowOff>56414</xdr:rowOff>
    </xdr:to>
    <xdr:cxnSp macro="">
      <xdr:nvCxnSpPr>
        <xdr:cNvPr id="180" name="直線コネクタ 179"/>
        <xdr:cNvCxnSpPr/>
      </xdr:nvCxnSpPr>
      <xdr:spPr>
        <a:xfrm flipV="1">
          <a:off x="3797300" y="13149935"/>
          <a:ext cx="838200" cy="10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4826</xdr:rowOff>
    </xdr:from>
    <xdr:to>
      <xdr:col>19</xdr:col>
      <xdr:colOff>177800</xdr:colOff>
      <xdr:row>77</xdr:row>
      <xdr:rowOff>56414</xdr:rowOff>
    </xdr:to>
    <xdr:cxnSp macro="">
      <xdr:nvCxnSpPr>
        <xdr:cNvPr id="183" name="直線コネクタ 182"/>
        <xdr:cNvCxnSpPr/>
      </xdr:nvCxnSpPr>
      <xdr:spPr>
        <a:xfrm>
          <a:off x="2908300" y="13206476"/>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20904</xdr:rowOff>
    </xdr:from>
    <xdr:to>
      <xdr:col>15</xdr:col>
      <xdr:colOff>50800</xdr:colOff>
      <xdr:row>77</xdr:row>
      <xdr:rowOff>4826</xdr:rowOff>
    </xdr:to>
    <xdr:cxnSp macro="">
      <xdr:nvCxnSpPr>
        <xdr:cNvPr id="186" name="直線コネクタ 185"/>
        <xdr:cNvCxnSpPr/>
      </xdr:nvCxnSpPr>
      <xdr:spPr>
        <a:xfrm>
          <a:off x="2019300" y="13051104"/>
          <a:ext cx="889000" cy="1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20904</xdr:rowOff>
    </xdr:from>
    <xdr:to>
      <xdr:col>10</xdr:col>
      <xdr:colOff>114300</xdr:colOff>
      <xdr:row>76</xdr:row>
      <xdr:rowOff>23876</xdr:rowOff>
    </xdr:to>
    <xdr:cxnSp macro="">
      <xdr:nvCxnSpPr>
        <xdr:cNvPr id="189" name="直線コネクタ 188"/>
        <xdr:cNvCxnSpPr/>
      </xdr:nvCxnSpPr>
      <xdr:spPr>
        <a:xfrm flipV="1">
          <a:off x="1130300" y="1305110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68935</xdr:rowOff>
    </xdr:from>
    <xdr:to>
      <xdr:col>24</xdr:col>
      <xdr:colOff>114300</xdr:colOff>
      <xdr:row>76</xdr:row>
      <xdr:rowOff>170535</xdr:rowOff>
    </xdr:to>
    <xdr:sp macro="" textlink="">
      <xdr:nvSpPr>
        <xdr:cNvPr id="199" name="楕円 198"/>
        <xdr:cNvSpPr/>
      </xdr:nvSpPr>
      <xdr:spPr>
        <a:xfrm>
          <a:off x="4584700" y="130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91812</xdr:rowOff>
    </xdr:from>
    <xdr:ext cx="469744" cy="259045"/>
    <xdr:sp macro="" textlink="">
      <xdr:nvSpPr>
        <xdr:cNvPr id="200" name="維持補修費該当値テキスト"/>
        <xdr:cNvSpPr txBox="1"/>
      </xdr:nvSpPr>
      <xdr:spPr>
        <a:xfrm>
          <a:off x="4686300" y="129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5614</xdr:rowOff>
    </xdr:from>
    <xdr:to>
      <xdr:col>20</xdr:col>
      <xdr:colOff>38100</xdr:colOff>
      <xdr:row>77</xdr:row>
      <xdr:rowOff>107214</xdr:rowOff>
    </xdr:to>
    <xdr:sp macro="" textlink="">
      <xdr:nvSpPr>
        <xdr:cNvPr id="201" name="楕円 200"/>
        <xdr:cNvSpPr/>
      </xdr:nvSpPr>
      <xdr:spPr>
        <a:xfrm>
          <a:off x="3746500" y="13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123741</xdr:rowOff>
    </xdr:from>
    <xdr:ext cx="469744" cy="259045"/>
    <xdr:sp macro="" textlink="">
      <xdr:nvSpPr>
        <xdr:cNvPr id="202" name="テキスト ボックス 201"/>
        <xdr:cNvSpPr txBox="1"/>
      </xdr:nvSpPr>
      <xdr:spPr>
        <a:xfrm>
          <a:off x="3562428" y="1298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125476</xdr:rowOff>
    </xdr:from>
    <xdr:to>
      <xdr:col>15</xdr:col>
      <xdr:colOff>101600</xdr:colOff>
      <xdr:row>77</xdr:row>
      <xdr:rowOff>55626</xdr:rowOff>
    </xdr:to>
    <xdr:sp macro="" textlink="">
      <xdr:nvSpPr>
        <xdr:cNvPr id="203" name="楕円 202"/>
        <xdr:cNvSpPr/>
      </xdr:nvSpPr>
      <xdr:spPr>
        <a:xfrm>
          <a:off x="2857500" y="131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72153</xdr:rowOff>
    </xdr:from>
    <xdr:ext cx="469744" cy="259045"/>
    <xdr:sp macro="" textlink="">
      <xdr:nvSpPr>
        <xdr:cNvPr id="204" name="テキスト ボックス 203"/>
        <xdr:cNvSpPr txBox="1"/>
      </xdr:nvSpPr>
      <xdr:spPr>
        <a:xfrm>
          <a:off x="2673428" y="129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141554</xdr:rowOff>
    </xdr:from>
    <xdr:to>
      <xdr:col>10</xdr:col>
      <xdr:colOff>165100</xdr:colOff>
      <xdr:row>76</xdr:row>
      <xdr:rowOff>71704</xdr:rowOff>
    </xdr:to>
    <xdr:sp macro="" textlink="">
      <xdr:nvSpPr>
        <xdr:cNvPr id="205" name="楕円 204"/>
        <xdr:cNvSpPr/>
      </xdr:nvSpPr>
      <xdr:spPr>
        <a:xfrm>
          <a:off x="1968500" y="130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88231</xdr:rowOff>
    </xdr:from>
    <xdr:ext cx="469744" cy="259045"/>
    <xdr:sp macro="" textlink="">
      <xdr:nvSpPr>
        <xdr:cNvPr id="206" name="テキスト ボックス 205"/>
        <xdr:cNvSpPr txBox="1"/>
      </xdr:nvSpPr>
      <xdr:spPr>
        <a:xfrm>
          <a:off x="1784428" y="1277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144526</xdr:rowOff>
    </xdr:from>
    <xdr:to>
      <xdr:col>6</xdr:col>
      <xdr:colOff>38100</xdr:colOff>
      <xdr:row>76</xdr:row>
      <xdr:rowOff>74676</xdr:rowOff>
    </xdr:to>
    <xdr:sp macro="" textlink="">
      <xdr:nvSpPr>
        <xdr:cNvPr id="207" name="楕円 206"/>
        <xdr:cNvSpPr/>
      </xdr:nvSpPr>
      <xdr:spPr>
        <a:xfrm>
          <a:off x="1079500" y="130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91203</xdr:rowOff>
    </xdr:from>
    <xdr:ext cx="469744" cy="259045"/>
    <xdr:sp macro="" textlink="">
      <xdr:nvSpPr>
        <xdr:cNvPr id="208" name="テキスト ボックス 207"/>
        <xdr:cNvSpPr txBox="1"/>
      </xdr:nvSpPr>
      <xdr:spPr>
        <a:xfrm>
          <a:off x="895428" y="1277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10933</xdr:rowOff>
    </xdr:from>
    <xdr:to>
      <xdr:col>24</xdr:col>
      <xdr:colOff>63500</xdr:colOff>
      <xdr:row>95</xdr:row>
      <xdr:rowOff>121853</xdr:rowOff>
    </xdr:to>
    <xdr:cxnSp macro="">
      <xdr:nvCxnSpPr>
        <xdr:cNvPr id="240" name="直線コネクタ 239"/>
        <xdr:cNvCxnSpPr/>
      </xdr:nvCxnSpPr>
      <xdr:spPr>
        <a:xfrm flipV="1">
          <a:off x="3797300" y="16298683"/>
          <a:ext cx="838200" cy="1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121853</xdr:rowOff>
    </xdr:from>
    <xdr:to>
      <xdr:col>19</xdr:col>
      <xdr:colOff>177800</xdr:colOff>
      <xdr:row>95</xdr:row>
      <xdr:rowOff>160568</xdr:rowOff>
    </xdr:to>
    <xdr:cxnSp macro="">
      <xdr:nvCxnSpPr>
        <xdr:cNvPr id="243" name="直線コネクタ 242"/>
        <xdr:cNvCxnSpPr/>
      </xdr:nvCxnSpPr>
      <xdr:spPr>
        <a:xfrm flipV="1">
          <a:off x="2908300" y="16409603"/>
          <a:ext cx="889000" cy="3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160568</xdr:rowOff>
    </xdr:from>
    <xdr:to>
      <xdr:col>15</xdr:col>
      <xdr:colOff>50800</xdr:colOff>
      <xdr:row>95</xdr:row>
      <xdr:rowOff>160959</xdr:rowOff>
    </xdr:to>
    <xdr:cxnSp macro="">
      <xdr:nvCxnSpPr>
        <xdr:cNvPr id="246" name="直線コネクタ 245"/>
        <xdr:cNvCxnSpPr/>
      </xdr:nvCxnSpPr>
      <xdr:spPr>
        <a:xfrm flipV="1">
          <a:off x="2019300" y="16448318"/>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160959</xdr:rowOff>
    </xdr:from>
    <xdr:to>
      <xdr:col>10</xdr:col>
      <xdr:colOff>114300</xdr:colOff>
      <xdr:row>96</xdr:row>
      <xdr:rowOff>132483</xdr:rowOff>
    </xdr:to>
    <xdr:cxnSp macro="">
      <xdr:nvCxnSpPr>
        <xdr:cNvPr id="249" name="直線コネクタ 248"/>
        <xdr:cNvCxnSpPr/>
      </xdr:nvCxnSpPr>
      <xdr:spPr>
        <a:xfrm flipV="1">
          <a:off x="1130300" y="16448709"/>
          <a:ext cx="889000" cy="14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131583</xdr:rowOff>
    </xdr:from>
    <xdr:to>
      <xdr:col>24</xdr:col>
      <xdr:colOff>114300</xdr:colOff>
      <xdr:row>95</xdr:row>
      <xdr:rowOff>61733</xdr:rowOff>
    </xdr:to>
    <xdr:sp macro="" textlink="">
      <xdr:nvSpPr>
        <xdr:cNvPr id="259" name="楕円 258"/>
        <xdr:cNvSpPr/>
      </xdr:nvSpPr>
      <xdr:spPr>
        <a:xfrm>
          <a:off x="4584700" y="162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154460</xdr:rowOff>
    </xdr:from>
    <xdr:ext cx="534377" cy="259045"/>
    <xdr:sp macro="" textlink="">
      <xdr:nvSpPr>
        <xdr:cNvPr id="260" name="扶助費該当値テキスト"/>
        <xdr:cNvSpPr txBox="1"/>
      </xdr:nvSpPr>
      <xdr:spPr>
        <a:xfrm>
          <a:off x="4686300" y="1609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71053</xdr:rowOff>
    </xdr:from>
    <xdr:to>
      <xdr:col>20</xdr:col>
      <xdr:colOff>38100</xdr:colOff>
      <xdr:row>96</xdr:row>
      <xdr:rowOff>1203</xdr:rowOff>
    </xdr:to>
    <xdr:sp macro="" textlink="">
      <xdr:nvSpPr>
        <xdr:cNvPr id="261" name="楕円 260"/>
        <xdr:cNvSpPr/>
      </xdr:nvSpPr>
      <xdr:spPr>
        <a:xfrm>
          <a:off x="3746500" y="163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17730</xdr:rowOff>
    </xdr:from>
    <xdr:ext cx="534377" cy="259045"/>
    <xdr:sp macro="" textlink="">
      <xdr:nvSpPr>
        <xdr:cNvPr id="262" name="テキスト ボックス 261"/>
        <xdr:cNvSpPr txBox="1"/>
      </xdr:nvSpPr>
      <xdr:spPr>
        <a:xfrm>
          <a:off x="3530111" y="1613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109768</xdr:rowOff>
    </xdr:from>
    <xdr:to>
      <xdr:col>15</xdr:col>
      <xdr:colOff>101600</xdr:colOff>
      <xdr:row>96</xdr:row>
      <xdr:rowOff>39918</xdr:rowOff>
    </xdr:to>
    <xdr:sp macro="" textlink="">
      <xdr:nvSpPr>
        <xdr:cNvPr id="263" name="楕円 262"/>
        <xdr:cNvSpPr/>
      </xdr:nvSpPr>
      <xdr:spPr>
        <a:xfrm>
          <a:off x="2857500" y="163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56445</xdr:rowOff>
    </xdr:from>
    <xdr:ext cx="534377" cy="259045"/>
    <xdr:sp macro="" textlink="">
      <xdr:nvSpPr>
        <xdr:cNvPr id="264" name="テキスト ボックス 263"/>
        <xdr:cNvSpPr txBox="1"/>
      </xdr:nvSpPr>
      <xdr:spPr>
        <a:xfrm>
          <a:off x="2641111" y="161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110159</xdr:rowOff>
    </xdr:from>
    <xdr:to>
      <xdr:col>10</xdr:col>
      <xdr:colOff>165100</xdr:colOff>
      <xdr:row>96</xdr:row>
      <xdr:rowOff>40309</xdr:rowOff>
    </xdr:to>
    <xdr:sp macro="" textlink="">
      <xdr:nvSpPr>
        <xdr:cNvPr id="265" name="楕円 264"/>
        <xdr:cNvSpPr/>
      </xdr:nvSpPr>
      <xdr:spPr>
        <a:xfrm>
          <a:off x="1968500" y="163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56836</xdr:rowOff>
    </xdr:from>
    <xdr:ext cx="534377" cy="259045"/>
    <xdr:sp macro="" textlink="">
      <xdr:nvSpPr>
        <xdr:cNvPr id="266" name="テキスト ボックス 265"/>
        <xdr:cNvSpPr txBox="1"/>
      </xdr:nvSpPr>
      <xdr:spPr>
        <a:xfrm>
          <a:off x="1752111" y="161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81683</xdr:rowOff>
    </xdr:from>
    <xdr:to>
      <xdr:col>6</xdr:col>
      <xdr:colOff>38100</xdr:colOff>
      <xdr:row>97</xdr:row>
      <xdr:rowOff>11833</xdr:rowOff>
    </xdr:to>
    <xdr:sp macro="" textlink="">
      <xdr:nvSpPr>
        <xdr:cNvPr id="267" name="楕円 266"/>
        <xdr:cNvSpPr/>
      </xdr:nvSpPr>
      <xdr:spPr>
        <a:xfrm>
          <a:off x="1079500" y="1654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28360</xdr:rowOff>
    </xdr:from>
    <xdr:ext cx="534377" cy="259045"/>
    <xdr:sp macro="" textlink="">
      <xdr:nvSpPr>
        <xdr:cNvPr id="268" name="テキスト ボックス 267"/>
        <xdr:cNvSpPr txBox="1"/>
      </xdr:nvSpPr>
      <xdr:spPr>
        <a:xfrm>
          <a:off x="863111" y="1631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46906</xdr:rowOff>
    </xdr:from>
    <xdr:to>
      <xdr:col>55</xdr:col>
      <xdr:colOff>0</xdr:colOff>
      <xdr:row>36</xdr:row>
      <xdr:rowOff>78824</xdr:rowOff>
    </xdr:to>
    <xdr:cxnSp macro="">
      <xdr:nvCxnSpPr>
        <xdr:cNvPr id="293" name="直線コネクタ 292"/>
        <xdr:cNvCxnSpPr/>
      </xdr:nvCxnSpPr>
      <xdr:spPr>
        <a:xfrm flipV="1">
          <a:off x="9639300" y="6219106"/>
          <a:ext cx="838200" cy="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78824</xdr:rowOff>
    </xdr:from>
    <xdr:to>
      <xdr:col>50</xdr:col>
      <xdr:colOff>114300</xdr:colOff>
      <xdr:row>36</xdr:row>
      <xdr:rowOff>83487</xdr:rowOff>
    </xdr:to>
    <xdr:cxnSp macro="">
      <xdr:nvCxnSpPr>
        <xdr:cNvPr id="296" name="直線コネクタ 295"/>
        <xdr:cNvCxnSpPr/>
      </xdr:nvCxnSpPr>
      <xdr:spPr>
        <a:xfrm flipV="1">
          <a:off x="8750300" y="6251024"/>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83487</xdr:rowOff>
    </xdr:from>
    <xdr:to>
      <xdr:col>45</xdr:col>
      <xdr:colOff>177800</xdr:colOff>
      <xdr:row>36</xdr:row>
      <xdr:rowOff>140317</xdr:rowOff>
    </xdr:to>
    <xdr:cxnSp macro="">
      <xdr:nvCxnSpPr>
        <xdr:cNvPr id="299" name="直線コネクタ 298"/>
        <xdr:cNvCxnSpPr/>
      </xdr:nvCxnSpPr>
      <xdr:spPr>
        <a:xfrm flipV="1">
          <a:off x="7861300" y="6255687"/>
          <a:ext cx="889000" cy="5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140317</xdr:rowOff>
    </xdr:from>
    <xdr:to>
      <xdr:col>41</xdr:col>
      <xdr:colOff>50800</xdr:colOff>
      <xdr:row>36</xdr:row>
      <xdr:rowOff>145221</xdr:rowOff>
    </xdr:to>
    <xdr:cxnSp macro="">
      <xdr:nvCxnSpPr>
        <xdr:cNvPr id="302" name="直線コネクタ 301"/>
        <xdr:cNvCxnSpPr/>
      </xdr:nvCxnSpPr>
      <xdr:spPr>
        <a:xfrm flipV="1">
          <a:off x="6972300" y="6312517"/>
          <a:ext cx="889000" cy="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167556</xdr:rowOff>
    </xdr:from>
    <xdr:to>
      <xdr:col>55</xdr:col>
      <xdr:colOff>50800</xdr:colOff>
      <xdr:row>36</xdr:row>
      <xdr:rowOff>97706</xdr:rowOff>
    </xdr:to>
    <xdr:sp macro="" textlink="">
      <xdr:nvSpPr>
        <xdr:cNvPr id="312" name="楕円 311"/>
        <xdr:cNvSpPr/>
      </xdr:nvSpPr>
      <xdr:spPr>
        <a:xfrm>
          <a:off x="10426700" y="61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18983</xdr:rowOff>
    </xdr:from>
    <xdr:ext cx="534377" cy="259045"/>
    <xdr:sp macro="" textlink="">
      <xdr:nvSpPr>
        <xdr:cNvPr id="313" name="補助費等該当値テキスト"/>
        <xdr:cNvSpPr txBox="1"/>
      </xdr:nvSpPr>
      <xdr:spPr>
        <a:xfrm>
          <a:off x="10528300" y="60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28024</xdr:rowOff>
    </xdr:from>
    <xdr:to>
      <xdr:col>50</xdr:col>
      <xdr:colOff>165100</xdr:colOff>
      <xdr:row>36</xdr:row>
      <xdr:rowOff>129624</xdr:rowOff>
    </xdr:to>
    <xdr:sp macro="" textlink="">
      <xdr:nvSpPr>
        <xdr:cNvPr id="314" name="楕円 313"/>
        <xdr:cNvSpPr/>
      </xdr:nvSpPr>
      <xdr:spPr>
        <a:xfrm>
          <a:off x="9588500" y="62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146151</xdr:rowOff>
    </xdr:from>
    <xdr:ext cx="534377" cy="259045"/>
    <xdr:sp macro="" textlink="">
      <xdr:nvSpPr>
        <xdr:cNvPr id="315" name="テキスト ボックス 314"/>
        <xdr:cNvSpPr txBox="1"/>
      </xdr:nvSpPr>
      <xdr:spPr>
        <a:xfrm>
          <a:off x="9372111" y="597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32687</xdr:rowOff>
    </xdr:from>
    <xdr:to>
      <xdr:col>46</xdr:col>
      <xdr:colOff>38100</xdr:colOff>
      <xdr:row>36</xdr:row>
      <xdr:rowOff>134287</xdr:rowOff>
    </xdr:to>
    <xdr:sp macro="" textlink="">
      <xdr:nvSpPr>
        <xdr:cNvPr id="316" name="楕円 315"/>
        <xdr:cNvSpPr/>
      </xdr:nvSpPr>
      <xdr:spPr>
        <a:xfrm>
          <a:off x="8699500" y="620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150814</xdr:rowOff>
    </xdr:from>
    <xdr:ext cx="534377" cy="259045"/>
    <xdr:sp macro="" textlink="">
      <xdr:nvSpPr>
        <xdr:cNvPr id="317" name="テキスト ボックス 316"/>
        <xdr:cNvSpPr txBox="1"/>
      </xdr:nvSpPr>
      <xdr:spPr>
        <a:xfrm>
          <a:off x="8483111" y="598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89517</xdr:rowOff>
    </xdr:from>
    <xdr:to>
      <xdr:col>41</xdr:col>
      <xdr:colOff>101600</xdr:colOff>
      <xdr:row>37</xdr:row>
      <xdr:rowOff>19667</xdr:rowOff>
    </xdr:to>
    <xdr:sp macro="" textlink="">
      <xdr:nvSpPr>
        <xdr:cNvPr id="318" name="楕円 317"/>
        <xdr:cNvSpPr/>
      </xdr:nvSpPr>
      <xdr:spPr>
        <a:xfrm>
          <a:off x="7810500" y="62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10794</xdr:rowOff>
    </xdr:from>
    <xdr:ext cx="534377" cy="259045"/>
    <xdr:sp macro="" textlink="">
      <xdr:nvSpPr>
        <xdr:cNvPr id="319" name="テキスト ボックス 318"/>
        <xdr:cNvSpPr txBox="1"/>
      </xdr:nvSpPr>
      <xdr:spPr>
        <a:xfrm>
          <a:off x="7594111" y="635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94421</xdr:rowOff>
    </xdr:from>
    <xdr:to>
      <xdr:col>36</xdr:col>
      <xdr:colOff>165100</xdr:colOff>
      <xdr:row>37</xdr:row>
      <xdr:rowOff>24571</xdr:rowOff>
    </xdr:to>
    <xdr:sp macro="" textlink="">
      <xdr:nvSpPr>
        <xdr:cNvPr id="320" name="楕円 319"/>
        <xdr:cNvSpPr/>
      </xdr:nvSpPr>
      <xdr:spPr>
        <a:xfrm>
          <a:off x="6921500" y="62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15698</xdr:rowOff>
    </xdr:from>
    <xdr:ext cx="534377" cy="259045"/>
    <xdr:sp macro="" textlink="">
      <xdr:nvSpPr>
        <xdr:cNvPr id="321" name="テキスト ボックス 320"/>
        <xdr:cNvSpPr txBox="1"/>
      </xdr:nvSpPr>
      <xdr:spPr>
        <a:xfrm>
          <a:off x="6705111" y="63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67737</xdr:rowOff>
    </xdr:from>
    <xdr:to>
      <xdr:col>55</xdr:col>
      <xdr:colOff>0</xdr:colOff>
      <xdr:row>55</xdr:row>
      <xdr:rowOff>74183</xdr:rowOff>
    </xdr:to>
    <xdr:cxnSp macro="">
      <xdr:nvCxnSpPr>
        <xdr:cNvPr id="350" name="直線コネクタ 349"/>
        <xdr:cNvCxnSpPr/>
      </xdr:nvCxnSpPr>
      <xdr:spPr>
        <a:xfrm>
          <a:off x="9639300" y="9154587"/>
          <a:ext cx="838200" cy="3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67737</xdr:rowOff>
    </xdr:from>
    <xdr:to>
      <xdr:col>50</xdr:col>
      <xdr:colOff>114300</xdr:colOff>
      <xdr:row>54</xdr:row>
      <xdr:rowOff>168747</xdr:rowOff>
    </xdr:to>
    <xdr:cxnSp macro="">
      <xdr:nvCxnSpPr>
        <xdr:cNvPr id="353" name="直線コネクタ 352"/>
        <xdr:cNvCxnSpPr/>
      </xdr:nvCxnSpPr>
      <xdr:spPr>
        <a:xfrm flipV="1">
          <a:off x="8750300" y="9154587"/>
          <a:ext cx="889000" cy="27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168747</xdr:rowOff>
    </xdr:from>
    <xdr:to>
      <xdr:col>45</xdr:col>
      <xdr:colOff>177800</xdr:colOff>
      <xdr:row>55</xdr:row>
      <xdr:rowOff>44069</xdr:rowOff>
    </xdr:to>
    <xdr:cxnSp macro="">
      <xdr:nvCxnSpPr>
        <xdr:cNvPr id="356" name="直線コネクタ 355"/>
        <xdr:cNvCxnSpPr/>
      </xdr:nvCxnSpPr>
      <xdr:spPr>
        <a:xfrm flipV="1">
          <a:off x="7861300" y="9427047"/>
          <a:ext cx="8890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28798</xdr:rowOff>
    </xdr:from>
    <xdr:to>
      <xdr:col>41</xdr:col>
      <xdr:colOff>50800</xdr:colOff>
      <xdr:row>55</xdr:row>
      <xdr:rowOff>44069</xdr:rowOff>
    </xdr:to>
    <xdr:cxnSp macro="">
      <xdr:nvCxnSpPr>
        <xdr:cNvPr id="359" name="直線コネクタ 358"/>
        <xdr:cNvCxnSpPr/>
      </xdr:nvCxnSpPr>
      <xdr:spPr>
        <a:xfrm>
          <a:off x="6972300" y="9115648"/>
          <a:ext cx="889000" cy="35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23383</xdr:rowOff>
    </xdr:from>
    <xdr:to>
      <xdr:col>55</xdr:col>
      <xdr:colOff>50800</xdr:colOff>
      <xdr:row>55</xdr:row>
      <xdr:rowOff>124983</xdr:rowOff>
    </xdr:to>
    <xdr:sp macro="" textlink="">
      <xdr:nvSpPr>
        <xdr:cNvPr id="369" name="楕円 368"/>
        <xdr:cNvSpPr/>
      </xdr:nvSpPr>
      <xdr:spPr>
        <a:xfrm>
          <a:off x="10426700" y="94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46260</xdr:rowOff>
    </xdr:from>
    <xdr:ext cx="534377" cy="259045"/>
    <xdr:sp macro="" textlink="">
      <xdr:nvSpPr>
        <xdr:cNvPr id="370" name="普通建設事業費該当値テキスト"/>
        <xdr:cNvSpPr txBox="1"/>
      </xdr:nvSpPr>
      <xdr:spPr>
        <a:xfrm>
          <a:off x="10528300" y="93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16937</xdr:rowOff>
    </xdr:from>
    <xdr:to>
      <xdr:col>50</xdr:col>
      <xdr:colOff>165100</xdr:colOff>
      <xdr:row>53</xdr:row>
      <xdr:rowOff>118537</xdr:rowOff>
    </xdr:to>
    <xdr:sp macro="" textlink="">
      <xdr:nvSpPr>
        <xdr:cNvPr id="371" name="楕円 370"/>
        <xdr:cNvSpPr/>
      </xdr:nvSpPr>
      <xdr:spPr>
        <a:xfrm>
          <a:off x="9588500" y="91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135064</xdr:rowOff>
    </xdr:from>
    <xdr:ext cx="599010" cy="259045"/>
    <xdr:sp macro="" textlink="">
      <xdr:nvSpPr>
        <xdr:cNvPr id="372" name="テキスト ボックス 371"/>
        <xdr:cNvSpPr txBox="1"/>
      </xdr:nvSpPr>
      <xdr:spPr>
        <a:xfrm>
          <a:off x="9339795" y="887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117947</xdr:rowOff>
    </xdr:from>
    <xdr:to>
      <xdr:col>46</xdr:col>
      <xdr:colOff>38100</xdr:colOff>
      <xdr:row>55</xdr:row>
      <xdr:rowOff>48097</xdr:rowOff>
    </xdr:to>
    <xdr:sp macro="" textlink="">
      <xdr:nvSpPr>
        <xdr:cNvPr id="373" name="楕円 372"/>
        <xdr:cNvSpPr/>
      </xdr:nvSpPr>
      <xdr:spPr>
        <a:xfrm>
          <a:off x="8699500" y="93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64624</xdr:rowOff>
    </xdr:from>
    <xdr:ext cx="534377" cy="259045"/>
    <xdr:sp macro="" textlink="">
      <xdr:nvSpPr>
        <xdr:cNvPr id="374" name="テキスト ボックス 373"/>
        <xdr:cNvSpPr txBox="1"/>
      </xdr:nvSpPr>
      <xdr:spPr>
        <a:xfrm>
          <a:off x="8483111" y="915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164719</xdr:rowOff>
    </xdr:from>
    <xdr:to>
      <xdr:col>41</xdr:col>
      <xdr:colOff>101600</xdr:colOff>
      <xdr:row>55</xdr:row>
      <xdr:rowOff>94869</xdr:rowOff>
    </xdr:to>
    <xdr:sp macro="" textlink="">
      <xdr:nvSpPr>
        <xdr:cNvPr id="375" name="楕円 374"/>
        <xdr:cNvSpPr/>
      </xdr:nvSpPr>
      <xdr:spPr>
        <a:xfrm>
          <a:off x="78105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111396</xdr:rowOff>
    </xdr:from>
    <xdr:ext cx="534377" cy="259045"/>
    <xdr:sp macro="" textlink="">
      <xdr:nvSpPr>
        <xdr:cNvPr id="376" name="テキスト ボックス 375"/>
        <xdr:cNvSpPr txBox="1"/>
      </xdr:nvSpPr>
      <xdr:spPr>
        <a:xfrm>
          <a:off x="7594111" y="91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149448</xdr:rowOff>
    </xdr:from>
    <xdr:to>
      <xdr:col>36</xdr:col>
      <xdr:colOff>165100</xdr:colOff>
      <xdr:row>53</xdr:row>
      <xdr:rowOff>79598</xdr:rowOff>
    </xdr:to>
    <xdr:sp macro="" textlink="">
      <xdr:nvSpPr>
        <xdr:cNvPr id="377" name="楕円 376"/>
        <xdr:cNvSpPr/>
      </xdr:nvSpPr>
      <xdr:spPr>
        <a:xfrm>
          <a:off x="6921500" y="90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96125</xdr:rowOff>
    </xdr:from>
    <xdr:ext cx="599010" cy="259045"/>
    <xdr:sp macro="" textlink="">
      <xdr:nvSpPr>
        <xdr:cNvPr id="378" name="テキスト ボックス 377"/>
        <xdr:cNvSpPr txBox="1"/>
      </xdr:nvSpPr>
      <xdr:spPr>
        <a:xfrm>
          <a:off x="6672795" y="884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102961</xdr:rowOff>
    </xdr:from>
    <xdr:to>
      <xdr:col>55</xdr:col>
      <xdr:colOff>0</xdr:colOff>
      <xdr:row>79</xdr:row>
      <xdr:rowOff>23391</xdr:rowOff>
    </xdr:to>
    <xdr:cxnSp macro="">
      <xdr:nvCxnSpPr>
        <xdr:cNvPr id="409" name="直線コネクタ 408"/>
        <xdr:cNvCxnSpPr/>
      </xdr:nvCxnSpPr>
      <xdr:spPr>
        <a:xfrm>
          <a:off x="9639300" y="13476061"/>
          <a:ext cx="838200" cy="9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16059</xdr:rowOff>
    </xdr:from>
    <xdr:to>
      <xdr:col>50</xdr:col>
      <xdr:colOff>114300</xdr:colOff>
      <xdr:row>78</xdr:row>
      <xdr:rowOff>102961</xdr:rowOff>
    </xdr:to>
    <xdr:cxnSp macro="">
      <xdr:nvCxnSpPr>
        <xdr:cNvPr id="412" name="直線コネクタ 411"/>
        <xdr:cNvCxnSpPr/>
      </xdr:nvCxnSpPr>
      <xdr:spPr>
        <a:xfrm>
          <a:off x="8750300" y="13217709"/>
          <a:ext cx="889000" cy="25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104659</xdr:rowOff>
    </xdr:from>
    <xdr:to>
      <xdr:col>45</xdr:col>
      <xdr:colOff>177800</xdr:colOff>
      <xdr:row>77</xdr:row>
      <xdr:rowOff>16059</xdr:rowOff>
    </xdr:to>
    <xdr:cxnSp macro="">
      <xdr:nvCxnSpPr>
        <xdr:cNvPr id="415" name="直線コネクタ 414"/>
        <xdr:cNvCxnSpPr/>
      </xdr:nvCxnSpPr>
      <xdr:spPr>
        <a:xfrm>
          <a:off x="7861300" y="13134859"/>
          <a:ext cx="889000" cy="8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144041</xdr:rowOff>
    </xdr:from>
    <xdr:to>
      <xdr:col>55</xdr:col>
      <xdr:colOff>50800</xdr:colOff>
      <xdr:row>79</xdr:row>
      <xdr:rowOff>74191</xdr:rowOff>
    </xdr:to>
    <xdr:sp macro="" textlink="">
      <xdr:nvSpPr>
        <xdr:cNvPr id="425" name="楕円 424"/>
        <xdr:cNvSpPr/>
      </xdr:nvSpPr>
      <xdr:spPr>
        <a:xfrm>
          <a:off x="10426700" y="135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58968</xdr:rowOff>
    </xdr:from>
    <xdr:ext cx="469744" cy="259045"/>
    <xdr:sp macro="" textlink="">
      <xdr:nvSpPr>
        <xdr:cNvPr id="426" name="普通建設事業費 （ うち新規整備　）該当値テキスト"/>
        <xdr:cNvSpPr txBox="1"/>
      </xdr:nvSpPr>
      <xdr:spPr>
        <a:xfrm>
          <a:off x="10528300" y="1343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52161</xdr:rowOff>
    </xdr:from>
    <xdr:to>
      <xdr:col>50</xdr:col>
      <xdr:colOff>165100</xdr:colOff>
      <xdr:row>78</xdr:row>
      <xdr:rowOff>153761</xdr:rowOff>
    </xdr:to>
    <xdr:sp macro="" textlink="">
      <xdr:nvSpPr>
        <xdr:cNvPr id="427" name="楕円 426"/>
        <xdr:cNvSpPr/>
      </xdr:nvSpPr>
      <xdr:spPr>
        <a:xfrm>
          <a:off x="9588500" y="134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144888</xdr:rowOff>
    </xdr:from>
    <xdr:ext cx="534377" cy="259045"/>
    <xdr:sp macro="" textlink="">
      <xdr:nvSpPr>
        <xdr:cNvPr id="428" name="テキスト ボックス 427"/>
        <xdr:cNvSpPr txBox="1"/>
      </xdr:nvSpPr>
      <xdr:spPr>
        <a:xfrm>
          <a:off x="9372111" y="135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136709</xdr:rowOff>
    </xdr:from>
    <xdr:to>
      <xdr:col>46</xdr:col>
      <xdr:colOff>38100</xdr:colOff>
      <xdr:row>77</xdr:row>
      <xdr:rowOff>66859</xdr:rowOff>
    </xdr:to>
    <xdr:sp macro="" textlink="">
      <xdr:nvSpPr>
        <xdr:cNvPr id="429" name="楕円 428"/>
        <xdr:cNvSpPr/>
      </xdr:nvSpPr>
      <xdr:spPr>
        <a:xfrm>
          <a:off x="8699500" y="131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83387</xdr:rowOff>
    </xdr:from>
    <xdr:ext cx="534377" cy="259045"/>
    <xdr:sp macro="" textlink="">
      <xdr:nvSpPr>
        <xdr:cNvPr id="430" name="テキスト ボックス 429"/>
        <xdr:cNvSpPr txBox="1"/>
      </xdr:nvSpPr>
      <xdr:spPr>
        <a:xfrm>
          <a:off x="8483111" y="129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53859</xdr:rowOff>
    </xdr:from>
    <xdr:to>
      <xdr:col>41</xdr:col>
      <xdr:colOff>101600</xdr:colOff>
      <xdr:row>76</xdr:row>
      <xdr:rowOff>155459</xdr:rowOff>
    </xdr:to>
    <xdr:sp macro="" textlink="">
      <xdr:nvSpPr>
        <xdr:cNvPr id="431" name="楕円 430"/>
        <xdr:cNvSpPr/>
      </xdr:nvSpPr>
      <xdr:spPr>
        <a:xfrm>
          <a:off x="7810500" y="130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536</xdr:rowOff>
    </xdr:from>
    <xdr:ext cx="534377" cy="259045"/>
    <xdr:sp macro="" textlink="">
      <xdr:nvSpPr>
        <xdr:cNvPr id="432" name="テキスト ボックス 431"/>
        <xdr:cNvSpPr txBox="1"/>
      </xdr:nvSpPr>
      <xdr:spPr>
        <a:xfrm>
          <a:off x="7594111" y="128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96343</xdr:rowOff>
    </xdr:from>
    <xdr:to>
      <xdr:col>55</xdr:col>
      <xdr:colOff>0</xdr:colOff>
      <xdr:row>95</xdr:row>
      <xdr:rowOff>89306</xdr:rowOff>
    </xdr:to>
    <xdr:cxnSp macro="">
      <xdr:nvCxnSpPr>
        <xdr:cNvPr id="461" name="直線コネクタ 460"/>
        <xdr:cNvCxnSpPr/>
      </xdr:nvCxnSpPr>
      <xdr:spPr>
        <a:xfrm>
          <a:off x="9639300" y="15869743"/>
          <a:ext cx="838200" cy="50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96343</xdr:rowOff>
    </xdr:from>
    <xdr:to>
      <xdr:col>50</xdr:col>
      <xdr:colOff>114300</xdr:colOff>
      <xdr:row>95</xdr:row>
      <xdr:rowOff>134632</xdr:rowOff>
    </xdr:to>
    <xdr:cxnSp macro="">
      <xdr:nvCxnSpPr>
        <xdr:cNvPr id="464" name="直線コネクタ 463"/>
        <xdr:cNvCxnSpPr/>
      </xdr:nvCxnSpPr>
      <xdr:spPr>
        <a:xfrm flipV="1">
          <a:off x="8750300" y="15869743"/>
          <a:ext cx="889000" cy="55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134632</xdr:rowOff>
    </xdr:from>
    <xdr:to>
      <xdr:col>45</xdr:col>
      <xdr:colOff>177800</xdr:colOff>
      <xdr:row>97</xdr:row>
      <xdr:rowOff>75972</xdr:rowOff>
    </xdr:to>
    <xdr:cxnSp macro="">
      <xdr:nvCxnSpPr>
        <xdr:cNvPr id="467" name="直線コネクタ 466"/>
        <xdr:cNvCxnSpPr/>
      </xdr:nvCxnSpPr>
      <xdr:spPr>
        <a:xfrm flipV="1">
          <a:off x="7861300" y="16422382"/>
          <a:ext cx="889000" cy="28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38506</xdr:rowOff>
    </xdr:from>
    <xdr:to>
      <xdr:col>55</xdr:col>
      <xdr:colOff>50800</xdr:colOff>
      <xdr:row>95</xdr:row>
      <xdr:rowOff>140106</xdr:rowOff>
    </xdr:to>
    <xdr:sp macro="" textlink="">
      <xdr:nvSpPr>
        <xdr:cNvPr id="477" name="楕円 476"/>
        <xdr:cNvSpPr/>
      </xdr:nvSpPr>
      <xdr:spPr>
        <a:xfrm>
          <a:off x="10426700" y="163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61383</xdr:rowOff>
    </xdr:from>
    <xdr:ext cx="534377" cy="259045"/>
    <xdr:sp macro="" textlink="">
      <xdr:nvSpPr>
        <xdr:cNvPr id="478" name="普通建設事業費 （ うち更新整備　）該当値テキスト"/>
        <xdr:cNvSpPr txBox="1"/>
      </xdr:nvSpPr>
      <xdr:spPr>
        <a:xfrm>
          <a:off x="10528300" y="1617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45543</xdr:rowOff>
    </xdr:from>
    <xdr:to>
      <xdr:col>50</xdr:col>
      <xdr:colOff>165100</xdr:colOff>
      <xdr:row>92</xdr:row>
      <xdr:rowOff>147143</xdr:rowOff>
    </xdr:to>
    <xdr:sp macro="" textlink="">
      <xdr:nvSpPr>
        <xdr:cNvPr id="479" name="楕円 478"/>
        <xdr:cNvSpPr/>
      </xdr:nvSpPr>
      <xdr:spPr>
        <a:xfrm>
          <a:off x="9588500" y="158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163670</xdr:rowOff>
    </xdr:from>
    <xdr:ext cx="534377" cy="259045"/>
    <xdr:sp macro="" textlink="">
      <xdr:nvSpPr>
        <xdr:cNvPr id="480" name="テキスト ボックス 479"/>
        <xdr:cNvSpPr txBox="1"/>
      </xdr:nvSpPr>
      <xdr:spPr>
        <a:xfrm>
          <a:off x="9372111" y="1559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83832</xdr:rowOff>
    </xdr:from>
    <xdr:to>
      <xdr:col>46</xdr:col>
      <xdr:colOff>38100</xdr:colOff>
      <xdr:row>96</xdr:row>
      <xdr:rowOff>13982</xdr:rowOff>
    </xdr:to>
    <xdr:sp macro="" textlink="">
      <xdr:nvSpPr>
        <xdr:cNvPr id="481" name="楕円 480"/>
        <xdr:cNvSpPr/>
      </xdr:nvSpPr>
      <xdr:spPr>
        <a:xfrm>
          <a:off x="8699500" y="163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30509</xdr:rowOff>
    </xdr:from>
    <xdr:ext cx="534377" cy="259045"/>
    <xdr:sp macro="" textlink="">
      <xdr:nvSpPr>
        <xdr:cNvPr id="482" name="テキスト ボックス 481"/>
        <xdr:cNvSpPr txBox="1"/>
      </xdr:nvSpPr>
      <xdr:spPr>
        <a:xfrm>
          <a:off x="8483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25172</xdr:rowOff>
    </xdr:from>
    <xdr:to>
      <xdr:col>41</xdr:col>
      <xdr:colOff>101600</xdr:colOff>
      <xdr:row>97</xdr:row>
      <xdr:rowOff>126772</xdr:rowOff>
    </xdr:to>
    <xdr:sp macro="" textlink="">
      <xdr:nvSpPr>
        <xdr:cNvPr id="483" name="楕円 482"/>
        <xdr:cNvSpPr/>
      </xdr:nvSpPr>
      <xdr:spPr>
        <a:xfrm>
          <a:off x="7810500" y="166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143299</xdr:rowOff>
    </xdr:from>
    <xdr:ext cx="534377" cy="259045"/>
    <xdr:sp macro="" textlink="">
      <xdr:nvSpPr>
        <xdr:cNvPr id="484" name="テキスト ボックス 483"/>
        <xdr:cNvSpPr txBox="1"/>
      </xdr:nvSpPr>
      <xdr:spPr>
        <a:xfrm>
          <a:off x="7594111" y="164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162299</xdr:rowOff>
    </xdr:from>
    <xdr:to>
      <xdr:col>85</xdr:col>
      <xdr:colOff>127000</xdr:colOff>
      <xdr:row>77</xdr:row>
      <xdr:rowOff>4549</xdr:rowOff>
    </xdr:to>
    <xdr:cxnSp macro="">
      <xdr:nvCxnSpPr>
        <xdr:cNvPr id="619" name="直線コネクタ 618"/>
        <xdr:cNvCxnSpPr/>
      </xdr:nvCxnSpPr>
      <xdr:spPr>
        <a:xfrm>
          <a:off x="15481300" y="13192499"/>
          <a:ext cx="8382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135928</xdr:rowOff>
    </xdr:from>
    <xdr:to>
      <xdr:col>81</xdr:col>
      <xdr:colOff>50800</xdr:colOff>
      <xdr:row>76</xdr:row>
      <xdr:rowOff>162299</xdr:rowOff>
    </xdr:to>
    <xdr:cxnSp macro="">
      <xdr:nvCxnSpPr>
        <xdr:cNvPr id="622" name="直線コネクタ 621"/>
        <xdr:cNvCxnSpPr/>
      </xdr:nvCxnSpPr>
      <xdr:spPr>
        <a:xfrm>
          <a:off x="14592300" y="13166128"/>
          <a:ext cx="889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97882</xdr:rowOff>
    </xdr:from>
    <xdr:to>
      <xdr:col>76</xdr:col>
      <xdr:colOff>114300</xdr:colOff>
      <xdr:row>76</xdr:row>
      <xdr:rowOff>135928</xdr:rowOff>
    </xdr:to>
    <xdr:cxnSp macro="">
      <xdr:nvCxnSpPr>
        <xdr:cNvPr id="625" name="直線コネクタ 624"/>
        <xdr:cNvCxnSpPr/>
      </xdr:nvCxnSpPr>
      <xdr:spPr>
        <a:xfrm>
          <a:off x="13703300" y="13128082"/>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97882</xdr:rowOff>
    </xdr:from>
    <xdr:to>
      <xdr:col>71</xdr:col>
      <xdr:colOff>177800</xdr:colOff>
      <xdr:row>76</xdr:row>
      <xdr:rowOff>165515</xdr:rowOff>
    </xdr:to>
    <xdr:cxnSp macro="">
      <xdr:nvCxnSpPr>
        <xdr:cNvPr id="628" name="直線コネクタ 627"/>
        <xdr:cNvCxnSpPr/>
      </xdr:nvCxnSpPr>
      <xdr:spPr>
        <a:xfrm flipV="1">
          <a:off x="12814300" y="13128082"/>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125199</xdr:rowOff>
    </xdr:from>
    <xdr:to>
      <xdr:col>85</xdr:col>
      <xdr:colOff>177800</xdr:colOff>
      <xdr:row>77</xdr:row>
      <xdr:rowOff>55349</xdr:rowOff>
    </xdr:to>
    <xdr:sp macro="" textlink="">
      <xdr:nvSpPr>
        <xdr:cNvPr id="638" name="楕円 637"/>
        <xdr:cNvSpPr/>
      </xdr:nvSpPr>
      <xdr:spPr>
        <a:xfrm>
          <a:off x="16268700" y="131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103626</xdr:rowOff>
    </xdr:from>
    <xdr:ext cx="534377" cy="259045"/>
    <xdr:sp macro="" textlink="">
      <xdr:nvSpPr>
        <xdr:cNvPr id="639" name="公債費該当値テキスト"/>
        <xdr:cNvSpPr txBox="1"/>
      </xdr:nvSpPr>
      <xdr:spPr>
        <a:xfrm>
          <a:off x="16370300" y="1313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111499</xdr:rowOff>
    </xdr:from>
    <xdr:to>
      <xdr:col>81</xdr:col>
      <xdr:colOff>101600</xdr:colOff>
      <xdr:row>77</xdr:row>
      <xdr:rowOff>41649</xdr:rowOff>
    </xdr:to>
    <xdr:sp macro="" textlink="">
      <xdr:nvSpPr>
        <xdr:cNvPr id="640" name="楕円 639"/>
        <xdr:cNvSpPr/>
      </xdr:nvSpPr>
      <xdr:spPr>
        <a:xfrm>
          <a:off x="15430500" y="131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32776</xdr:rowOff>
    </xdr:from>
    <xdr:ext cx="534377" cy="259045"/>
    <xdr:sp macro="" textlink="">
      <xdr:nvSpPr>
        <xdr:cNvPr id="641" name="テキスト ボックス 640"/>
        <xdr:cNvSpPr txBox="1"/>
      </xdr:nvSpPr>
      <xdr:spPr>
        <a:xfrm>
          <a:off x="15214111" y="132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85128</xdr:rowOff>
    </xdr:from>
    <xdr:to>
      <xdr:col>76</xdr:col>
      <xdr:colOff>165100</xdr:colOff>
      <xdr:row>77</xdr:row>
      <xdr:rowOff>15278</xdr:rowOff>
    </xdr:to>
    <xdr:sp macro="" textlink="">
      <xdr:nvSpPr>
        <xdr:cNvPr id="642" name="楕円 641"/>
        <xdr:cNvSpPr/>
      </xdr:nvSpPr>
      <xdr:spPr>
        <a:xfrm>
          <a:off x="14541500" y="131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6405</xdr:rowOff>
    </xdr:from>
    <xdr:ext cx="534377" cy="259045"/>
    <xdr:sp macro="" textlink="">
      <xdr:nvSpPr>
        <xdr:cNvPr id="643" name="テキスト ボックス 642"/>
        <xdr:cNvSpPr txBox="1"/>
      </xdr:nvSpPr>
      <xdr:spPr>
        <a:xfrm>
          <a:off x="14325111" y="1320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47082</xdr:rowOff>
    </xdr:from>
    <xdr:to>
      <xdr:col>72</xdr:col>
      <xdr:colOff>38100</xdr:colOff>
      <xdr:row>76</xdr:row>
      <xdr:rowOff>148682</xdr:rowOff>
    </xdr:to>
    <xdr:sp macro="" textlink="">
      <xdr:nvSpPr>
        <xdr:cNvPr id="644" name="楕円 643"/>
        <xdr:cNvSpPr/>
      </xdr:nvSpPr>
      <xdr:spPr>
        <a:xfrm>
          <a:off x="13652500" y="1307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139809</xdr:rowOff>
    </xdr:from>
    <xdr:ext cx="534377" cy="259045"/>
    <xdr:sp macro="" textlink="">
      <xdr:nvSpPr>
        <xdr:cNvPr id="645" name="テキスト ボックス 644"/>
        <xdr:cNvSpPr txBox="1"/>
      </xdr:nvSpPr>
      <xdr:spPr>
        <a:xfrm>
          <a:off x="13436111" y="1317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114715</xdr:rowOff>
    </xdr:from>
    <xdr:to>
      <xdr:col>67</xdr:col>
      <xdr:colOff>101600</xdr:colOff>
      <xdr:row>77</xdr:row>
      <xdr:rowOff>44865</xdr:rowOff>
    </xdr:to>
    <xdr:sp macro="" textlink="">
      <xdr:nvSpPr>
        <xdr:cNvPr id="646" name="楕円 645"/>
        <xdr:cNvSpPr/>
      </xdr:nvSpPr>
      <xdr:spPr>
        <a:xfrm>
          <a:off x="12763500" y="131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35992</xdr:rowOff>
    </xdr:from>
    <xdr:ext cx="534377" cy="259045"/>
    <xdr:sp macro="" textlink="">
      <xdr:nvSpPr>
        <xdr:cNvPr id="647" name="テキスト ボックス 646"/>
        <xdr:cNvSpPr txBox="1"/>
      </xdr:nvSpPr>
      <xdr:spPr>
        <a:xfrm>
          <a:off x="12547111" y="132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151670</xdr:rowOff>
    </xdr:from>
    <xdr:to>
      <xdr:col>85</xdr:col>
      <xdr:colOff>127000</xdr:colOff>
      <xdr:row>97</xdr:row>
      <xdr:rowOff>125554</xdr:rowOff>
    </xdr:to>
    <xdr:cxnSp macro="">
      <xdr:nvCxnSpPr>
        <xdr:cNvPr id="674" name="直線コネクタ 673"/>
        <xdr:cNvCxnSpPr/>
      </xdr:nvCxnSpPr>
      <xdr:spPr>
        <a:xfrm>
          <a:off x="15481300" y="16439420"/>
          <a:ext cx="838200" cy="3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151670</xdr:rowOff>
    </xdr:from>
    <xdr:to>
      <xdr:col>81</xdr:col>
      <xdr:colOff>50800</xdr:colOff>
      <xdr:row>97</xdr:row>
      <xdr:rowOff>70648</xdr:rowOff>
    </xdr:to>
    <xdr:cxnSp macro="">
      <xdr:nvCxnSpPr>
        <xdr:cNvPr id="677" name="直線コネクタ 676"/>
        <xdr:cNvCxnSpPr/>
      </xdr:nvCxnSpPr>
      <xdr:spPr>
        <a:xfrm flipV="1">
          <a:off x="14592300" y="16439420"/>
          <a:ext cx="889000" cy="26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59855</xdr:rowOff>
    </xdr:from>
    <xdr:to>
      <xdr:col>76</xdr:col>
      <xdr:colOff>114300</xdr:colOff>
      <xdr:row>97</xdr:row>
      <xdr:rowOff>70648</xdr:rowOff>
    </xdr:to>
    <xdr:cxnSp macro="">
      <xdr:nvCxnSpPr>
        <xdr:cNvPr id="680" name="直線コネクタ 679"/>
        <xdr:cNvCxnSpPr/>
      </xdr:nvCxnSpPr>
      <xdr:spPr>
        <a:xfrm>
          <a:off x="13703300" y="16690505"/>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59855</xdr:rowOff>
    </xdr:from>
    <xdr:to>
      <xdr:col>71</xdr:col>
      <xdr:colOff>177800</xdr:colOff>
      <xdr:row>97</xdr:row>
      <xdr:rowOff>84023</xdr:rowOff>
    </xdr:to>
    <xdr:cxnSp macro="">
      <xdr:nvCxnSpPr>
        <xdr:cNvPr id="683" name="直線コネクタ 682"/>
        <xdr:cNvCxnSpPr/>
      </xdr:nvCxnSpPr>
      <xdr:spPr>
        <a:xfrm flipV="1">
          <a:off x="12814300" y="16690505"/>
          <a:ext cx="8890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74754</xdr:rowOff>
    </xdr:from>
    <xdr:to>
      <xdr:col>85</xdr:col>
      <xdr:colOff>177800</xdr:colOff>
      <xdr:row>98</xdr:row>
      <xdr:rowOff>4904</xdr:rowOff>
    </xdr:to>
    <xdr:sp macro="" textlink="">
      <xdr:nvSpPr>
        <xdr:cNvPr id="693" name="楕円 692"/>
        <xdr:cNvSpPr/>
      </xdr:nvSpPr>
      <xdr:spPr>
        <a:xfrm>
          <a:off x="16268700" y="167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97631</xdr:rowOff>
    </xdr:from>
    <xdr:ext cx="534377" cy="259045"/>
    <xdr:sp macro="" textlink="">
      <xdr:nvSpPr>
        <xdr:cNvPr id="694" name="積立金該当値テキスト"/>
        <xdr:cNvSpPr txBox="1"/>
      </xdr:nvSpPr>
      <xdr:spPr>
        <a:xfrm>
          <a:off x="16370300" y="1655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100870</xdr:rowOff>
    </xdr:from>
    <xdr:to>
      <xdr:col>81</xdr:col>
      <xdr:colOff>101600</xdr:colOff>
      <xdr:row>96</xdr:row>
      <xdr:rowOff>31020</xdr:rowOff>
    </xdr:to>
    <xdr:sp macro="" textlink="">
      <xdr:nvSpPr>
        <xdr:cNvPr id="695" name="楕円 694"/>
        <xdr:cNvSpPr/>
      </xdr:nvSpPr>
      <xdr:spPr>
        <a:xfrm>
          <a:off x="15430500" y="163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47547</xdr:rowOff>
    </xdr:from>
    <xdr:ext cx="599010" cy="259045"/>
    <xdr:sp macro="" textlink="">
      <xdr:nvSpPr>
        <xdr:cNvPr id="696" name="テキスト ボックス 695"/>
        <xdr:cNvSpPr txBox="1"/>
      </xdr:nvSpPr>
      <xdr:spPr>
        <a:xfrm>
          <a:off x="15181795" y="1616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19848</xdr:rowOff>
    </xdr:from>
    <xdr:to>
      <xdr:col>76</xdr:col>
      <xdr:colOff>165100</xdr:colOff>
      <xdr:row>97</xdr:row>
      <xdr:rowOff>121448</xdr:rowOff>
    </xdr:to>
    <xdr:sp macro="" textlink="">
      <xdr:nvSpPr>
        <xdr:cNvPr id="697" name="楕円 696"/>
        <xdr:cNvSpPr/>
      </xdr:nvSpPr>
      <xdr:spPr>
        <a:xfrm>
          <a:off x="14541500" y="166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137975</xdr:rowOff>
    </xdr:from>
    <xdr:ext cx="534377" cy="259045"/>
    <xdr:sp macro="" textlink="">
      <xdr:nvSpPr>
        <xdr:cNvPr id="698" name="テキスト ボックス 697"/>
        <xdr:cNvSpPr txBox="1"/>
      </xdr:nvSpPr>
      <xdr:spPr>
        <a:xfrm>
          <a:off x="14325111" y="164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9055</xdr:rowOff>
    </xdr:from>
    <xdr:to>
      <xdr:col>72</xdr:col>
      <xdr:colOff>38100</xdr:colOff>
      <xdr:row>97</xdr:row>
      <xdr:rowOff>110655</xdr:rowOff>
    </xdr:to>
    <xdr:sp macro="" textlink="">
      <xdr:nvSpPr>
        <xdr:cNvPr id="699" name="楕円 698"/>
        <xdr:cNvSpPr/>
      </xdr:nvSpPr>
      <xdr:spPr>
        <a:xfrm>
          <a:off x="13652500" y="166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127182</xdr:rowOff>
    </xdr:from>
    <xdr:ext cx="534377" cy="259045"/>
    <xdr:sp macro="" textlink="">
      <xdr:nvSpPr>
        <xdr:cNvPr id="700" name="テキスト ボックス 699"/>
        <xdr:cNvSpPr txBox="1"/>
      </xdr:nvSpPr>
      <xdr:spPr>
        <a:xfrm>
          <a:off x="13436111" y="1641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33223</xdr:rowOff>
    </xdr:from>
    <xdr:to>
      <xdr:col>67</xdr:col>
      <xdr:colOff>101600</xdr:colOff>
      <xdr:row>97</xdr:row>
      <xdr:rowOff>134823</xdr:rowOff>
    </xdr:to>
    <xdr:sp macro="" textlink="">
      <xdr:nvSpPr>
        <xdr:cNvPr id="701" name="楕円 700"/>
        <xdr:cNvSpPr/>
      </xdr:nvSpPr>
      <xdr:spPr>
        <a:xfrm>
          <a:off x="12763500" y="166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151350</xdr:rowOff>
    </xdr:from>
    <xdr:ext cx="534377" cy="259045"/>
    <xdr:sp macro="" textlink="">
      <xdr:nvSpPr>
        <xdr:cNvPr id="702" name="テキスト ボックス 701"/>
        <xdr:cNvSpPr txBox="1"/>
      </xdr:nvSpPr>
      <xdr:spPr>
        <a:xfrm>
          <a:off x="12547111" y="164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139654</xdr:rowOff>
    </xdr:from>
    <xdr:to>
      <xdr:col>116</xdr:col>
      <xdr:colOff>63500</xdr:colOff>
      <xdr:row>58</xdr:row>
      <xdr:rowOff>139700</xdr:rowOff>
    </xdr:to>
    <xdr:cxnSp macro="">
      <xdr:nvCxnSpPr>
        <xdr:cNvPr id="788" name="直線コネクタ 787"/>
        <xdr:cNvCxnSpPr/>
      </xdr:nvCxnSpPr>
      <xdr:spPr>
        <a:xfrm flipV="1">
          <a:off x="21323300" y="10083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88854</xdr:rowOff>
    </xdr:from>
    <xdr:to>
      <xdr:col>116</xdr:col>
      <xdr:colOff>114300</xdr:colOff>
      <xdr:row>59</xdr:row>
      <xdr:rowOff>19004</xdr:rowOff>
    </xdr:to>
    <xdr:sp macro="" textlink="">
      <xdr:nvSpPr>
        <xdr:cNvPr id="807" name="楕円 806"/>
        <xdr:cNvSpPr/>
      </xdr:nvSpPr>
      <xdr:spPr>
        <a:xfrm>
          <a:off x="221107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4827</xdr:rowOff>
    </xdr:from>
    <xdr:ext cx="249299" cy="259045"/>
    <xdr:sp macro="" textlink="">
      <xdr:nvSpPr>
        <xdr:cNvPr id="808" name="貸付金該当値テキスト"/>
        <xdr:cNvSpPr txBox="1"/>
      </xdr:nvSpPr>
      <xdr:spPr>
        <a:xfrm>
          <a:off x="22212300" y="994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91122</xdr:rowOff>
    </xdr:from>
    <xdr:to>
      <xdr:col>116</xdr:col>
      <xdr:colOff>63500</xdr:colOff>
      <xdr:row>76</xdr:row>
      <xdr:rowOff>20303</xdr:rowOff>
    </xdr:to>
    <xdr:cxnSp macro="">
      <xdr:nvCxnSpPr>
        <xdr:cNvPr id="844" name="直線コネクタ 843"/>
        <xdr:cNvCxnSpPr/>
      </xdr:nvCxnSpPr>
      <xdr:spPr>
        <a:xfrm>
          <a:off x="21323300" y="12949872"/>
          <a:ext cx="838200" cy="10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91122</xdr:rowOff>
    </xdr:from>
    <xdr:to>
      <xdr:col>111</xdr:col>
      <xdr:colOff>177800</xdr:colOff>
      <xdr:row>75</xdr:row>
      <xdr:rowOff>94414</xdr:rowOff>
    </xdr:to>
    <xdr:cxnSp macro="">
      <xdr:nvCxnSpPr>
        <xdr:cNvPr id="847" name="直線コネクタ 846"/>
        <xdr:cNvCxnSpPr/>
      </xdr:nvCxnSpPr>
      <xdr:spPr>
        <a:xfrm flipV="1">
          <a:off x="20434300" y="12949872"/>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94414</xdr:rowOff>
    </xdr:from>
    <xdr:to>
      <xdr:col>107</xdr:col>
      <xdr:colOff>50800</xdr:colOff>
      <xdr:row>75</xdr:row>
      <xdr:rowOff>141094</xdr:rowOff>
    </xdr:to>
    <xdr:cxnSp macro="">
      <xdr:nvCxnSpPr>
        <xdr:cNvPr id="850" name="直線コネクタ 849"/>
        <xdr:cNvCxnSpPr/>
      </xdr:nvCxnSpPr>
      <xdr:spPr>
        <a:xfrm flipV="1">
          <a:off x="19545300" y="12953164"/>
          <a:ext cx="8890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141094</xdr:rowOff>
    </xdr:from>
    <xdr:to>
      <xdr:col>102</xdr:col>
      <xdr:colOff>114300</xdr:colOff>
      <xdr:row>76</xdr:row>
      <xdr:rowOff>3843</xdr:rowOff>
    </xdr:to>
    <xdr:cxnSp macro="">
      <xdr:nvCxnSpPr>
        <xdr:cNvPr id="853" name="直線コネクタ 852"/>
        <xdr:cNvCxnSpPr/>
      </xdr:nvCxnSpPr>
      <xdr:spPr>
        <a:xfrm flipV="1">
          <a:off x="18656300" y="12999844"/>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140952</xdr:rowOff>
    </xdr:from>
    <xdr:to>
      <xdr:col>116</xdr:col>
      <xdr:colOff>114300</xdr:colOff>
      <xdr:row>76</xdr:row>
      <xdr:rowOff>71103</xdr:rowOff>
    </xdr:to>
    <xdr:sp macro="" textlink="">
      <xdr:nvSpPr>
        <xdr:cNvPr id="863" name="楕円 862"/>
        <xdr:cNvSpPr/>
      </xdr:nvSpPr>
      <xdr:spPr>
        <a:xfrm>
          <a:off x="22110700" y="129997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119380</xdr:rowOff>
    </xdr:from>
    <xdr:ext cx="534377" cy="259045"/>
    <xdr:sp macro="" textlink="">
      <xdr:nvSpPr>
        <xdr:cNvPr id="864" name="繰出金該当値テキスト"/>
        <xdr:cNvSpPr txBox="1"/>
      </xdr:nvSpPr>
      <xdr:spPr>
        <a:xfrm>
          <a:off x="22212300" y="1297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40322</xdr:rowOff>
    </xdr:from>
    <xdr:to>
      <xdr:col>112</xdr:col>
      <xdr:colOff>38100</xdr:colOff>
      <xdr:row>75</xdr:row>
      <xdr:rowOff>141922</xdr:rowOff>
    </xdr:to>
    <xdr:sp macro="" textlink="">
      <xdr:nvSpPr>
        <xdr:cNvPr id="865" name="楕円 864"/>
        <xdr:cNvSpPr/>
      </xdr:nvSpPr>
      <xdr:spPr>
        <a:xfrm>
          <a:off x="21272500" y="128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158449</xdr:rowOff>
    </xdr:from>
    <xdr:ext cx="534377" cy="259045"/>
    <xdr:sp macro="" textlink="">
      <xdr:nvSpPr>
        <xdr:cNvPr id="866" name="テキスト ボックス 865"/>
        <xdr:cNvSpPr txBox="1"/>
      </xdr:nvSpPr>
      <xdr:spPr>
        <a:xfrm>
          <a:off x="21056111" y="126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43614</xdr:rowOff>
    </xdr:from>
    <xdr:to>
      <xdr:col>107</xdr:col>
      <xdr:colOff>101600</xdr:colOff>
      <xdr:row>75</xdr:row>
      <xdr:rowOff>145214</xdr:rowOff>
    </xdr:to>
    <xdr:sp macro="" textlink="">
      <xdr:nvSpPr>
        <xdr:cNvPr id="867" name="楕円 866"/>
        <xdr:cNvSpPr/>
      </xdr:nvSpPr>
      <xdr:spPr>
        <a:xfrm>
          <a:off x="20383500" y="129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161741</xdr:rowOff>
    </xdr:from>
    <xdr:ext cx="534377" cy="259045"/>
    <xdr:sp macro="" textlink="">
      <xdr:nvSpPr>
        <xdr:cNvPr id="868" name="テキスト ボックス 867"/>
        <xdr:cNvSpPr txBox="1"/>
      </xdr:nvSpPr>
      <xdr:spPr>
        <a:xfrm>
          <a:off x="20167111" y="126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90294</xdr:rowOff>
    </xdr:from>
    <xdr:to>
      <xdr:col>102</xdr:col>
      <xdr:colOff>165100</xdr:colOff>
      <xdr:row>76</xdr:row>
      <xdr:rowOff>20445</xdr:rowOff>
    </xdr:to>
    <xdr:sp macro="" textlink="">
      <xdr:nvSpPr>
        <xdr:cNvPr id="869" name="楕円 868"/>
        <xdr:cNvSpPr/>
      </xdr:nvSpPr>
      <xdr:spPr>
        <a:xfrm>
          <a:off x="19494500" y="129490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36971</xdr:rowOff>
    </xdr:from>
    <xdr:ext cx="534377" cy="259045"/>
    <xdr:sp macro="" textlink="">
      <xdr:nvSpPr>
        <xdr:cNvPr id="870" name="テキスト ボックス 869"/>
        <xdr:cNvSpPr txBox="1"/>
      </xdr:nvSpPr>
      <xdr:spPr>
        <a:xfrm>
          <a:off x="19278111" y="1272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124493</xdr:rowOff>
    </xdr:from>
    <xdr:to>
      <xdr:col>98</xdr:col>
      <xdr:colOff>38100</xdr:colOff>
      <xdr:row>76</xdr:row>
      <xdr:rowOff>54643</xdr:rowOff>
    </xdr:to>
    <xdr:sp macro="" textlink="">
      <xdr:nvSpPr>
        <xdr:cNvPr id="871" name="楕円 870"/>
        <xdr:cNvSpPr/>
      </xdr:nvSpPr>
      <xdr:spPr>
        <a:xfrm>
          <a:off x="18605500" y="129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71170</xdr:rowOff>
    </xdr:from>
    <xdr:ext cx="534377" cy="259045"/>
    <xdr:sp macro="" textlink="">
      <xdr:nvSpPr>
        <xdr:cNvPr id="872" name="テキスト ボックス 871"/>
        <xdr:cNvSpPr txBox="1"/>
      </xdr:nvSpPr>
      <xdr:spPr>
        <a:xfrm>
          <a:off x="18389111" y="127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501.709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71.205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円となっており、類似団体と比較して一人当たりコストが高い状況となっている。これは、町面積の約</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を占める米軍基地から派生する騒音被害、軍人軍属による事件、事故等への対応、米軍基地返還跡地利用推進等の行政需要への対応のため、専任の人員配置等が必要となっていること、及び保育所の運営を直接行っ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87.427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円となっており、類似団体と比較して一人当たりコストが高い状況となっている。これは、公共施設の維持管理に係る経費の増加が主な要因である。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86.098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円となっており、類似団体と比較して一人当たりコストが高い状況となっている。これは、老朽化した施設の建替え等が主な要因である。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40.594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円となっており、類似団体と比較して一人当たりコストが高い状況となっている。これは、後年度予定している各種事業の財源を基金に積立てていることが主な要因である。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29,253
28,561
13.93
15,350,100
14,676,484
389,220
6,993,372
6,379,364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82550</xdr:rowOff>
    </xdr:from>
    <xdr:to>
      <xdr:col>24</xdr:col>
      <xdr:colOff>62865</xdr:colOff>
      <xdr:row>38</xdr:row>
      <xdr:rowOff>96266</xdr:rowOff>
    </xdr:to>
    <xdr:cxnSp macro="">
      <xdr:nvCxnSpPr>
        <xdr:cNvPr id="58" name="直線コネクタ 57"/>
        <xdr:cNvCxnSpPr/>
      </xdr:nvCxnSpPr>
      <xdr:spPr>
        <a:xfrm flipV="1">
          <a:off x="4633595" y="5568950"/>
          <a:ext cx="127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100093</xdr:rowOff>
    </xdr:from>
    <xdr:ext cx="469744" cy="259045"/>
    <xdr:sp macro="" textlink="">
      <xdr:nvSpPr>
        <xdr:cNvPr id="59" name="議会費最小値テキスト"/>
        <xdr:cNvSpPr txBox="1"/>
      </xdr:nvSpPr>
      <xdr:spPr>
        <a:xfrm>
          <a:off x="4686300"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96266</xdr:rowOff>
    </xdr:from>
    <xdr:to>
      <xdr:col>24</xdr:col>
      <xdr:colOff>152400</xdr:colOff>
      <xdr:row>38</xdr:row>
      <xdr:rowOff>96266</xdr:rowOff>
    </xdr:to>
    <xdr:cxnSp macro="">
      <xdr:nvCxnSpPr>
        <xdr:cNvPr id="60" name="直線コネクタ 59"/>
        <xdr:cNvCxnSpPr/>
      </xdr:nvCxnSpPr>
      <xdr:spPr>
        <a:xfrm>
          <a:off x="4546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29227</xdr:rowOff>
    </xdr:from>
    <xdr:ext cx="469744" cy="259045"/>
    <xdr:sp macro="" textlink="">
      <xdr:nvSpPr>
        <xdr:cNvPr id="61" name="議会費最大値テキスト"/>
        <xdr:cNvSpPr txBox="1"/>
      </xdr:nvSpPr>
      <xdr:spPr>
        <a:xfrm>
          <a:off x="4686300" y="53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82550</xdr:rowOff>
    </xdr:from>
    <xdr:to>
      <xdr:col>24</xdr:col>
      <xdr:colOff>152400</xdr:colOff>
      <xdr:row>32</xdr:row>
      <xdr:rowOff>82550</xdr:rowOff>
    </xdr:to>
    <xdr:cxnSp macro="">
      <xdr:nvCxnSpPr>
        <xdr:cNvPr id="62" name="直線コネクタ 61"/>
        <xdr:cNvCxnSpPr/>
      </xdr:nvCxnSpPr>
      <xdr:spPr>
        <a:xfrm>
          <a:off x="4546600" y="556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42382</xdr:rowOff>
    </xdr:from>
    <xdr:to>
      <xdr:col>24</xdr:col>
      <xdr:colOff>63500</xdr:colOff>
      <xdr:row>33</xdr:row>
      <xdr:rowOff>53158</xdr:rowOff>
    </xdr:to>
    <xdr:cxnSp macro="">
      <xdr:nvCxnSpPr>
        <xdr:cNvPr id="63" name="直線コネクタ 62"/>
        <xdr:cNvCxnSpPr/>
      </xdr:nvCxnSpPr>
      <xdr:spPr>
        <a:xfrm>
          <a:off x="3797300" y="5700232"/>
          <a:ext cx="8382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116639</xdr:rowOff>
    </xdr:from>
    <xdr:ext cx="469744" cy="259045"/>
    <xdr:sp macro="" textlink="">
      <xdr:nvSpPr>
        <xdr:cNvPr id="64" name="議会費平均値テキスト"/>
        <xdr:cNvSpPr txBox="1"/>
      </xdr:nvSpPr>
      <xdr:spPr>
        <a:xfrm>
          <a:off x="4686300" y="6117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138212</xdr:rowOff>
    </xdr:from>
    <xdr:to>
      <xdr:col>24</xdr:col>
      <xdr:colOff>114300</xdr:colOff>
      <xdr:row>36</xdr:row>
      <xdr:rowOff>68362</xdr:rowOff>
    </xdr:to>
    <xdr:sp macro="" textlink="">
      <xdr:nvSpPr>
        <xdr:cNvPr id="65" name="フローチャート: 判断 64"/>
        <xdr:cNvSpPr/>
      </xdr:nvSpPr>
      <xdr:spPr>
        <a:xfrm>
          <a:off x="45847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122718</xdr:rowOff>
    </xdr:from>
    <xdr:to>
      <xdr:col>19</xdr:col>
      <xdr:colOff>177800</xdr:colOff>
      <xdr:row>33</xdr:row>
      <xdr:rowOff>42382</xdr:rowOff>
    </xdr:to>
    <xdr:cxnSp macro="">
      <xdr:nvCxnSpPr>
        <xdr:cNvPr id="66" name="直線コネクタ 65"/>
        <xdr:cNvCxnSpPr/>
      </xdr:nvCxnSpPr>
      <xdr:spPr>
        <a:xfrm>
          <a:off x="2908300" y="5266218"/>
          <a:ext cx="889000" cy="43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131681</xdr:rowOff>
    </xdr:from>
    <xdr:to>
      <xdr:col>20</xdr:col>
      <xdr:colOff>38100</xdr:colOff>
      <xdr:row>36</xdr:row>
      <xdr:rowOff>61831</xdr:rowOff>
    </xdr:to>
    <xdr:sp macro="" textlink="">
      <xdr:nvSpPr>
        <xdr:cNvPr id="67" name="フローチャート: 判断 66"/>
        <xdr:cNvSpPr/>
      </xdr:nvSpPr>
      <xdr:spPr>
        <a:xfrm>
          <a:off x="3746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52958</xdr:rowOff>
    </xdr:from>
    <xdr:ext cx="469744" cy="259045"/>
    <xdr:sp macro="" textlink="">
      <xdr:nvSpPr>
        <xdr:cNvPr id="68" name="テキスト ボックス 67"/>
        <xdr:cNvSpPr txBox="1"/>
      </xdr:nvSpPr>
      <xdr:spPr>
        <a:xfrm>
          <a:off x="3562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122718</xdr:rowOff>
    </xdr:from>
    <xdr:to>
      <xdr:col>15</xdr:col>
      <xdr:colOff>50800</xdr:colOff>
      <xdr:row>33</xdr:row>
      <xdr:rowOff>20828</xdr:rowOff>
    </xdr:to>
    <xdr:cxnSp macro="">
      <xdr:nvCxnSpPr>
        <xdr:cNvPr id="69" name="直線コネクタ 68"/>
        <xdr:cNvCxnSpPr/>
      </xdr:nvCxnSpPr>
      <xdr:spPr>
        <a:xfrm flipV="1">
          <a:off x="2019300" y="5266218"/>
          <a:ext cx="889000" cy="4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51018</xdr:rowOff>
    </xdr:from>
    <xdr:to>
      <xdr:col>15</xdr:col>
      <xdr:colOff>101600</xdr:colOff>
      <xdr:row>35</xdr:row>
      <xdr:rowOff>152618</xdr:rowOff>
    </xdr:to>
    <xdr:sp macro="" textlink="">
      <xdr:nvSpPr>
        <xdr:cNvPr id="70" name="フローチャート: 判断 69"/>
        <xdr:cNvSpPr/>
      </xdr:nvSpPr>
      <xdr:spPr>
        <a:xfrm>
          <a:off x="2857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143745</xdr:rowOff>
    </xdr:from>
    <xdr:ext cx="469744" cy="259045"/>
    <xdr:sp macro="" textlink="">
      <xdr:nvSpPr>
        <xdr:cNvPr id="71" name="テキスト ボックス 70"/>
        <xdr:cNvSpPr txBox="1"/>
      </xdr:nvSpPr>
      <xdr:spPr>
        <a:xfrm>
          <a:off x="2673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157335</xdr:rowOff>
    </xdr:from>
    <xdr:to>
      <xdr:col>10</xdr:col>
      <xdr:colOff>114300</xdr:colOff>
      <xdr:row>33</xdr:row>
      <xdr:rowOff>20828</xdr:rowOff>
    </xdr:to>
    <xdr:cxnSp macro="">
      <xdr:nvCxnSpPr>
        <xdr:cNvPr id="72" name="直線コネクタ 71"/>
        <xdr:cNvCxnSpPr/>
      </xdr:nvCxnSpPr>
      <xdr:spPr>
        <a:xfrm>
          <a:off x="1130300" y="5643735"/>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41547</xdr:rowOff>
    </xdr:from>
    <xdr:to>
      <xdr:col>10</xdr:col>
      <xdr:colOff>165100</xdr:colOff>
      <xdr:row>35</xdr:row>
      <xdr:rowOff>143147</xdr:rowOff>
    </xdr:to>
    <xdr:sp macro="" textlink="">
      <xdr:nvSpPr>
        <xdr:cNvPr id="73" name="フローチャート: 判断 72"/>
        <xdr:cNvSpPr/>
      </xdr:nvSpPr>
      <xdr:spPr>
        <a:xfrm>
          <a:off x="1968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134274</xdr:rowOff>
    </xdr:from>
    <xdr:ext cx="469744" cy="259045"/>
    <xdr:sp macro="" textlink="">
      <xdr:nvSpPr>
        <xdr:cNvPr id="74" name="テキスト ボックス 73"/>
        <xdr:cNvSpPr txBox="1"/>
      </xdr:nvSpPr>
      <xdr:spPr>
        <a:xfrm>
          <a:off x="1784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66693</xdr:rowOff>
    </xdr:from>
    <xdr:to>
      <xdr:col>6</xdr:col>
      <xdr:colOff>38100</xdr:colOff>
      <xdr:row>35</xdr:row>
      <xdr:rowOff>168293</xdr:rowOff>
    </xdr:to>
    <xdr:sp macro="" textlink="">
      <xdr:nvSpPr>
        <xdr:cNvPr id="75" name="フローチャート: 判断 74"/>
        <xdr:cNvSpPr/>
      </xdr:nvSpPr>
      <xdr:spPr>
        <a:xfrm>
          <a:off x="1079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159420</xdr:rowOff>
    </xdr:from>
    <xdr:ext cx="469744" cy="259045"/>
    <xdr:sp macro="" textlink="">
      <xdr:nvSpPr>
        <xdr:cNvPr id="76" name="テキスト ボックス 75"/>
        <xdr:cNvSpPr txBox="1"/>
      </xdr:nvSpPr>
      <xdr:spPr>
        <a:xfrm>
          <a:off x="895428"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2358</xdr:rowOff>
    </xdr:from>
    <xdr:to>
      <xdr:col>24</xdr:col>
      <xdr:colOff>114300</xdr:colOff>
      <xdr:row>33</xdr:row>
      <xdr:rowOff>103958</xdr:rowOff>
    </xdr:to>
    <xdr:sp macro="" textlink="">
      <xdr:nvSpPr>
        <xdr:cNvPr id="82" name="楕円 81"/>
        <xdr:cNvSpPr/>
      </xdr:nvSpPr>
      <xdr:spPr>
        <a:xfrm>
          <a:off x="4584700" y="5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25235</xdr:rowOff>
    </xdr:from>
    <xdr:ext cx="469744" cy="259045"/>
    <xdr:sp macro="" textlink="">
      <xdr:nvSpPr>
        <xdr:cNvPr id="83" name="議会費該当値テキスト"/>
        <xdr:cNvSpPr txBox="1"/>
      </xdr:nvSpPr>
      <xdr:spPr>
        <a:xfrm>
          <a:off x="4686300" y="55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163032</xdr:rowOff>
    </xdr:from>
    <xdr:to>
      <xdr:col>20</xdr:col>
      <xdr:colOff>38100</xdr:colOff>
      <xdr:row>33</xdr:row>
      <xdr:rowOff>93182</xdr:rowOff>
    </xdr:to>
    <xdr:sp macro="" textlink="">
      <xdr:nvSpPr>
        <xdr:cNvPr id="84" name="楕円 83"/>
        <xdr:cNvSpPr/>
      </xdr:nvSpPr>
      <xdr:spPr>
        <a:xfrm>
          <a:off x="3746500" y="56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109709</xdr:rowOff>
    </xdr:from>
    <xdr:ext cx="469744" cy="259045"/>
    <xdr:sp macro="" textlink="">
      <xdr:nvSpPr>
        <xdr:cNvPr id="85" name="テキスト ボックス 84"/>
        <xdr:cNvSpPr txBox="1"/>
      </xdr:nvSpPr>
      <xdr:spPr>
        <a:xfrm>
          <a:off x="3562428" y="54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71918</xdr:rowOff>
    </xdr:from>
    <xdr:to>
      <xdr:col>15</xdr:col>
      <xdr:colOff>101600</xdr:colOff>
      <xdr:row>31</xdr:row>
      <xdr:rowOff>2068</xdr:rowOff>
    </xdr:to>
    <xdr:sp macro="" textlink="">
      <xdr:nvSpPr>
        <xdr:cNvPr id="86" name="楕円 85"/>
        <xdr:cNvSpPr/>
      </xdr:nvSpPr>
      <xdr:spPr>
        <a:xfrm>
          <a:off x="2857500" y="52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18595</xdr:rowOff>
    </xdr:from>
    <xdr:ext cx="469744" cy="259045"/>
    <xdr:sp macro="" textlink="">
      <xdr:nvSpPr>
        <xdr:cNvPr id="87" name="テキスト ボックス 86"/>
        <xdr:cNvSpPr txBox="1"/>
      </xdr:nvSpPr>
      <xdr:spPr>
        <a:xfrm>
          <a:off x="2673428" y="499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141478</xdr:rowOff>
    </xdr:from>
    <xdr:to>
      <xdr:col>10</xdr:col>
      <xdr:colOff>165100</xdr:colOff>
      <xdr:row>33</xdr:row>
      <xdr:rowOff>71628</xdr:rowOff>
    </xdr:to>
    <xdr:sp macro="" textlink="">
      <xdr:nvSpPr>
        <xdr:cNvPr id="88" name="楕円 87"/>
        <xdr:cNvSpPr/>
      </xdr:nvSpPr>
      <xdr:spPr>
        <a:xfrm>
          <a:off x="19685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88155</xdr:rowOff>
    </xdr:from>
    <xdr:ext cx="469744" cy="259045"/>
    <xdr:sp macro="" textlink="">
      <xdr:nvSpPr>
        <xdr:cNvPr id="89" name="テキスト ボックス 88"/>
        <xdr:cNvSpPr txBox="1"/>
      </xdr:nvSpPr>
      <xdr:spPr>
        <a:xfrm>
          <a:off x="1784428"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106535</xdr:rowOff>
    </xdr:from>
    <xdr:to>
      <xdr:col>6</xdr:col>
      <xdr:colOff>38100</xdr:colOff>
      <xdr:row>33</xdr:row>
      <xdr:rowOff>36685</xdr:rowOff>
    </xdr:to>
    <xdr:sp macro="" textlink="">
      <xdr:nvSpPr>
        <xdr:cNvPr id="90" name="楕円 89"/>
        <xdr:cNvSpPr/>
      </xdr:nvSpPr>
      <xdr:spPr>
        <a:xfrm>
          <a:off x="1079500" y="55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53212</xdr:rowOff>
    </xdr:from>
    <xdr:ext cx="469744" cy="259045"/>
    <xdr:sp macro="" textlink="">
      <xdr:nvSpPr>
        <xdr:cNvPr id="91" name="テキスト ボックス 90"/>
        <xdr:cNvSpPr txBox="1"/>
      </xdr:nvSpPr>
      <xdr:spPr>
        <a:xfrm>
          <a:off x="895428" y="536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7" name="直線コネクタ 116"/>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8"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9" name="直線コネクタ 118"/>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20"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21" name="直線コネクタ 120"/>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85711</xdr:rowOff>
    </xdr:from>
    <xdr:to>
      <xdr:col>24</xdr:col>
      <xdr:colOff>63500</xdr:colOff>
      <xdr:row>57</xdr:row>
      <xdr:rowOff>88898</xdr:rowOff>
    </xdr:to>
    <xdr:cxnSp macro="">
      <xdr:nvCxnSpPr>
        <xdr:cNvPr id="122" name="直線コネクタ 121"/>
        <xdr:cNvCxnSpPr/>
      </xdr:nvCxnSpPr>
      <xdr:spPr>
        <a:xfrm>
          <a:off x="3797300" y="9858361"/>
          <a:ext cx="8382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3"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4" name="フローチャート: 判断 123"/>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85711</xdr:rowOff>
    </xdr:from>
    <xdr:to>
      <xdr:col>19</xdr:col>
      <xdr:colOff>177800</xdr:colOff>
      <xdr:row>57</xdr:row>
      <xdr:rowOff>127901</xdr:rowOff>
    </xdr:to>
    <xdr:cxnSp macro="">
      <xdr:nvCxnSpPr>
        <xdr:cNvPr id="125" name="直線コネクタ 124"/>
        <xdr:cNvCxnSpPr/>
      </xdr:nvCxnSpPr>
      <xdr:spPr>
        <a:xfrm flipV="1">
          <a:off x="2908300" y="9858361"/>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6" name="フローチャート: 判断 125"/>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7" name="テキスト ボックス 126"/>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63671</xdr:rowOff>
    </xdr:from>
    <xdr:to>
      <xdr:col>15</xdr:col>
      <xdr:colOff>50800</xdr:colOff>
      <xdr:row>57</xdr:row>
      <xdr:rowOff>127901</xdr:rowOff>
    </xdr:to>
    <xdr:cxnSp macro="">
      <xdr:nvCxnSpPr>
        <xdr:cNvPr id="128" name="直線コネクタ 127"/>
        <xdr:cNvCxnSpPr/>
      </xdr:nvCxnSpPr>
      <xdr:spPr>
        <a:xfrm>
          <a:off x="2019300" y="9836321"/>
          <a:ext cx="889000" cy="6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9" name="フローチャート: 判断 128"/>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30" name="テキスト ボックス 129"/>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63671</xdr:rowOff>
    </xdr:from>
    <xdr:to>
      <xdr:col>10</xdr:col>
      <xdr:colOff>114300</xdr:colOff>
      <xdr:row>57</xdr:row>
      <xdr:rowOff>93928</xdr:rowOff>
    </xdr:to>
    <xdr:cxnSp macro="">
      <xdr:nvCxnSpPr>
        <xdr:cNvPr id="131" name="直線コネクタ 130"/>
        <xdr:cNvCxnSpPr/>
      </xdr:nvCxnSpPr>
      <xdr:spPr>
        <a:xfrm flipV="1">
          <a:off x="1130300" y="9836321"/>
          <a:ext cx="8890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2" name="フローチャート: 判断 131"/>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3" name="テキスト ボックス 132"/>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4" name="フローチャート: 判断 133"/>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5" name="テキスト ボックス 134"/>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38098</xdr:rowOff>
    </xdr:from>
    <xdr:to>
      <xdr:col>24</xdr:col>
      <xdr:colOff>114300</xdr:colOff>
      <xdr:row>57</xdr:row>
      <xdr:rowOff>139698</xdr:rowOff>
    </xdr:to>
    <xdr:sp macro="" textlink="">
      <xdr:nvSpPr>
        <xdr:cNvPr id="141" name="楕円 140"/>
        <xdr:cNvSpPr/>
      </xdr:nvSpPr>
      <xdr:spPr>
        <a:xfrm>
          <a:off x="4584700" y="981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60975</xdr:rowOff>
    </xdr:from>
    <xdr:ext cx="599010" cy="259045"/>
    <xdr:sp macro="" textlink="">
      <xdr:nvSpPr>
        <xdr:cNvPr id="142" name="総務費該当値テキスト"/>
        <xdr:cNvSpPr txBox="1"/>
      </xdr:nvSpPr>
      <xdr:spPr>
        <a:xfrm>
          <a:off x="4686300" y="966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34911</xdr:rowOff>
    </xdr:from>
    <xdr:to>
      <xdr:col>20</xdr:col>
      <xdr:colOff>38100</xdr:colOff>
      <xdr:row>57</xdr:row>
      <xdr:rowOff>136511</xdr:rowOff>
    </xdr:to>
    <xdr:sp macro="" textlink="">
      <xdr:nvSpPr>
        <xdr:cNvPr id="143" name="楕円 142"/>
        <xdr:cNvSpPr/>
      </xdr:nvSpPr>
      <xdr:spPr>
        <a:xfrm>
          <a:off x="3746500" y="98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153038</xdr:rowOff>
    </xdr:from>
    <xdr:ext cx="599010" cy="259045"/>
    <xdr:sp macro="" textlink="">
      <xdr:nvSpPr>
        <xdr:cNvPr id="144" name="テキスト ボックス 143"/>
        <xdr:cNvSpPr txBox="1"/>
      </xdr:nvSpPr>
      <xdr:spPr>
        <a:xfrm>
          <a:off x="3497795" y="958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77101</xdr:rowOff>
    </xdr:from>
    <xdr:to>
      <xdr:col>15</xdr:col>
      <xdr:colOff>101600</xdr:colOff>
      <xdr:row>58</xdr:row>
      <xdr:rowOff>7251</xdr:rowOff>
    </xdr:to>
    <xdr:sp macro="" textlink="">
      <xdr:nvSpPr>
        <xdr:cNvPr id="145" name="楕円 144"/>
        <xdr:cNvSpPr/>
      </xdr:nvSpPr>
      <xdr:spPr>
        <a:xfrm>
          <a:off x="2857500" y="98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23778</xdr:rowOff>
    </xdr:from>
    <xdr:ext cx="534377" cy="259045"/>
    <xdr:sp macro="" textlink="">
      <xdr:nvSpPr>
        <xdr:cNvPr id="146" name="テキスト ボックス 145"/>
        <xdr:cNvSpPr txBox="1"/>
      </xdr:nvSpPr>
      <xdr:spPr>
        <a:xfrm>
          <a:off x="2641111" y="96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12871</xdr:rowOff>
    </xdr:from>
    <xdr:to>
      <xdr:col>10</xdr:col>
      <xdr:colOff>165100</xdr:colOff>
      <xdr:row>57</xdr:row>
      <xdr:rowOff>114471</xdr:rowOff>
    </xdr:to>
    <xdr:sp macro="" textlink="">
      <xdr:nvSpPr>
        <xdr:cNvPr id="147" name="楕円 146"/>
        <xdr:cNvSpPr/>
      </xdr:nvSpPr>
      <xdr:spPr>
        <a:xfrm>
          <a:off x="1968500" y="97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130998</xdr:rowOff>
    </xdr:from>
    <xdr:ext cx="599010" cy="259045"/>
    <xdr:sp macro="" textlink="">
      <xdr:nvSpPr>
        <xdr:cNvPr id="148" name="テキスト ボックス 147"/>
        <xdr:cNvSpPr txBox="1"/>
      </xdr:nvSpPr>
      <xdr:spPr>
        <a:xfrm>
          <a:off x="1719795" y="956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43128</xdr:rowOff>
    </xdr:from>
    <xdr:to>
      <xdr:col>6</xdr:col>
      <xdr:colOff>38100</xdr:colOff>
      <xdr:row>57</xdr:row>
      <xdr:rowOff>144728</xdr:rowOff>
    </xdr:to>
    <xdr:sp macro="" textlink="">
      <xdr:nvSpPr>
        <xdr:cNvPr id="149" name="楕円 148"/>
        <xdr:cNvSpPr/>
      </xdr:nvSpPr>
      <xdr:spPr>
        <a:xfrm>
          <a:off x="1079500" y="98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161255</xdr:rowOff>
    </xdr:from>
    <xdr:ext cx="599010" cy="259045"/>
    <xdr:sp macro="" textlink="">
      <xdr:nvSpPr>
        <xdr:cNvPr id="150" name="テキスト ボックス 149"/>
        <xdr:cNvSpPr txBox="1"/>
      </xdr:nvSpPr>
      <xdr:spPr>
        <a:xfrm>
          <a:off x="830795" y="959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5" name="直線コネクタ 174"/>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6"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7" name="直線コネクタ 176"/>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8"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9" name="直線コネクタ 178"/>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122949</xdr:rowOff>
    </xdr:from>
    <xdr:to>
      <xdr:col>24</xdr:col>
      <xdr:colOff>63500</xdr:colOff>
      <xdr:row>74</xdr:row>
      <xdr:rowOff>39878</xdr:rowOff>
    </xdr:to>
    <xdr:cxnSp macro="">
      <xdr:nvCxnSpPr>
        <xdr:cNvPr id="180" name="直線コネクタ 179"/>
        <xdr:cNvCxnSpPr/>
      </xdr:nvCxnSpPr>
      <xdr:spPr>
        <a:xfrm flipV="1">
          <a:off x="3797300" y="12638799"/>
          <a:ext cx="838200" cy="8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81"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2" name="フローチャート: 判断 181"/>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39878</xdr:rowOff>
    </xdr:from>
    <xdr:to>
      <xdr:col>19</xdr:col>
      <xdr:colOff>177800</xdr:colOff>
      <xdr:row>74</xdr:row>
      <xdr:rowOff>114973</xdr:rowOff>
    </xdr:to>
    <xdr:cxnSp macro="">
      <xdr:nvCxnSpPr>
        <xdr:cNvPr id="183" name="直線コネクタ 182"/>
        <xdr:cNvCxnSpPr/>
      </xdr:nvCxnSpPr>
      <xdr:spPr>
        <a:xfrm flipV="1">
          <a:off x="2908300" y="12727178"/>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4" name="フローチャート: 判断 183"/>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5" name="テキスト ボックス 184"/>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114973</xdr:rowOff>
    </xdr:from>
    <xdr:to>
      <xdr:col>15</xdr:col>
      <xdr:colOff>50800</xdr:colOff>
      <xdr:row>74</xdr:row>
      <xdr:rowOff>136957</xdr:rowOff>
    </xdr:to>
    <xdr:cxnSp macro="">
      <xdr:nvCxnSpPr>
        <xdr:cNvPr id="186" name="直線コネクタ 185"/>
        <xdr:cNvCxnSpPr/>
      </xdr:nvCxnSpPr>
      <xdr:spPr>
        <a:xfrm flipV="1">
          <a:off x="2019300" y="12802273"/>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7" name="フローチャート: 判断 186"/>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8" name="テキスト ボックス 187"/>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136957</xdr:rowOff>
    </xdr:from>
    <xdr:to>
      <xdr:col>10</xdr:col>
      <xdr:colOff>114300</xdr:colOff>
      <xdr:row>74</xdr:row>
      <xdr:rowOff>146762</xdr:rowOff>
    </xdr:to>
    <xdr:cxnSp macro="">
      <xdr:nvCxnSpPr>
        <xdr:cNvPr id="189" name="直線コネクタ 188"/>
        <xdr:cNvCxnSpPr/>
      </xdr:nvCxnSpPr>
      <xdr:spPr>
        <a:xfrm flipV="1">
          <a:off x="1130300" y="12824257"/>
          <a:ext cx="8890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90" name="フローチャート: 判断 189"/>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91" name="テキスト ボックス 190"/>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2" name="フローチャート: 判断 191"/>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3" name="テキスト ボックス 192"/>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72149</xdr:rowOff>
    </xdr:from>
    <xdr:to>
      <xdr:col>24</xdr:col>
      <xdr:colOff>114300</xdr:colOff>
      <xdr:row>74</xdr:row>
      <xdr:rowOff>2299</xdr:rowOff>
    </xdr:to>
    <xdr:sp macro="" textlink="">
      <xdr:nvSpPr>
        <xdr:cNvPr id="199" name="楕円 198"/>
        <xdr:cNvSpPr/>
      </xdr:nvSpPr>
      <xdr:spPr>
        <a:xfrm>
          <a:off x="4584700" y="1258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95026</xdr:rowOff>
    </xdr:from>
    <xdr:ext cx="599010" cy="259045"/>
    <xdr:sp macro="" textlink="">
      <xdr:nvSpPr>
        <xdr:cNvPr id="200" name="民生費該当値テキスト"/>
        <xdr:cNvSpPr txBox="1"/>
      </xdr:nvSpPr>
      <xdr:spPr>
        <a:xfrm>
          <a:off x="4686300" y="1243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160528</xdr:rowOff>
    </xdr:from>
    <xdr:to>
      <xdr:col>20</xdr:col>
      <xdr:colOff>38100</xdr:colOff>
      <xdr:row>74</xdr:row>
      <xdr:rowOff>90678</xdr:rowOff>
    </xdr:to>
    <xdr:sp macro="" textlink="">
      <xdr:nvSpPr>
        <xdr:cNvPr id="201" name="楕円 200"/>
        <xdr:cNvSpPr/>
      </xdr:nvSpPr>
      <xdr:spPr>
        <a:xfrm>
          <a:off x="3746500" y="1267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107205</xdr:rowOff>
    </xdr:from>
    <xdr:ext cx="599010" cy="259045"/>
    <xdr:sp macro="" textlink="">
      <xdr:nvSpPr>
        <xdr:cNvPr id="202" name="テキスト ボックス 201"/>
        <xdr:cNvSpPr txBox="1"/>
      </xdr:nvSpPr>
      <xdr:spPr>
        <a:xfrm>
          <a:off x="3497795" y="124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64173</xdr:rowOff>
    </xdr:from>
    <xdr:to>
      <xdr:col>15</xdr:col>
      <xdr:colOff>101600</xdr:colOff>
      <xdr:row>74</xdr:row>
      <xdr:rowOff>165773</xdr:rowOff>
    </xdr:to>
    <xdr:sp macro="" textlink="">
      <xdr:nvSpPr>
        <xdr:cNvPr id="203" name="楕円 202"/>
        <xdr:cNvSpPr/>
      </xdr:nvSpPr>
      <xdr:spPr>
        <a:xfrm>
          <a:off x="2857500" y="127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10850</xdr:rowOff>
    </xdr:from>
    <xdr:ext cx="599010" cy="259045"/>
    <xdr:sp macro="" textlink="">
      <xdr:nvSpPr>
        <xdr:cNvPr id="204" name="テキスト ボックス 203"/>
        <xdr:cNvSpPr txBox="1"/>
      </xdr:nvSpPr>
      <xdr:spPr>
        <a:xfrm>
          <a:off x="2608795" y="1252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86157</xdr:rowOff>
    </xdr:from>
    <xdr:to>
      <xdr:col>10</xdr:col>
      <xdr:colOff>165100</xdr:colOff>
      <xdr:row>75</xdr:row>
      <xdr:rowOff>16307</xdr:rowOff>
    </xdr:to>
    <xdr:sp macro="" textlink="">
      <xdr:nvSpPr>
        <xdr:cNvPr id="205" name="楕円 204"/>
        <xdr:cNvSpPr/>
      </xdr:nvSpPr>
      <xdr:spPr>
        <a:xfrm>
          <a:off x="1968500" y="127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32834</xdr:rowOff>
    </xdr:from>
    <xdr:ext cx="599010" cy="259045"/>
    <xdr:sp macro="" textlink="">
      <xdr:nvSpPr>
        <xdr:cNvPr id="206" name="テキスト ボックス 205"/>
        <xdr:cNvSpPr txBox="1"/>
      </xdr:nvSpPr>
      <xdr:spPr>
        <a:xfrm>
          <a:off x="1719795" y="1254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95962</xdr:rowOff>
    </xdr:from>
    <xdr:to>
      <xdr:col>6</xdr:col>
      <xdr:colOff>38100</xdr:colOff>
      <xdr:row>75</xdr:row>
      <xdr:rowOff>26112</xdr:rowOff>
    </xdr:to>
    <xdr:sp macro="" textlink="">
      <xdr:nvSpPr>
        <xdr:cNvPr id="207" name="楕円 206"/>
        <xdr:cNvSpPr/>
      </xdr:nvSpPr>
      <xdr:spPr>
        <a:xfrm>
          <a:off x="1079500" y="1278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42639</xdr:rowOff>
    </xdr:from>
    <xdr:ext cx="599010" cy="259045"/>
    <xdr:sp macro="" textlink="">
      <xdr:nvSpPr>
        <xdr:cNvPr id="208" name="テキスト ボックス 207"/>
        <xdr:cNvSpPr txBox="1"/>
      </xdr:nvSpPr>
      <xdr:spPr>
        <a:xfrm>
          <a:off x="830795" y="1255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8" name="直線コネクタ 227"/>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9"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30" name="直線コネクタ 229"/>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31"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2" name="直線コネクタ 231"/>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28800</xdr:rowOff>
    </xdr:from>
    <xdr:to>
      <xdr:col>24</xdr:col>
      <xdr:colOff>63500</xdr:colOff>
      <xdr:row>97</xdr:row>
      <xdr:rowOff>31012</xdr:rowOff>
    </xdr:to>
    <xdr:cxnSp macro="">
      <xdr:nvCxnSpPr>
        <xdr:cNvPr id="233" name="直線コネクタ 232"/>
        <xdr:cNvCxnSpPr/>
      </xdr:nvCxnSpPr>
      <xdr:spPr>
        <a:xfrm>
          <a:off x="3797300" y="16659450"/>
          <a:ext cx="8382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4"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5" name="フローチャート: 判断 234"/>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25451</xdr:rowOff>
    </xdr:from>
    <xdr:to>
      <xdr:col>19</xdr:col>
      <xdr:colOff>177800</xdr:colOff>
      <xdr:row>97</xdr:row>
      <xdr:rowOff>28800</xdr:rowOff>
    </xdr:to>
    <xdr:cxnSp macro="">
      <xdr:nvCxnSpPr>
        <xdr:cNvPr id="236" name="直線コネクタ 235"/>
        <xdr:cNvCxnSpPr/>
      </xdr:nvCxnSpPr>
      <xdr:spPr>
        <a:xfrm>
          <a:off x="2908300" y="16656101"/>
          <a:ext cx="889000" cy="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7" name="フローチャート: 判断 236"/>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8" name="テキスト ボックス 237"/>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25451</xdr:rowOff>
    </xdr:from>
    <xdr:to>
      <xdr:col>15</xdr:col>
      <xdr:colOff>50800</xdr:colOff>
      <xdr:row>97</xdr:row>
      <xdr:rowOff>43042</xdr:rowOff>
    </xdr:to>
    <xdr:cxnSp macro="">
      <xdr:nvCxnSpPr>
        <xdr:cNvPr id="239" name="直線コネクタ 238"/>
        <xdr:cNvCxnSpPr/>
      </xdr:nvCxnSpPr>
      <xdr:spPr>
        <a:xfrm flipV="1">
          <a:off x="2019300" y="16656101"/>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40" name="フローチャート: 判断 239"/>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41" name="テキスト ボックス 240"/>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42249</xdr:rowOff>
    </xdr:from>
    <xdr:to>
      <xdr:col>10</xdr:col>
      <xdr:colOff>114300</xdr:colOff>
      <xdr:row>97</xdr:row>
      <xdr:rowOff>43042</xdr:rowOff>
    </xdr:to>
    <xdr:cxnSp macro="">
      <xdr:nvCxnSpPr>
        <xdr:cNvPr id="242" name="直線コネクタ 241"/>
        <xdr:cNvCxnSpPr/>
      </xdr:nvCxnSpPr>
      <xdr:spPr>
        <a:xfrm>
          <a:off x="1130300" y="16672899"/>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4" name="テキスト ボックス 243"/>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6" name="テキスト ボックス 245"/>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151662</xdr:rowOff>
    </xdr:from>
    <xdr:to>
      <xdr:col>24</xdr:col>
      <xdr:colOff>114300</xdr:colOff>
      <xdr:row>97</xdr:row>
      <xdr:rowOff>81812</xdr:rowOff>
    </xdr:to>
    <xdr:sp macro="" textlink="">
      <xdr:nvSpPr>
        <xdr:cNvPr id="252" name="楕円 251"/>
        <xdr:cNvSpPr/>
      </xdr:nvSpPr>
      <xdr:spPr>
        <a:xfrm>
          <a:off x="4584700" y="166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3"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149450</xdr:rowOff>
    </xdr:from>
    <xdr:to>
      <xdr:col>20</xdr:col>
      <xdr:colOff>38100</xdr:colOff>
      <xdr:row>97</xdr:row>
      <xdr:rowOff>79600</xdr:rowOff>
    </xdr:to>
    <xdr:sp macro="" textlink="">
      <xdr:nvSpPr>
        <xdr:cNvPr id="254" name="楕円 253"/>
        <xdr:cNvSpPr/>
      </xdr:nvSpPr>
      <xdr:spPr>
        <a:xfrm>
          <a:off x="3746500" y="166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70727</xdr:rowOff>
    </xdr:from>
    <xdr:ext cx="534377" cy="259045"/>
    <xdr:sp macro="" textlink="">
      <xdr:nvSpPr>
        <xdr:cNvPr id="255" name="テキスト ボックス 254"/>
        <xdr:cNvSpPr txBox="1"/>
      </xdr:nvSpPr>
      <xdr:spPr>
        <a:xfrm>
          <a:off x="3530111" y="1670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146101</xdr:rowOff>
    </xdr:from>
    <xdr:to>
      <xdr:col>15</xdr:col>
      <xdr:colOff>101600</xdr:colOff>
      <xdr:row>97</xdr:row>
      <xdr:rowOff>76251</xdr:rowOff>
    </xdr:to>
    <xdr:sp macro="" textlink="">
      <xdr:nvSpPr>
        <xdr:cNvPr id="256" name="楕円 255"/>
        <xdr:cNvSpPr/>
      </xdr:nvSpPr>
      <xdr:spPr>
        <a:xfrm>
          <a:off x="2857500" y="166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67378</xdr:rowOff>
    </xdr:from>
    <xdr:ext cx="534377" cy="259045"/>
    <xdr:sp macro="" textlink="">
      <xdr:nvSpPr>
        <xdr:cNvPr id="257" name="テキスト ボックス 256"/>
        <xdr:cNvSpPr txBox="1"/>
      </xdr:nvSpPr>
      <xdr:spPr>
        <a:xfrm>
          <a:off x="2641111" y="166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163692</xdr:rowOff>
    </xdr:from>
    <xdr:to>
      <xdr:col>10</xdr:col>
      <xdr:colOff>165100</xdr:colOff>
      <xdr:row>97</xdr:row>
      <xdr:rowOff>93842</xdr:rowOff>
    </xdr:to>
    <xdr:sp macro="" textlink="">
      <xdr:nvSpPr>
        <xdr:cNvPr id="258" name="楕円 257"/>
        <xdr:cNvSpPr/>
      </xdr:nvSpPr>
      <xdr:spPr>
        <a:xfrm>
          <a:off x="1968500" y="166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84969</xdr:rowOff>
    </xdr:from>
    <xdr:ext cx="534377" cy="259045"/>
    <xdr:sp macro="" textlink="">
      <xdr:nvSpPr>
        <xdr:cNvPr id="259" name="テキスト ボックス 258"/>
        <xdr:cNvSpPr txBox="1"/>
      </xdr:nvSpPr>
      <xdr:spPr>
        <a:xfrm>
          <a:off x="1752111" y="167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162899</xdr:rowOff>
    </xdr:from>
    <xdr:to>
      <xdr:col>6</xdr:col>
      <xdr:colOff>38100</xdr:colOff>
      <xdr:row>97</xdr:row>
      <xdr:rowOff>93049</xdr:rowOff>
    </xdr:to>
    <xdr:sp macro="" textlink="">
      <xdr:nvSpPr>
        <xdr:cNvPr id="260" name="楕円 259"/>
        <xdr:cNvSpPr/>
      </xdr:nvSpPr>
      <xdr:spPr>
        <a:xfrm>
          <a:off x="1079500" y="166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84176</xdr:rowOff>
    </xdr:from>
    <xdr:ext cx="534377" cy="259045"/>
    <xdr:sp macro="" textlink="">
      <xdr:nvSpPr>
        <xdr:cNvPr id="261" name="テキスト ボックス 260"/>
        <xdr:cNvSpPr txBox="1"/>
      </xdr:nvSpPr>
      <xdr:spPr>
        <a:xfrm>
          <a:off x="863111" y="167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5" name="直線コネクタ 284"/>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8"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9" name="直線コネクタ 288"/>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62357</xdr:rowOff>
    </xdr:from>
    <xdr:to>
      <xdr:col>55</xdr:col>
      <xdr:colOff>0</xdr:colOff>
      <xdr:row>37</xdr:row>
      <xdr:rowOff>95123</xdr:rowOff>
    </xdr:to>
    <xdr:cxnSp macro="">
      <xdr:nvCxnSpPr>
        <xdr:cNvPr id="290" name="直線コネクタ 289"/>
        <xdr:cNvCxnSpPr/>
      </xdr:nvCxnSpPr>
      <xdr:spPr>
        <a:xfrm>
          <a:off x="9639300" y="6406007"/>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91"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2" name="フローチャート: 判断 291"/>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62357</xdr:rowOff>
    </xdr:from>
    <xdr:to>
      <xdr:col>50</xdr:col>
      <xdr:colOff>114300</xdr:colOff>
      <xdr:row>37</xdr:row>
      <xdr:rowOff>63500</xdr:rowOff>
    </xdr:to>
    <xdr:cxnSp macro="">
      <xdr:nvCxnSpPr>
        <xdr:cNvPr id="293" name="直線コネクタ 292"/>
        <xdr:cNvCxnSpPr/>
      </xdr:nvCxnSpPr>
      <xdr:spPr>
        <a:xfrm flipV="1">
          <a:off x="8750300" y="640600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4" name="フローチャート: 判断 293"/>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5" name="テキスト ボックス 294"/>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63500</xdr:rowOff>
    </xdr:from>
    <xdr:to>
      <xdr:col>45</xdr:col>
      <xdr:colOff>177800</xdr:colOff>
      <xdr:row>37</xdr:row>
      <xdr:rowOff>88646</xdr:rowOff>
    </xdr:to>
    <xdr:cxnSp macro="">
      <xdr:nvCxnSpPr>
        <xdr:cNvPr id="296" name="直線コネクタ 295"/>
        <xdr:cNvCxnSpPr/>
      </xdr:nvCxnSpPr>
      <xdr:spPr>
        <a:xfrm flipV="1">
          <a:off x="7861300" y="640715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7" name="フローチャート: 判断 296"/>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8" name="テキスト ボックス 297"/>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75692</xdr:rowOff>
    </xdr:from>
    <xdr:to>
      <xdr:col>41</xdr:col>
      <xdr:colOff>50800</xdr:colOff>
      <xdr:row>37</xdr:row>
      <xdr:rowOff>88646</xdr:rowOff>
    </xdr:to>
    <xdr:cxnSp macro="">
      <xdr:nvCxnSpPr>
        <xdr:cNvPr id="299" name="直線コネクタ 298"/>
        <xdr:cNvCxnSpPr/>
      </xdr:nvCxnSpPr>
      <xdr:spPr>
        <a:xfrm>
          <a:off x="6972300" y="641934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300" name="フローチャート: 判断 299"/>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301" name="テキスト ボックス 300"/>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2" name="フローチャート: 判断 301"/>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3" name="テキスト ボックス 302"/>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44323</xdr:rowOff>
    </xdr:from>
    <xdr:to>
      <xdr:col>55</xdr:col>
      <xdr:colOff>50800</xdr:colOff>
      <xdr:row>37</xdr:row>
      <xdr:rowOff>145923</xdr:rowOff>
    </xdr:to>
    <xdr:sp macro="" textlink="">
      <xdr:nvSpPr>
        <xdr:cNvPr id="309" name="楕円 308"/>
        <xdr:cNvSpPr/>
      </xdr:nvSpPr>
      <xdr:spPr>
        <a:xfrm>
          <a:off x="104267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67200</xdr:rowOff>
    </xdr:from>
    <xdr:ext cx="378565" cy="259045"/>
    <xdr:sp macro="" textlink="">
      <xdr:nvSpPr>
        <xdr:cNvPr id="310" name="労働費該当値テキスト"/>
        <xdr:cNvSpPr txBox="1"/>
      </xdr:nvSpPr>
      <xdr:spPr>
        <a:xfrm>
          <a:off x="10528300" y="6239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11557</xdr:rowOff>
    </xdr:from>
    <xdr:to>
      <xdr:col>50</xdr:col>
      <xdr:colOff>165100</xdr:colOff>
      <xdr:row>37</xdr:row>
      <xdr:rowOff>113157</xdr:rowOff>
    </xdr:to>
    <xdr:sp macro="" textlink="">
      <xdr:nvSpPr>
        <xdr:cNvPr id="311" name="楕円 310"/>
        <xdr:cNvSpPr/>
      </xdr:nvSpPr>
      <xdr:spPr>
        <a:xfrm>
          <a:off x="9588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129684</xdr:rowOff>
    </xdr:from>
    <xdr:ext cx="378565" cy="259045"/>
    <xdr:sp macro="" textlink="">
      <xdr:nvSpPr>
        <xdr:cNvPr id="312" name="テキスト ボックス 311"/>
        <xdr:cNvSpPr txBox="1"/>
      </xdr:nvSpPr>
      <xdr:spPr>
        <a:xfrm>
          <a:off x="9450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12700</xdr:rowOff>
    </xdr:from>
    <xdr:to>
      <xdr:col>46</xdr:col>
      <xdr:colOff>38100</xdr:colOff>
      <xdr:row>37</xdr:row>
      <xdr:rowOff>114300</xdr:rowOff>
    </xdr:to>
    <xdr:sp macro="" textlink="">
      <xdr:nvSpPr>
        <xdr:cNvPr id="313" name="楕円 312"/>
        <xdr:cNvSpPr/>
      </xdr:nvSpPr>
      <xdr:spPr>
        <a:xfrm>
          <a:off x="8699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130827</xdr:rowOff>
    </xdr:from>
    <xdr:ext cx="378565" cy="259045"/>
    <xdr:sp macro="" textlink="">
      <xdr:nvSpPr>
        <xdr:cNvPr id="314" name="テキスト ボックス 313"/>
        <xdr:cNvSpPr txBox="1"/>
      </xdr:nvSpPr>
      <xdr:spPr>
        <a:xfrm>
          <a:off x="8561017" y="6131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37846</xdr:rowOff>
    </xdr:from>
    <xdr:to>
      <xdr:col>41</xdr:col>
      <xdr:colOff>101600</xdr:colOff>
      <xdr:row>37</xdr:row>
      <xdr:rowOff>139446</xdr:rowOff>
    </xdr:to>
    <xdr:sp macro="" textlink="">
      <xdr:nvSpPr>
        <xdr:cNvPr id="315" name="楕円 314"/>
        <xdr:cNvSpPr/>
      </xdr:nvSpPr>
      <xdr:spPr>
        <a:xfrm>
          <a:off x="7810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130573</xdr:rowOff>
    </xdr:from>
    <xdr:ext cx="378565" cy="259045"/>
    <xdr:sp macro="" textlink="">
      <xdr:nvSpPr>
        <xdr:cNvPr id="316" name="テキスト ボックス 315"/>
        <xdr:cNvSpPr txBox="1"/>
      </xdr:nvSpPr>
      <xdr:spPr>
        <a:xfrm>
          <a:off x="7672017" y="647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24892</xdr:rowOff>
    </xdr:from>
    <xdr:to>
      <xdr:col>36</xdr:col>
      <xdr:colOff>165100</xdr:colOff>
      <xdr:row>37</xdr:row>
      <xdr:rowOff>126492</xdr:rowOff>
    </xdr:to>
    <xdr:sp macro="" textlink="">
      <xdr:nvSpPr>
        <xdr:cNvPr id="317" name="楕円 316"/>
        <xdr:cNvSpPr/>
      </xdr:nvSpPr>
      <xdr:spPr>
        <a:xfrm>
          <a:off x="6921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117619</xdr:rowOff>
    </xdr:from>
    <xdr:ext cx="378565" cy="259045"/>
    <xdr:sp macro="" textlink="">
      <xdr:nvSpPr>
        <xdr:cNvPr id="318" name="テキスト ボックス 317"/>
        <xdr:cNvSpPr txBox="1"/>
      </xdr:nvSpPr>
      <xdr:spPr>
        <a:xfrm>
          <a:off x="6783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4" name="直線コネクタ 343"/>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5"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6" name="直線コネクタ 345"/>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7"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8" name="直線コネクタ 347"/>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16370</xdr:rowOff>
    </xdr:from>
    <xdr:to>
      <xdr:col>55</xdr:col>
      <xdr:colOff>0</xdr:colOff>
      <xdr:row>57</xdr:row>
      <xdr:rowOff>40129</xdr:rowOff>
    </xdr:to>
    <xdr:cxnSp macro="">
      <xdr:nvCxnSpPr>
        <xdr:cNvPr id="349" name="直線コネクタ 348"/>
        <xdr:cNvCxnSpPr/>
      </xdr:nvCxnSpPr>
      <xdr:spPr>
        <a:xfrm>
          <a:off x="9639300" y="9103220"/>
          <a:ext cx="838200" cy="70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50"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51" name="フローチャート: 判断 350"/>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16370</xdr:rowOff>
    </xdr:from>
    <xdr:to>
      <xdr:col>50</xdr:col>
      <xdr:colOff>114300</xdr:colOff>
      <xdr:row>56</xdr:row>
      <xdr:rowOff>91041</xdr:rowOff>
    </xdr:to>
    <xdr:cxnSp macro="">
      <xdr:nvCxnSpPr>
        <xdr:cNvPr id="352" name="直線コネクタ 351"/>
        <xdr:cNvCxnSpPr/>
      </xdr:nvCxnSpPr>
      <xdr:spPr>
        <a:xfrm flipV="1">
          <a:off x="8750300" y="9103220"/>
          <a:ext cx="889000" cy="58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3" name="フローチャート: 判断 352"/>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4" name="テキスト ボックス 353"/>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91041</xdr:rowOff>
    </xdr:from>
    <xdr:to>
      <xdr:col>45</xdr:col>
      <xdr:colOff>177800</xdr:colOff>
      <xdr:row>57</xdr:row>
      <xdr:rowOff>7994</xdr:rowOff>
    </xdr:to>
    <xdr:cxnSp macro="">
      <xdr:nvCxnSpPr>
        <xdr:cNvPr id="355" name="直線コネクタ 354"/>
        <xdr:cNvCxnSpPr/>
      </xdr:nvCxnSpPr>
      <xdr:spPr>
        <a:xfrm flipV="1">
          <a:off x="7861300" y="9692241"/>
          <a:ext cx="889000" cy="8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6" name="フローチャート: 判断 355"/>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7" name="テキスト ボックス 356"/>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7994</xdr:rowOff>
    </xdr:from>
    <xdr:to>
      <xdr:col>41</xdr:col>
      <xdr:colOff>50800</xdr:colOff>
      <xdr:row>57</xdr:row>
      <xdr:rowOff>76509</xdr:rowOff>
    </xdr:to>
    <xdr:cxnSp macro="">
      <xdr:nvCxnSpPr>
        <xdr:cNvPr id="358" name="直線コネクタ 357"/>
        <xdr:cNvCxnSpPr/>
      </xdr:nvCxnSpPr>
      <xdr:spPr>
        <a:xfrm flipV="1">
          <a:off x="6972300" y="9780644"/>
          <a:ext cx="8890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9" name="フローチャート: 判断 358"/>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60" name="テキスト ボックス 359"/>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61" name="フローチャート: 判断 360"/>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2" name="テキスト ボックス 361"/>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160779</xdr:rowOff>
    </xdr:from>
    <xdr:to>
      <xdr:col>55</xdr:col>
      <xdr:colOff>50800</xdr:colOff>
      <xdr:row>57</xdr:row>
      <xdr:rowOff>90929</xdr:rowOff>
    </xdr:to>
    <xdr:sp macro="" textlink="">
      <xdr:nvSpPr>
        <xdr:cNvPr id="368" name="楕円 367"/>
        <xdr:cNvSpPr/>
      </xdr:nvSpPr>
      <xdr:spPr>
        <a:xfrm>
          <a:off x="10426700" y="97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12206</xdr:rowOff>
    </xdr:from>
    <xdr:ext cx="534377" cy="259045"/>
    <xdr:sp macro="" textlink="">
      <xdr:nvSpPr>
        <xdr:cNvPr id="369" name="農林水産業費該当値テキスト"/>
        <xdr:cNvSpPr txBox="1"/>
      </xdr:nvSpPr>
      <xdr:spPr>
        <a:xfrm>
          <a:off x="10528300" y="961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137020</xdr:rowOff>
    </xdr:from>
    <xdr:to>
      <xdr:col>50</xdr:col>
      <xdr:colOff>165100</xdr:colOff>
      <xdr:row>53</xdr:row>
      <xdr:rowOff>67170</xdr:rowOff>
    </xdr:to>
    <xdr:sp macro="" textlink="">
      <xdr:nvSpPr>
        <xdr:cNvPr id="370" name="楕円 369"/>
        <xdr:cNvSpPr/>
      </xdr:nvSpPr>
      <xdr:spPr>
        <a:xfrm>
          <a:off x="9588500" y="90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83697</xdr:rowOff>
    </xdr:from>
    <xdr:ext cx="534377" cy="259045"/>
    <xdr:sp macro="" textlink="">
      <xdr:nvSpPr>
        <xdr:cNvPr id="371" name="テキスト ボックス 370"/>
        <xdr:cNvSpPr txBox="1"/>
      </xdr:nvSpPr>
      <xdr:spPr>
        <a:xfrm>
          <a:off x="9372111" y="88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40241</xdr:rowOff>
    </xdr:from>
    <xdr:to>
      <xdr:col>46</xdr:col>
      <xdr:colOff>38100</xdr:colOff>
      <xdr:row>56</xdr:row>
      <xdr:rowOff>141841</xdr:rowOff>
    </xdr:to>
    <xdr:sp macro="" textlink="">
      <xdr:nvSpPr>
        <xdr:cNvPr id="372" name="楕円 371"/>
        <xdr:cNvSpPr/>
      </xdr:nvSpPr>
      <xdr:spPr>
        <a:xfrm>
          <a:off x="8699500" y="96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158368</xdr:rowOff>
    </xdr:from>
    <xdr:ext cx="534377" cy="259045"/>
    <xdr:sp macro="" textlink="">
      <xdr:nvSpPr>
        <xdr:cNvPr id="373" name="テキスト ボックス 372"/>
        <xdr:cNvSpPr txBox="1"/>
      </xdr:nvSpPr>
      <xdr:spPr>
        <a:xfrm>
          <a:off x="8483111" y="941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128644</xdr:rowOff>
    </xdr:from>
    <xdr:to>
      <xdr:col>41</xdr:col>
      <xdr:colOff>101600</xdr:colOff>
      <xdr:row>57</xdr:row>
      <xdr:rowOff>58794</xdr:rowOff>
    </xdr:to>
    <xdr:sp macro="" textlink="">
      <xdr:nvSpPr>
        <xdr:cNvPr id="374" name="楕円 373"/>
        <xdr:cNvSpPr/>
      </xdr:nvSpPr>
      <xdr:spPr>
        <a:xfrm>
          <a:off x="7810500" y="97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75321</xdr:rowOff>
    </xdr:from>
    <xdr:ext cx="534377" cy="259045"/>
    <xdr:sp macro="" textlink="">
      <xdr:nvSpPr>
        <xdr:cNvPr id="375" name="テキスト ボックス 374"/>
        <xdr:cNvSpPr txBox="1"/>
      </xdr:nvSpPr>
      <xdr:spPr>
        <a:xfrm>
          <a:off x="7594111" y="95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25709</xdr:rowOff>
    </xdr:from>
    <xdr:to>
      <xdr:col>36</xdr:col>
      <xdr:colOff>165100</xdr:colOff>
      <xdr:row>57</xdr:row>
      <xdr:rowOff>127309</xdr:rowOff>
    </xdr:to>
    <xdr:sp macro="" textlink="">
      <xdr:nvSpPr>
        <xdr:cNvPr id="376" name="楕円 375"/>
        <xdr:cNvSpPr/>
      </xdr:nvSpPr>
      <xdr:spPr>
        <a:xfrm>
          <a:off x="6921500" y="97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143836</xdr:rowOff>
    </xdr:from>
    <xdr:ext cx="534377" cy="259045"/>
    <xdr:sp macro="" textlink="">
      <xdr:nvSpPr>
        <xdr:cNvPr id="377" name="テキスト ボックス 376"/>
        <xdr:cNvSpPr txBox="1"/>
      </xdr:nvSpPr>
      <xdr:spPr>
        <a:xfrm>
          <a:off x="6705111" y="9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401" name="直線コネクタ 400"/>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2"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3" name="直線コネクタ 402"/>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4"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5" name="直線コネクタ 404"/>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61213</xdr:rowOff>
    </xdr:from>
    <xdr:to>
      <xdr:col>55</xdr:col>
      <xdr:colOff>0</xdr:colOff>
      <xdr:row>77</xdr:row>
      <xdr:rowOff>147510</xdr:rowOff>
    </xdr:to>
    <xdr:cxnSp macro="">
      <xdr:nvCxnSpPr>
        <xdr:cNvPr id="406" name="直線コネクタ 405"/>
        <xdr:cNvCxnSpPr/>
      </xdr:nvCxnSpPr>
      <xdr:spPr>
        <a:xfrm flipV="1">
          <a:off x="9639300" y="13262863"/>
          <a:ext cx="8382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7"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8" name="フローチャート: 判断 407"/>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70283</xdr:rowOff>
    </xdr:from>
    <xdr:to>
      <xdr:col>50</xdr:col>
      <xdr:colOff>114300</xdr:colOff>
      <xdr:row>77</xdr:row>
      <xdr:rowOff>147510</xdr:rowOff>
    </xdr:to>
    <xdr:cxnSp macro="">
      <xdr:nvCxnSpPr>
        <xdr:cNvPr id="409" name="直線コネクタ 408"/>
        <xdr:cNvCxnSpPr/>
      </xdr:nvCxnSpPr>
      <xdr:spPr>
        <a:xfrm>
          <a:off x="8750300" y="13271933"/>
          <a:ext cx="889000" cy="7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10" name="フローチャート: 判断 409"/>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11" name="テキスト ボックス 410"/>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70283</xdr:rowOff>
    </xdr:from>
    <xdr:to>
      <xdr:col>45</xdr:col>
      <xdr:colOff>177800</xdr:colOff>
      <xdr:row>77</xdr:row>
      <xdr:rowOff>146329</xdr:rowOff>
    </xdr:to>
    <xdr:cxnSp macro="">
      <xdr:nvCxnSpPr>
        <xdr:cNvPr id="412" name="直線コネクタ 411"/>
        <xdr:cNvCxnSpPr/>
      </xdr:nvCxnSpPr>
      <xdr:spPr>
        <a:xfrm flipV="1">
          <a:off x="7861300" y="13271933"/>
          <a:ext cx="889000" cy="7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3" name="フローチャート: 判断 412"/>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4" name="テキスト ボックス 413"/>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8217</xdr:rowOff>
    </xdr:from>
    <xdr:to>
      <xdr:col>41</xdr:col>
      <xdr:colOff>50800</xdr:colOff>
      <xdr:row>77</xdr:row>
      <xdr:rowOff>146329</xdr:rowOff>
    </xdr:to>
    <xdr:cxnSp macro="">
      <xdr:nvCxnSpPr>
        <xdr:cNvPr id="415" name="直線コネクタ 414"/>
        <xdr:cNvCxnSpPr/>
      </xdr:nvCxnSpPr>
      <xdr:spPr>
        <a:xfrm>
          <a:off x="6972300" y="13209867"/>
          <a:ext cx="889000" cy="1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7" name="テキスト ボックス 416"/>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9" name="テキスト ボックス 418"/>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10413</xdr:rowOff>
    </xdr:from>
    <xdr:to>
      <xdr:col>55</xdr:col>
      <xdr:colOff>50800</xdr:colOff>
      <xdr:row>77</xdr:row>
      <xdr:rowOff>112013</xdr:rowOff>
    </xdr:to>
    <xdr:sp macro="" textlink="">
      <xdr:nvSpPr>
        <xdr:cNvPr id="425" name="楕円 424"/>
        <xdr:cNvSpPr/>
      </xdr:nvSpPr>
      <xdr:spPr>
        <a:xfrm>
          <a:off x="10426700" y="132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33290</xdr:rowOff>
    </xdr:from>
    <xdr:ext cx="469744" cy="259045"/>
    <xdr:sp macro="" textlink="">
      <xdr:nvSpPr>
        <xdr:cNvPr id="426" name="商工費該当値テキスト"/>
        <xdr:cNvSpPr txBox="1"/>
      </xdr:nvSpPr>
      <xdr:spPr>
        <a:xfrm>
          <a:off x="10528300" y="1306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96710</xdr:rowOff>
    </xdr:from>
    <xdr:to>
      <xdr:col>50</xdr:col>
      <xdr:colOff>165100</xdr:colOff>
      <xdr:row>78</xdr:row>
      <xdr:rowOff>26860</xdr:rowOff>
    </xdr:to>
    <xdr:sp macro="" textlink="">
      <xdr:nvSpPr>
        <xdr:cNvPr id="427" name="楕円 426"/>
        <xdr:cNvSpPr/>
      </xdr:nvSpPr>
      <xdr:spPr>
        <a:xfrm>
          <a:off x="9588500" y="132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43387</xdr:rowOff>
    </xdr:from>
    <xdr:ext cx="469744" cy="259045"/>
    <xdr:sp macro="" textlink="">
      <xdr:nvSpPr>
        <xdr:cNvPr id="428" name="テキスト ボックス 427"/>
        <xdr:cNvSpPr txBox="1"/>
      </xdr:nvSpPr>
      <xdr:spPr>
        <a:xfrm>
          <a:off x="9404428" y="130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19483</xdr:rowOff>
    </xdr:from>
    <xdr:to>
      <xdr:col>46</xdr:col>
      <xdr:colOff>38100</xdr:colOff>
      <xdr:row>77</xdr:row>
      <xdr:rowOff>121083</xdr:rowOff>
    </xdr:to>
    <xdr:sp macro="" textlink="">
      <xdr:nvSpPr>
        <xdr:cNvPr id="429" name="楕円 428"/>
        <xdr:cNvSpPr/>
      </xdr:nvSpPr>
      <xdr:spPr>
        <a:xfrm>
          <a:off x="8699500" y="132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137610</xdr:rowOff>
    </xdr:from>
    <xdr:ext cx="469744" cy="259045"/>
    <xdr:sp macro="" textlink="">
      <xdr:nvSpPr>
        <xdr:cNvPr id="430" name="テキスト ボックス 429"/>
        <xdr:cNvSpPr txBox="1"/>
      </xdr:nvSpPr>
      <xdr:spPr>
        <a:xfrm>
          <a:off x="8515428" y="1299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95529</xdr:rowOff>
    </xdr:from>
    <xdr:to>
      <xdr:col>41</xdr:col>
      <xdr:colOff>101600</xdr:colOff>
      <xdr:row>78</xdr:row>
      <xdr:rowOff>25679</xdr:rowOff>
    </xdr:to>
    <xdr:sp macro="" textlink="">
      <xdr:nvSpPr>
        <xdr:cNvPr id="431" name="楕円 430"/>
        <xdr:cNvSpPr/>
      </xdr:nvSpPr>
      <xdr:spPr>
        <a:xfrm>
          <a:off x="7810500" y="13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42206</xdr:rowOff>
    </xdr:from>
    <xdr:ext cx="469744" cy="259045"/>
    <xdr:sp macro="" textlink="">
      <xdr:nvSpPr>
        <xdr:cNvPr id="432" name="テキスト ボックス 431"/>
        <xdr:cNvSpPr txBox="1"/>
      </xdr:nvSpPr>
      <xdr:spPr>
        <a:xfrm>
          <a:off x="7626428" y="130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128867</xdr:rowOff>
    </xdr:from>
    <xdr:to>
      <xdr:col>36</xdr:col>
      <xdr:colOff>165100</xdr:colOff>
      <xdr:row>77</xdr:row>
      <xdr:rowOff>59017</xdr:rowOff>
    </xdr:to>
    <xdr:sp macro="" textlink="">
      <xdr:nvSpPr>
        <xdr:cNvPr id="433" name="楕円 432"/>
        <xdr:cNvSpPr/>
      </xdr:nvSpPr>
      <xdr:spPr>
        <a:xfrm>
          <a:off x="6921500" y="131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75544</xdr:rowOff>
    </xdr:from>
    <xdr:ext cx="469744" cy="259045"/>
    <xdr:sp macro="" textlink="">
      <xdr:nvSpPr>
        <xdr:cNvPr id="434" name="テキスト ボックス 433"/>
        <xdr:cNvSpPr txBox="1"/>
      </xdr:nvSpPr>
      <xdr:spPr>
        <a:xfrm>
          <a:off x="6737428" y="129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8" name="直線コネクタ 457"/>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9"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60" name="直線コネクタ 459"/>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61"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2" name="直線コネクタ 461"/>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79527</xdr:rowOff>
    </xdr:from>
    <xdr:to>
      <xdr:col>55</xdr:col>
      <xdr:colOff>0</xdr:colOff>
      <xdr:row>95</xdr:row>
      <xdr:rowOff>100571</xdr:rowOff>
    </xdr:to>
    <xdr:cxnSp macro="">
      <xdr:nvCxnSpPr>
        <xdr:cNvPr id="463" name="直線コネクタ 462"/>
        <xdr:cNvCxnSpPr/>
      </xdr:nvCxnSpPr>
      <xdr:spPr>
        <a:xfrm>
          <a:off x="9639300" y="16195827"/>
          <a:ext cx="838200" cy="19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4"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5" name="フローチャート: 判断 464"/>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79527</xdr:rowOff>
    </xdr:from>
    <xdr:to>
      <xdr:col>50</xdr:col>
      <xdr:colOff>114300</xdr:colOff>
      <xdr:row>94</xdr:row>
      <xdr:rowOff>126975</xdr:rowOff>
    </xdr:to>
    <xdr:cxnSp macro="">
      <xdr:nvCxnSpPr>
        <xdr:cNvPr id="466" name="直線コネクタ 465"/>
        <xdr:cNvCxnSpPr/>
      </xdr:nvCxnSpPr>
      <xdr:spPr>
        <a:xfrm flipV="1">
          <a:off x="8750300" y="16195827"/>
          <a:ext cx="889000" cy="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7" name="フローチャート: 判断 466"/>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8" name="テキスト ボックス 467"/>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126975</xdr:rowOff>
    </xdr:from>
    <xdr:to>
      <xdr:col>45</xdr:col>
      <xdr:colOff>177800</xdr:colOff>
      <xdr:row>95</xdr:row>
      <xdr:rowOff>102921</xdr:rowOff>
    </xdr:to>
    <xdr:cxnSp macro="">
      <xdr:nvCxnSpPr>
        <xdr:cNvPr id="469" name="直線コネクタ 468"/>
        <xdr:cNvCxnSpPr/>
      </xdr:nvCxnSpPr>
      <xdr:spPr>
        <a:xfrm flipV="1">
          <a:off x="7861300" y="16243275"/>
          <a:ext cx="889000" cy="1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70" name="フローチャート: 判断 469"/>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71" name="テキスト ボックス 470"/>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59741</xdr:rowOff>
    </xdr:from>
    <xdr:to>
      <xdr:col>41</xdr:col>
      <xdr:colOff>50800</xdr:colOff>
      <xdr:row>95</xdr:row>
      <xdr:rowOff>102921</xdr:rowOff>
    </xdr:to>
    <xdr:cxnSp macro="">
      <xdr:nvCxnSpPr>
        <xdr:cNvPr id="472" name="直線コネクタ 471"/>
        <xdr:cNvCxnSpPr/>
      </xdr:nvCxnSpPr>
      <xdr:spPr>
        <a:xfrm>
          <a:off x="6972300" y="16176041"/>
          <a:ext cx="889000" cy="2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3" name="フローチャート: 判断 472"/>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4" name="テキスト ボックス 473"/>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5" name="フローチャート: 判断 474"/>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6" name="テキスト ボックス 475"/>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49771</xdr:rowOff>
    </xdr:from>
    <xdr:to>
      <xdr:col>55</xdr:col>
      <xdr:colOff>50800</xdr:colOff>
      <xdr:row>95</xdr:row>
      <xdr:rowOff>151371</xdr:rowOff>
    </xdr:to>
    <xdr:sp macro="" textlink="">
      <xdr:nvSpPr>
        <xdr:cNvPr id="482" name="楕円 481"/>
        <xdr:cNvSpPr/>
      </xdr:nvSpPr>
      <xdr:spPr>
        <a:xfrm>
          <a:off x="10426700" y="163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72648</xdr:rowOff>
    </xdr:from>
    <xdr:ext cx="534377" cy="259045"/>
    <xdr:sp macro="" textlink="">
      <xdr:nvSpPr>
        <xdr:cNvPr id="483" name="土木費該当値テキスト"/>
        <xdr:cNvSpPr txBox="1"/>
      </xdr:nvSpPr>
      <xdr:spPr>
        <a:xfrm>
          <a:off x="10528300" y="161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28727</xdr:rowOff>
    </xdr:from>
    <xdr:to>
      <xdr:col>50</xdr:col>
      <xdr:colOff>165100</xdr:colOff>
      <xdr:row>94</xdr:row>
      <xdr:rowOff>130327</xdr:rowOff>
    </xdr:to>
    <xdr:sp macro="" textlink="">
      <xdr:nvSpPr>
        <xdr:cNvPr id="484" name="楕円 483"/>
        <xdr:cNvSpPr/>
      </xdr:nvSpPr>
      <xdr:spPr>
        <a:xfrm>
          <a:off x="9588500" y="1614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146854</xdr:rowOff>
    </xdr:from>
    <xdr:ext cx="534377" cy="259045"/>
    <xdr:sp macro="" textlink="">
      <xdr:nvSpPr>
        <xdr:cNvPr id="485" name="テキスト ボックス 484"/>
        <xdr:cNvSpPr txBox="1"/>
      </xdr:nvSpPr>
      <xdr:spPr>
        <a:xfrm>
          <a:off x="9372111" y="1592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76175</xdr:rowOff>
    </xdr:from>
    <xdr:to>
      <xdr:col>46</xdr:col>
      <xdr:colOff>38100</xdr:colOff>
      <xdr:row>95</xdr:row>
      <xdr:rowOff>6325</xdr:rowOff>
    </xdr:to>
    <xdr:sp macro="" textlink="">
      <xdr:nvSpPr>
        <xdr:cNvPr id="486" name="楕円 485"/>
        <xdr:cNvSpPr/>
      </xdr:nvSpPr>
      <xdr:spPr>
        <a:xfrm>
          <a:off x="8699500" y="161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22852</xdr:rowOff>
    </xdr:from>
    <xdr:ext cx="534377" cy="259045"/>
    <xdr:sp macro="" textlink="">
      <xdr:nvSpPr>
        <xdr:cNvPr id="487" name="テキスト ボックス 486"/>
        <xdr:cNvSpPr txBox="1"/>
      </xdr:nvSpPr>
      <xdr:spPr>
        <a:xfrm>
          <a:off x="8483111" y="1596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52121</xdr:rowOff>
    </xdr:from>
    <xdr:to>
      <xdr:col>41</xdr:col>
      <xdr:colOff>101600</xdr:colOff>
      <xdr:row>95</xdr:row>
      <xdr:rowOff>153721</xdr:rowOff>
    </xdr:to>
    <xdr:sp macro="" textlink="">
      <xdr:nvSpPr>
        <xdr:cNvPr id="488" name="楕円 487"/>
        <xdr:cNvSpPr/>
      </xdr:nvSpPr>
      <xdr:spPr>
        <a:xfrm>
          <a:off x="7810500" y="163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170248</xdr:rowOff>
    </xdr:from>
    <xdr:ext cx="534377" cy="259045"/>
    <xdr:sp macro="" textlink="">
      <xdr:nvSpPr>
        <xdr:cNvPr id="489" name="テキスト ボックス 488"/>
        <xdr:cNvSpPr txBox="1"/>
      </xdr:nvSpPr>
      <xdr:spPr>
        <a:xfrm>
          <a:off x="7594111" y="16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8941</xdr:rowOff>
    </xdr:from>
    <xdr:to>
      <xdr:col>36</xdr:col>
      <xdr:colOff>165100</xdr:colOff>
      <xdr:row>94</xdr:row>
      <xdr:rowOff>110541</xdr:rowOff>
    </xdr:to>
    <xdr:sp macro="" textlink="">
      <xdr:nvSpPr>
        <xdr:cNvPr id="490" name="楕円 489"/>
        <xdr:cNvSpPr/>
      </xdr:nvSpPr>
      <xdr:spPr>
        <a:xfrm>
          <a:off x="6921500" y="161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127068</xdr:rowOff>
    </xdr:from>
    <xdr:ext cx="534377" cy="259045"/>
    <xdr:sp macro="" textlink="">
      <xdr:nvSpPr>
        <xdr:cNvPr id="491" name="テキスト ボックス 490"/>
        <xdr:cNvSpPr txBox="1"/>
      </xdr:nvSpPr>
      <xdr:spPr>
        <a:xfrm>
          <a:off x="6705111" y="159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8" name="直線コネクタ 517"/>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9"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0" name="直線コネクタ 519"/>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1"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2" name="直線コネクタ 521"/>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93131</xdr:rowOff>
    </xdr:from>
    <xdr:to>
      <xdr:col>85</xdr:col>
      <xdr:colOff>127000</xdr:colOff>
      <xdr:row>38</xdr:row>
      <xdr:rowOff>100609</xdr:rowOff>
    </xdr:to>
    <xdr:cxnSp macro="">
      <xdr:nvCxnSpPr>
        <xdr:cNvPr id="523" name="直線コネクタ 522"/>
        <xdr:cNvCxnSpPr/>
      </xdr:nvCxnSpPr>
      <xdr:spPr>
        <a:xfrm>
          <a:off x="15481300" y="6608231"/>
          <a:ext cx="8382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4"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5" name="フローチャート: 判断 524"/>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93131</xdr:rowOff>
    </xdr:from>
    <xdr:to>
      <xdr:col>81</xdr:col>
      <xdr:colOff>50800</xdr:colOff>
      <xdr:row>38</xdr:row>
      <xdr:rowOff>115403</xdr:rowOff>
    </xdr:to>
    <xdr:cxnSp macro="">
      <xdr:nvCxnSpPr>
        <xdr:cNvPr id="526" name="直線コネクタ 525"/>
        <xdr:cNvCxnSpPr/>
      </xdr:nvCxnSpPr>
      <xdr:spPr>
        <a:xfrm flipV="1">
          <a:off x="14592300" y="6608231"/>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7" name="フローチャート: 判断 526"/>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8" name="テキスト ボックス 527"/>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110766</xdr:rowOff>
    </xdr:from>
    <xdr:to>
      <xdr:col>76</xdr:col>
      <xdr:colOff>114300</xdr:colOff>
      <xdr:row>38</xdr:row>
      <xdr:rowOff>115403</xdr:rowOff>
    </xdr:to>
    <xdr:cxnSp macro="">
      <xdr:nvCxnSpPr>
        <xdr:cNvPr id="529" name="直線コネクタ 528"/>
        <xdr:cNvCxnSpPr/>
      </xdr:nvCxnSpPr>
      <xdr:spPr>
        <a:xfrm>
          <a:off x="13703300" y="6625866"/>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30" name="フローチャート: 判断 529"/>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31" name="テキスト ボックス 530"/>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110766</xdr:rowOff>
    </xdr:from>
    <xdr:to>
      <xdr:col>71</xdr:col>
      <xdr:colOff>177800</xdr:colOff>
      <xdr:row>38</xdr:row>
      <xdr:rowOff>112921</xdr:rowOff>
    </xdr:to>
    <xdr:cxnSp macro="">
      <xdr:nvCxnSpPr>
        <xdr:cNvPr id="532" name="直線コネクタ 531"/>
        <xdr:cNvCxnSpPr/>
      </xdr:nvCxnSpPr>
      <xdr:spPr>
        <a:xfrm flipV="1">
          <a:off x="12814300" y="6625866"/>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3" name="フローチャート: 判断 532"/>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4" name="テキスト ボックス 533"/>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5" name="フローチャート: 判断 534"/>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6" name="テキスト ボックス 535"/>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49809</xdr:rowOff>
    </xdr:from>
    <xdr:to>
      <xdr:col>85</xdr:col>
      <xdr:colOff>177800</xdr:colOff>
      <xdr:row>38</xdr:row>
      <xdr:rowOff>151409</xdr:rowOff>
    </xdr:to>
    <xdr:sp macro="" textlink="">
      <xdr:nvSpPr>
        <xdr:cNvPr id="542" name="楕円 541"/>
        <xdr:cNvSpPr/>
      </xdr:nvSpPr>
      <xdr:spPr>
        <a:xfrm>
          <a:off x="162687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28236</xdr:rowOff>
    </xdr:from>
    <xdr:ext cx="534377" cy="259045"/>
    <xdr:sp macro="" textlink="">
      <xdr:nvSpPr>
        <xdr:cNvPr id="543" name="消防費該当値テキスト"/>
        <xdr:cNvSpPr txBox="1"/>
      </xdr:nvSpPr>
      <xdr:spPr>
        <a:xfrm>
          <a:off x="16370300" y="654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42331</xdr:rowOff>
    </xdr:from>
    <xdr:to>
      <xdr:col>81</xdr:col>
      <xdr:colOff>101600</xdr:colOff>
      <xdr:row>38</xdr:row>
      <xdr:rowOff>143931</xdr:rowOff>
    </xdr:to>
    <xdr:sp macro="" textlink="">
      <xdr:nvSpPr>
        <xdr:cNvPr id="544" name="楕円 543"/>
        <xdr:cNvSpPr/>
      </xdr:nvSpPr>
      <xdr:spPr>
        <a:xfrm>
          <a:off x="15430500" y="655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135058</xdr:rowOff>
    </xdr:from>
    <xdr:ext cx="534377" cy="259045"/>
    <xdr:sp macro="" textlink="">
      <xdr:nvSpPr>
        <xdr:cNvPr id="545" name="テキスト ボックス 544"/>
        <xdr:cNvSpPr txBox="1"/>
      </xdr:nvSpPr>
      <xdr:spPr>
        <a:xfrm>
          <a:off x="15214111" y="665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64603</xdr:rowOff>
    </xdr:from>
    <xdr:to>
      <xdr:col>76</xdr:col>
      <xdr:colOff>165100</xdr:colOff>
      <xdr:row>38</xdr:row>
      <xdr:rowOff>166203</xdr:rowOff>
    </xdr:to>
    <xdr:sp macro="" textlink="">
      <xdr:nvSpPr>
        <xdr:cNvPr id="546" name="楕円 545"/>
        <xdr:cNvSpPr/>
      </xdr:nvSpPr>
      <xdr:spPr>
        <a:xfrm>
          <a:off x="14541500" y="65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157330</xdr:rowOff>
    </xdr:from>
    <xdr:ext cx="534377" cy="259045"/>
    <xdr:sp macro="" textlink="">
      <xdr:nvSpPr>
        <xdr:cNvPr id="547" name="テキスト ボックス 546"/>
        <xdr:cNvSpPr txBox="1"/>
      </xdr:nvSpPr>
      <xdr:spPr>
        <a:xfrm>
          <a:off x="14325111" y="667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59966</xdr:rowOff>
    </xdr:from>
    <xdr:to>
      <xdr:col>72</xdr:col>
      <xdr:colOff>38100</xdr:colOff>
      <xdr:row>38</xdr:row>
      <xdr:rowOff>161566</xdr:rowOff>
    </xdr:to>
    <xdr:sp macro="" textlink="">
      <xdr:nvSpPr>
        <xdr:cNvPr id="548" name="楕円 547"/>
        <xdr:cNvSpPr/>
      </xdr:nvSpPr>
      <xdr:spPr>
        <a:xfrm>
          <a:off x="13652500" y="65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152693</xdr:rowOff>
    </xdr:from>
    <xdr:ext cx="534377" cy="259045"/>
    <xdr:sp macro="" textlink="">
      <xdr:nvSpPr>
        <xdr:cNvPr id="549" name="テキスト ボックス 548"/>
        <xdr:cNvSpPr txBox="1"/>
      </xdr:nvSpPr>
      <xdr:spPr>
        <a:xfrm>
          <a:off x="13436111" y="666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62121</xdr:rowOff>
    </xdr:from>
    <xdr:to>
      <xdr:col>67</xdr:col>
      <xdr:colOff>101600</xdr:colOff>
      <xdr:row>38</xdr:row>
      <xdr:rowOff>163721</xdr:rowOff>
    </xdr:to>
    <xdr:sp macro="" textlink="">
      <xdr:nvSpPr>
        <xdr:cNvPr id="550" name="楕円 549"/>
        <xdr:cNvSpPr/>
      </xdr:nvSpPr>
      <xdr:spPr>
        <a:xfrm>
          <a:off x="12763500" y="65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154848</xdr:rowOff>
    </xdr:from>
    <xdr:ext cx="534377" cy="259045"/>
    <xdr:sp macro="" textlink="">
      <xdr:nvSpPr>
        <xdr:cNvPr id="551" name="テキスト ボックス 550"/>
        <xdr:cNvSpPr txBox="1"/>
      </xdr:nvSpPr>
      <xdr:spPr>
        <a:xfrm>
          <a:off x="12547111" y="66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8" name="直線コネクタ 577"/>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9"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80" name="直線コネクタ 579"/>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81"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2" name="直線コネクタ 581"/>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116873</xdr:rowOff>
    </xdr:from>
    <xdr:to>
      <xdr:col>85</xdr:col>
      <xdr:colOff>127000</xdr:colOff>
      <xdr:row>54</xdr:row>
      <xdr:rowOff>155294</xdr:rowOff>
    </xdr:to>
    <xdr:cxnSp macro="">
      <xdr:nvCxnSpPr>
        <xdr:cNvPr id="583" name="直線コネクタ 582"/>
        <xdr:cNvCxnSpPr/>
      </xdr:nvCxnSpPr>
      <xdr:spPr>
        <a:xfrm>
          <a:off x="15481300" y="8689373"/>
          <a:ext cx="838200" cy="7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4"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5" name="フローチャート: 判断 584"/>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116873</xdr:rowOff>
    </xdr:from>
    <xdr:to>
      <xdr:col>81</xdr:col>
      <xdr:colOff>50800</xdr:colOff>
      <xdr:row>54</xdr:row>
      <xdr:rowOff>124155</xdr:rowOff>
    </xdr:to>
    <xdr:cxnSp macro="">
      <xdr:nvCxnSpPr>
        <xdr:cNvPr id="586" name="直線コネクタ 585"/>
        <xdr:cNvCxnSpPr/>
      </xdr:nvCxnSpPr>
      <xdr:spPr>
        <a:xfrm flipV="1">
          <a:off x="14592300" y="8689373"/>
          <a:ext cx="889000" cy="69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7" name="フローチャート: 判断 586"/>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8" name="テキスト ボックス 587"/>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124155</xdr:rowOff>
    </xdr:from>
    <xdr:to>
      <xdr:col>76</xdr:col>
      <xdr:colOff>114300</xdr:colOff>
      <xdr:row>55</xdr:row>
      <xdr:rowOff>78060</xdr:rowOff>
    </xdr:to>
    <xdr:cxnSp macro="">
      <xdr:nvCxnSpPr>
        <xdr:cNvPr id="589" name="直線コネクタ 588"/>
        <xdr:cNvCxnSpPr/>
      </xdr:nvCxnSpPr>
      <xdr:spPr>
        <a:xfrm flipV="1">
          <a:off x="13703300" y="9382455"/>
          <a:ext cx="889000" cy="1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90" name="フローチャート: 判断 589"/>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91" name="テキスト ボックス 590"/>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50513</xdr:rowOff>
    </xdr:from>
    <xdr:to>
      <xdr:col>71</xdr:col>
      <xdr:colOff>177800</xdr:colOff>
      <xdr:row>55</xdr:row>
      <xdr:rowOff>78060</xdr:rowOff>
    </xdr:to>
    <xdr:cxnSp macro="">
      <xdr:nvCxnSpPr>
        <xdr:cNvPr id="592" name="直線コネクタ 591"/>
        <xdr:cNvCxnSpPr/>
      </xdr:nvCxnSpPr>
      <xdr:spPr>
        <a:xfrm>
          <a:off x="12814300" y="9137363"/>
          <a:ext cx="889000" cy="3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3" name="フローチャート: 判断 592"/>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4" name="テキスト ボックス 593"/>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5" name="フローチャート: 判断 594"/>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6" name="テキスト ボックス 595"/>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104494</xdr:rowOff>
    </xdr:from>
    <xdr:to>
      <xdr:col>85</xdr:col>
      <xdr:colOff>177800</xdr:colOff>
      <xdr:row>55</xdr:row>
      <xdr:rowOff>34644</xdr:rowOff>
    </xdr:to>
    <xdr:sp macro="" textlink="">
      <xdr:nvSpPr>
        <xdr:cNvPr id="602" name="楕円 601"/>
        <xdr:cNvSpPr/>
      </xdr:nvSpPr>
      <xdr:spPr>
        <a:xfrm>
          <a:off x="16268700" y="93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127371</xdr:rowOff>
    </xdr:from>
    <xdr:ext cx="534377" cy="259045"/>
    <xdr:sp macro="" textlink="">
      <xdr:nvSpPr>
        <xdr:cNvPr id="603" name="教育費該当値テキスト"/>
        <xdr:cNvSpPr txBox="1"/>
      </xdr:nvSpPr>
      <xdr:spPr>
        <a:xfrm>
          <a:off x="16370300" y="92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66073</xdr:rowOff>
    </xdr:from>
    <xdr:to>
      <xdr:col>81</xdr:col>
      <xdr:colOff>101600</xdr:colOff>
      <xdr:row>50</xdr:row>
      <xdr:rowOff>167673</xdr:rowOff>
    </xdr:to>
    <xdr:sp macro="" textlink="">
      <xdr:nvSpPr>
        <xdr:cNvPr id="604" name="楕円 603"/>
        <xdr:cNvSpPr/>
      </xdr:nvSpPr>
      <xdr:spPr>
        <a:xfrm>
          <a:off x="15430500" y="863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12750</xdr:rowOff>
    </xdr:from>
    <xdr:ext cx="599010" cy="259045"/>
    <xdr:sp macro="" textlink="">
      <xdr:nvSpPr>
        <xdr:cNvPr id="605" name="テキスト ボックス 604"/>
        <xdr:cNvSpPr txBox="1"/>
      </xdr:nvSpPr>
      <xdr:spPr>
        <a:xfrm>
          <a:off x="15181795" y="841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73355</xdr:rowOff>
    </xdr:from>
    <xdr:to>
      <xdr:col>76</xdr:col>
      <xdr:colOff>165100</xdr:colOff>
      <xdr:row>55</xdr:row>
      <xdr:rowOff>3505</xdr:rowOff>
    </xdr:to>
    <xdr:sp macro="" textlink="">
      <xdr:nvSpPr>
        <xdr:cNvPr id="606" name="楕円 605"/>
        <xdr:cNvSpPr/>
      </xdr:nvSpPr>
      <xdr:spPr>
        <a:xfrm>
          <a:off x="14541500" y="93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20032</xdr:rowOff>
    </xdr:from>
    <xdr:ext cx="534377" cy="259045"/>
    <xdr:sp macro="" textlink="">
      <xdr:nvSpPr>
        <xdr:cNvPr id="607" name="テキスト ボックス 606"/>
        <xdr:cNvSpPr txBox="1"/>
      </xdr:nvSpPr>
      <xdr:spPr>
        <a:xfrm>
          <a:off x="14325111" y="91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27260</xdr:rowOff>
    </xdr:from>
    <xdr:to>
      <xdr:col>72</xdr:col>
      <xdr:colOff>38100</xdr:colOff>
      <xdr:row>55</xdr:row>
      <xdr:rowOff>128860</xdr:rowOff>
    </xdr:to>
    <xdr:sp macro="" textlink="">
      <xdr:nvSpPr>
        <xdr:cNvPr id="608" name="楕円 607"/>
        <xdr:cNvSpPr/>
      </xdr:nvSpPr>
      <xdr:spPr>
        <a:xfrm>
          <a:off x="13652500" y="94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145387</xdr:rowOff>
    </xdr:from>
    <xdr:ext cx="534377" cy="259045"/>
    <xdr:sp macro="" textlink="">
      <xdr:nvSpPr>
        <xdr:cNvPr id="609" name="テキスト ボックス 608"/>
        <xdr:cNvSpPr txBox="1"/>
      </xdr:nvSpPr>
      <xdr:spPr>
        <a:xfrm>
          <a:off x="13436111" y="92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171163</xdr:rowOff>
    </xdr:from>
    <xdr:to>
      <xdr:col>67</xdr:col>
      <xdr:colOff>101600</xdr:colOff>
      <xdr:row>53</xdr:row>
      <xdr:rowOff>101313</xdr:rowOff>
    </xdr:to>
    <xdr:sp macro="" textlink="">
      <xdr:nvSpPr>
        <xdr:cNvPr id="610" name="楕円 609"/>
        <xdr:cNvSpPr/>
      </xdr:nvSpPr>
      <xdr:spPr>
        <a:xfrm>
          <a:off x="12763500" y="90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117840</xdr:rowOff>
    </xdr:from>
    <xdr:ext cx="534377" cy="259045"/>
    <xdr:sp macro="" textlink="">
      <xdr:nvSpPr>
        <xdr:cNvPr id="611" name="テキスト ボックス 610"/>
        <xdr:cNvSpPr txBox="1"/>
      </xdr:nvSpPr>
      <xdr:spPr>
        <a:xfrm>
          <a:off x="12547111" y="88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3" name="直線コネクタ 632"/>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4"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6"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7" name="直線コネクタ 636"/>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9"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0" name="フローチャート: 判断 639"/>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2" name="フローチャート: 判断 641"/>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3" name="テキスト ボックス 642"/>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4" name="直線コネクタ 64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5" name="フローチャート: 判断 644"/>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6" name="テキスト ボックス 645"/>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8" name="フローチャート: 判断 647"/>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9" name="テキスト ボックス 648"/>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0" name="フローチャート: 判断 649"/>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51" name="テキスト ボックス 650"/>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8"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2" name="直線コネクタ 691"/>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3"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4" name="直線コネクタ 693"/>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5"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6" name="直線コネクタ 695"/>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162299</xdr:rowOff>
    </xdr:from>
    <xdr:to>
      <xdr:col>85</xdr:col>
      <xdr:colOff>127000</xdr:colOff>
      <xdr:row>97</xdr:row>
      <xdr:rowOff>4549</xdr:rowOff>
    </xdr:to>
    <xdr:cxnSp macro="">
      <xdr:nvCxnSpPr>
        <xdr:cNvPr id="697" name="直線コネクタ 696"/>
        <xdr:cNvCxnSpPr/>
      </xdr:nvCxnSpPr>
      <xdr:spPr>
        <a:xfrm>
          <a:off x="15481300" y="16621499"/>
          <a:ext cx="8382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8"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9" name="フローチャート: 判断 698"/>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135928</xdr:rowOff>
    </xdr:from>
    <xdr:to>
      <xdr:col>81</xdr:col>
      <xdr:colOff>50800</xdr:colOff>
      <xdr:row>96</xdr:row>
      <xdr:rowOff>162299</xdr:rowOff>
    </xdr:to>
    <xdr:cxnSp macro="">
      <xdr:nvCxnSpPr>
        <xdr:cNvPr id="700" name="直線コネクタ 699"/>
        <xdr:cNvCxnSpPr/>
      </xdr:nvCxnSpPr>
      <xdr:spPr>
        <a:xfrm>
          <a:off x="14592300" y="16595128"/>
          <a:ext cx="889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701" name="フローチャート: 判断 700"/>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2" name="テキスト ボックス 701"/>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97882</xdr:rowOff>
    </xdr:from>
    <xdr:to>
      <xdr:col>76</xdr:col>
      <xdr:colOff>114300</xdr:colOff>
      <xdr:row>96</xdr:row>
      <xdr:rowOff>135928</xdr:rowOff>
    </xdr:to>
    <xdr:cxnSp macro="">
      <xdr:nvCxnSpPr>
        <xdr:cNvPr id="703" name="直線コネクタ 702"/>
        <xdr:cNvCxnSpPr/>
      </xdr:nvCxnSpPr>
      <xdr:spPr>
        <a:xfrm>
          <a:off x="13703300" y="16557082"/>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4" name="フローチャート: 判断 703"/>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5" name="テキスト ボックス 704"/>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97882</xdr:rowOff>
    </xdr:from>
    <xdr:to>
      <xdr:col>71</xdr:col>
      <xdr:colOff>177800</xdr:colOff>
      <xdr:row>96</xdr:row>
      <xdr:rowOff>165515</xdr:rowOff>
    </xdr:to>
    <xdr:cxnSp macro="">
      <xdr:nvCxnSpPr>
        <xdr:cNvPr id="706" name="直線コネクタ 705"/>
        <xdr:cNvCxnSpPr/>
      </xdr:nvCxnSpPr>
      <xdr:spPr>
        <a:xfrm flipV="1">
          <a:off x="12814300" y="16557082"/>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7" name="フローチャート: 判断 706"/>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8" name="テキスト ボックス 707"/>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9" name="フローチャート: 判断 708"/>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10" name="テキスト ボックス 709"/>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125199</xdr:rowOff>
    </xdr:from>
    <xdr:to>
      <xdr:col>85</xdr:col>
      <xdr:colOff>177800</xdr:colOff>
      <xdr:row>97</xdr:row>
      <xdr:rowOff>55349</xdr:rowOff>
    </xdr:to>
    <xdr:sp macro="" textlink="">
      <xdr:nvSpPr>
        <xdr:cNvPr id="716" name="楕円 715"/>
        <xdr:cNvSpPr/>
      </xdr:nvSpPr>
      <xdr:spPr>
        <a:xfrm>
          <a:off x="16268700" y="165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103626</xdr:rowOff>
    </xdr:from>
    <xdr:ext cx="534377" cy="259045"/>
    <xdr:sp macro="" textlink="">
      <xdr:nvSpPr>
        <xdr:cNvPr id="717" name="公債費該当値テキスト"/>
        <xdr:cNvSpPr txBox="1"/>
      </xdr:nvSpPr>
      <xdr:spPr>
        <a:xfrm>
          <a:off x="16370300" y="1656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111499</xdr:rowOff>
    </xdr:from>
    <xdr:to>
      <xdr:col>81</xdr:col>
      <xdr:colOff>101600</xdr:colOff>
      <xdr:row>97</xdr:row>
      <xdr:rowOff>41649</xdr:rowOff>
    </xdr:to>
    <xdr:sp macro="" textlink="">
      <xdr:nvSpPr>
        <xdr:cNvPr id="718" name="楕円 717"/>
        <xdr:cNvSpPr/>
      </xdr:nvSpPr>
      <xdr:spPr>
        <a:xfrm>
          <a:off x="15430500" y="165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32776</xdr:rowOff>
    </xdr:from>
    <xdr:ext cx="534377" cy="259045"/>
    <xdr:sp macro="" textlink="">
      <xdr:nvSpPr>
        <xdr:cNvPr id="719" name="テキスト ボックス 718"/>
        <xdr:cNvSpPr txBox="1"/>
      </xdr:nvSpPr>
      <xdr:spPr>
        <a:xfrm>
          <a:off x="15214111" y="1666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85128</xdr:rowOff>
    </xdr:from>
    <xdr:to>
      <xdr:col>76</xdr:col>
      <xdr:colOff>165100</xdr:colOff>
      <xdr:row>97</xdr:row>
      <xdr:rowOff>15278</xdr:rowOff>
    </xdr:to>
    <xdr:sp macro="" textlink="">
      <xdr:nvSpPr>
        <xdr:cNvPr id="720" name="楕円 719"/>
        <xdr:cNvSpPr/>
      </xdr:nvSpPr>
      <xdr:spPr>
        <a:xfrm>
          <a:off x="14541500" y="165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6405</xdr:rowOff>
    </xdr:from>
    <xdr:ext cx="534377" cy="259045"/>
    <xdr:sp macro="" textlink="">
      <xdr:nvSpPr>
        <xdr:cNvPr id="721" name="テキスト ボックス 720"/>
        <xdr:cNvSpPr txBox="1"/>
      </xdr:nvSpPr>
      <xdr:spPr>
        <a:xfrm>
          <a:off x="14325111" y="166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47082</xdr:rowOff>
    </xdr:from>
    <xdr:to>
      <xdr:col>72</xdr:col>
      <xdr:colOff>38100</xdr:colOff>
      <xdr:row>96</xdr:row>
      <xdr:rowOff>148682</xdr:rowOff>
    </xdr:to>
    <xdr:sp macro="" textlink="">
      <xdr:nvSpPr>
        <xdr:cNvPr id="722" name="楕円 721"/>
        <xdr:cNvSpPr/>
      </xdr:nvSpPr>
      <xdr:spPr>
        <a:xfrm>
          <a:off x="13652500" y="165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139809</xdr:rowOff>
    </xdr:from>
    <xdr:ext cx="534377" cy="259045"/>
    <xdr:sp macro="" textlink="">
      <xdr:nvSpPr>
        <xdr:cNvPr id="723" name="テキスト ボックス 722"/>
        <xdr:cNvSpPr txBox="1"/>
      </xdr:nvSpPr>
      <xdr:spPr>
        <a:xfrm>
          <a:off x="13436111" y="1659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114715</xdr:rowOff>
    </xdr:from>
    <xdr:to>
      <xdr:col>67</xdr:col>
      <xdr:colOff>101600</xdr:colOff>
      <xdr:row>97</xdr:row>
      <xdr:rowOff>44865</xdr:rowOff>
    </xdr:to>
    <xdr:sp macro="" textlink="">
      <xdr:nvSpPr>
        <xdr:cNvPr id="724" name="楕円 723"/>
        <xdr:cNvSpPr/>
      </xdr:nvSpPr>
      <xdr:spPr>
        <a:xfrm>
          <a:off x="12763500" y="165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35992</xdr:rowOff>
    </xdr:from>
    <xdr:ext cx="534377" cy="259045"/>
    <xdr:sp macro="" textlink="">
      <xdr:nvSpPr>
        <xdr:cNvPr id="725" name="テキスト ボックス 724"/>
        <xdr:cNvSpPr txBox="1"/>
      </xdr:nvSpPr>
      <xdr:spPr>
        <a:xfrm>
          <a:off x="12547111" y="16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1" name="直線コネクタ 750"/>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2"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4"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5" name="直線コネクタ 754"/>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7"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8" name="フローチャート: 判断 757"/>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0" name="フローチャート: 判断 759"/>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61" name="テキスト ボックス 760"/>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3" name="フローチャート: 判断 762"/>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4" name="テキスト ボックス 763"/>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6" name="フローチャート: 判断 765"/>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7" name="テキスト ボックス 766"/>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8" name="フローチャート: 判断 767"/>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9" name="テキスト ボックス 768"/>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6"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108.056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沖縄振興特別推進交付金を活用した駐留軍用地等の先行取得に係る土地購入により、普通建設事業費が増加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164.819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円となっており、類似団体と比較して一人当たりコストが高い状況となっている。これは、認可保育所支弁費及び障害者自立支援費の増加が主な要因である。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24.598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円となっており、類似団体と比較して一人当たりコストが高い状況となっている。これは、本町の主要事業の一つである、フィッシャリーナ整備事業が主な要因である。事業終期である平成</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年度にかけて、住民一人当たりコストは縮小していくものと考えられる。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69.045</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類似団体と比較して一人当たりコストが高い状況となっている。これは、老朽化した施設の建替え等が主な要因である。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財政調整基金残高は、前年度決算に基づく剰余金の積立等により、前年度より増加した。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実質収支額については、前年度から</a:t>
          </a:r>
          <a:r>
            <a:rPr kumimoji="1" lang="en-US" altLang="ja-JP" sz="1400">
              <a:latin typeface="ＭＳ ゴシック" pitchFamily="49" charset="-128"/>
              <a:ea typeface="ＭＳ ゴシック" pitchFamily="49" charset="-128"/>
            </a:rPr>
            <a:t>191,708</a:t>
          </a:r>
          <a:r>
            <a:rPr kumimoji="1" lang="ja-JP" altLang="en-US" sz="1400">
              <a:latin typeface="ＭＳ ゴシック" pitchFamily="49" charset="-128"/>
              <a:ea typeface="ＭＳ ゴシック" pitchFamily="49" charset="-128"/>
            </a:rPr>
            <a:t>千円の増（</a:t>
          </a:r>
          <a:r>
            <a:rPr kumimoji="1" lang="en-US" altLang="ja-JP" sz="1400">
              <a:latin typeface="ＭＳ ゴシック" pitchFamily="49" charset="-128"/>
              <a:ea typeface="ＭＳ ゴシック" pitchFamily="49" charset="-128"/>
            </a:rPr>
            <a:t>97.1</a:t>
          </a:r>
          <a:r>
            <a:rPr kumimoji="1" lang="ja-JP" altLang="en-US" sz="1400">
              <a:latin typeface="ＭＳ ゴシック" pitchFamily="49" charset="-128"/>
              <a:ea typeface="ＭＳ ゴシック" pitchFamily="49" charset="-128"/>
            </a:rPr>
            <a:t>％）となり、標準財政規模に比した実質収支額の割合を示す実質収支比率は、前年度から</a:t>
          </a:r>
          <a:r>
            <a:rPr kumimoji="1" lang="en-US" altLang="ja-JP" sz="1400">
              <a:latin typeface="ＭＳ ゴシック" pitchFamily="49" charset="-128"/>
              <a:ea typeface="ＭＳ ゴシック" pitchFamily="49" charset="-128"/>
            </a:rPr>
            <a:t>2.73</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連結実質赤字比率については、経年的に黒字であり、中でも水道事業会計の比率が高くなっている。その他の会計も含め、引き継き健全な財政運営を図っていきたい。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15350100</v>
      </c>
      <c r="BO4" s="403"/>
      <c r="BP4" s="403"/>
      <c r="BQ4" s="403"/>
      <c r="BR4" s="403"/>
      <c r="BS4" s="403"/>
      <c r="BT4" s="403"/>
      <c r="BU4" s="404"/>
      <c r="BV4" s="402">
        <v>17877529</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5.6</v>
      </c>
      <c r="CU4" s="584"/>
      <c r="CV4" s="584"/>
      <c r="CW4" s="584"/>
      <c r="CX4" s="584"/>
      <c r="CY4" s="584"/>
      <c r="CZ4" s="584"/>
      <c r="DA4" s="585"/>
      <c r="DB4" s="583">
        <v>2.8</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14676484</v>
      </c>
      <c r="BO5" s="408"/>
      <c r="BP5" s="408"/>
      <c r="BQ5" s="408"/>
      <c r="BR5" s="408"/>
      <c r="BS5" s="408"/>
      <c r="BT5" s="408"/>
      <c r="BU5" s="409"/>
      <c r="BV5" s="407">
        <v>17455049</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81.8</v>
      </c>
      <c r="CU5" s="378"/>
      <c r="CV5" s="378"/>
      <c r="CW5" s="378"/>
      <c r="CX5" s="378"/>
      <c r="CY5" s="378"/>
      <c r="CZ5" s="378"/>
      <c r="DA5" s="379"/>
      <c r="DB5" s="377">
        <v>81.099999999999994</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673616</v>
      </c>
      <c r="BO6" s="408"/>
      <c r="BP6" s="408"/>
      <c r="BQ6" s="408"/>
      <c r="BR6" s="408"/>
      <c r="BS6" s="408"/>
      <c r="BT6" s="408"/>
      <c r="BU6" s="409"/>
      <c r="BV6" s="407">
        <v>422480</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83.7</v>
      </c>
      <c r="CU6" s="558"/>
      <c r="CV6" s="558"/>
      <c r="CW6" s="558"/>
      <c r="CX6" s="558"/>
      <c r="CY6" s="558"/>
      <c r="CZ6" s="558"/>
      <c r="DA6" s="559"/>
      <c r="DB6" s="557">
        <v>83.3</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87</v>
      </c>
      <c r="AV7" s="465"/>
      <c r="AW7" s="465"/>
      <c r="AX7" s="465"/>
      <c r="AY7" s="387" t="s">
        <v>99</v>
      </c>
      <c r="AZ7" s="388"/>
      <c r="BA7" s="388"/>
      <c r="BB7" s="388"/>
      <c r="BC7" s="388"/>
      <c r="BD7" s="388"/>
      <c r="BE7" s="388"/>
      <c r="BF7" s="388"/>
      <c r="BG7" s="388"/>
      <c r="BH7" s="388"/>
      <c r="BI7" s="388"/>
      <c r="BJ7" s="388"/>
      <c r="BK7" s="388"/>
      <c r="BL7" s="388"/>
      <c r="BM7" s="389"/>
      <c r="BN7" s="407">
        <v>284396</v>
      </c>
      <c r="BO7" s="408"/>
      <c r="BP7" s="408"/>
      <c r="BQ7" s="408"/>
      <c r="BR7" s="408"/>
      <c r="BS7" s="408"/>
      <c r="BT7" s="408"/>
      <c r="BU7" s="409"/>
      <c r="BV7" s="407">
        <v>224968</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6993372</v>
      </c>
      <c r="CU7" s="408"/>
      <c r="CV7" s="408"/>
      <c r="CW7" s="408"/>
      <c r="CX7" s="408"/>
      <c r="CY7" s="408"/>
      <c r="CZ7" s="408"/>
      <c r="DA7" s="409"/>
      <c r="DB7" s="407">
        <v>6949621</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87</v>
      </c>
      <c r="AV8" s="465"/>
      <c r="AW8" s="465"/>
      <c r="AX8" s="465"/>
      <c r="AY8" s="387" t="s">
        <v>102</v>
      </c>
      <c r="AZ8" s="388"/>
      <c r="BA8" s="388"/>
      <c r="BB8" s="388"/>
      <c r="BC8" s="388"/>
      <c r="BD8" s="388"/>
      <c r="BE8" s="388"/>
      <c r="BF8" s="388"/>
      <c r="BG8" s="388"/>
      <c r="BH8" s="388"/>
      <c r="BI8" s="388"/>
      <c r="BJ8" s="388"/>
      <c r="BK8" s="388"/>
      <c r="BL8" s="388"/>
      <c r="BM8" s="389"/>
      <c r="BN8" s="407">
        <v>389220</v>
      </c>
      <c r="BO8" s="408"/>
      <c r="BP8" s="408"/>
      <c r="BQ8" s="408"/>
      <c r="BR8" s="408"/>
      <c r="BS8" s="408"/>
      <c r="BT8" s="408"/>
      <c r="BU8" s="409"/>
      <c r="BV8" s="407">
        <v>197512</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0.77</v>
      </c>
      <c r="CU8" s="521"/>
      <c r="CV8" s="521"/>
      <c r="CW8" s="521"/>
      <c r="CX8" s="521"/>
      <c r="CY8" s="521"/>
      <c r="CZ8" s="521"/>
      <c r="DA8" s="522"/>
      <c r="DB8" s="520">
        <v>0.75</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28308</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87</v>
      </c>
      <c r="AV9" s="465"/>
      <c r="AW9" s="465"/>
      <c r="AX9" s="465"/>
      <c r="AY9" s="387" t="s">
        <v>108</v>
      </c>
      <c r="AZ9" s="388"/>
      <c r="BA9" s="388"/>
      <c r="BB9" s="388"/>
      <c r="BC9" s="388"/>
      <c r="BD9" s="388"/>
      <c r="BE9" s="388"/>
      <c r="BF9" s="388"/>
      <c r="BG9" s="388"/>
      <c r="BH9" s="388"/>
      <c r="BI9" s="388"/>
      <c r="BJ9" s="388"/>
      <c r="BK9" s="388"/>
      <c r="BL9" s="388"/>
      <c r="BM9" s="389"/>
      <c r="BN9" s="407">
        <v>191708</v>
      </c>
      <c r="BO9" s="408"/>
      <c r="BP9" s="408"/>
      <c r="BQ9" s="408"/>
      <c r="BR9" s="408"/>
      <c r="BS9" s="408"/>
      <c r="BT9" s="408"/>
      <c r="BU9" s="409"/>
      <c r="BV9" s="407">
        <v>-223522</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6.6</v>
      </c>
      <c r="CU9" s="378"/>
      <c r="CV9" s="378"/>
      <c r="CW9" s="378"/>
      <c r="CX9" s="378"/>
      <c r="CY9" s="378"/>
      <c r="CZ9" s="378"/>
      <c r="DA9" s="379"/>
      <c r="DB9" s="377">
        <v>6.6</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110</v>
      </c>
      <c r="M10" s="381"/>
      <c r="N10" s="381"/>
      <c r="O10" s="381"/>
      <c r="P10" s="381"/>
      <c r="Q10" s="382"/>
      <c r="R10" s="383">
        <v>27264</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87</v>
      </c>
      <c r="AV10" s="465"/>
      <c r="AW10" s="465"/>
      <c r="AX10" s="465"/>
      <c r="AY10" s="387" t="s">
        <v>112</v>
      </c>
      <c r="AZ10" s="388"/>
      <c r="BA10" s="388"/>
      <c r="BB10" s="388"/>
      <c r="BC10" s="388"/>
      <c r="BD10" s="388"/>
      <c r="BE10" s="388"/>
      <c r="BF10" s="388"/>
      <c r="BG10" s="388"/>
      <c r="BH10" s="388"/>
      <c r="BI10" s="388"/>
      <c r="BJ10" s="388"/>
      <c r="BK10" s="388"/>
      <c r="BL10" s="388"/>
      <c r="BM10" s="389"/>
      <c r="BN10" s="407">
        <v>154298</v>
      </c>
      <c r="BO10" s="408"/>
      <c r="BP10" s="408"/>
      <c r="BQ10" s="408"/>
      <c r="BR10" s="408"/>
      <c r="BS10" s="408"/>
      <c r="BT10" s="408"/>
      <c r="BU10" s="409"/>
      <c r="BV10" s="407">
        <v>195655</v>
      </c>
      <c r="BW10" s="408"/>
      <c r="BX10" s="408"/>
      <c r="BY10" s="408"/>
      <c r="BZ10" s="408"/>
      <c r="CA10" s="408"/>
      <c r="CB10" s="408"/>
      <c r="CC10" s="409"/>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114</v>
      </c>
      <c r="M11" s="454"/>
      <c r="N11" s="454"/>
      <c r="O11" s="454"/>
      <c r="P11" s="454"/>
      <c r="Q11" s="455"/>
      <c r="R11" s="543" t="s">
        <v>115</v>
      </c>
      <c r="S11" s="544"/>
      <c r="T11" s="544"/>
      <c r="U11" s="544"/>
      <c r="V11" s="545"/>
      <c r="W11" s="555"/>
      <c r="X11" s="369"/>
      <c r="Y11" s="369"/>
      <c r="Z11" s="369"/>
      <c r="AA11" s="369"/>
      <c r="AB11" s="369"/>
      <c r="AC11" s="369"/>
      <c r="AD11" s="369"/>
      <c r="AE11" s="369"/>
      <c r="AF11" s="369"/>
      <c r="AG11" s="369"/>
      <c r="AH11" s="369"/>
      <c r="AI11" s="369"/>
      <c r="AJ11" s="369"/>
      <c r="AK11" s="369"/>
      <c r="AL11" s="556"/>
      <c r="AM11" s="476" t="s">
        <v>116</v>
      </c>
      <c r="AN11" s="381"/>
      <c r="AO11" s="381"/>
      <c r="AP11" s="381"/>
      <c r="AQ11" s="381"/>
      <c r="AR11" s="381"/>
      <c r="AS11" s="381"/>
      <c r="AT11" s="382"/>
      <c r="AU11" s="464" t="s">
        <v>87</v>
      </c>
      <c r="AV11" s="465"/>
      <c r="AW11" s="465"/>
      <c r="AX11" s="465"/>
      <c r="AY11" s="387" t="s">
        <v>117</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118</v>
      </c>
      <c r="CE11" s="417"/>
      <c r="CF11" s="417"/>
      <c r="CG11" s="417"/>
      <c r="CH11" s="417"/>
      <c r="CI11" s="417"/>
      <c r="CJ11" s="417"/>
      <c r="CK11" s="417"/>
      <c r="CL11" s="417"/>
      <c r="CM11" s="417"/>
      <c r="CN11" s="417"/>
      <c r="CO11" s="417"/>
      <c r="CP11" s="417"/>
      <c r="CQ11" s="417"/>
      <c r="CR11" s="417"/>
      <c r="CS11" s="418"/>
      <c r="CT11" s="520" t="s">
        <v>119</v>
      </c>
      <c r="CU11" s="521"/>
      <c r="CV11" s="521"/>
      <c r="CW11" s="521"/>
      <c r="CX11" s="521"/>
      <c r="CY11" s="521"/>
      <c r="CZ11" s="521"/>
      <c r="DA11" s="522"/>
      <c r="DB11" s="520" t="s">
        <v>119</v>
      </c>
      <c r="DC11" s="521"/>
      <c r="DD11" s="521"/>
      <c r="DE11" s="521"/>
      <c r="DF11" s="521"/>
      <c r="DG11" s="521"/>
      <c r="DH11" s="521"/>
      <c r="DI11" s="522"/>
      <c r="DJ11" s="165"/>
      <c r="DK11" s="165"/>
      <c r="DL11" s="165"/>
      <c r="DM11" s="165"/>
      <c r="DN11" s="165"/>
      <c r="DO11" s="165"/>
    </row>
    <row r="12" spans="1:119" ht="18.75" customHeight="1" x14ac:dyDescent="0.15">
      <c r="A12" s="166"/>
      <c r="B12" s="523" t="s">
        <v>120</v>
      </c>
      <c r="C12" s="524"/>
      <c r="D12" s="524"/>
      <c r="E12" s="524"/>
      <c r="F12" s="524"/>
      <c r="G12" s="524"/>
      <c r="H12" s="524"/>
      <c r="I12" s="524"/>
      <c r="J12" s="524"/>
      <c r="K12" s="525"/>
      <c r="L12" s="532" t="s">
        <v>121</v>
      </c>
      <c r="M12" s="533"/>
      <c r="N12" s="533"/>
      <c r="O12" s="533"/>
      <c r="P12" s="533"/>
      <c r="Q12" s="534"/>
      <c r="R12" s="535">
        <v>29253</v>
      </c>
      <c r="S12" s="536"/>
      <c r="T12" s="536"/>
      <c r="U12" s="536"/>
      <c r="V12" s="537"/>
      <c r="W12" s="538" t="s">
        <v>1</v>
      </c>
      <c r="X12" s="465"/>
      <c r="Y12" s="465"/>
      <c r="Z12" s="465"/>
      <c r="AA12" s="465"/>
      <c r="AB12" s="539"/>
      <c r="AC12" s="464" t="s">
        <v>122</v>
      </c>
      <c r="AD12" s="465"/>
      <c r="AE12" s="465"/>
      <c r="AF12" s="465"/>
      <c r="AG12" s="539"/>
      <c r="AH12" s="464" t="s">
        <v>123</v>
      </c>
      <c r="AI12" s="465"/>
      <c r="AJ12" s="465"/>
      <c r="AK12" s="465"/>
      <c r="AL12" s="540"/>
      <c r="AM12" s="476" t="s">
        <v>124</v>
      </c>
      <c r="AN12" s="381"/>
      <c r="AO12" s="381"/>
      <c r="AP12" s="381"/>
      <c r="AQ12" s="381"/>
      <c r="AR12" s="381"/>
      <c r="AS12" s="381"/>
      <c r="AT12" s="382"/>
      <c r="AU12" s="464" t="s">
        <v>87</v>
      </c>
      <c r="AV12" s="465"/>
      <c r="AW12" s="465"/>
      <c r="AX12" s="465"/>
      <c r="AY12" s="387" t="s">
        <v>125</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430000</v>
      </c>
      <c r="BW12" s="408"/>
      <c r="BX12" s="408"/>
      <c r="BY12" s="408"/>
      <c r="BZ12" s="408"/>
      <c r="CA12" s="408"/>
      <c r="CB12" s="408"/>
      <c r="CC12" s="409"/>
      <c r="CD12" s="416" t="s">
        <v>126</v>
      </c>
      <c r="CE12" s="417"/>
      <c r="CF12" s="417"/>
      <c r="CG12" s="417"/>
      <c r="CH12" s="417"/>
      <c r="CI12" s="417"/>
      <c r="CJ12" s="417"/>
      <c r="CK12" s="417"/>
      <c r="CL12" s="417"/>
      <c r="CM12" s="417"/>
      <c r="CN12" s="417"/>
      <c r="CO12" s="417"/>
      <c r="CP12" s="417"/>
      <c r="CQ12" s="417"/>
      <c r="CR12" s="417"/>
      <c r="CS12" s="418"/>
      <c r="CT12" s="520" t="s">
        <v>119</v>
      </c>
      <c r="CU12" s="521"/>
      <c r="CV12" s="521"/>
      <c r="CW12" s="521"/>
      <c r="CX12" s="521"/>
      <c r="CY12" s="521"/>
      <c r="CZ12" s="521"/>
      <c r="DA12" s="522"/>
      <c r="DB12" s="520" t="s">
        <v>119</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127</v>
      </c>
      <c r="N13" s="508"/>
      <c r="O13" s="508"/>
      <c r="P13" s="508"/>
      <c r="Q13" s="509"/>
      <c r="R13" s="510">
        <v>28561</v>
      </c>
      <c r="S13" s="511"/>
      <c r="T13" s="511"/>
      <c r="U13" s="511"/>
      <c r="V13" s="512"/>
      <c r="W13" s="498" t="s">
        <v>128</v>
      </c>
      <c r="X13" s="420"/>
      <c r="Y13" s="420"/>
      <c r="Z13" s="420"/>
      <c r="AA13" s="420"/>
      <c r="AB13" s="421"/>
      <c r="AC13" s="383">
        <v>63</v>
      </c>
      <c r="AD13" s="384"/>
      <c r="AE13" s="384"/>
      <c r="AF13" s="384"/>
      <c r="AG13" s="385"/>
      <c r="AH13" s="383">
        <v>75</v>
      </c>
      <c r="AI13" s="384"/>
      <c r="AJ13" s="384"/>
      <c r="AK13" s="384"/>
      <c r="AL13" s="386"/>
      <c r="AM13" s="476" t="s">
        <v>129</v>
      </c>
      <c r="AN13" s="381"/>
      <c r="AO13" s="381"/>
      <c r="AP13" s="381"/>
      <c r="AQ13" s="381"/>
      <c r="AR13" s="381"/>
      <c r="AS13" s="381"/>
      <c r="AT13" s="382"/>
      <c r="AU13" s="464" t="s">
        <v>130</v>
      </c>
      <c r="AV13" s="465"/>
      <c r="AW13" s="465"/>
      <c r="AX13" s="465"/>
      <c r="AY13" s="387" t="s">
        <v>131</v>
      </c>
      <c r="AZ13" s="388"/>
      <c r="BA13" s="388"/>
      <c r="BB13" s="388"/>
      <c r="BC13" s="388"/>
      <c r="BD13" s="388"/>
      <c r="BE13" s="388"/>
      <c r="BF13" s="388"/>
      <c r="BG13" s="388"/>
      <c r="BH13" s="388"/>
      <c r="BI13" s="388"/>
      <c r="BJ13" s="388"/>
      <c r="BK13" s="388"/>
      <c r="BL13" s="388"/>
      <c r="BM13" s="389"/>
      <c r="BN13" s="407">
        <v>346006</v>
      </c>
      <c r="BO13" s="408"/>
      <c r="BP13" s="408"/>
      <c r="BQ13" s="408"/>
      <c r="BR13" s="408"/>
      <c r="BS13" s="408"/>
      <c r="BT13" s="408"/>
      <c r="BU13" s="409"/>
      <c r="BV13" s="407">
        <v>-457867</v>
      </c>
      <c r="BW13" s="408"/>
      <c r="BX13" s="408"/>
      <c r="BY13" s="408"/>
      <c r="BZ13" s="408"/>
      <c r="CA13" s="408"/>
      <c r="CB13" s="408"/>
      <c r="CC13" s="409"/>
      <c r="CD13" s="416" t="s">
        <v>132</v>
      </c>
      <c r="CE13" s="417"/>
      <c r="CF13" s="417"/>
      <c r="CG13" s="417"/>
      <c r="CH13" s="417"/>
      <c r="CI13" s="417"/>
      <c r="CJ13" s="417"/>
      <c r="CK13" s="417"/>
      <c r="CL13" s="417"/>
      <c r="CM13" s="417"/>
      <c r="CN13" s="417"/>
      <c r="CO13" s="417"/>
      <c r="CP13" s="417"/>
      <c r="CQ13" s="417"/>
      <c r="CR13" s="417"/>
      <c r="CS13" s="418"/>
      <c r="CT13" s="377">
        <v>4.2</v>
      </c>
      <c r="CU13" s="378"/>
      <c r="CV13" s="378"/>
      <c r="CW13" s="378"/>
      <c r="CX13" s="378"/>
      <c r="CY13" s="378"/>
      <c r="CZ13" s="378"/>
      <c r="DA13" s="379"/>
      <c r="DB13" s="377">
        <v>5.2</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133</v>
      </c>
      <c r="M14" s="541"/>
      <c r="N14" s="541"/>
      <c r="O14" s="541"/>
      <c r="P14" s="541"/>
      <c r="Q14" s="542"/>
      <c r="R14" s="510">
        <v>29189</v>
      </c>
      <c r="S14" s="511"/>
      <c r="T14" s="511"/>
      <c r="U14" s="511"/>
      <c r="V14" s="512"/>
      <c r="W14" s="513"/>
      <c r="X14" s="423"/>
      <c r="Y14" s="423"/>
      <c r="Z14" s="423"/>
      <c r="AA14" s="423"/>
      <c r="AB14" s="424"/>
      <c r="AC14" s="503">
        <v>0.7</v>
      </c>
      <c r="AD14" s="504"/>
      <c r="AE14" s="504"/>
      <c r="AF14" s="504"/>
      <c r="AG14" s="505"/>
      <c r="AH14" s="503">
        <v>0.8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134</v>
      </c>
      <c r="CE14" s="414"/>
      <c r="CF14" s="414"/>
      <c r="CG14" s="414"/>
      <c r="CH14" s="414"/>
      <c r="CI14" s="414"/>
      <c r="CJ14" s="414"/>
      <c r="CK14" s="414"/>
      <c r="CL14" s="414"/>
      <c r="CM14" s="414"/>
      <c r="CN14" s="414"/>
      <c r="CO14" s="414"/>
      <c r="CP14" s="414"/>
      <c r="CQ14" s="414"/>
      <c r="CR14" s="414"/>
      <c r="CS14" s="415"/>
      <c r="CT14" s="514" t="s">
        <v>119</v>
      </c>
      <c r="CU14" s="515"/>
      <c r="CV14" s="515"/>
      <c r="CW14" s="515"/>
      <c r="CX14" s="515"/>
      <c r="CY14" s="515"/>
      <c r="CZ14" s="515"/>
      <c r="DA14" s="516"/>
      <c r="DB14" s="514" t="s">
        <v>119</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127</v>
      </c>
      <c r="N15" s="508"/>
      <c r="O15" s="508"/>
      <c r="P15" s="508"/>
      <c r="Q15" s="509"/>
      <c r="R15" s="510">
        <v>28519</v>
      </c>
      <c r="S15" s="511"/>
      <c r="T15" s="511"/>
      <c r="U15" s="511"/>
      <c r="V15" s="512"/>
      <c r="W15" s="498" t="s">
        <v>135</v>
      </c>
      <c r="X15" s="420"/>
      <c r="Y15" s="420"/>
      <c r="Z15" s="420"/>
      <c r="AA15" s="420"/>
      <c r="AB15" s="421"/>
      <c r="AC15" s="383">
        <v>1408</v>
      </c>
      <c r="AD15" s="384"/>
      <c r="AE15" s="384"/>
      <c r="AF15" s="384"/>
      <c r="AG15" s="385"/>
      <c r="AH15" s="383">
        <v>1515</v>
      </c>
      <c r="AI15" s="384"/>
      <c r="AJ15" s="384"/>
      <c r="AK15" s="384"/>
      <c r="AL15" s="386"/>
      <c r="AM15" s="476"/>
      <c r="AN15" s="381"/>
      <c r="AO15" s="381"/>
      <c r="AP15" s="381"/>
      <c r="AQ15" s="381"/>
      <c r="AR15" s="381"/>
      <c r="AS15" s="381"/>
      <c r="AT15" s="382"/>
      <c r="AU15" s="464"/>
      <c r="AV15" s="465"/>
      <c r="AW15" s="465"/>
      <c r="AX15" s="465"/>
      <c r="AY15" s="399" t="s">
        <v>136</v>
      </c>
      <c r="AZ15" s="400"/>
      <c r="BA15" s="400"/>
      <c r="BB15" s="400"/>
      <c r="BC15" s="400"/>
      <c r="BD15" s="400"/>
      <c r="BE15" s="400"/>
      <c r="BF15" s="400"/>
      <c r="BG15" s="400"/>
      <c r="BH15" s="400"/>
      <c r="BI15" s="400"/>
      <c r="BJ15" s="400"/>
      <c r="BK15" s="400"/>
      <c r="BL15" s="400"/>
      <c r="BM15" s="401"/>
      <c r="BN15" s="402">
        <v>4198730</v>
      </c>
      <c r="BO15" s="403"/>
      <c r="BP15" s="403"/>
      <c r="BQ15" s="403"/>
      <c r="BR15" s="403"/>
      <c r="BS15" s="403"/>
      <c r="BT15" s="403"/>
      <c r="BU15" s="404"/>
      <c r="BV15" s="402">
        <v>4056941</v>
      </c>
      <c r="BW15" s="403"/>
      <c r="BX15" s="403"/>
      <c r="BY15" s="403"/>
      <c r="BZ15" s="403"/>
      <c r="CA15" s="403"/>
      <c r="CB15" s="403"/>
      <c r="CC15" s="404"/>
      <c r="CD15" s="517" t="s">
        <v>137</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138</v>
      </c>
      <c r="M16" s="501"/>
      <c r="N16" s="501"/>
      <c r="O16" s="501"/>
      <c r="P16" s="501"/>
      <c r="Q16" s="502"/>
      <c r="R16" s="495" t="s">
        <v>139</v>
      </c>
      <c r="S16" s="496"/>
      <c r="T16" s="496"/>
      <c r="U16" s="496"/>
      <c r="V16" s="497"/>
      <c r="W16" s="513"/>
      <c r="X16" s="423"/>
      <c r="Y16" s="423"/>
      <c r="Z16" s="423"/>
      <c r="AA16" s="423"/>
      <c r="AB16" s="424"/>
      <c r="AC16" s="503">
        <v>14.8</v>
      </c>
      <c r="AD16" s="504"/>
      <c r="AE16" s="504"/>
      <c r="AF16" s="504"/>
      <c r="AG16" s="505"/>
      <c r="AH16" s="503">
        <v>15.6</v>
      </c>
      <c r="AI16" s="504"/>
      <c r="AJ16" s="504"/>
      <c r="AK16" s="504"/>
      <c r="AL16" s="506"/>
      <c r="AM16" s="476"/>
      <c r="AN16" s="381"/>
      <c r="AO16" s="381"/>
      <c r="AP16" s="381"/>
      <c r="AQ16" s="381"/>
      <c r="AR16" s="381"/>
      <c r="AS16" s="381"/>
      <c r="AT16" s="382"/>
      <c r="AU16" s="464"/>
      <c r="AV16" s="465"/>
      <c r="AW16" s="465"/>
      <c r="AX16" s="465"/>
      <c r="AY16" s="387" t="s">
        <v>140</v>
      </c>
      <c r="AZ16" s="388"/>
      <c r="BA16" s="388"/>
      <c r="BB16" s="388"/>
      <c r="BC16" s="388"/>
      <c r="BD16" s="388"/>
      <c r="BE16" s="388"/>
      <c r="BF16" s="388"/>
      <c r="BG16" s="388"/>
      <c r="BH16" s="388"/>
      <c r="BI16" s="388"/>
      <c r="BJ16" s="388"/>
      <c r="BK16" s="388"/>
      <c r="BL16" s="388"/>
      <c r="BM16" s="389"/>
      <c r="BN16" s="407">
        <v>5293083</v>
      </c>
      <c r="BO16" s="408"/>
      <c r="BP16" s="408"/>
      <c r="BQ16" s="408"/>
      <c r="BR16" s="408"/>
      <c r="BS16" s="408"/>
      <c r="BT16" s="408"/>
      <c r="BU16" s="409"/>
      <c r="BV16" s="407">
        <v>5293930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141</v>
      </c>
      <c r="N17" s="493"/>
      <c r="O17" s="493"/>
      <c r="P17" s="493"/>
      <c r="Q17" s="494"/>
      <c r="R17" s="495" t="s">
        <v>142</v>
      </c>
      <c r="S17" s="496"/>
      <c r="T17" s="496"/>
      <c r="U17" s="496"/>
      <c r="V17" s="497"/>
      <c r="W17" s="498" t="s">
        <v>143</v>
      </c>
      <c r="X17" s="420"/>
      <c r="Y17" s="420"/>
      <c r="Z17" s="420"/>
      <c r="AA17" s="420"/>
      <c r="AB17" s="421"/>
      <c r="AC17" s="383">
        <v>8073</v>
      </c>
      <c r="AD17" s="384"/>
      <c r="AE17" s="384"/>
      <c r="AF17" s="384"/>
      <c r="AG17" s="385"/>
      <c r="AH17" s="383">
        <v>8106</v>
      </c>
      <c r="AI17" s="384"/>
      <c r="AJ17" s="384"/>
      <c r="AK17" s="384"/>
      <c r="AL17" s="386"/>
      <c r="AM17" s="476"/>
      <c r="AN17" s="381"/>
      <c r="AO17" s="381"/>
      <c r="AP17" s="381"/>
      <c r="AQ17" s="381"/>
      <c r="AR17" s="381"/>
      <c r="AS17" s="381"/>
      <c r="AT17" s="382"/>
      <c r="AU17" s="464"/>
      <c r="AV17" s="465"/>
      <c r="AW17" s="465"/>
      <c r="AX17" s="465"/>
      <c r="AY17" s="387" t="s">
        <v>144</v>
      </c>
      <c r="AZ17" s="388"/>
      <c r="BA17" s="388"/>
      <c r="BB17" s="388"/>
      <c r="BC17" s="388"/>
      <c r="BD17" s="388"/>
      <c r="BE17" s="388"/>
      <c r="BF17" s="388"/>
      <c r="BG17" s="388"/>
      <c r="BH17" s="388"/>
      <c r="BI17" s="388"/>
      <c r="BJ17" s="388"/>
      <c r="BK17" s="388"/>
      <c r="BL17" s="388"/>
      <c r="BM17" s="389"/>
      <c r="BN17" s="407">
        <v>5483565</v>
      </c>
      <c r="BO17" s="408"/>
      <c r="BP17" s="408"/>
      <c r="BQ17" s="408"/>
      <c r="BR17" s="408"/>
      <c r="BS17" s="408"/>
      <c r="BT17" s="408"/>
      <c r="BU17" s="409"/>
      <c r="BV17" s="407">
        <v>5305396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145</v>
      </c>
      <c r="C18" s="470"/>
      <c r="D18" s="470"/>
      <c r="E18" s="471"/>
      <c r="F18" s="471"/>
      <c r="G18" s="471"/>
      <c r="H18" s="471"/>
      <c r="I18" s="471"/>
      <c r="J18" s="471"/>
      <c r="K18" s="471"/>
      <c r="L18" s="472">
        <v>13.93</v>
      </c>
      <c r="M18" s="472"/>
      <c r="N18" s="472"/>
      <c r="O18" s="472"/>
      <c r="P18" s="472"/>
      <c r="Q18" s="472"/>
      <c r="R18" s="473"/>
      <c r="S18" s="473"/>
      <c r="T18" s="473"/>
      <c r="U18" s="473"/>
      <c r="V18" s="474"/>
      <c r="W18" s="488"/>
      <c r="X18" s="489"/>
      <c r="Y18" s="489"/>
      <c r="Z18" s="489"/>
      <c r="AA18" s="489"/>
      <c r="AB18" s="499"/>
      <c r="AC18" s="371">
        <v>84.6</v>
      </c>
      <c r="AD18" s="372"/>
      <c r="AE18" s="372"/>
      <c r="AF18" s="372"/>
      <c r="AG18" s="475"/>
      <c r="AH18" s="371">
        <v>83.6</v>
      </c>
      <c r="AI18" s="372"/>
      <c r="AJ18" s="372"/>
      <c r="AK18" s="372"/>
      <c r="AL18" s="373"/>
      <c r="AM18" s="476"/>
      <c r="AN18" s="381"/>
      <c r="AO18" s="381"/>
      <c r="AP18" s="381"/>
      <c r="AQ18" s="381"/>
      <c r="AR18" s="381"/>
      <c r="AS18" s="381"/>
      <c r="AT18" s="382"/>
      <c r="AU18" s="464"/>
      <c r="AV18" s="465"/>
      <c r="AW18" s="465"/>
      <c r="AX18" s="465"/>
      <c r="AY18" s="387" t="s">
        <v>146</v>
      </c>
      <c r="AZ18" s="388"/>
      <c r="BA18" s="388"/>
      <c r="BB18" s="388"/>
      <c r="BC18" s="388"/>
      <c r="BD18" s="388"/>
      <c r="BE18" s="388"/>
      <c r="BF18" s="388"/>
      <c r="BG18" s="388"/>
      <c r="BH18" s="388"/>
      <c r="BI18" s="388"/>
      <c r="BJ18" s="388"/>
      <c r="BK18" s="388"/>
      <c r="BL18" s="388"/>
      <c r="BM18" s="389"/>
      <c r="BN18" s="407">
        <v>6477572</v>
      </c>
      <c r="BO18" s="408"/>
      <c r="BP18" s="408"/>
      <c r="BQ18" s="408"/>
      <c r="BR18" s="408"/>
      <c r="BS18" s="408"/>
      <c r="BT18" s="408"/>
      <c r="BU18" s="409"/>
      <c r="BV18" s="407">
        <v>6381975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147</v>
      </c>
      <c r="C19" s="470"/>
      <c r="D19" s="470"/>
      <c r="E19" s="471"/>
      <c r="F19" s="471"/>
      <c r="G19" s="471"/>
      <c r="H19" s="471"/>
      <c r="I19" s="471"/>
      <c r="J19" s="471"/>
      <c r="K19" s="471"/>
      <c r="L19" s="477">
        <v>2032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148</v>
      </c>
      <c r="AZ19" s="388"/>
      <c r="BA19" s="388"/>
      <c r="BB19" s="388"/>
      <c r="BC19" s="388"/>
      <c r="BD19" s="388"/>
      <c r="BE19" s="388"/>
      <c r="BF19" s="388"/>
      <c r="BG19" s="388"/>
      <c r="BH19" s="388"/>
      <c r="BI19" s="388"/>
      <c r="BJ19" s="388"/>
      <c r="BK19" s="388"/>
      <c r="BL19" s="388"/>
      <c r="BM19" s="389"/>
      <c r="BN19" s="407">
        <v>9343446</v>
      </c>
      <c r="BO19" s="408"/>
      <c r="BP19" s="408"/>
      <c r="BQ19" s="408"/>
      <c r="BR19" s="408"/>
      <c r="BS19" s="408"/>
      <c r="BT19" s="408"/>
      <c r="BU19" s="409"/>
      <c r="BV19" s="407">
        <v>9684217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149</v>
      </c>
      <c r="C20" s="470"/>
      <c r="D20" s="470"/>
      <c r="E20" s="471"/>
      <c r="F20" s="471"/>
      <c r="G20" s="471"/>
      <c r="H20" s="471"/>
      <c r="I20" s="471"/>
      <c r="J20" s="471"/>
      <c r="K20" s="471"/>
      <c r="L20" s="477">
        <v>10724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151</v>
      </c>
      <c r="C22" s="437"/>
      <c r="D22" s="438"/>
      <c r="E22" s="445" t="s">
        <v>1</v>
      </c>
      <c r="F22" s="420"/>
      <c r="G22" s="420"/>
      <c r="H22" s="420"/>
      <c r="I22" s="420"/>
      <c r="J22" s="420"/>
      <c r="K22" s="421"/>
      <c r="L22" s="445" t="s">
        <v>152</v>
      </c>
      <c r="M22" s="420"/>
      <c r="N22" s="420"/>
      <c r="O22" s="420"/>
      <c r="P22" s="421"/>
      <c r="Q22" s="430" t="s">
        <v>153</v>
      </c>
      <c r="R22" s="431"/>
      <c r="S22" s="431"/>
      <c r="T22" s="431"/>
      <c r="U22" s="431"/>
      <c r="V22" s="446"/>
      <c r="W22" s="448" t="s">
        <v>154</v>
      </c>
      <c r="X22" s="437"/>
      <c r="Y22" s="438"/>
      <c r="Z22" s="445" t="s">
        <v>1</v>
      </c>
      <c r="AA22" s="420"/>
      <c r="AB22" s="420"/>
      <c r="AC22" s="420"/>
      <c r="AD22" s="420"/>
      <c r="AE22" s="420"/>
      <c r="AF22" s="420"/>
      <c r="AG22" s="421"/>
      <c r="AH22" s="419" t="s">
        <v>155</v>
      </c>
      <c r="AI22" s="420"/>
      <c r="AJ22" s="420"/>
      <c r="AK22" s="420"/>
      <c r="AL22" s="421"/>
      <c r="AM22" s="419" t="s">
        <v>156</v>
      </c>
      <c r="AN22" s="425"/>
      <c r="AO22" s="425"/>
      <c r="AP22" s="425"/>
      <c r="AQ22" s="425"/>
      <c r="AR22" s="426"/>
      <c r="AS22" s="430" t="s">
        <v>153</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157</v>
      </c>
      <c r="AZ23" s="400"/>
      <c r="BA23" s="400"/>
      <c r="BB23" s="400"/>
      <c r="BC23" s="400"/>
      <c r="BD23" s="400"/>
      <c r="BE23" s="400"/>
      <c r="BF23" s="400"/>
      <c r="BG23" s="400"/>
      <c r="BH23" s="400"/>
      <c r="BI23" s="400"/>
      <c r="BJ23" s="400"/>
      <c r="BK23" s="400"/>
      <c r="BL23" s="400"/>
      <c r="BM23" s="401"/>
      <c r="BN23" s="407">
        <v>6379364</v>
      </c>
      <c r="BO23" s="408"/>
      <c r="BP23" s="408"/>
      <c r="BQ23" s="408"/>
      <c r="BR23" s="408"/>
      <c r="BS23" s="408"/>
      <c r="BT23" s="408"/>
      <c r="BU23" s="409"/>
      <c r="BV23" s="407">
        <v>6621206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158</v>
      </c>
      <c r="F24" s="381"/>
      <c r="G24" s="381"/>
      <c r="H24" s="381"/>
      <c r="I24" s="381"/>
      <c r="J24" s="381"/>
      <c r="K24" s="382"/>
      <c r="L24" s="383">
        <v>1</v>
      </c>
      <c r="M24" s="384"/>
      <c r="N24" s="384"/>
      <c r="O24" s="384"/>
      <c r="P24" s="385"/>
      <c r="Q24" s="383">
        <v>7730</v>
      </c>
      <c r="R24" s="384"/>
      <c r="S24" s="384"/>
      <c r="T24" s="384"/>
      <c r="U24" s="384"/>
      <c r="V24" s="385"/>
      <c r="W24" s="449"/>
      <c r="X24" s="440"/>
      <c r="Y24" s="441"/>
      <c r="Z24" s="380" t="s">
        <v>159</v>
      </c>
      <c r="AA24" s="381"/>
      <c r="AB24" s="381"/>
      <c r="AC24" s="381"/>
      <c r="AD24" s="381"/>
      <c r="AE24" s="381"/>
      <c r="AF24" s="381"/>
      <c r="AG24" s="382"/>
      <c r="AH24" s="383">
        <v>204</v>
      </c>
      <c r="AI24" s="384"/>
      <c r="AJ24" s="384"/>
      <c r="AK24" s="384"/>
      <c r="AL24" s="385"/>
      <c r="AM24" s="383">
        <v>593028</v>
      </c>
      <c r="AN24" s="384"/>
      <c r="AO24" s="384"/>
      <c r="AP24" s="384"/>
      <c r="AQ24" s="384"/>
      <c r="AR24" s="385"/>
      <c r="AS24" s="383">
        <v>2907</v>
      </c>
      <c r="AT24" s="384"/>
      <c r="AU24" s="384"/>
      <c r="AV24" s="384"/>
      <c r="AW24" s="384"/>
      <c r="AX24" s="386"/>
      <c r="AY24" s="374" t="s">
        <v>160</v>
      </c>
      <c r="AZ24" s="375"/>
      <c r="BA24" s="375"/>
      <c r="BB24" s="375"/>
      <c r="BC24" s="375"/>
      <c r="BD24" s="375"/>
      <c r="BE24" s="375"/>
      <c r="BF24" s="375"/>
      <c r="BG24" s="375"/>
      <c r="BH24" s="375"/>
      <c r="BI24" s="375"/>
      <c r="BJ24" s="375"/>
      <c r="BK24" s="375"/>
      <c r="BL24" s="375"/>
      <c r="BM24" s="376"/>
      <c r="BN24" s="407">
        <v>5100886</v>
      </c>
      <c r="BO24" s="408"/>
      <c r="BP24" s="408"/>
      <c r="BQ24" s="408"/>
      <c r="BR24" s="408"/>
      <c r="BS24" s="408"/>
      <c r="BT24" s="408"/>
      <c r="BU24" s="409"/>
      <c r="BV24" s="407">
        <v>5260631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161</v>
      </c>
      <c r="F25" s="381"/>
      <c r="G25" s="381"/>
      <c r="H25" s="381"/>
      <c r="I25" s="381"/>
      <c r="J25" s="381"/>
      <c r="K25" s="382"/>
      <c r="L25" s="383">
        <v>1</v>
      </c>
      <c r="M25" s="384"/>
      <c r="N25" s="384"/>
      <c r="O25" s="384"/>
      <c r="P25" s="385"/>
      <c r="Q25" s="383">
        <v>6340</v>
      </c>
      <c r="R25" s="384"/>
      <c r="S25" s="384"/>
      <c r="T25" s="384"/>
      <c r="U25" s="384"/>
      <c r="V25" s="385"/>
      <c r="W25" s="449"/>
      <c r="X25" s="440"/>
      <c r="Y25" s="441"/>
      <c r="Z25" s="380" t="s">
        <v>162</v>
      </c>
      <c r="AA25" s="381"/>
      <c r="AB25" s="381"/>
      <c r="AC25" s="381"/>
      <c r="AD25" s="381"/>
      <c r="AE25" s="381"/>
      <c r="AF25" s="381"/>
      <c r="AG25" s="382"/>
      <c r="AH25" s="383" t="s">
        <v>163</v>
      </c>
      <c r="AI25" s="384"/>
      <c r="AJ25" s="384"/>
      <c r="AK25" s="384"/>
      <c r="AL25" s="385"/>
      <c r="AM25" s="383" t="s">
        <v>119</v>
      </c>
      <c r="AN25" s="384"/>
      <c r="AO25" s="384"/>
      <c r="AP25" s="384"/>
      <c r="AQ25" s="384"/>
      <c r="AR25" s="385"/>
      <c r="AS25" s="383" t="s">
        <v>119</v>
      </c>
      <c r="AT25" s="384"/>
      <c r="AU25" s="384"/>
      <c r="AV25" s="384"/>
      <c r="AW25" s="384"/>
      <c r="AX25" s="386"/>
      <c r="AY25" s="399" t="s">
        <v>164</v>
      </c>
      <c r="AZ25" s="400"/>
      <c r="BA25" s="400"/>
      <c r="BB25" s="400"/>
      <c r="BC25" s="400"/>
      <c r="BD25" s="400"/>
      <c r="BE25" s="400"/>
      <c r="BF25" s="400"/>
      <c r="BG25" s="400"/>
      <c r="BH25" s="400"/>
      <c r="BI25" s="400"/>
      <c r="BJ25" s="400"/>
      <c r="BK25" s="400"/>
      <c r="BL25" s="400"/>
      <c r="BM25" s="401"/>
      <c r="BN25" s="402">
        <v>1629488</v>
      </c>
      <c r="BO25" s="403"/>
      <c r="BP25" s="403"/>
      <c r="BQ25" s="403"/>
      <c r="BR25" s="403"/>
      <c r="BS25" s="403"/>
      <c r="BT25" s="403"/>
      <c r="BU25" s="404"/>
      <c r="BV25" s="402">
        <v>2294634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165</v>
      </c>
      <c r="F26" s="381"/>
      <c r="G26" s="381"/>
      <c r="H26" s="381"/>
      <c r="I26" s="381"/>
      <c r="J26" s="381"/>
      <c r="K26" s="382"/>
      <c r="L26" s="383">
        <v>1</v>
      </c>
      <c r="M26" s="384"/>
      <c r="N26" s="384"/>
      <c r="O26" s="384"/>
      <c r="P26" s="385"/>
      <c r="Q26" s="383">
        <v>6030</v>
      </c>
      <c r="R26" s="384"/>
      <c r="S26" s="384"/>
      <c r="T26" s="384"/>
      <c r="U26" s="384"/>
      <c r="V26" s="385"/>
      <c r="W26" s="449"/>
      <c r="X26" s="440"/>
      <c r="Y26" s="441"/>
      <c r="Z26" s="380" t="s">
        <v>166</v>
      </c>
      <c r="AA26" s="462"/>
      <c r="AB26" s="462"/>
      <c r="AC26" s="462"/>
      <c r="AD26" s="462"/>
      <c r="AE26" s="462"/>
      <c r="AF26" s="462"/>
      <c r="AG26" s="463"/>
      <c r="AH26" s="383">
        <v>6</v>
      </c>
      <c r="AI26" s="384"/>
      <c r="AJ26" s="384"/>
      <c r="AK26" s="384"/>
      <c r="AL26" s="385"/>
      <c r="AM26" s="383">
        <v>16512</v>
      </c>
      <c r="AN26" s="384"/>
      <c r="AO26" s="384"/>
      <c r="AP26" s="384"/>
      <c r="AQ26" s="384"/>
      <c r="AR26" s="385"/>
      <c r="AS26" s="383">
        <v>2752</v>
      </c>
      <c r="AT26" s="384"/>
      <c r="AU26" s="384"/>
      <c r="AV26" s="384"/>
      <c r="AW26" s="384"/>
      <c r="AX26" s="386"/>
      <c r="AY26" s="416" t="s">
        <v>167</v>
      </c>
      <c r="AZ26" s="417"/>
      <c r="BA26" s="417"/>
      <c r="BB26" s="417"/>
      <c r="BC26" s="417"/>
      <c r="BD26" s="417"/>
      <c r="BE26" s="417"/>
      <c r="BF26" s="417"/>
      <c r="BG26" s="417"/>
      <c r="BH26" s="417"/>
      <c r="BI26" s="417"/>
      <c r="BJ26" s="417"/>
      <c r="BK26" s="417"/>
      <c r="BL26" s="417"/>
      <c r="BM26" s="418"/>
      <c r="BN26" s="407" t="s">
        <v>119</v>
      </c>
      <c r="BO26" s="408"/>
      <c r="BP26" s="408"/>
      <c r="BQ26" s="408"/>
      <c r="BR26" s="408"/>
      <c r="BS26" s="408"/>
      <c r="BT26" s="408"/>
      <c r="BU26" s="409"/>
      <c r="BV26" s="407" t="s">
        <v>119</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168</v>
      </c>
      <c r="F27" s="381"/>
      <c r="G27" s="381"/>
      <c r="H27" s="381"/>
      <c r="I27" s="381"/>
      <c r="J27" s="381"/>
      <c r="K27" s="382"/>
      <c r="L27" s="383">
        <v>1</v>
      </c>
      <c r="M27" s="384"/>
      <c r="N27" s="384"/>
      <c r="O27" s="384"/>
      <c r="P27" s="385"/>
      <c r="Q27" s="383">
        <v>3210</v>
      </c>
      <c r="R27" s="384"/>
      <c r="S27" s="384"/>
      <c r="T27" s="384"/>
      <c r="U27" s="384"/>
      <c r="V27" s="385"/>
      <c r="W27" s="449"/>
      <c r="X27" s="440"/>
      <c r="Y27" s="441"/>
      <c r="Z27" s="380" t="s">
        <v>169</v>
      </c>
      <c r="AA27" s="381"/>
      <c r="AB27" s="381"/>
      <c r="AC27" s="381"/>
      <c r="AD27" s="381"/>
      <c r="AE27" s="381"/>
      <c r="AF27" s="381"/>
      <c r="AG27" s="382"/>
      <c r="AH27" s="383">
        <v>17</v>
      </c>
      <c r="AI27" s="384"/>
      <c r="AJ27" s="384"/>
      <c r="AK27" s="384"/>
      <c r="AL27" s="385"/>
      <c r="AM27" s="383">
        <v>49725</v>
      </c>
      <c r="AN27" s="384"/>
      <c r="AO27" s="384"/>
      <c r="AP27" s="384"/>
      <c r="AQ27" s="384"/>
      <c r="AR27" s="385"/>
      <c r="AS27" s="383">
        <v>2925</v>
      </c>
      <c r="AT27" s="384"/>
      <c r="AU27" s="384"/>
      <c r="AV27" s="384"/>
      <c r="AW27" s="384"/>
      <c r="AX27" s="386"/>
      <c r="AY27" s="413" t="s">
        <v>170</v>
      </c>
      <c r="AZ27" s="414"/>
      <c r="BA27" s="414"/>
      <c r="BB27" s="414"/>
      <c r="BC27" s="414"/>
      <c r="BD27" s="414"/>
      <c r="BE27" s="414"/>
      <c r="BF27" s="414"/>
      <c r="BG27" s="414"/>
      <c r="BH27" s="414"/>
      <c r="BI27" s="414"/>
      <c r="BJ27" s="414"/>
      <c r="BK27" s="414"/>
      <c r="BL27" s="414"/>
      <c r="BM27" s="415"/>
      <c r="BN27" s="410">
        <v>497999</v>
      </c>
      <c r="BO27" s="411"/>
      <c r="BP27" s="411"/>
      <c r="BQ27" s="411"/>
      <c r="BR27" s="411"/>
      <c r="BS27" s="411"/>
      <c r="BT27" s="411"/>
      <c r="BU27" s="412"/>
      <c r="BV27" s="410">
        <v>497584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171</v>
      </c>
      <c r="F28" s="381"/>
      <c r="G28" s="381"/>
      <c r="H28" s="381"/>
      <c r="I28" s="381"/>
      <c r="J28" s="381"/>
      <c r="K28" s="382"/>
      <c r="L28" s="383">
        <v>1</v>
      </c>
      <c r="M28" s="384"/>
      <c r="N28" s="384"/>
      <c r="O28" s="384"/>
      <c r="P28" s="385"/>
      <c r="Q28" s="383">
        <v>2660</v>
      </c>
      <c r="R28" s="384"/>
      <c r="S28" s="384"/>
      <c r="T28" s="384"/>
      <c r="U28" s="384"/>
      <c r="V28" s="385"/>
      <c r="W28" s="449"/>
      <c r="X28" s="440"/>
      <c r="Y28" s="441"/>
      <c r="Z28" s="380" t="s">
        <v>172</v>
      </c>
      <c r="AA28" s="381"/>
      <c r="AB28" s="381"/>
      <c r="AC28" s="381"/>
      <c r="AD28" s="381"/>
      <c r="AE28" s="381"/>
      <c r="AF28" s="381"/>
      <c r="AG28" s="382"/>
      <c r="AH28" s="383" t="s">
        <v>173</v>
      </c>
      <c r="AI28" s="384"/>
      <c r="AJ28" s="384"/>
      <c r="AK28" s="384"/>
      <c r="AL28" s="385"/>
      <c r="AM28" s="383" t="s">
        <v>119</v>
      </c>
      <c r="AN28" s="384"/>
      <c r="AO28" s="384"/>
      <c r="AP28" s="384"/>
      <c r="AQ28" s="384"/>
      <c r="AR28" s="385"/>
      <c r="AS28" s="383" t="s">
        <v>173</v>
      </c>
      <c r="AT28" s="384"/>
      <c r="AU28" s="384"/>
      <c r="AV28" s="384"/>
      <c r="AW28" s="384"/>
      <c r="AX28" s="386"/>
      <c r="AY28" s="390" t="s">
        <v>174</v>
      </c>
      <c r="AZ28" s="391"/>
      <c r="BA28" s="391"/>
      <c r="BB28" s="392"/>
      <c r="BC28" s="399" t="s">
        <v>41</v>
      </c>
      <c r="BD28" s="400"/>
      <c r="BE28" s="400"/>
      <c r="BF28" s="400"/>
      <c r="BG28" s="400"/>
      <c r="BH28" s="400"/>
      <c r="BI28" s="400"/>
      <c r="BJ28" s="400"/>
      <c r="BK28" s="400"/>
      <c r="BL28" s="400"/>
      <c r="BM28" s="401"/>
      <c r="BN28" s="402">
        <v>2484378</v>
      </c>
      <c r="BO28" s="403"/>
      <c r="BP28" s="403"/>
      <c r="BQ28" s="403"/>
      <c r="BR28" s="403"/>
      <c r="BS28" s="403"/>
      <c r="BT28" s="403"/>
      <c r="BU28" s="404"/>
      <c r="BV28" s="402">
        <v>2330080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175</v>
      </c>
      <c r="F29" s="381"/>
      <c r="G29" s="381"/>
      <c r="H29" s="381"/>
      <c r="I29" s="381"/>
      <c r="J29" s="381"/>
      <c r="K29" s="382"/>
      <c r="L29" s="383">
        <v>17</v>
      </c>
      <c r="M29" s="384"/>
      <c r="N29" s="384"/>
      <c r="O29" s="384"/>
      <c r="P29" s="385"/>
      <c r="Q29" s="383">
        <v>2460</v>
      </c>
      <c r="R29" s="384"/>
      <c r="S29" s="384"/>
      <c r="T29" s="384"/>
      <c r="U29" s="384"/>
      <c r="V29" s="385"/>
      <c r="W29" s="450"/>
      <c r="X29" s="451"/>
      <c r="Y29" s="452"/>
      <c r="Z29" s="380" t="s">
        <v>176</v>
      </c>
      <c r="AA29" s="381"/>
      <c r="AB29" s="381"/>
      <c r="AC29" s="381"/>
      <c r="AD29" s="381"/>
      <c r="AE29" s="381"/>
      <c r="AF29" s="381"/>
      <c r="AG29" s="382"/>
      <c r="AH29" s="383">
        <v>221</v>
      </c>
      <c r="AI29" s="384"/>
      <c r="AJ29" s="384"/>
      <c r="AK29" s="384"/>
      <c r="AL29" s="385"/>
      <c r="AM29" s="383">
        <v>642753</v>
      </c>
      <c r="AN29" s="384"/>
      <c r="AO29" s="384"/>
      <c r="AP29" s="384"/>
      <c r="AQ29" s="384"/>
      <c r="AR29" s="385"/>
      <c r="AS29" s="383">
        <v>2908</v>
      </c>
      <c r="AT29" s="384"/>
      <c r="AU29" s="384"/>
      <c r="AV29" s="384"/>
      <c r="AW29" s="384"/>
      <c r="AX29" s="386"/>
      <c r="AY29" s="393"/>
      <c r="AZ29" s="394"/>
      <c r="BA29" s="394"/>
      <c r="BB29" s="395"/>
      <c r="BC29" s="387" t="s">
        <v>177</v>
      </c>
      <c r="BD29" s="388"/>
      <c r="BE29" s="388"/>
      <c r="BF29" s="388"/>
      <c r="BG29" s="388"/>
      <c r="BH29" s="388"/>
      <c r="BI29" s="388"/>
      <c r="BJ29" s="388"/>
      <c r="BK29" s="388"/>
      <c r="BL29" s="388"/>
      <c r="BM29" s="389"/>
      <c r="BN29" s="407">
        <v>182980</v>
      </c>
      <c r="BO29" s="408"/>
      <c r="BP29" s="408"/>
      <c r="BQ29" s="408"/>
      <c r="BR29" s="408"/>
      <c r="BS29" s="408"/>
      <c r="BT29" s="408"/>
      <c r="BU29" s="409"/>
      <c r="BV29" s="407">
        <v>182980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178</v>
      </c>
      <c r="X30" s="460"/>
      <c r="Y30" s="460"/>
      <c r="Z30" s="460"/>
      <c r="AA30" s="460"/>
      <c r="AB30" s="460"/>
      <c r="AC30" s="460"/>
      <c r="AD30" s="460"/>
      <c r="AE30" s="460"/>
      <c r="AF30" s="460"/>
      <c r="AG30" s="461"/>
      <c r="AH30" s="371">
        <v>95.8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5178801</v>
      </c>
      <c r="BO30" s="411"/>
      <c r="BP30" s="411"/>
      <c r="BQ30" s="411"/>
      <c r="BR30" s="411"/>
      <c r="BS30" s="411"/>
      <c r="BT30" s="411"/>
      <c r="BU30" s="412"/>
      <c r="BV30" s="410">
        <v>5618827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185</v>
      </c>
      <c r="D33" s="370"/>
      <c r="E33" s="369" t="s">
        <v>186</v>
      </c>
      <c r="F33" s="369"/>
      <c r="G33" s="369"/>
      <c r="H33" s="369"/>
      <c r="I33" s="369"/>
      <c r="J33" s="369"/>
      <c r="K33" s="369"/>
      <c r="L33" s="369"/>
      <c r="M33" s="369"/>
      <c r="N33" s="369"/>
      <c r="O33" s="369"/>
      <c r="P33" s="369"/>
      <c r="Q33" s="369"/>
      <c r="R33" s="369"/>
      <c r="S33" s="369"/>
      <c r="T33" s="195"/>
      <c r="U33" s="370" t="s">
        <v>185</v>
      </c>
      <c r="V33" s="370"/>
      <c r="W33" s="369" t="s">
        <v>187</v>
      </c>
      <c r="X33" s="369"/>
      <c r="Y33" s="369"/>
      <c r="Z33" s="369"/>
      <c r="AA33" s="369"/>
      <c r="AB33" s="369"/>
      <c r="AC33" s="369"/>
      <c r="AD33" s="369"/>
      <c r="AE33" s="369"/>
      <c r="AF33" s="369"/>
      <c r="AG33" s="369"/>
      <c r="AH33" s="369"/>
      <c r="AI33" s="369"/>
      <c r="AJ33" s="369"/>
      <c r="AK33" s="369"/>
      <c r="AL33" s="195"/>
      <c r="AM33" s="370" t="s">
        <v>188</v>
      </c>
      <c r="AN33" s="370"/>
      <c r="AO33" s="369" t="s">
        <v>187</v>
      </c>
      <c r="AP33" s="369"/>
      <c r="AQ33" s="369"/>
      <c r="AR33" s="369"/>
      <c r="AS33" s="369"/>
      <c r="AT33" s="369"/>
      <c r="AU33" s="369"/>
      <c r="AV33" s="369"/>
      <c r="AW33" s="369"/>
      <c r="AX33" s="369"/>
      <c r="AY33" s="369"/>
      <c r="AZ33" s="369"/>
      <c r="BA33" s="369"/>
      <c r="BB33" s="369"/>
      <c r="BC33" s="369"/>
      <c r="BD33" s="196"/>
      <c r="BE33" s="369" t="s">
        <v>189</v>
      </c>
      <c r="BF33" s="369"/>
      <c r="BG33" s="369" t="s">
        <v>190</v>
      </c>
      <c r="BH33" s="369"/>
      <c r="BI33" s="369"/>
      <c r="BJ33" s="369"/>
      <c r="BK33" s="369"/>
      <c r="BL33" s="369"/>
      <c r="BM33" s="369"/>
      <c r="BN33" s="369"/>
      <c r="BO33" s="369"/>
      <c r="BP33" s="369"/>
      <c r="BQ33" s="369"/>
      <c r="BR33" s="369"/>
      <c r="BS33" s="369"/>
      <c r="BT33" s="369"/>
      <c r="BU33" s="369"/>
      <c r="BV33" s="196"/>
      <c r="BW33" s="370" t="s">
        <v>189</v>
      </c>
      <c r="BX33" s="370"/>
      <c r="BY33" s="369" t="s">
        <v>191</v>
      </c>
      <c r="BZ33" s="369"/>
      <c r="CA33" s="369"/>
      <c r="CB33" s="369"/>
      <c r="CC33" s="369"/>
      <c r="CD33" s="369"/>
      <c r="CE33" s="369"/>
      <c r="CF33" s="369"/>
      <c r="CG33" s="369"/>
      <c r="CH33" s="369"/>
      <c r="CI33" s="369"/>
      <c r="CJ33" s="369"/>
      <c r="CK33" s="369"/>
      <c r="CL33" s="369"/>
      <c r="CM33" s="369"/>
      <c r="CN33" s="195"/>
      <c r="CO33" s="370" t="s">
        <v>192</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4</v>
      </c>
      <c r="AN34" s="366"/>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6</v>
      </c>
      <c r="BX34" s="366"/>
      <c r="BY34" s="365" t="str">
        <f>IF('各会計、関係団体の財政状況及び健全化判断比率'!B68="","",'各会計、関係団体の財政状況及び健全化判断比率'!B68)</f>
        <v>沖縄県後期高齢者医療広域連合（一般会計）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一般財団法人　北谷地域振興センター</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f t="shared" ref="AM35:AM43" si="0">IF(AO35="","",AM34+1)</f>
        <v>5</v>
      </c>
      <c r="AN35" s="366"/>
      <c r="AO35" s="365" t="str">
        <f>IF('各会計、関係団体の財政状況及び健全化判断比率'!B31="","",'各会計、関係団体の財政状況及び健全化判断比率'!B31)</f>
        <v>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7</v>
      </c>
      <c r="BX35" s="366"/>
      <c r="BY35" s="365" t="str">
        <f>IF('各会計、関係団体の財政状況及び健全化判断比率'!B69="","",'各会計、関係団体の財政状況及び健全化判断比率'!B69)</f>
        <v>沖縄県後期高齢者医療広域連合（特別会計）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8</v>
      </c>
      <c r="BX36" s="366"/>
      <c r="BY36" s="365" t="str">
        <f>IF('各会計、関係団体の財政状況及び健全化判断比率'!B70="","",'各会計、関係団体の財政状況及び健全化判断比率'!B70)</f>
        <v>倉浜衛生施設組合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9</v>
      </c>
      <c r="BX37" s="366"/>
      <c r="BY37" s="365" t="str">
        <f>IF('各会計、関係団体の財政状況及び健全化判断比率'!B71="","",'各会計、関係団体の財政状況及び健全化判断比率'!B71)</f>
        <v>中部広域市町村圏事務組合（一般会計）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10</v>
      </c>
      <c r="BX38" s="366"/>
      <c r="BY38" s="365" t="str">
        <f>IF('各会計、関係団体の財政状況及び健全化判断比率'!B72="","",'各会計、関係団体の財政状況及び健全化判断比率'!B72)</f>
        <v>中部広域市町村圏事務組合（特別会計）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11</v>
      </c>
      <c r="BX39" s="366"/>
      <c r="BY39" s="365" t="str">
        <f>IF('各会計、関係団体の財政状況及び健全化判断比率'!B73="","",'各会計、関係団体の財政状況及び健全化判断比率'!B73)</f>
        <v>沖縄県市町村総合事務組合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12</v>
      </c>
      <c r="BX40" s="366"/>
      <c r="BY40" s="365" t="str">
        <f>IF('各会計、関係団体の財政状況及び健全化判断比率'!B74="","",'各会計、関係団体の財政状況及び健全化判断比率'!B74)</f>
        <v>比謝川行政事務組合（一般会計）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13</v>
      </c>
      <c r="BX41" s="366"/>
      <c r="BY41" s="365" t="str">
        <f>IF('各会計、関係団体の財政状況及び健全化判断比率'!B75="","",'各会計、関係団体の財政状況及び健全化判断比率'!B75)</f>
        <v>比謝川行政事務組合（特別会計）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14</v>
      </c>
      <c r="BX42" s="366"/>
      <c r="BY42" s="365" t="str">
        <f>IF('各会計、関係団体の財政状況及び健全化判断比率'!B76="","",'各会計、関係団体の財政状況及び健全化判断比率'!B76)</f>
        <v>沖縄県介護保険広域連合（一般会計）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15</v>
      </c>
      <c r="BX43" s="366"/>
      <c r="BY43" s="365" t="str">
        <f>IF('各会計、関係団体の財政状況及び健全化判断比率'!B77="","",'各会計、関係団体の財政状況及び健全化判断比率'!B77)</f>
        <v>沖縄県介護保険広域連合（特別会計）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Ykk5T1EOegAlvANH66BZjNFDHCbi5ogax0IYy8/dHTYJX6TRcn/ftCx1/hDRuRoGR/x9hMp0uxzDo0MORI24w==" saltValue="dIl/YR/U0eavlGhKn2ey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187" t="s">
        <v>546</v>
      </c>
      <c r="D34" s="1187"/>
      <c r="E34" s="1188"/>
      <c r="F34" s="32">
        <v>29.37</v>
      </c>
      <c r="G34" s="33">
        <v>31.76</v>
      </c>
      <c r="H34" s="33">
        <v>33.29</v>
      </c>
      <c r="I34" s="33">
        <v>34.979999999999997</v>
      </c>
      <c r="J34" s="34">
        <v>36.06</v>
      </c>
      <c r="K34" s="22"/>
      <c r="L34" s="22"/>
      <c r="M34" s="22"/>
      <c r="N34" s="22"/>
      <c r="O34" s="22"/>
      <c r="P34" s="22"/>
    </row>
    <row r="35" spans="1:16" ht="39" customHeight="1" x14ac:dyDescent="0.15">
      <c r="A35" s="22"/>
      <c r="B35" s="35"/>
      <c r="C35" s="1181" t="s">
        <v>547</v>
      </c>
      <c r="D35" s="1182"/>
      <c r="E35" s="1183"/>
      <c r="F35" s="36">
        <v>9.4600000000000009</v>
      </c>
      <c r="G35" s="37">
        <v>6.02</v>
      </c>
      <c r="H35" s="37">
        <v>6.88</v>
      </c>
      <c r="I35" s="37">
        <v>2.89</v>
      </c>
      <c r="J35" s="38">
        <v>5.79</v>
      </c>
      <c r="K35" s="22"/>
      <c r="L35" s="22"/>
      <c r="M35" s="22"/>
      <c r="N35" s="22"/>
      <c r="O35" s="22"/>
      <c r="P35" s="22"/>
    </row>
    <row r="36" spans="1:16" ht="39" customHeight="1" x14ac:dyDescent="0.15">
      <c r="A36" s="22"/>
      <c r="B36" s="35"/>
      <c r="C36" s="1181" t="s">
        <v>548</v>
      </c>
      <c r="D36" s="1182"/>
      <c r="E36" s="1183"/>
      <c r="F36" s="36">
        <v>2.08</v>
      </c>
      <c r="G36" s="37">
        <v>2.4700000000000002</v>
      </c>
      <c r="H36" s="37">
        <v>1.96</v>
      </c>
      <c r="I36" s="37">
        <v>5.22</v>
      </c>
      <c r="J36" s="38">
        <v>4.5</v>
      </c>
      <c r="K36" s="22"/>
      <c r="L36" s="22"/>
      <c r="M36" s="22"/>
      <c r="N36" s="22"/>
      <c r="O36" s="22"/>
      <c r="P36" s="22"/>
    </row>
    <row r="37" spans="1:16" ht="39" customHeight="1" x14ac:dyDescent="0.15">
      <c r="A37" s="22"/>
      <c r="B37" s="35"/>
      <c r="C37" s="1181" t="s">
        <v>549</v>
      </c>
      <c r="D37" s="1182"/>
      <c r="E37" s="1183"/>
      <c r="F37" s="36">
        <v>0.64</v>
      </c>
      <c r="G37" s="37">
        <v>0.4</v>
      </c>
      <c r="H37" s="37">
        <v>0.46</v>
      </c>
      <c r="I37" s="37">
        <v>2.75</v>
      </c>
      <c r="J37" s="38">
        <v>1.84</v>
      </c>
      <c r="K37" s="22"/>
      <c r="L37" s="22"/>
      <c r="M37" s="22"/>
      <c r="N37" s="22"/>
      <c r="O37" s="22"/>
      <c r="P37" s="22"/>
    </row>
    <row r="38" spans="1:16" ht="39" customHeight="1" x14ac:dyDescent="0.15">
      <c r="A38" s="22"/>
      <c r="B38" s="35"/>
      <c r="C38" s="1181" t="s">
        <v>550</v>
      </c>
      <c r="D38" s="1182"/>
      <c r="E38" s="1183"/>
      <c r="F38" s="36">
        <v>0.06</v>
      </c>
      <c r="G38" s="37">
        <v>0.05</v>
      </c>
      <c r="H38" s="37">
        <v>0.12</v>
      </c>
      <c r="I38" s="37">
        <v>0.03</v>
      </c>
      <c r="J38" s="38">
        <v>0.04</v>
      </c>
      <c r="K38" s="22"/>
      <c r="L38" s="22"/>
      <c r="M38" s="22"/>
      <c r="N38" s="22"/>
      <c r="O38" s="22"/>
      <c r="P38" s="22"/>
    </row>
    <row r="39" spans="1:16" ht="39" customHeight="1" x14ac:dyDescent="0.15">
      <c r="A39" s="22"/>
      <c r="B39" s="35"/>
      <c r="C39" s="1181"/>
      <c r="D39" s="1182"/>
      <c r="E39" s="1183"/>
      <c r="F39" s="36"/>
      <c r="G39" s="37"/>
      <c r="H39" s="37"/>
      <c r="I39" s="37"/>
      <c r="J39" s="38"/>
      <c r="K39" s="22"/>
      <c r="L39" s="22"/>
      <c r="M39" s="22"/>
      <c r="N39" s="22"/>
      <c r="O39" s="22"/>
      <c r="P39" s="22"/>
    </row>
    <row r="40" spans="1:16" ht="39" customHeight="1" x14ac:dyDescent="0.15">
      <c r="A40" s="22"/>
      <c r="B40" s="35"/>
      <c r="C40" s="1181"/>
      <c r="D40" s="1182"/>
      <c r="E40" s="1183"/>
      <c r="F40" s="36"/>
      <c r="G40" s="37"/>
      <c r="H40" s="37"/>
      <c r="I40" s="37"/>
      <c r="J40" s="38"/>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551</v>
      </c>
      <c r="D42" s="1182"/>
      <c r="E42" s="1183"/>
      <c r="F42" s="36" t="s">
        <v>498</v>
      </c>
      <c r="G42" s="37" t="s">
        <v>498</v>
      </c>
      <c r="H42" s="37" t="s">
        <v>498</v>
      </c>
      <c r="I42" s="37" t="s">
        <v>498</v>
      </c>
      <c r="J42" s="38" t="s">
        <v>498</v>
      </c>
      <c r="K42" s="22"/>
      <c r="L42" s="22"/>
      <c r="M42" s="22"/>
      <c r="N42" s="22"/>
      <c r="O42" s="22"/>
      <c r="P42" s="22"/>
    </row>
    <row r="43" spans="1:16" ht="39" customHeight="1" thickBot="1" x14ac:dyDescent="0.2">
      <c r="A43" s="22"/>
      <c r="B43" s="40"/>
      <c r="C43" s="1184" t="s">
        <v>552</v>
      </c>
      <c r="D43" s="1185"/>
      <c r="E43" s="1186"/>
      <c r="F43" s="41" t="s">
        <v>498</v>
      </c>
      <c r="G43" s="42" t="s">
        <v>498</v>
      </c>
      <c r="H43" s="42" t="s">
        <v>498</v>
      </c>
      <c r="I43" s="42" t="s">
        <v>498</v>
      </c>
      <c r="J43" s="43" t="s">
        <v>498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tOtGBzOnQGuNvd9msNMYmnnj4yHmbla8MGmhWgZLFuHUNqFPRv9plnwCDIFq3AAE2QnF2ENHBe2VKyJO5YXqA==" saltValue="1HJYtX92ml5ciOogv1Ih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197" t="s">
        <v>10</v>
      </c>
      <c r="C45" s="1198"/>
      <c r="D45" s="58"/>
      <c r="E45" s="1203" t="s">
        <v>11</v>
      </c>
      <c r="F45" s="1203"/>
      <c r="G45" s="1203"/>
      <c r="H45" s="1203"/>
      <c r="I45" s="1203"/>
      <c r="J45" s="1204"/>
      <c r="K45" s="59">
        <v>783</v>
      </c>
      <c r="L45" s="60">
        <v>911</v>
      </c>
      <c r="M45" s="60">
        <v>850</v>
      </c>
      <c r="N45" s="60">
        <v>806</v>
      </c>
      <c r="O45" s="61">
        <v>783</v>
      </c>
      <c r="P45" s="48"/>
      <c r="Q45" s="48"/>
      <c r="R45" s="48"/>
      <c r="S45" s="48"/>
      <c r="T45" s="48"/>
      <c r="U45" s="48"/>
    </row>
    <row r="46" spans="1:21" ht="30.75" customHeight="1" x14ac:dyDescent="0.15">
      <c r="A46" s="48"/>
      <c r="B46" s="1199"/>
      <c r="C46" s="1200"/>
      <c r="D46" s="62"/>
      <c r="E46" s="1191" t="s">
        <v>12</v>
      </c>
      <c r="F46" s="1191"/>
      <c r="G46" s="1191"/>
      <c r="H46" s="1191"/>
      <c r="I46" s="1191"/>
      <c r="J46" s="1192"/>
      <c r="K46" s="63" t="s">
        <v>498</v>
      </c>
      <c r="L46" s="64" t="s">
        <v>498</v>
      </c>
      <c r="M46" s="64" t="s">
        <v>498</v>
      </c>
      <c r="N46" s="64" t="s">
        <v>498</v>
      </c>
      <c r="O46" s="65" t="s">
        <v>498</v>
      </c>
      <c r="P46" s="48"/>
      <c r="Q46" s="48"/>
      <c r="R46" s="48"/>
      <c r="S46" s="48"/>
      <c r="T46" s="48"/>
      <c r="U46" s="48"/>
    </row>
    <row r="47" spans="1:21" ht="30.75" customHeight="1" x14ac:dyDescent="0.15">
      <c r="A47" s="48"/>
      <c r="B47" s="1199"/>
      <c r="C47" s="1200"/>
      <c r="D47" s="62"/>
      <c r="E47" s="1191" t="s">
        <v>13</v>
      </c>
      <c r="F47" s="1191"/>
      <c r="G47" s="1191"/>
      <c r="H47" s="1191"/>
      <c r="I47" s="1191"/>
      <c r="J47" s="1192"/>
      <c r="K47" s="63" t="s">
        <v>498</v>
      </c>
      <c r="L47" s="64" t="s">
        <v>498</v>
      </c>
      <c r="M47" s="64" t="s">
        <v>498</v>
      </c>
      <c r="N47" s="64" t="s">
        <v>498</v>
      </c>
      <c r="O47" s="65" t="s">
        <v>498</v>
      </c>
      <c r="P47" s="48"/>
      <c r="Q47" s="48"/>
      <c r="R47" s="48"/>
      <c r="S47" s="48"/>
      <c r="T47" s="48"/>
      <c r="U47" s="48"/>
    </row>
    <row r="48" spans="1:21" ht="30.75" customHeight="1" x14ac:dyDescent="0.15">
      <c r="A48" s="48"/>
      <c r="B48" s="1199"/>
      <c r="C48" s="1200"/>
      <c r="D48" s="62"/>
      <c r="E48" s="1191" t="s">
        <v>14</v>
      </c>
      <c r="F48" s="1191"/>
      <c r="G48" s="1191"/>
      <c r="H48" s="1191"/>
      <c r="I48" s="1191"/>
      <c r="J48" s="1192"/>
      <c r="K48" s="63">
        <v>94</v>
      </c>
      <c r="L48" s="64">
        <v>99</v>
      </c>
      <c r="M48" s="64">
        <v>100</v>
      </c>
      <c r="N48" s="64">
        <v>95</v>
      </c>
      <c r="O48" s="65">
        <v>35</v>
      </c>
      <c r="P48" s="48"/>
      <c r="Q48" s="48"/>
      <c r="R48" s="48"/>
      <c r="S48" s="48"/>
      <c r="T48" s="48"/>
      <c r="U48" s="48"/>
    </row>
    <row r="49" spans="1:21" ht="30.75" customHeight="1" x14ac:dyDescent="0.15">
      <c r="A49" s="48"/>
      <c r="B49" s="1199"/>
      <c r="C49" s="1200"/>
      <c r="D49" s="62"/>
      <c r="E49" s="1191" t="s">
        <v>15</v>
      </c>
      <c r="F49" s="1191"/>
      <c r="G49" s="1191"/>
      <c r="H49" s="1191"/>
      <c r="I49" s="1191"/>
      <c r="J49" s="1192"/>
      <c r="K49" s="63">
        <v>112</v>
      </c>
      <c r="L49" s="64">
        <v>88</v>
      </c>
      <c r="M49" s="64">
        <v>107</v>
      </c>
      <c r="N49" s="64">
        <v>112</v>
      </c>
      <c r="O49" s="65">
        <v>108</v>
      </c>
      <c r="P49" s="48"/>
      <c r="Q49" s="48"/>
      <c r="R49" s="48"/>
      <c r="S49" s="48"/>
      <c r="T49" s="48"/>
      <c r="U49" s="48"/>
    </row>
    <row r="50" spans="1:21" ht="30.75" customHeight="1" x14ac:dyDescent="0.15">
      <c r="A50" s="48"/>
      <c r="B50" s="1199"/>
      <c r="C50" s="1200"/>
      <c r="D50" s="62"/>
      <c r="E50" s="1191" t="s">
        <v>16</v>
      </c>
      <c r="F50" s="1191"/>
      <c r="G50" s="1191"/>
      <c r="H50" s="1191"/>
      <c r="I50" s="1191"/>
      <c r="J50" s="1192"/>
      <c r="K50" s="63" t="s">
        <v>498</v>
      </c>
      <c r="L50" s="64" t="s">
        <v>498</v>
      </c>
      <c r="M50" s="64" t="s">
        <v>498</v>
      </c>
      <c r="N50" s="64" t="s">
        <v>498</v>
      </c>
      <c r="O50" s="65" t="s">
        <v>498</v>
      </c>
      <c r="P50" s="48"/>
      <c r="Q50" s="48"/>
      <c r="R50" s="48"/>
      <c r="S50" s="48"/>
      <c r="T50" s="48"/>
      <c r="U50" s="48"/>
    </row>
    <row r="51" spans="1:21" ht="30.75" customHeight="1" x14ac:dyDescent="0.15">
      <c r="A51" s="48"/>
      <c r="B51" s="1201"/>
      <c r="C51" s="1202"/>
      <c r="D51" s="66"/>
      <c r="E51" s="1191" t="s">
        <v>17</v>
      </c>
      <c r="F51" s="1191"/>
      <c r="G51" s="1191"/>
      <c r="H51" s="1191"/>
      <c r="I51" s="1191"/>
      <c r="J51" s="1192"/>
      <c r="K51" s="63">
        <v>0</v>
      </c>
      <c r="L51" s="64">
        <v>0</v>
      </c>
      <c r="M51" s="64">
        <v>0</v>
      </c>
      <c r="N51" s="64">
        <v>0</v>
      </c>
      <c r="O51" s="65">
        <v>0</v>
      </c>
      <c r="P51" s="48"/>
      <c r="Q51" s="48"/>
      <c r="R51" s="48"/>
      <c r="S51" s="48"/>
      <c r="T51" s="48"/>
      <c r="U51" s="48"/>
    </row>
    <row r="52" spans="1:21" ht="30.75" customHeight="1" x14ac:dyDescent="0.15">
      <c r="A52" s="48"/>
      <c r="B52" s="1189" t="s">
        <v>18</v>
      </c>
      <c r="C52" s="1190"/>
      <c r="D52" s="66"/>
      <c r="E52" s="1191" t="s">
        <v>19</v>
      </c>
      <c r="F52" s="1191"/>
      <c r="G52" s="1191"/>
      <c r="H52" s="1191"/>
      <c r="I52" s="1191"/>
      <c r="J52" s="1192"/>
      <c r="K52" s="63">
        <v>603</v>
      </c>
      <c r="L52" s="64">
        <v>737</v>
      </c>
      <c r="M52" s="64">
        <v>731</v>
      </c>
      <c r="N52" s="64">
        <v>722</v>
      </c>
      <c r="O52" s="65">
        <v>732</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386</v>
      </c>
      <c r="L53" s="69">
        <v>361</v>
      </c>
      <c r="M53" s="69">
        <v>326</v>
      </c>
      <c r="N53" s="69">
        <v>291</v>
      </c>
      <c r="O53" s="70">
        <v>194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2oTvQmHzitwJIxPx+4C+VGZhsaTJxGmB9lxrg8uBlopNMZAhzL1BrO9HMWApXZ8SYDWkvCa9Ha7NSQoZ7XKkA==" saltValue="0E++AtdWU+sB+jFdL6Jx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540</v>
      </c>
      <c r="J40" s="79" t="s">
        <v>541</v>
      </c>
      <c r="K40" s="79" t="s">
        <v>542</v>
      </c>
      <c r="L40" s="79" t="s">
        <v>543</v>
      </c>
      <c r="M40" s="80" t="s">
        <v>544</v>
      </c>
    </row>
    <row r="41" spans="2:13" ht="27.75" customHeight="1" x14ac:dyDescent="0.15">
      <c r="B41" s="1217" t="s">
        <v>23</v>
      </c>
      <c r="C41" s="1218"/>
      <c r="D41" s="81"/>
      <c r="E41" s="1219" t="s">
        <v>24</v>
      </c>
      <c r="F41" s="1219"/>
      <c r="G41" s="1219"/>
      <c r="H41" s="1220"/>
      <c r="I41" s="82">
        <v>7298</v>
      </c>
      <c r="J41" s="83">
        <v>6910</v>
      </c>
      <c r="K41" s="83">
        <v>6619</v>
      </c>
      <c r="L41" s="83">
        <v>6621</v>
      </c>
      <c r="M41" s="84">
        <v>6379</v>
      </c>
    </row>
    <row r="42" spans="2:13" ht="27.75" customHeight="1" x14ac:dyDescent="0.15">
      <c r="B42" s="1207"/>
      <c r="C42" s="1208"/>
      <c r="D42" s="85"/>
      <c r="E42" s="1211" t="s">
        <v>25</v>
      </c>
      <c r="F42" s="1211"/>
      <c r="G42" s="1211"/>
      <c r="H42" s="1212"/>
      <c r="I42" s="86">
        <v>1873</v>
      </c>
      <c r="J42" s="87">
        <v>1911</v>
      </c>
      <c r="K42" s="87">
        <v>1529</v>
      </c>
      <c r="L42" s="87">
        <v>1285</v>
      </c>
      <c r="M42" s="88">
        <v>1107</v>
      </c>
    </row>
    <row r="43" spans="2:13" ht="27.75" customHeight="1" x14ac:dyDescent="0.15">
      <c r="B43" s="1207"/>
      <c r="C43" s="1208"/>
      <c r="D43" s="85"/>
      <c r="E43" s="1211" t="s">
        <v>26</v>
      </c>
      <c r="F43" s="1211"/>
      <c r="G43" s="1211"/>
      <c r="H43" s="1212"/>
      <c r="I43" s="86">
        <v>1231</v>
      </c>
      <c r="J43" s="87">
        <v>1312</v>
      </c>
      <c r="K43" s="87">
        <v>1356</v>
      </c>
      <c r="L43" s="87">
        <v>1420</v>
      </c>
      <c r="M43" s="88">
        <v>1147</v>
      </c>
    </row>
    <row r="44" spans="2:13" ht="27.75" customHeight="1" x14ac:dyDescent="0.15">
      <c r="B44" s="1207"/>
      <c r="C44" s="1208"/>
      <c r="D44" s="85"/>
      <c r="E44" s="1211" t="s">
        <v>27</v>
      </c>
      <c r="F44" s="1211"/>
      <c r="G44" s="1211"/>
      <c r="H44" s="1212"/>
      <c r="I44" s="86">
        <v>746</v>
      </c>
      <c r="J44" s="87">
        <v>745</v>
      </c>
      <c r="K44" s="87">
        <v>792</v>
      </c>
      <c r="L44" s="87">
        <v>727</v>
      </c>
      <c r="M44" s="88">
        <v>647</v>
      </c>
    </row>
    <row r="45" spans="2:13" ht="27.75" customHeight="1" x14ac:dyDescent="0.15">
      <c r="B45" s="1207"/>
      <c r="C45" s="1208"/>
      <c r="D45" s="85"/>
      <c r="E45" s="1211" t="s">
        <v>28</v>
      </c>
      <c r="F45" s="1211"/>
      <c r="G45" s="1211"/>
      <c r="H45" s="1212"/>
      <c r="I45" s="86">
        <v>856</v>
      </c>
      <c r="J45" s="87">
        <v>603</v>
      </c>
      <c r="K45" s="87">
        <v>594</v>
      </c>
      <c r="L45" s="87">
        <v>475</v>
      </c>
      <c r="M45" s="88">
        <v>336</v>
      </c>
    </row>
    <row r="46" spans="2:13" ht="27.75" customHeight="1" x14ac:dyDescent="0.15">
      <c r="B46" s="1207"/>
      <c r="C46" s="1208"/>
      <c r="D46" s="89"/>
      <c r="E46" s="1211" t="s">
        <v>29</v>
      </c>
      <c r="F46" s="1211"/>
      <c r="G46" s="1211"/>
      <c r="H46" s="1212"/>
      <c r="I46" s="86" t="s">
        <v>498</v>
      </c>
      <c r="J46" s="87" t="s">
        <v>498</v>
      </c>
      <c r="K46" s="87" t="s">
        <v>498</v>
      </c>
      <c r="L46" s="87" t="s">
        <v>498</v>
      </c>
      <c r="M46" s="88" t="s">
        <v>498</v>
      </c>
    </row>
    <row r="47" spans="2:13" ht="27.75" customHeight="1" x14ac:dyDescent="0.15">
      <c r="B47" s="1207"/>
      <c r="C47" s="1208"/>
      <c r="D47" s="90"/>
      <c r="E47" s="1221" t="s">
        <v>30</v>
      </c>
      <c r="F47" s="1222"/>
      <c r="G47" s="1222"/>
      <c r="H47" s="1223"/>
      <c r="I47" s="86" t="s">
        <v>498</v>
      </c>
      <c r="J47" s="87" t="s">
        <v>498</v>
      </c>
      <c r="K47" s="87" t="s">
        <v>498</v>
      </c>
      <c r="L47" s="87" t="s">
        <v>498</v>
      </c>
      <c r="M47" s="88" t="s">
        <v>498</v>
      </c>
    </row>
    <row r="48" spans="2:13" ht="27.75" customHeight="1" x14ac:dyDescent="0.15">
      <c r="B48" s="1207"/>
      <c r="C48" s="1208"/>
      <c r="D48" s="85"/>
      <c r="E48" s="1211" t="s">
        <v>31</v>
      </c>
      <c r="F48" s="1211"/>
      <c r="G48" s="1211"/>
      <c r="H48" s="1212"/>
      <c r="I48" s="86" t="s">
        <v>498</v>
      </c>
      <c r="J48" s="87" t="s">
        <v>498</v>
      </c>
      <c r="K48" s="87" t="s">
        <v>498</v>
      </c>
      <c r="L48" s="87" t="s">
        <v>498</v>
      </c>
      <c r="M48" s="88" t="s">
        <v>498</v>
      </c>
    </row>
    <row r="49" spans="2:13" ht="27.75" customHeight="1" x14ac:dyDescent="0.15">
      <c r="B49" s="1209"/>
      <c r="C49" s="1210"/>
      <c r="D49" s="85"/>
      <c r="E49" s="1211" t="s">
        <v>32</v>
      </c>
      <c r="F49" s="1211"/>
      <c r="G49" s="1211"/>
      <c r="H49" s="1212"/>
      <c r="I49" s="86" t="s">
        <v>498</v>
      </c>
      <c r="J49" s="87" t="s">
        <v>498</v>
      </c>
      <c r="K49" s="87" t="s">
        <v>498</v>
      </c>
      <c r="L49" s="87" t="s">
        <v>498</v>
      </c>
      <c r="M49" s="88" t="s">
        <v>498</v>
      </c>
    </row>
    <row r="50" spans="2:13" ht="27.75" customHeight="1" x14ac:dyDescent="0.15">
      <c r="B50" s="1205" t="s">
        <v>33</v>
      </c>
      <c r="C50" s="1206"/>
      <c r="D50" s="91"/>
      <c r="E50" s="1211" t="s">
        <v>34</v>
      </c>
      <c r="F50" s="1211"/>
      <c r="G50" s="1211"/>
      <c r="H50" s="1212"/>
      <c r="I50" s="86">
        <v>6124</v>
      </c>
      <c r="J50" s="87">
        <v>6190</v>
      </c>
      <c r="K50" s="87">
        <v>6207</v>
      </c>
      <c r="L50" s="87">
        <v>7161</v>
      </c>
      <c r="M50" s="88">
        <v>6603</v>
      </c>
    </row>
    <row r="51" spans="2:13" ht="27.75" customHeight="1" x14ac:dyDescent="0.15">
      <c r="B51" s="1207"/>
      <c r="C51" s="1208"/>
      <c r="D51" s="85"/>
      <c r="E51" s="1211" t="s">
        <v>35</v>
      </c>
      <c r="F51" s="1211"/>
      <c r="G51" s="1211"/>
      <c r="H51" s="1212"/>
      <c r="I51" s="86">
        <v>1332</v>
      </c>
      <c r="J51" s="87">
        <v>2138</v>
      </c>
      <c r="K51" s="87">
        <v>985</v>
      </c>
      <c r="L51" s="87">
        <v>827</v>
      </c>
      <c r="M51" s="88">
        <v>668</v>
      </c>
    </row>
    <row r="52" spans="2:13" ht="27.75" customHeight="1" x14ac:dyDescent="0.15">
      <c r="B52" s="1209"/>
      <c r="C52" s="1210"/>
      <c r="D52" s="85"/>
      <c r="E52" s="1211" t="s">
        <v>36</v>
      </c>
      <c r="F52" s="1211"/>
      <c r="G52" s="1211"/>
      <c r="H52" s="1212"/>
      <c r="I52" s="86">
        <v>6360</v>
      </c>
      <c r="J52" s="87">
        <v>6466</v>
      </c>
      <c r="K52" s="87">
        <v>6636</v>
      </c>
      <c r="L52" s="87">
        <v>6932</v>
      </c>
      <c r="M52" s="88">
        <v>7098</v>
      </c>
    </row>
    <row r="53" spans="2:13" ht="27.75" customHeight="1" thickBot="1" x14ac:dyDescent="0.2">
      <c r="B53" s="1213" t="s">
        <v>37</v>
      </c>
      <c r="C53" s="1214"/>
      <c r="D53" s="92"/>
      <c r="E53" s="1215" t="s">
        <v>38</v>
      </c>
      <c r="F53" s="1215"/>
      <c r="G53" s="1215"/>
      <c r="H53" s="1216"/>
      <c r="I53" s="93">
        <v>-1812</v>
      </c>
      <c r="J53" s="94">
        <v>-3314</v>
      </c>
      <c r="K53" s="94">
        <v>-2938</v>
      </c>
      <c r="L53" s="94">
        <v>-4393</v>
      </c>
      <c r="M53" s="95">
        <v>-4754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kcYucM8jE+WCBH9orb7Dpt+dv9zzyWFGKC0v8GAUPPNJRxPx6nZEOmoGpoHzAJlHfwsVcay3//KgNHFtqTDyA==" saltValue="D4j85ziMi2qPCZrXl+hb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60" zoomScaleNormal="60" zoomScaleSheetLayoutView="100" workbookViewId="0">
      <selection activeCell="B61" sqref="B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32" t="s">
        <v>41</v>
      </c>
      <c r="D55" s="1232"/>
      <c r="E55" s="1233"/>
      <c r="F55" s="107">
        <v>2564</v>
      </c>
      <c r="G55" s="107">
        <v>2330</v>
      </c>
      <c r="H55" s="108">
        <v>2484</v>
      </c>
    </row>
    <row r="56" spans="2:8" ht="52.5" customHeight="1" x14ac:dyDescent="0.15">
      <c r="B56" s="109"/>
      <c r="C56" s="1234" t="s">
        <v>42</v>
      </c>
      <c r="D56" s="1234"/>
      <c r="E56" s="1235"/>
      <c r="F56" s="110">
        <v>183</v>
      </c>
      <c r="G56" s="110">
        <v>183</v>
      </c>
      <c r="H56" s="111">
        <v>183</v>
      </c>
    </row>
    <row r="57" spans="2:8" ht="53.25" customHeight="1" x14ac:dyDescent="0.15">
      <c r="B57" s="109"/>
      <c r="C57" s="1236" t="s">
        <v>43</v>
      </c>
      <c r="D57" s="1236"/>
      <c r="E57" s="1237"/>
      <c r="F57" s="112">
        <v>3868</v>
      </c>
      <c r="G57" s="112">
        <v>5619</v>
      </c>
      <c r="H57" s="113">
        <v>5179</v>
      </c>
    </row>
    <row r="58" spans="2:8" ht="45.75" customHeight="1" x14ac:dyDescent="0.15">
      <c r="B58" s="114"/>
      <c r="C58" s="1224" t="s">
        <v>573</v>
      </c>
      <c r="D58" s="1225"/>
      <c r="E58" s="1226"/>
      <c r="F58" s="115">
        <v>629</v>
      </c>
      <c r="G58" s="115">
        <v>999</v>
      </c>
      <c r="H58" s="116">
        <v>1364</v>
      </c>
    </row>
    <row r="59" spans="2:8" ht="45.75" customHeight="1" x14ac:dyDescent="0.15">
      <c r="B59" s="114"/>
      <c r="C59" s="1224" t="s">
        <v>574</v>
      </c>
      <c r="D59" s="1225"/>
      <c r="E59" s="1226"/>
      <c r="F59" s="115">
        <v>342</v>
      </c>
      <c r="G59" s="115">
        <v>1859</v>
      </c>
      <c r="H59" s="116">
        <v>1286</v>
      </c>
    </row>
    <row r="60" spans="2:8" ht="45.75" customHeight="1" x14ac:dyDescent="0.15">
      <c r="B60" s="114"/>
      <c r="C60" s="1224" t="s">
        <v>575</v>
      </c>
      <c r="D60" s="1225"/>
      <c r="E60" s="1226"/>
      <c r="F60" s="115">
        <v>1066</v>
      </c>
      <c r="G60" s="115">
        <v>1068</v>
      </c>
      <c r="H60" s="116">
        <v>944</v>
      </c>
    </row>
    <row r="61" spans="2:8" ht="45.75" customHeight="1" x14ac:dyDescent="0.15">
      <c r="B61" s="114"/>
      <c r="C61" s="1224" t="s">
        <v>576</v>
      </c>
      <c r="D61" s="1225"/>
      <c r="E61" s="1226"/>
      <c r="F61" s="115">
        <v>840</v>
      </c>
      <c r="G61" s="115">
        <v>901</v>
      </c>
      <c r="H61" s="116">
        <v>629</v>
      </c>
    </row>
    <row r="62" spans="2:8" ht="45.75" customHeight="1" thickBot="1" x14ac:dyDescent="0.2">
      <c r="B62" s="117"/>
      <c r="C62" s="1227" t="s">
        <v>577</v>
      </c>
      <c r="D62" s="1228"/>
      <c r="E62" s="1229"/>
      <c r="F62" s="118">
        <v>334</v>
      </c>
      <c r="G62" s="118">
        <v>363</v>
      </c>
      <c r="H62" s="119">
        <v>396</v>
      </c>
    </row>
    <row r="63" spans="2:8" ht="52.5" customHeight="1" thickBot="1" x14ac:dyDescent="0.2">
      <c r="B63" s="120"/>
      <c r="C63" s="1230" t="s">
        <v>44</v>
      </c>
      <c r="D63" s="1230"/>
      <c r="E63" s="1231"/>
      <c r="F63" s="121">
        <v>6616</v>
      </c>
      <c r="G63" s="121">
        <v>8132</v>
      </c>
      <c r="H63" s="122">
        <v>7846</v>
      </c>
    </row>
    <row r="64" spans="2:8" ht="15" customHeight="1" x14ac:dyDescent="0.15"/>
    <row r="65" ht="0" hidden="1" customHeight="1" x14ac:dyDescent="0.15"/>
    <row r="66" ht="0" hidden="1" customHeight="1" x14ac:dyDescent="0.15"/>
  </sheetData>
  <sheetProtection algorithmName="SHA-512" hashValue="x7RYs6EpMRs2qTpqBXrJimZus73E3cNhlgckeW+cHdVx7ycUZlzpAdH3bmMIYdO2+//IwiwucrFmJtlBmGp7GQ==" saltValue="o6yrxRHGIveBJUZ1cgT7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1" zoomScale="70" zoomScaleNormal="70" zoomScaleSheetLayoutView="55" workbookViewId="0">
      <selection activeCell="AN65" sqref="AN65:DC69"/>
    </sheetView>
  </sheetViews>
  <sheetFormatPr defaultColWidth="0" defaultRowHeight="0" customHeight="1" zeroHeight="1" x14ac:dyDescent="0.15"/>
  <cols>
    <col min="1" max="1" width="6.375" style="1238" customWidth="1"/>
    <col min="2" max="107" width="2.5" style="1238" customWidth="1"/>
    <col min="108" max="108" width="6.125" style="1240" customWidth="1"/>
    <col min="109" max="109" width="5.875" style="1239" customWidth="1"/>
    <col min="110" max="110" width="19.125" style="1238" hidden="1"/>
    <col min="111" max="115" width="12.625" style="1238" hidden="1"/>
    <col min="116" max="349" width="8.625" style="1238" hidden="1"/>
    <col min="350" max="355" width="14.875" style="1238" hidden="1"/>
    <col min="356" max="357" width="15.875" style="1238" hidden="1"/>
    <col min="358" max="363" width="16.125" style="1238" hidden="1"/>
    <col min="364" max="364" width="6.125" style="1238" hidden="1"/>
    <col min="365" max="365" width="3" style="1238" hidden="1"/>
    <col min="366" max="605" width="8.625" style="1238" hidden="1"/>
    <col min="606" max="611" width="14.875" style="1238" hidden="1"/>
    <col min="612" max="613" width="15.875" style="1238" hidden="1"/>
    <col min="614" max="619" width="16.125" style="1238" hidden="1"/>
    <col min="620" max="620" width="6.125" style="1238" hidden="1"/>
    <col min="621" max="621" width="3" style="1238" hidden="1"/>
    <col min="622" max="861" width="8.625" style="1238" hidden="1"/>
    <col min="862" max="867" width="14.875" style="1238" hidden="1"/>
    <col min="868" max="869" width="15.875" style="1238" hidden="1"/>
    <col min="870" max="875" width="16.125" style="1238" hidden="1"/>
    <col min="876" max="876" width="6.125" style="1238" hidden="1"/>
    <col min="877" max="877" width="3" style="1238" hidden="1"/>
    <col min="878" max="1117" width="8.625" style="1238" hidden="1"/>
    <col min="1118" max="1123" width="14.875" style="1238" hidden="1"/>
    <col min="1124" max="1125" width="15.875" style="1238" hidden="1"/>
    <col min="1126" max="1131" width="16.125" style="1238" hidden="1"/>
    <col min="1132" max="1132" width="6.125" style="1238" hidden="1"/>
    <col min="1133" max="1133" width="3" style="1238" hidden="1"/>
    <col min="1134" max="1373" width="8.625" style="1238" hidden="1"/>
    <col min="1374" max="1379" width="14.875" style="1238" hidden="1"/>
    <col min="1380" max="1381" width="15.875" style="1238" hidden="1"/>
    <col min="1382" max="1387" width="16.125" style="1238" hidden="1"/>
    <col min="1388" max="1388" width="6.125" style="1238" hidden="1"/>
    <col min="1389" max="1389" width="3" style="1238" hidden="1"/>
    <col min="1390" max="1629" width="8.625" style="1238" hidden="1"/>
    <col min="1630" max="1635" width="14.875" style="1238" hidden="1"/>
    <col min="1636" max="1637" width="15.875" style="1238" hidden="1"/>
    <col min="1638" max="1643" width="16.125" style="1238" hidden="1"/>
    <col min="1644" max="1644" width="6.125" style="1238" hidden="1"/>
    <col min="1645" max="1645" width="3" style="1238" hidden="1"/>
    <col min="1646" max="1885" width="8.625" style="1238" hidden="1"/>
    <col min="1886" max="1891" width="14.875" style="1238" hidden="1"/>
    <col min="1892" max="1893" width="15.875" style="1238" hidden="1"/>
    <col min="1894" max="1899" width="16.125" style="1238" hidden="1"/>
    <col min="1900" max="1900" width="6.125" style="1238" hidden="1"/>
    <col min="1901" max="1901" width="3" style="1238" hidden="1"/>
    <col min="1902" max="2141" width="8.625" style="1238" hidden="1"/>
    <col min="2142" max="2147" width="14.875" style="1238" hidden="1"/>
    <col min="2148" max="2149" width="15.875" style="1238" hidden="1"/>
    <col min="2150" max="2155" width="16.125" style="1238" hidden="1"/>
    <col min="2156" max="2156" width="6.125" style="1238" hidden="1"/>
    <col min="2157" max="2157" width="3" style="1238" hidden="1"/>
    <col min="2158" max="2397" width="8.625" style="1238" hidden="1"/>
    <col min="2398" max="2403" width="14.875" style="1238" hidden="1"/>
    <col min="2404" max="2405" width="15.875" style="1238" hidden="1"/>
    <col min="2406" max="2411" width="16.125" style="1238" hidden="1"/>
    <col min="2412" max="2412" width="6.125" style="1238" hidden="1"/>
    <col min="2413" max="2413" width="3" style="1238" hidden="1"/>
    <col min="2414" max="2653" width="8.625" style="1238" hidden="1"/>
    <col min="2654" max="2659" width="14.875" style="1238" hidden="1"/>
    <col min="2660" max="2661" width="15.875" style="1238" hidden="1"/>
    <col min="2662" max="2667" width="16.125" style="1238" hidden="1"/>
    <col min="2668" max="2668" width="6.125" style="1238" hidden="1"/>
    <col min="2669" max="2669" width="3" style="1238" hidden="1"/>
    <col min="2670" max="2909" width="8.625" style="1238" hidden="1"/>
    <col min="2910" max="2915" width="14.875" style="1238" hidden="1"/>
    <col min="2916" max="2917" width="15.875" style="1238" hidden="1"/>
    <col min="2918" max="2923" width="16.125" style="1238" hidden="1"/>
    <col min="2924" max="2924" width="6.125" style="1238" hidden="1"/>
    <col min="2925" max="2925" width="3" style="1238" hidden="1"/>
    <col min="2926" max="3165" width="8.625" style="1238" hidden="1"/>
    <col min="3166" max="3171" width="14.875" style="1238" hidden="1"/>
    <col min="3172" max="3173" width="15.875" style="1238" hidden="1"/>
    <col min="3174" max="3179" width="16.125" style="1238" hidden="1"/>
    <col min="3180" max="3180" width="6.125" style="1238" hidden="1"/>
    <col min="3181" max="3181" width="3" style="1238" hidden="1"/>
    <col min="3182" max="3421" width="8.625" style="1238" hidden="1"/>
    <col min="3422" max="3427" width="14.875" style="1238" hidden="1"/>
    <col min="3428" max="3429" width="15.875" style="1238" hidden="1"/>
    <col min="3430" max="3435" width="16.125" style="1238" hidden="1"/>
    <col min="3436" max="3436" width="6.125" style="1238" hidden="1"/>
    <col min="3437" max="3437" width="3" style="1238" hidden="1"/>
    <col min="3438" max="3677" width="8.625" style="1238" hidden="1"/>
    <col min="3678" max="3683" width="14.875" style="1238" hidden="1"/>
    <col min="3684" max="3685" width="15.875" style="1238" hidden="1"/>
    <col min="3686" max="3691" width="16.125" style="1238" hidden="1"/>
    <col min="3692" max="3692" width="6.125" style="1238" hidden="1"/>
    <col min="3693" max="3693" width="3" style="1238" hidden="1"/>
    <col min="3694" max="3933" width="8.625" style="1238" hidden="1"/>
    <col min="3934" max="3939" width="14.875" style="1238" hidden="1"/>
    <col min="3940" max="3941" width="15.875" style="1238" hidden="1"/>
    <col min="3942" max="3947" width="16.125" style="1238" hidden="1"/>
    <col min="3948" max="3948" width="6.125" style="1238" hidden="1"/>
    <col min="3949" max="3949" width="3" style="1238" hidden="1"/>
    <col min="3950" max="4189" width="8.625" style="1238" hidden="1"/>
    <col min="4190" max="4195" width="14.875" style="1238" hidden="1"/>
    <col min="4196" max="4197" width="15.875" style="1238" hidden="1"/>
    <col min="4198" max="4203" width="16.125" style="1238" hidden="1"/>
    <col min="4204" max="4204" width="6.125" style="1238" hidden="1"/>
    <col min="4205" max="4205" width="3" style="1238" hidden="1"/>
    <col min="4206" max="4445" width="8.625" style="1238" hidden="1"/>
    <col min="4446" max="4451" width="14.875" style="1238" hidden="1"/>
    <col min="4452" max="4453" width="15.875" style="1238" hidden="1"/>
    <col min="4454" max="4459" width="16.125" style="1238" hidden="1"/>
    <col min="4460" max="4460" width="6.125" style="1238" hidden="1"/>
    <col min="4461" max="4461" width="3" style="1238" hidden="1"/>
    <col min="4462" max="4701" width="8.625" style="1238" hidden="1"/>
    <col min="4702" max="4707" width="14.875" style="1238" hidden="1"/>
    <col min="4708" max="4709" width="15.875" style="1238" hidden="1"/>
    <col min="4710" max="4715" width="16.125" style="1238" hidden="1"/>
    <col min="4716" max="4716" width="6.125" style="1238" hidden="1"/>
    <col min="4717" max="4717" width="3" style="1238" hidden="1"/>
    <col min="4718" max="4957" width="8.625" style="1238" hidden="1"/>
    <col min="4958" max="4963" width="14.875" style="1238" hidden="1"/>
    <col min="4964" max="4965" width="15.875" style="1238" hidden="1"/>
    <col min="4966" max="4971" width="16.125" style="1238" hidden="1"/>
    <col min="4972" max="4972" width="6.125" style="1238" hidden="1"/>
    <col min="4973" max="4973" width="3" style="1238" hidden="1"/>
    <col min="4974" max="5213" width="8.625" style="1238" hidden="1"/>
    <col min="5214" max="5219" width="14.875" style="1238" hidden="1"/>
    <col min="5220" max="5221" width="15.875" style="1238" hidden="1"/>
    <col min="5222" max="5227" width="16.125" style="1238" hidden="1"/>
    <col min="5228" max="5228" width="6.125" style="1238" hidden="1"/>
    <col min="5229" max="5229" width="3" style="1238" hidden="1"/>
    <col min="5230" max="5469" width="8.625" style="1238" hidden="1"/>
    <col min="5470" max="5475" width="14.875" style="1238" hidden="1"/>
    <col min="5476" max="5477" width="15.875" style="1238" hidden="1"/>
    <col min="5478" max="5483" width="16.125" style="1238" hidden="1"/>
    <col min="5484" max="5484" width="6.125" style="1238" hidden="1"/>
    <col min="5485" max="5485" width="3" style="1238" hidden="1"/>
    <col min="5486" max="5725" width="8.625" style="1238" hidden="1"/>
    <col min="5726" max="5731" width="14.875" style="1238" hidden="1"/>
    <col min="5732" max="5733" width="15.875" style="1238" hidden="1"/>
    <col min="5734" max="5739" width="16.125" style="1238" hidden="1"/>
    <col min="5740" max="5740" width="6.125" style="1238" hidden="1"/>
    <col min="5741" max="5741" width="3" style="1238" hidden="1"/>
    <col min="5742" max="5981" width="8.625" style="1238" hidden="1"/>
    <col min="5982" max="5987" width="14.875" style="1238" hidden="1"/>
    <col min="5988" max="5989" width="15.875" style="1238" hidden="1"/>
    <col min="5990" max="5995" width="16.125" style="1238" hidden="1"/>
    <col min="5996" max="5996" width="6.125" style="1238" hidden="1"/>
    <col min="5997" max="5997" width="3" style="1238" hidden="1"/>
    <col min="5998" max="6237" width="8.625" style="1238" hidden="1"/>
    <col min="6238" max="6243" width="14.875" style="1238" hidden="1"/>
    <col min="6244" max="6245" width="15.875" style="1238" hidden="1"/>
    <col min="6246" max="6251" width="16.125" style="1238" hidden="1"/>
    <col min="6252" max="6252" width="6.125" style="1238" hidden="1"/>
    <col min="6253" max="6253" width="3" style="1238" hidden="1"/>
    <col min="6254" max="6493" width="8.625" style="1238" hidden="1"/>
    <col min="6494" max="6499" width="14.875" style="1238" hidden="1"/>
    <col min="6500" max="6501" width="15.875" style="1238" hidden="1"/>
    <col min="6502" max="6507" width="16.125" style="1238" hidden="1"/>
    <col min="6508" max="6508" width="6.125" style="1238" hidden="1"/>
    <col min="6509" max="6509" width="3" style="1238" hidden="1"/>
    <col min="6510" max="6749" width="8.625" style="1238" hidden="1"/>
    <col min="6750" max="6755" width="14.875" style="1238" hidden="1"/>
    <col min="6756" max="6757" width="15.875" style="1238" hidden="1"/>
    <col min="6758" max="6763" width="16.125" style="1238" hidden="1"/>
    <col min="6764" max="6764" width="6.125" style="1238" hidden="1"/>
    <col min="6765" max="6765" width="3" style="1238" hidden="1"/>
    <col min="6766" max="7005" width="8.625" style="1238" hidden="1"/>
    <col min="7006" max="7011" width="14.875" style="1238" hidden="1"/>
    <col min="7012" max="7013" width="15.875" style="1238" hidden="1"/>
    <col min="7014" max="7019" width="16.125" style="1238" hidden="1"/>
    <col min="7020" max="7020" width="6.125" style="1238" hidden="1"/>
    <col min="7021" max="7021" width="3" style="1238" hidden="1"/>
    <col min="7022" max="7261" width="8.625" style="1238" hidden="1"/>
    <col min="7262" max="7267" width="14.875" style="1238" hidden="1"/>
    <col min="7268" max="7269" width="15.875" style="1238" hidden="1"/>
    <col min="7270" max="7275" width="16.125" style="1238" hidden="1"/>
    <col min="7276" max="7276" width="6.125" style="1238" hidden="1"/>
    <col min="7277" max="7277" width="3" style="1238" hidden="1"/>
    <col min="7278" max="7517" width="8.625" style="1238" hidden="1"/>
    <col min="7518" max="7523" width="14.875" style="1238" hidden="1"/>
    <col min="7524" max="7525" width="15.875" style="1238" hidden="1"/>
    <col min="7526" max="7531" width="16.125" style="1238" hidden="1"/>
    <col min="7532" max="7532" width="6.125" style="1238" hidden="1"/>
    <col min="7533" max="7533" width="3" style="1238" hidden="1"/>
    <col min="7534" max="7773" width="8.625" style="1238" hidden="1"/>
    <col min="7774" max="7779" width="14.875" style="1238" hidden="1"/>
    <col min="7780" max="7781" width="15.875" style="1238" hidden="1"/>
    <col min="7782" max="7787" width="16.125" style="1238" hidden="1"/>
    <col min="7788" max="7788" width="6.125" style="1238" hidden="1"/>
    <col min="7789" max="7789" width="3" style="1238" hidden="1"/>
    <col min="7790" max="8029" width="8.625" style="1238" hidden="1"/>
    <col min="8030" max="8035" width="14.875" style="1238" hidden="1"/>
    <col min="8036" max="8037" width="15.875" style="1238" hidden="1"/>
    <col min="8038" max="8043" width="16.125" style="1238" hidden="1"/>
    <col min="8044" max="8044" width="6.125" style="1238" hidden="1"/>
    <col min="8045" max="8045" width="3" style="1238" hidden="1"/>
    <col min="8046" max="8285" width="8.625" style="1238" hidden="1"/>
    <col min="8286" max="8291" width="14.875" style="1238" hidden="1"/>
    <col min="8292" max="8293" width="15.875" style="1238" hidden="1"/>
    <col min="8294" max="8299" width="16.125" style="1238" hidden="1"/>
    <col min="8300" max="8300" width="6.125" style="1238" hidden="1"/>
    <col min="8301" max="8301" width="3" style="1238" hidden="1"/>
    <col min="8302" max="8541" width="8.625" style="1238" hidden="1"/>
    <col min="8542" max="8547" width="14.875" style="1238" hidden="1"/>
    <col min="8548" max="8549" width="15.875" style="1238" hidden="1"/>
    <col min="8550" max="8555" width="16.125" style="1238" hidden="1"/>
    <col min="8556" max="8556" width="6.125" style="1238" hidden="1"/>
    <col min="8557" max="8557" width="3" style="1238" hidden="1"/>
    <col min="8558" max="8797" width="8.625" style="1238" hidden="1"/>
    <col min="8798" max="8803" width="14.875" style="1238" hidden="1"/>
    <col min="8804" max="8805" width="15.875" style="1238" hidden="1"/>
    <col min="8806" max="8811" width="16.125" style="1238" hidden="1"/>
    <col min="8812" max="8812" width="6.125" style="1238" hidden="1"/>
    <col min="8813" max="8813" width="3" style="1238" hidden="1"/>
    <col min="8814" max="9053" width="8.625" style="1238" hidden="1"/>
    <col min="9054" max="9059" width="14.875" style="1238" hidden="1"/>
    <col min="9060" max="9061" width="15.875" style="1238" hidden="1"/>
    <col min="9062" max="9067" width="16.125" style="1238" hidden="1"/>
    <col min="9068" max="9068" width="6.125" style="1238" hidden="1"/>
    <col min="9069" max="9069" width="3" style="1238" hidden="1"/>
    <col min="9070" max="9309" width="8.625" style="1238" hidden="1"/>
    <col min="9310" max="9315" width="14.875" style="1238" hidden="1"/>
    <col min="9316" max="9317" width="15.875" style="1238" hidden="1"/>
    <col min="9318" max="9323" width="16.125" style="1238" hidden="1"/>
    <col min="9324" max="9324" width="6.125" style="1238" hidden="1"/>
    <col min="9325" max="9325" width="3" style="1238" hidden="1"/>
    <col min="9326" max="9565" width="8.625" style="1238" hidden="1"/>
    <col min="9566" max="9571" width="14.875" style="1238" hidden="1"/>
    <col min="9572" max="9573" width="15.875" style="1238" hidden="1"/>
    <col min="9574" max="9579" width="16.125" style="1238" hidden="1"/>
    <col min="9580" max="9580" width="6.125" style="1238" hidden="1"/>
    <col min="9581" max="9581" width="3" style="1238" hidden="1"/>
    <col min="9582" max="9821" width="8.625" style="1238" hidden="1"/>
    <col min="9822" max="9827" width="14.875" style="1238" hidden="1"/>
    <col min="9828" max="9829" width="15.875" style="1238" hidden="1"/>
    <col min="9830" max="9835" width="16.125" style="1238" hidden="1"/>
    <col min="9836" max="9836" width="6.125" style="1238" hidden="1"/>
    <col min="9837" max="9837" width="3" style="1238" hidden="1"/>
    <col min="9838" max="10077" width="8.625" style="1238" hidden="1"/>
    <col min="10078" max="10083" width="14.875" style="1238" hidden="1"/>
    <col min="10084" max="10085" width="15.875" style="1238" hidden="1"/>
    <col min="10086" max="10091" width="16.125" style="1238" hidden="1"/>
    <col min="10092" max="10092" width="6.125" style="1238" hidden="1"/>
    <col min="10093" max="10093" width="3" style="1238" hidden="1"/>
    <col min="10094" max="10333" width="8.625" style="1238" hidden="1"/>
    <col min="10334" max="10339" width="14.875" style="1238" hidden="1"/>
    <col min="10340" max="10341" width="15.875" style="1238" hidden="1"/>
    <col min="10342" max="10347" width="16.125" style="1238" hidden="1"/>
    <col min="10348" max="10348" width="6.125" style="1238" hidden="1"/>
    <col min="10349" max="10349" width="3" style="1238" hidden="1"/>
    <col min="10350" max="10589" width="8.625" style="1238" hidden="1"/>
    <col min="10590" max="10595" width="14.875" style="1238" hidden="1"/>
    <col min="10596" max="10597" width="15.875" style="1238" hidden="1"/>
    <col min="10598" max="10603" width="16.125" style="1238" hidden="1"/>
    <col min="10604" max="10604" width="6.125" style="1238" hidden="1"/>
    <col min="10605" max="10605" width="3" style="1238" hidden="1"/>
    <col min="10606" max="10845" width="8.625" style="1238" hidden="1"/>
    <col min="10846" max="10851" width="14.875" style="1238" hidden="1"/>
    <col min="10852" max="10853" width="15.875" style="1238" hidden="1"/>
    <col min="10854" max="10859" width="16.125" style="1238" hidden="1"/>
    <col min="10860" max="10860" width="6.125" style="1238" hidden="1"/>
    <col min="10861" max="10861" width="3" style="1238" hidden="1"/>
    <col min="10862" max="11101" width="8.625" style="1238" hidden="1"/>
    <col min="11102" max="11107" width="14.875" style="1238" hidden="1"/>
    <col min="11108" max="11109" width="15.875" style="1238" hidden="1"/>
    <col min="11110" max="11115" width="16.125" style="1238" hidden="1"/>
    <col min="11116" max="11116" width="6.125" style="1238" hidden="1"/>
    <col min="11117" max="11117" width="3" style="1238" hidden="1"/>
    <col min="11118" max="11357" width="8.625" style="1238" hidden="1"/>
    <col min="11358" max="11363" width="14.875" style="1238" hidden="1"/>
    <col min="11364" max="11365" width="15.875" style="1238" hidden="1"/>
    <col min="11366" max="11371" width="16.125" style="1238" hidden="1"/>
    <col min="11372" max="11372" width="6.125" style="1238" hidden="1"/>
    <col min="11373" max="11373" width="3" style="1238" hidden="1"/>
    <col min="11374" max="11613" width="8.625" style="1238" hidden="1"/>
    <col min="11614" max="11619" width="14.875" style="1238" hidden="1"/>
    <col min="11620" max="11621" width="15.875" style="1238" hidden="1"/>
    <col min="11622" max="11627" width="16.125" style="1238" hidden="1"/>
    <col min="11628" max="11628" width="6.125" style="1238" hidden="1"/>
    <col min="11629" max="11629" width="3" style="1238" hidden="1"/>
    <col min="11630" max="11869" width="8.625" style="1238" hidden="1"/>
    <col min="11870" max="11875" width="14.875" style="1238" hidden="1"/>
    <col min="11876" max="11877" width="15.875" style="1238" hidden="1"/>
    <col min="11878" max="11883" width="16.125" style="1238" hidden="1"/>
    <col min="11884" max="11884" width="6.125" style="1238" hidden="1"/>
    <col min="11885" max="11885" width="3" style="1238" hidden="1"/>
    <col min="11886" max="12125" width="8.625" style="1238" hidden="1"/>
    <col min="12126" max="12131" width="14.875" style="1238" hidden="1"/>
    <col min="12132" max="12133" width="15.875" style="1238" hidden="1"/>
    <col min="12134" max="12139" width="16.125" style="1238" hidden="1"/>
    <col min="12140" max="12140" width="6.125" style="1238" hidden="1"/>
    <col min="12141" max="12141" width="3" style="1238" hidden="1"/>
    <col min="12142" max="12381" width="8.625" style="1238" hidden="1"/>
    <col min="12382" max="12387" width="14.875" style="1238" hidden="1"/>
    <col min="12388" max="12389" width="15.875" style="1238" hidden="1"/>
    <col min="12390" max="12395" width="16.125" style="1238" hidden="1"/>
    <col min="12396" max="12396" width="6.125" style="1238" hidden="1"/>
    <col min="12397" max="12397" width="3" style="1238" hidden="1"/>
    <col min="12398" max="12637" width="8.625" style="1238" hidden="1"/>
    <col min="12638" max="12643" width="14.875" style="1238" hidden="1"/>
    <col min="12644" max="12645" width="15.875" style="1238" hidden="1"/>
    <col min="12646" max="12651" width="16.125" style="1238" hidden="1"/>
    <col min="12652" max="12652" width="6.125" style="1238" hidden="1"/>
    <col min="12653" max="12653" width="3" style="1238" hidden="1"/>
    <col min="12654" max="12893" width="8.625" style="1238" hidden="1"/>
    <col min="12894" max="12899" width="14.875" style="1238" hidden="1"/>
    <col min="12900" max="12901" width="15.875" style="1238" hidden="1"/>
    <col min="12902" max="12907" width="16.125" style="1238" hidden="1"/>
    <col min="12908" max="12908" width="6.125" style="1238" hidden="1"/>
    <col min="12909" max="12909" width="3" style="1238" hidden="1"/>
    <col min="12910" max="13149" width="8.625" style="1238" hidden="1"/>
    <col min="13150" max="13155" width="14.875" style="1238" hidden="1"/>
    <col min="13156" max="13157" width="15.875" style="1238" hidden="1"/>
    <col min="13158" max="13163" width="16.125" style="1238" hidden="1"/>
    <col min="13164" max="13164" width="6.125" style="1238" hidden="1"/>
    <col min="13165" max="13165" width="3" style="1238" hidden="1"/>
    <col min="13166" max="13405" width="8.625" style="1238" hidden="1"/>
    <col min="13406" max="13411" width="14.875" style="1238" hidden="1"/>
    <col min="13412" max="13413" width="15.875" style="1238" hidden="1"/>
    <col min="13414" max="13419" width="16.125" style="1238" hidden="1"/>
    <col min="13420" max="13420" width="6.125" style="1238" hidden="1"/>
    <col min="13421" max="13421" width="3" style="1238" hidden="1"/>
    <col min="13422" max="13661" width="8.625" style="1238" hidden="1"/>
    <col min="13662" max="13667" width="14.875" style="1238" hidden="1"/>
    <col min="13668" max="13669" width="15.875" style="1238" hidden="1"/>
    <col min="13670" max="13675" width="16.125" style="1238" hidden="1"/>
    <col min="13676" max="13676" width="6.125" style="1238" hidden="1"/>
    <col min="13677" max="13677" width="3" style="1238" hidden="1"/>
    <col min="13678" max="13917" width="8.625" style="1238" hidden="1"/>
    <col min="13918" max="13923" width="14.875" style="1238" hidden="1"/>
    <col min="13924" max="13925" width="15.875" style="1238" hidden="1"/>
    <col min="13926" max="13931" width="16.125" style="1238" hidden="1"/>
    <col min="13932" max="13932" width="6.125" style="1238" hidden="1"/>
    <col min="13933" max="13933" width="3" style="1238" hidden="1"/>
    <col min="13934" max="14173" width="8.625" style="1238" hidden="1"/>
    <col min="14174" max="14179" width="14.875" style="1238" hidden="1"/>
    <col min="14180" max="14181" width="15.875" style="1238" hidden="1"/>
    <col min="14182" max="14187" width="16.125" style="1238" hidden="1"/>
    <col min="14188" max="14188" width="6.125" style="1238" hidden="1"/>
    <col min="14189" max="14189" width="3" style="1238" hidden="1"/>
    <col min="14190" max="14429" width="8.625" style="1238" hidden="1"/>
    <col min="14430" max="14435" width="14.875" style="1238" hidden="1"/>
    <col min="14436" max="14437" width="15.875" style="1238" hidden="1"/>
    <col min="14438" max="14443" width="16.125" style="1238" hidden="1"/>
    <col min="14444" max="14444" width="6.125" style="1238" hidden="1"/>
    <col min="14445" max="14445" width="3" style="1238" hidden="1"/>
    <col min="14446" max="14685" width="8.625" style="1238" hidden="1"/>
    <col min="14686" max="14691" width="14.875" style="1238" hidden="1"/>
    <col min="14692" max="14693" width="15.875" style="1238" hidden="1"/>
    <col min="14694" max="14699" width="16.125" style="1238" hidden="1"/>
    <col min="14700" max="14700" width="6.125" style="1238" hidden="1"/>
    <col min="14701" max="14701" width="3" style="1238" hidden="1"/>
    <col min="14702" max="14941" width="8.625" style="1238" hidden="1"/>
    <col min="14942" max="14947" width="14.875" style="1238" hidden="1"/>
    <col min="14948" max="14949" width="15.875" style="1238" hidden="1"/>
    <col min="14950" max="14955" width="16.125" style="1238" hidden="1"/>
    <col min="14956" max="14956" width="6.125" style="1238" hidden="1"/>
    <col min="14957" max="14957" width="3" style="1238" hidden="1"/>
    <col min="14958" max="15197" width="8.625" style="1238" hidden="1"/>
    <col min="15198" max="15203" width="14.875" style="1238" hidden="1"/>
    <col min="15204" max="15205" width="15.875" style="1238" hidden="1"/>
    <col min="15206" max="15211" width="16.125" style="1238" hidden="1"/>
    <col min="15212" max="15212" width="6.125" style="1238" hidden="1"/>
    <col min="15213" max="15213" width="3" style="1238" hidden="1"/>
    <col min="15214" max="15453" width="8.625" style="1238" hidden="1"/>
    <col min="15454" max="15459" width="14.875" style="1238" hidden="1"/>
    <col min="15460" max="15461" width="15.875" style="1238" hidden="1"/>
    <col min="15462" max="15467" width="16.125" style="1238" hidden="1"/>
    <col min="15468" max="15468" width="6.125" style="1238" hidden="1"/>
    <col min="15469" max="15469" width="3" style="1238" hidden="1"/>
    <col min="15470" max="15709" width="8.625" style="1238" hidden="1"/>
    <col min="15710" max="15715" width="14.875" style="1238" hidden="1"/>
    <col min="15716" max="15717" width="15.875" style="1238" hidden="1"/>
    <col min="15718" max="15723" width="16.125" style="1238" hidden="1"/>
    <col min="15724" max="15724" width="6.125" style="1238" hidden="1"/>
    <col min="15725" max="15725" width="3" style="1238" hidden="1"/>
    <col min="15726" max="15965" width="8.625" style="1238" hidden="1"/>
    <col min="15966" max="15971" width="14.875" style="1238" hidden="1"/>
    <col min="15972" max="15973" width="15.875" style="1238" hidden="1"/>
    <col min="15974" max="15979" width="16.125" style="1238" hidden="1"/>
    <col min="15980" max="15980" width="6.125" style="1238" hidden="1"/>
    <col min="15981" max="15981" width="3" style="1238" hidden="1"/>
    <col min="15982" max="16221" width="8.625" style="1238" hidden="1"/>
    <col min="16222" max="16227" width="14.875" style="1238" hidden="1"/>
    <col min="16228" max="16229" width="15.875" style="1238" hidden="1"/>
    <col min="16230" max="16235" width="16.125" style="1238" hidden="1"/>
    <col min="16236" max="16236" width="6.125" style="1238" hidden="1"/>
    <col min="16237" max="16237" width="3" style="1238" hidden="1"/>
    <col min="16238" max="16384" width="8.625" style="1238" hidden="1"/>
  </cols>
  <sheetData>
    <row r="1" spans="1:143" ht="42.75" customHeight="1" x14ac:dyDescent="0.15">
      <c r="A1" s="1298"/>
      <c r="B1" s="1297"/>
      <c r="DD1" s="1238"/>
      <c r="DE1" s="1238"/>
    </row>
    <row r="2" spans="1:143" ht="25.5" customHeight="1" x14ac:dyDescent="0.15">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38"/>
      <c r="DE2" s="1238"/>
    </row>
    <row r="3" spans="1:143" ht="25.5" customHeight="1" x14ac:dyDescent="0.15">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38"/>
      <c r="DE3" s="1238"/>
    </row>
    <row r="4" spans="1:143" s="270" customFormat="1" ht="13.5" x14ac:dyDescent="0.1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ht="13.5" x14ac:dyDescent="0.1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ht="13.5" x14ac:dyDescent="0.1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8"/>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8"/>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8"/>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8"/>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8"/>
      <c r="DE19" s="1238"/>
    </row>
    <row r="20" spans="1:351" ht="13.5" x14ac:dyDescent="0.15">
      <c r="DD20" s="1238"/>
      <c r="DE20" s="1238"/>
    </row>
    <row r="21" spans="1:351" ht="17.25" x14ac:dyDescent="0.15">
      <c r="B21" s="1295"/>
      <c r="C21" s="1291"/>
      <c r="D21" s="1291"/>
      <c r="E21" s="1291"/>
      <c r="F21" s="1291"/>
      <c r="G21" s="1291"/>
      <c r="H21" s="1291"/>
      <c r="I21" s="1291"/>
      <c r="J21" s="1291"/>
      <c r="K21" s="1291"/>
      <c r="L21" s="1291"/>
      <c r="M21" s="1291"/>
      <c r="N21" s="1294"/>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4"/>
      <c r="AU21" s="1291"/>
      <c r="AV21" s="1291"/>
      <c r="AW21" s="1291"/>
      <c r="AX21" s="1291"/>
      <c r="AY21" s="1291"/>
      <c r="AZ21" s="1291"/>
      <c r="BA21" s="1291"/>
      <c r="BB21" s="1291"/>
      <c r="BC21" s="1291"/>
      <c r="BD21" s="1291"/>
      <c r="BE21" s="1291"/>
      <c r="BF21" s="1294"/>
      <c r="BG21" s="1291"/>
      <c r="BH21" s="1291"/>
      <c r="BI21" s="1291"/>
      <c r="BJ21" s="1291"/>
      <c r="BK21" s="1291"/>
      <c r="BL21" s="1291"/>
      <c r="BM21" s="1291"/>
      <c r="BN21" s="1291"/>
      <c r="BO21" s="1291"/>
      <c r="BP21" s="1291"/>
      <c r="BQ21" s="1291"/>
      <c r="BR21" s="1294"/>
      <c r="BS21" s="1291"/>
      <c r="BT21" s="1291"/>
      <c r="BU21" s="1291"/>
      <c r="BV21" s="1291"/>
      <c r="BW21" s="1291"/>
      <c r="BX21" s="1291"/>
      <c r="BY21" s="1291"/>
      <c r="BZ21" s="1291"/>
      <c r="CA21" s="1291"/>
      <c r="CB21" s="1291"/>
      <c r="CC21" s="1291"/>
      <c r="CD21" s="1294"/>
      <c r="CE21" s="1291"/>
      <c r="CF21" s="1291"/>
      <c r="CG21" s="1291"/>
      <c r="CH21" s="1291"/>
      <c r="CI21" s="1291"/>
      <c r="CJ21" s="1291"/>
      <c r="CK21" s="1291"/>
      <c r="CL21" s="1291"/>
      <c r="CM21" s="1291"/>
      <c r="CN21" s="1291"/>
      <c r="CO21" s="1291"/>
      <c r="CP21" s="1294"/>
      <c r="CQ21" s="1291"/>
      <c r="CR21" s="1291"/>
      <c r="CS21" s="1291"/>
      <c r="CT21" s="1291"/>
      <c r="CU21" s="1291"/>
      <c r="CV21" s="1291"/>
      <c r="CW21" s="1291"/>
      <c r="CX21" s="1291"/>
      <c r="CY21" s="1291"/>
      <c r="CZ21" s="1291"/>
      <c r="DA21" s="1291"/>
      <c r="DB21" s="1294"/>
      <c r="DC21" s="1291"/>
      <c r="DD21" s="1290"/>
      <c r="DE21" s="1238"/>
      <c r="MM21" s="1293"/>
    </row>
    <row r="22" spans="1:351" ht="17.25" x14ac:dyDescent="0.15">
      <c r="B22" s="1239"/>
      <c r="MM22" s="1293"/>
    </row>
    <row r="23" spans="1:351" ht="13.5" x14ac:dyDescent="0.15">
      <c r="B23" s="1239"/>
    </row>
    <row r="24" spans="1:351" ht="13.5" x14ac:dyDescent="0.15">
      <c r="B24" s="1239"/>
    </row>
    <row r="25" spans="1:351" ht="13.5" x14ac:dyDescent="0.15">
      <c r="B25" s="1239"/>
    </row>
    <row r="26" spans="1:351" ht="13.5" x14ac:dyDescent="0.15">
      <c r="B26" s="1239"/>
    </row>
    <row r="27" spans="1:351" ht="13.5" x14ac:dyDescent="0.15">
      <c r="B27" s="1239"/>
    </row>
    <row r="28" spans="1:351" ht="13.5" x14ac:dyDescent="0.15">
      <c r="B28" s="1239"/>
    </row>
    <row r="29" spans="1:351" ht="13.5" x14ac:dyDescent="0.15">
      <c r="B29" s="1239"/>
    </row>
    <row r="30" spans="1:351" ht="13.5" x14ac:dyDescent="0.15">
      <c r="B30" s="1239"/>
    </row>
    <row r="31" spans="1:351" ht="13.5" x14ac:dyDescent="0.15">
      <c r="B31" s="1239"/>
    </row>
    <row r="32" spans="1:351" ht="13.5" x14ac:dyDescent="0.15">
      <c r="B32" s="1239"/>
    </row>
    <row r="33" spans="2:109" ht="13.5" x14ac:dyDescent="0.15">
      <c r="B33" s="1239"/>
    </row>
    <row r="34" spans="2:109" ht="13.5" x14ac:dyDescent="0.15">
      <c r="B34" s="1239"/>
    </row>
    <row r="35" spans="2:109" ht="13.5" x14ac:dyDescent="0.15">
      <c r="B35" s="1239"/>
    </row>
    <row r="36" spans="2:109" ht="13.5" x14ac:dyDescent="0.15">
      <c r="B36" s="1239"/>
    </row>
    <row r="37" spans="2:109" ht="13.5" x14ac:dyDescent="0.15">
      <c r="B37" s="1239"/>
    </row>
    <row r="38" spans="2:109" ht="13.5" x14ac:dyDescent="0.15">
      <c r="B38" s="1239"/>
    </row>
    <row r="39" spans="2:109" ht="13.5" x14ac:dyDescent="0.15">
      <c r="B39" s="1244"/>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1243"/>
      <c r="AP39" s="1243"/>
      <c r="AQ39" s="1243"/>
      <c r="AR39" s="1243"/>
      <c r="AS39" s="1243"/>
      <c r="AT39" s="1243"/>
      <c r="AU39" s="1243"/>
      <c r="AV39" s="1243"/>
      <c r="AW39" s="1243"/>
      <c r="AX39" s="1243"/>
      <c r="AY39" s="1243"/>
      <c r="AZ39" s="1243"/>
      <c r="BA39" s="1243"/>
      <c r="BB39" s="1243"/>
      <c r="BC39" s="1243"/>
      <c r="BD39" s="1243"/>
      <c r="BE39" s="1243"/>
      <c r="BF39" s="1243"/>
      <c r="BG39" s="1243"/>
      <c r="BH39" s="1243"/>
      <c r="BI39" s="1243"/>
      <c r="BJ39" s="1243"/>
      <c r="BK39" s="1243"/>
      <c r="BL39" s="1243"/>
      <c r="BM39" s="1243"/>
      <c r="BN39" s="1243"/>
      <c r="BO39" s="1243"/>
      <c r="BP39" s="1243"/>
      <c r="BQ39" s="1243"/>
      <c r="BR39" s="1243"/>
      <c r="BS39" s="1243"/>
      <c r="BT39" s="1243"/>
      <c r="BU39" s="1243"/>
      <c r="BV39" s="1243"/>
      <c r="BW39" s="1243"/>
      <c r="BX39" s="1243"/>
      <c r="BY39" s="1243"/>
      <c r="BZ39" s="1243"/>
      <c r="CA39" s="1243"/>
      <c r="CB39" s="1243"/>
      <c r="CC39" s="1243"/>
      <c r="CD39" s="1243"/>
      <c r="CE39" s="1243"/>
      <c r="CF39" s="1243"/>
      <c r="CG39" s="1243"/>
      <c r="CH39" s="1243"/>
      <c r="CI39" s="1243"/>
      <c r="CJ39" s="1243"/>
      <c r="CK39" s="1243"/>
      <c r="CL39" s="1243"/>
      <c r="CM39" s="1243"/>
      <c r="CN39" s="1243"/>
      <c r="CO39" s="1243"/>
      <c r="CP39" s="1243"/>
      <c r="CQ39" s="1243"/>
      <c r="CR39" s="1243"/>
      <c r="CS39" s="1243"/>
      <c r="CT39" s="1243"/>
      <c r="CU39" s="1243"/>
      <c r="CV39" s="1243"/>
      <c r="CW39" s="1243"/>
      <c r="CX39" s="1243"/>
      <c r="CY39" s="1243"/>
      <c r="CZ39" s="1243"/>
      <c r="DA39" s="1243"/>
      <c r="DB39" s="1243"/>
      <c r="DC39" s="1243"/>
      <c r="DD39" s="1242"/>
    </row>
    <row r="40" spans="2:109" ht="13.5" x14ac:dyDescent="0.15">
      <c r="B40" s="1280"/>
      <c r="DD40" s="1280"/>
      <c r="DE40" s="1238"/>
    </row>
    <row r="41" spans="2:109" ht="17.25" x14ac:dyDescent="0.15">
      <c r="B41" s="1292" t="s">
        <v>589</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39"/>
      <c r="G42" s="1276"/>
      <c r="I42" s="1275"/>
      <c r="J42" s="1275"/>
      <c r="K42" s="1275"/>
      <c r="AM42" s="1276"/>
      <c r="AN42" s="1276" t="s">
        <v>585</v>
      </c>
      <c r="AP42" s="1275"/>
      <c r="AQ42" s="1275"/>
      <c r="AR42" s="1275"/>
      <c r="AY42" s="1276"/>
      <c r="BA42" s="1275"/>
      <c r="BB42" s="1275"/>
      <c r="BC42" s="1275"/>
      <c r="BK42" s="1276"/>
      <c r="BM42" s="1275"/>
      <c r="BN42" s="1275"/>
      <c r="BO42" s="1275"/>
      <c r="BW42" s="1276"/>
      <c r="BY42" s="1275"/>
      <c r="BZ42" s="1275"/>
      <c r="CA42" s="1275"/>
      <c r="CI42" s="1276"/>
      <c r="CK42" s="1275"/>
      <c r="CL42" s="1275"/>
      <c r="CM42" s="1275"/>
      <c r="CU42" s="1276"/>
      <c r="CW42" s="1275"/>
      <c r="CX42" s="1275"/>
      <c r="CY42" s="1275"/>
    </row>
    <row r="43" spans="2:109" ht="13.5" customHeight="1" x14ac:dyDescent="0.15">
      <c r="B43" s="1239"/>
      <c r="AN43" s="1274" t="s">
        <v>588</v>
      </c>
      <c r="AO43" s="1273"/>
      <c r="AP43" s="1273"/>
      <c r="AQ43" s="1273"/>
      <c r="AR43" s="1273"/>
      <c r="AS43" s="1273"/>
      <c r="AT43" s="1273"/>
      <c r="AU43" s="1273"/>
      <c r="AV43" s="1273"/>
      <c r="AW43" s="1273"/>
      <c r="AX43" s="1273"/>
      <c r="AY43" s="1273"/>
      <c r="AZ43" s="1273"/>
      <c r="BA43" s="1273"/>
      <c r="BB43" s="1273"/>
      <c r="BC43" s="1273"/>
      <c r="BD43" s="1273"/>
      <c r="BE43" s="1273"/>
      <c r="BF43" s="1273"/>
      <c r="BG43" s="1273"/>
      <c r="BH43" s="1273"/>
      <c r="BI43" s="1273"/>
      <c r="BJ43" s="1273"/>
      <c r="BK43" s="1273"/>
      <c r="BL43" s="1273"/>
      <c r="BM43" s="1273"/>
      <c r="BN43" s="1273"/>
      <c r="BO43" s="1273"/>
      <c r="BP43" s="1273"/>
      <c r="BQ43" s="1273"/>
      <c r="BR43" s="1273"/>
      <c r="BS43" s="1273"/>
      <c r="BT43" s="1273"/>
      <c r="BU43" s="1273"/>
      <c r="BV43" s="1273"/>
      <c r="BW43" s="1273"/>
      <c r="BX43" s="1273"/>
      <c r="BY43" s="1273"/>
      <c r="BZ43" s="1273"/>
      <c r="CA43" s="1273"/>
      <c r="CB43" s="1273"/>
      <c r="CC43" s="1273"/>
      <c r="CD43" s="1273"/>
      <c r="CE43" s="1273"/>
      <c r="CF43" s="1273"/>
      <c r="CG43" s="1273"/>
      <c r="CH43" s="1273"/>
      <c r="CI43" s="1273"/>
      <c r="CJ43" s="1273"/>
      <c r="CK43" s="1273"/>
      <c r="CL43" s="1273"/>
      <c r="CM43" s="1273"/>
      <c r="CN43" s="1273"/>
      <c r="CO43" s="1273"/>
      <c r="CP43" s="1273"/>
      <c r="CQ43" s="1273"/>
      <c r="CR43" s="1273"/>
      <c r="CS43" s="1273"/>
      <c r="CT43" s="1273"/>
      <c r="CU43" s="1273"/>
      <c r="CV43" s="1273"/>
      <c r="CW43" s="1273"/>
      <c r="CX43" s="1273"/>
      <c r="CY43" s="1273"/>
      <c r="CZ43" s="1273"/>
      <c r="DA43" s="1273"/>
      <c r="DB43" s="1273"/>
      <c r="DC43" s="1272"/>
    </row>
    <row r="44" spans="2:109" ht="13.5" x14ac:dyDescent="0.15">
      <c r="B44" s="1239"/>
      <c r="AN44" s="1271"/>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0"/>
      <c r="BV44" s="1270"/>
      <c r="BW44" s="1270"/>
      <c r="BX44" s="1270"/>
      <c r="BY44" s="1270"/>
      <c r="BZ44" s="1270"/>
      <c r="CA44" s="1270"/>
      <c r="CB44" s="1270"/>
      <c r="CC44" s="1270"/>
      <c r="CD44" s="1270"/>
      <c r="CE44" s="1270"/>
      <c r="CF44" s="1270"/>
      <c r="CG44" s="1270"/>
      <c r="CH44" s="1270"/>
      <c r="CI44" s="1270"/>
      <c r="CJ44" s="1270"/>
      <c r="CK44" s="1270"/>
      <c r="CL44" s="1270"/>
      <c r="CM44" s="1270"/>
      <c r="CN44" s="1270"/>
      <c r="CO44" s="1270"/>
      <c r="CP44" s="1270"/>
      <c r="CQ44" s="1270"/>
      <c r="CR44" s="1270"/>
      <c r="CS44" s="1270"/>
      <c r="CT44" s="1270"/>
      <c r="CU44" s="1270"/>
      <c r="CV44" s="1270"/>
      <c r="CW44" s="1270"/>
      <c r="CX44" s="1270"/>
      <c r="CY44" s="1270"/>
      <c r="CZ44" s="1270"/>
      <c r="DA44" s="1270"/>
      <c r="DB44" s="1270"/>
      <c r="DC44" s="1269"/>
    </row>
    <row r="45" spans="2:109" ht="13.5" x14ac:dyDescent="0.15">
      <c r="B45" s="1239"/>
      <c r="AN45" s="1271"/>
      <c r="AO45" s="1270"/>
      <c r="AP45" s="1270"/>
      <c r="AQ45" s="1270"/>
      <c r="AR45" s="1270"/>
      <c r="AS45" s="1270"/>
      <c r="AT45" s="1270"/>
      <c r="AU45" s="1270"/>
      <c r="AV45" s="1270"/>
      <c r="AW45" s="1270"/>
      <c r="AX45" s="1270"/>
      <c r="AY45" s="1270"/>
      <c r="AZ45" s="1270"/>
      <c r="BA45" s="1270"/>
      <c r="BB45" s="1270"/>
      <c r="BC45" s="1270"/>
      <c r="BD45" s="1270"/>
      <c r="BE45" s="1270"/>
      <c r="BF45" s="1270"/>
      <c r="BG45" s="1270"/>
      <c r="BH45" s="1270"/>
      <c r="BI45" s="1270"/>
      <c r="BJ45" s="1270"/>
      <c r="BK45" s="1270"/>
      <c r="BL45" s="1270"/>
      <c r="BM45" s="1270"/>
      <c r="BN45" s="1270"/>
      <c r="BO45" s="1270"/>
      <c r="BP45" s="1270"/>
      <c r="BQ45" s="1270"/>
      <c r="BR45" s="1270"/>
      <c r="BS45" s="1270"/>
      <c r="BT45" s="1270"/>
      <c r="BU45" s="1270"/>
      <c r="BV45" s="1270"/>
      <c r="BW45" s="1270"/>
      <c r="BX45" s="1270"/>
      <c r="BY45" s="1270"/>
      <c r="BZ45" s="1270"/>
      <c r="CA45" s="1270"/>
      <c r="CB45" s="1270"/>
      <c r="CC45" s="1270"/>
      <c r="CD45" s="1270"/>
      <c r="CE45" s="1270"/>
      <c r="CF45" s="1270"/>
      <c r="CG45" s="1270"/>
      <c r="CH45" s="1270"/>
      <c r="CI45" s="1270"/>
      <c r="CJ45" s="1270"/>
      <c r="CK45" s="1270"/>
      <c r="CL45" s="1270"/>
      <c r="CM45" s="1270"/>
      <c r="CN45" s="1270"/>
      <c r="CO45" s="1270"/>
      <c r="CP45" s="1270"/>
      <c r="CQ45" s="1270"/>
      <c r="CR45" s="1270"/>
      <c r="CS45" s="1270"/>
      <c r="CT45" s="1270"/>
      <c r="CU45" s="1270"/>
      <c r="CV45" s="1270"/>
      <c r="CW45" s="1270"/>
      <c r="CX45" s="1270"/>
      <c r="CY45" s="1270"/>
      <c r="CZ45" s="1270"/>
      <c r="DA45" s="1270"/>
      <c r="DB45" s="1270"/>
      <c r="DC45" s="1269"/>
    </row>
    <row r="46" spans="2:109" ht="13.5" x14ac:dyDescent="0.15">
      <c r="B46" s="1239"/>
      <c r="AN46" s="1271"/>
      <c r="AO46" s="1270"/>
      <c r="AP46" s="1270"/>
      <c r="AQ46" s="1270"/>
      <c r="AR46" s="1270"/>
      <c r="AS46" s="1270"/>
      <c r="AT46" s="1270"/>
      <c r="AU46" s="1270"/>
      <c r="AV46" s="1270"/>
      <c r="AW46" s="1270"/>
      <c r="AX46" s="1270"/>
      <c r="AY46" s="1270"/>
      <c r="AZ46" s="1270"/>
      <c r="BA46" s="1270"/>
      <c r="BB46" s="1270"/>
      <c r="BC46" s="1270"/>
      <c r="BD46" s="1270"/>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69"/>
    </row>
    <row r="47" spans="2:109" ht="13.5" x14ac:dyDescent="0.15">
      <c r="B47" s="1239"/>
      <c r="AN47" s="1268"/>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6"/>
    </row>
    <row r="48" spans="2:109" ht="13.5" x14ac:dyDescent="0.15">
      <c r="B48" s="1239"/>
      <c r="H48" s="1253"/>
      <c r="I48" s="1253"/>
      <c r="J48" s="1253"/>
      <c r="AN48" s="1253"/>
      <c r="AO48" s="1253"/>
      <c r="AP48" s="1253"/>
      <c r="AZ48" s="1253"/>
      <c r="BA48" s="1253"/>
      <c r="BB48" s="1253"/>
      <c r="BL48" s="1253"/>
      <c r="BM48" s="1253"/>
      <c r="BN48" s="1253"/>
      <c r="BX48" s="1253"/>
      <c r="BY48" s="1253"/>
      <c r="BZ48" s="1253"/>
      <c r="CJ48" s="1253"/>
      <c r="CK48" s="1253"/>
      <c r="CL48" s="1253"/>
      <c r="CV48" s="1253"/>
      <c r="CW48" s="1253"/>
      <c r="CX48" s="1253"/>
    </row>
    <row r="49" spans="1:109" ht="13.5" x14ac:dyDescent="0.15">
      <c r="B49" s="1239"/>
      <c r="AN49" s="1238" t="s">
        <v>583</v>
      </c>
    </row>
    <row r="50" spans="1:109" ht="13.5" x14ac:dyDescent="0.15">
      <c r="B50" s="1239"/>
      <c r="G50" s="1251"/>
      <c r="H50" s="1251"/>
      <c r="I50" s="1251"/>
      <c r="J50" s="1251"/>
      <c r="K50" s="1260"/>
      <c r="L50" s="1260"/>
      <c r="M50" s="1259"/>
      <c r="N50" s="1259"/>
      <c r="AN50" s="1258"/>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6"/>
      <c r="BP50" s="1248" t="s">
        <v>540</v>
      </c>
      <c r="BQ50" s="1248"/>
      <c r="BR50" s="1248"/>
      <c r="BS50" s="1248"/>
      <c r="BT50" s="1248"/>
      <c r="BU50" s="1248"/>
      <c r="BV50" s="1248"/>
      <c r="BW50" s="1248"/>
      <c r="BX50" s="1248" t="s">
        <v>541</v>
      </c>
      <c r="BY50" s="1248"/>
      <c r="BZ50" s="1248"/>
      <c r="CA50" s="1248"/>
      <c r="CB50" s="1248"/>
      <c r="CC50" s="1248"/>
      <c r="CD50" s="1248"/>
      <c r="CE50" s="1248"/>
      <c r="CF50" s="1248" t="s">
        <v>542</v>
      </c>
      <c r="CG50" s="1248"/>
      <c r="CH50" s="1248"/>
      <c r="CI50" s="1248"/>
      <c r="CJ50" s="1248"/>
      <c r="CK50" s="1248"/>
      <c r="CL50" s="1248"/>
      <c r="CM50" s="1248"/>
      <c r="CN50" s="1248" t="s">
        <v>543</v>
      </c>
      <c r="CO50" s="1248"/>
      <c r="CP50" s="1248"/>
      <c r="CQ50" s="1248"/>
      <c r="CR50" s="1248"/>
      <c r="CS50" s="1248"/>
      <c r="CT50" s="1248"/>
      <c r="CU50" s="1248"/>
      <c r="CV50" s="1248" t="s">
        <v>544</v>
      </c>
      <c r="CW50" s="1248"/>
      <c r="CX50" s="1248"/>
      <c r="CY50" s="1248"/>
      <c r="CZ50" s="1248"/>
      <c r="DA50" s="1248"/>
      <c r="DB50" s="1248"/>
      <c r="DC50" s="1248"/>
    </row>
    <row r="51" spans="1:109" ht="13.5" customHeight="1" x14ac:dyDescent="0.15">
      <c r="B51" s="1239"/>
      <c r="G51" s="1255"/>
      <c r="H51" s="1255"/>
      <c r="I51" s="1289"/>
      <c r="J51" s="1289"/>
      <c r="K51" s="1254"/>
      <c r="L51" s="1254"/>
      <c r="M51" s="1254"/>
      <c r="N51" s="1254"/>
      <c r="AM51" s="1253"/>
      <c r="AN51" s="1247" t="s">
        <v>582</v>
      </c>
      <c r="AO51" s="1247"/>
      <c r="AP51" s="1247"/>
      <c r="AQ51" s="1247"/>
      <c r="AR51" s="1247"/>
      <c r="AS51" s="1247"/>
      <c r="AT51" s="1247"/>
      <c r="AU51" s="1247"/>
      <c r="AV51" s="1247"/>
      <c r="AW51" s="1247"/>
      <c r="AX51" s="1247"/>
      <c r="AY51" s="1247"/>
      <c r="AZ51" s="1247"/>
      <c r="BA51" s="1247"/>
      <c r="BB51" s="1247" t="s">
        <v>580</v>
      </c>
      <c r="BC51" s="1247"/>
      <c r="BD51" s="1247"/>
      <c r="BE51" s="1247"/>
      <c r="BF51" s="1247"/>
      <c r="BG51" s="1247"/>
      <c r="BH51" s="1247"/>
      <c r="BI51" s="1247"/>
      <c r="BJ51" s="1247"/>
      <c r="BK51" s="1247"/>
      <c r="BL51" s="1247"/>
      <c r="BM51" s="1247"/>
      <c r="BN51" s="1247"/>
      <c r="BO51" s="1247"/>
      <c r="BP51" s="1288"/>
      <c r="BQ51" s="1246"/>
      <c r="BR51" s="1246"/>
      <c r="BS51" s="1246"/>
      <c r="BT51" s="1246"/>
      <c r="BU51" s="1246"/>
      <c r="BV51" s="1246"/>
      <c r="BW51" s="1246"/>
      <c r="BX51" s="1288"/>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ht="13.5" x14ac:dyDescent="0.15">
      <c r="B52" s="1239"/>
      <c r="G52" s="1255"/>
      <c r="H52" s="1255"/>
      <c r="I52" s="1289"/>
      <c r="J52" s="1289"/>
      <c r="K52" s="1254"/>
      <c r="L52" s="1254"/>
      <c r="M52" s="1254"/>
      <c r="N52" s="1254"/>
      <c r="AM52" s="1253"/>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5" x14ac:dyDescent="0.15">
      <c r="A53" s="1275"/>
      <c r="B53" s="1239"/>
      <c r="G53" s="1255"/>
      <c r="H53" s="1255"/>
      <c r="I53" s="1251"/>
      <c r="J53" s="1251"/>
      <c r="K53" s="1254"/>
      <c r="L53" s="1254"/>
      <c r="M53" s="1254"/>
      <c r="N53" s="1254"/>
      <c r="AM53" s="1253"/>
      <c r="AN53" s="1247"/>
      <c r="AO53" s="1247"/>
      <c r="AP53" s="1247"/>
      <c r="AQ53" s="1247"/>
      <c r="AR53" s="1247"/>
      <c r="AS53" s="1247"/>
      <c r="AT53" s="1247"/>
      <c r="AU53" s="1247"/>
      <c r="AV53" s="1247"/>
      <c r="AW53" s="1247"/>
      <c r="AX53" s="1247"/>
      <c r="AY53" s="1247"/>
      <c r="AZ53" s="1247"/>
      <c r="BA53" s="1247"/>
      <c r="BB53" s="1247" t="s">
        <v>587</v>
      </c>
      <c r="BC53" s="1247"/>
      <c r="BD53" s="1247"/>
      <c r="BE53" s="1247"/>
      <c r="BF53" s="1247"/>
      <c r="BG53" s="1247"/>
      <c r="BH53" s="1247"/>
      <c r="BI53" s="1247"/>
      <c r="BJ53" s="1247"/>
      <c r="BK53" s="1247"/>
      <c r="BL53" s="1247"/>
      <c r="BM53" s="1247"/>
      <c r="BN53" s="1247"/>
      <c r="BO53" s="1247"/>
      <c r="BP53" s="1288"/>
      <c r="BQ53" s="1246"/>
      <c r="BR53" s="1246"/>
      <c r="BS53" s="1246"/>
      <c r="BT53" s="1246"/>
      <c r="BU53" s="1246"/>
      <c r="BV53" s="1246"/>
      <c r="BW53" s="1246"/>
      <c r="BX53" s="1288"/>
      <c r="BY53" s="1246"/>
      <c r="BZ53" s="1246"/>
      <c r="CA53" s="1246"/>
      <c r="CB53" s="1246"/>
      <c r="CC53" s="1246"/>
      <c r="CD53" s="1246"/>
      <c r="CE53" s="1246"/>
      <c r="CF53" s="1246">
        <v>33.9</v>
      </c>
      <c r="CG53" s="1246"/>
      <c r="CH53" s="1246"/>
      <c r="CI53" s="1246"/>
      <c r="CJ53" s="1246"/>
      <c r="CK53" s="1246"/>
      <c r="CL53" s="1246"/>
      <c r="CM53" s="1246"/>
      <c r="CN53" s="1246">
        <v>44</v>
      </c>
      <c r="CO53" s="1246"/>
      <c r="CP53" s="1246"/>
      <c r="CQ53" s="1246"/>
      <c r="CR53" s="1246"/>
      <c r="CS53" s="1246"/>
      <c r="CT53" s="1246"/>
      <c r="CU53" s="1246"/>
      <c r="CV53" s="1246">
        <v>44.3</v>
      </c>
      <c r="CW53" s="1246"/>
      <c r="CX53" s="1246"/>
      <c r="CY53" s="1246"/>
      <c r="CZ53" s="1246"/>
      <c r="DA53" s="1246"/>
      <c r="DB53" s="1246"/>
      <c r="DC53" s="1246"/>
    </row>
    <row r="54" spans="1:109" ht="13.5" x14ac:dyDescent="0.15">
      <c r="A54" s="1275"/>
      <c r="B54" s="1239"/>
      <c r="G54" s="1255"/>
      <c r="H54" s="1255"/>
      <c r="I54" s="1251"/>
      <c r="J54" s="1251"/>
      <c r="K54" s="1254"/>
      <c r="L54" s="1254"/>
      <c r="M54" s="1254"/>
      <c r="N54" s="1254"/>
      <c r="AM54" s="1253"/>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5" x14ac:dyDescent="0.15">
      <c r="A55" s="1275"/>
      <c r="B55" s="1239"/>
      <c r="G55" s="1251"/>
      <c r="H55" s="1251"/>
      <c r="I55" s="1251"/>
      <c r="J55" s="1251"/>
      <c r="K55" s="1254"/>
      <c r="L55" s="1254"/>
      <c r="M55" s="1254"/>
      <c r="N55" s="1254"/>
      <c r="AN55" s="1248" t="s">
        <v>581</v>
      </c>
      <c r="AO55" s="1248"/>
      <c r="AP55" s="1248"/>
      <c r="AQ55" s="1248"/>
      <c r="AR55" s="1248"/>
      <c r="AS55" s="1248"/>
      <c r="AT55" s="1248"/>
      <c r="AU55" s="1248"/>
      <c r="AV55" s="1248"/>
      <c r="AW55" s="1248"/>
      <c r="AX55" s="1248"/>
      <c r="AY55" s="1248"/>
      <c r="AZ55" s="1248"/>
      <c r="BA55" s="1248"/>
      <c r="BB55" s="1247" t="s">
        <v>579</v>
      </c>
      <c r="BC55" s="1247"/>
      <c r="BD55" s="1247"/>
      <c r="BE55" s="1247"/>
      <c r="BF55" s="1247"/>
      <c r="BG55" s="1247"/>
      <c r="BH55" s="1247"/>
      <c r="BI55" s="1247"/>
      <c r="BJ55" s="1247"/>
      <c r="BK55" s="1247"/>
      <c r="BL55" s="1247"/>
      <c r="BM55" s="1247"/>
      <c r="BN55" s="1247"/>
      <c r="BO55" s="1247"/>
      <c r="BP55" s="1288"/>
      <c r="BQ55" s="1246"/>
      <c r="BR55" s="1246"/>
      <c r="BS55" s="1246"/>
      <c r="BT55" s="1246"/>
      <c r="BU55" s="1246"/>
      <c r="BV55" s="1246"/>
      <c r="BW55" s="1246"/>
      <c r="BX55" s="1288"/>
      <c r="BY55" s="1246"/>
      <c r="BZ55" s="1246"/>
      <c r="CA55" s="1246"/>
      <c r="CB55" s="1246"/>
      <c r="CC55" s="1246"/>
      <c r="CD55" s="1246"/>
      <c r="CE55" s="1246"/>
      <c r="CF55" s="1246">
        <v>13</v>
      </c>
      <c r="CG55" s="1246"/>
      <c r="CH55" s="1246"/>
      <c r="CI55" s="1246"/>
      <c r="CJ55" s="1246"/>
      <c r="CK55" s="1246"/>
      <c r="CL55" s="1246"/>
      <c r="CM55" s="1246"/>
      <c r="CN55" s="1246">
        <v>21</v>
      </c>
      <c r="CO55" s="1246"/>
      <c r="CP55" s="1246"/>
      <c r="CQ55" s="1246"/>
      <c r="CR55" s="1246"/>
      <c r="CS55" s="1246"/>
      <c r="CT55" s="1246"/>
      <c r="CU55" s="1246"/>
      <c r="CV55" s="1246">
        <v>20.2</v>
      </c>
      <c r="CW55" s="1246"/>
      <c r="CX55" s="1246"/>
      <c r="CY55" s="1246"/>
      <c r="CZ55" s="1246"/>
      <c r="DA55" s="1246"/>
      <c r="DB55" s="1246"/>
      <c r="DC55" s="1246"/>
    </row>
    <row r="56" spans="1:109" ht="13.5" x14ac:dyDescent="0.15">
      <c r="A56" s="1275"/>
      <c r="B56" s="1239"/>
      <c r="G56" s="1251"/>
      <c r="H56" s="1251"/>
      <c r="I56" s="1251"/>
      <c r="J56" s="1251"/>
      <c r="K56" s="1254"/>
      <c r="L56" s="1254"/>
      <c r="M56" s="1254"/>
      <c r="N56" s="1254"/>
      <c r="AN56" s="1248"/>
      <c r="AO56" s="1248"/>
      <c r="AP56" s="1248"/>
      <c r="AQ56" s="1248"/>
      <c r="AR56" s="1248"/>
      <c r="AS56" s="1248"/>
      <c r="AT56" s="1248"/>
      <c r="AU56" s="1248"/>
      <c r="AV56" s="1248"/>
      <c r="AW56" s="1248"/>
      <c r="AX56" s="1248"/>
      <c r="AY56" s="1248"/>
      <c r="AZ56" s="1248"/>
      <c r="BA56" s="1248"/>
      <c r="BB56" s="1247"/>
      <c r="BC56" s="1247"/>
      <c r="BD56" s="1247"/>
      <c r="BE56" s="1247"/>
      <c r="BF56" s="1247"/>
      <c r="BG56" s="1247"/>
      <c r="BH56" s="1247"/>
      <c r="BI56" s="1247"/>
      <c r="BJ56" s="1247"/>
      <c r="BK56" s="1247"/>
      <c r="BL56" s="1247"/>
      <c r="BM56" s="1247"/>
      <c r="BN56" s="1247"/>
      <c r="BO56" s="1247"/>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75" customFormat="1" ht="13.5" x14ac:dyDescent="0.15">
      <c r="B57" s="1281"/>
      <c r="G57" s="1251"/>
      <c r="H57" s="1251"/>
      <c r="I57" s="1250"/>
      <c r="J57" s="1250"/>
      <c r="K57" s="1254"/>
      <c r="L57" s="1254"/>
      <c r="M57" s="1254"/>
      <c r="N57" s="1254"/>
      <c r="AM57" s="1238"/>
      <c r="AN57" s="1248"/>
      <c r="AO57" s="1248"/>
      <c r="AP57" s="1248"/>
      <c r="AQ57" s="1248"/>
      <c r="AR57" s="1248"/>
      <c r="AS57" s="1248"/>
      <c r="AT57" s="1248"/>
      <c r="AU57" s="1248"/>
      <c r="AV57" s="1248"/>
      <c r="AW57" s="1248"/>
      <c r="AX57" s="1248"/>
      <c r="AY57" s="1248"/>
      <c r="AZ57" s="1248"/>
      <c r="BA57" s="1248"/>
      <c r="BB57" s="1247" t="s">
        <v>587</v>
      </c>
      <c r="BC57" s="1247"/>
      <c r="BD57" s="1247"/>
      <c r="BE57" s="1247"/>
      <c r="BF57" s="1247"/>
      <c r="BG57" s="1247"/>
      <c r="BH57" s="1247"/>
      <c r="BI57" s="1247"/>
      <c r="BJ57" s="1247"/>
      <c r="BK57" s="1247"/>
      <c r="BL57" s="1247"/>
      <c r="BM57" s="1247"/>
      <c r="BN57" s="1247"/>
      <c r="BO57" s="1247"/>
      <c r="BP57" s="1288"/>
      <c r="BQ57" s="1246"/>
      <c r="BR57" s="1246"/>
      <c r="BS57" s="1246"/>
      <c r="BT57" s="1246"/>
      <c r="BU57" s="1246"/>
      <c r="BV57" s="1246"/>
      <c r="BW57" s="1246"/>
      <c r="BX57" s="1288"/>
      <c r="BY57" s="1246"/>
      <c r="BZ57" s="1246"/>
      <c r="CA57" s="1246"/>
      <c r="CB57" s="1246"/>
      <c r="CC57" s="1246"/>
      <c r="CD57" s="1246"/>
      <c r="CE57" s="1246"/>
      <c r="CF57" s="1246">
        <v>53.4</v>
      </c>
      <c r="CG57" s="1246"/>
      <c r="CH57" s="1246"/>
      <c r="CI57" s="1246"/>
      <c r="CJ57" s="1246"/>
      <c r="CK57" s="1246"/>
      <c r="CL57" s="1246"/>
      <c r="CM57" s="1246"/>
      <c r="CN57" s="1246">
        <v>56.1</v>
      </c>
      <c r="CO57" s="1246"/>
      <c r="CP57" s="1246"/>
      <c r="CQ57" s="1246"/>
      <c r="CR57" s="1246"/>
      <c r="CS57" s="1246"/>
      <c r="CT57" s="1246"/>
      <c r="CU57" s="1246"/>
      <c r="CV57" s="1246">
        <v>58.1</v>
      </c>
      <c r="CW57" s="1246"/>
      <c r="CX57" s="1246"/>
      <c r="CY57" s="1246"/>
      <c r="CZ57" s="1246"/>
      <c r="DA57" s="1246"/>
      <c r="DB57" s="1246"/>
      <c r="DC57" s="1246"/>
      <c r="DD57" s="1286"/>
      <c r="DE57" s="1281"/>
    </row>
    <row r="58" spans="1:109" s="1275" customFormat="1" ht="13.5" x14ac:dyDescent="0.15">
      <c r="A58" s="1238"/>
      <c r="B58" s="1281"/>
      <c r="G58" s="1251"/>
      <c r="H58" s="1251"/>
      <c r="I58" s="1250"/>
      <c r="J58" s="1250"/>
      <c r="K58" s="1254"/>
      <c r="L58" s="1254"/>
      <c r="M58" s="1254"/>
      <c r="N58" s="1254"/>
      <c r="AM58" s="1238"/>
      <c r="AN58" s="1248"/>
      <c r="AO58" s="1248"/>
      <c r="AP58" s="1248"/>
      <c r="AQ58" s="1248"/>
      <c r="AR58" s="1248"/>
      <c r="AS58" s="1248"/>
      <c r="AT58" s="1248"/>
      <c r="AU58" s="1248"/>
      <c r="AV58" s="1248"/>
      <c r="AW58" s="1248"/>
      <c r="AX58" s="1248"/>
      <c r="AY58" s="1248"/>
      <c r="AZ58" s="1248"/>
      <c r="BA58" s="1248"/>
      <c r="BB58" s="1247"/>
      <c r="BC58" s="1247"/>
      <c r="BD58" s="1247"/>
      <c r="BE58" s="1247"/>
      <c r="BF58" s="1247"/>
      <c r="BG58" s="1247"/>
      <c r="BH58" s="1247"/>
      <c r="BI58" s="1247"/>
      <c r="BJ58" s="1247"/>
      <c r="BK58" s="1247"/>
      <c r="BL58" s="1247"/>
      <c r="BM58" s="1247"/>
      <c r="BN58" s="1247"/>
      <c r="BO58" s="1247"/>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86"/>
      <c r="DE58" s="1281"/>
    </row>
    <row r="59" spans="1:109" s="1275" customFormat="1" ht="13.5" x14ac:dyDescent="0.15">
      <c r="A59" s="1238"/>
      <c r="B59" s="1281"/>
      <c r="K59" s="1287"/>
      <c r="L59" s="1287"/>
      <c r="M59" s="1287"/>
      <c r="N59" s="1287"/>
      <c r="AQ59" s="1287"/>
      <c r="AR59" s="1287"/>
      <c r="AS59" s="1287"/>
      <c r="AT59" s="1287"/>
      <c r="BC59" s="1287"/>
      <c r="BD59" s="1287"/>
      <c r="BE59" s="1287"/>
      <c r="BF59" s="1287"/>
      <c r="BO59" s="1287"/>
      <c r="BP59" s="1287"/>
      <c r="BQ59" s="1287"/>
      <c r="BR59" s="1287"/>
      <c r="CA59" s="1287"/>
      <c r="CB59" s="1287"/>
      <c r="CC59" s="1287"/>
      <c r="CD59" s="1287"/>
      <c r="CM59" s="1287"/>
      <c r="CN59" s="1287"/>
      <c r="CO59" s="1287"/>
      <c r="CP59" s="1287"/>
      <c r="CY59" s="1287"/>
      <c r="CZ59" s="1287"/>
      <c r="DA59" s="1287"/>
      <c r="DB59" s="1287"/>
      <c r="DC59" s="1287"/>
      <c r="DD59" s="1286"/>
      <c r="DE59" s="1281"/>
    </row>
    <row r="60" spans="1:109" s="1275" customFormat="1" ht="13.5" x14ac:dyDescent="0.15">
      <c r="A60" s="1238"/>
      <c r="B60" s="1281"/>
      <c r="K60" s="1287"/>
      <c r="L60" s="1287"/>
      <c r="M60" s="1287"/>
      <c r="N60" s="1287"/>
      <c r="AQ60" s="1287"/>
      <c r="AR60" s="1287"/>
      <c r="AS60" s="1287"/>
      <c r="AT60" s="1287"/>
      <c r="BC60" s="1287"/>
      <c r="BD60" s="1287"/>
      <c r="BE60" s="1287"/>
      <c r="BF60" s="1287"/>
      <c r="BO60" s="1287"/>
      <c r="BP60" s="1287"/>
      <c r="BQ60" s="1287"/>
      <c r="BR60" s="1287"/>
      <c r="CA60" s="1287"/>
      <c r="CB60" s="1287"/>
      <c r="CC60" s="1287"/>
      <c r="CD60" s="1287"/>
      <c r="CM60" s="1287"/>
      <c r="CN60" s="1287"/>
      <c r="CO60" s="1287"/>
      <c r="CP60" s="1287"/>
      <c r="CY60" s="1287"/>
      <c r="CZ60" s="1287"/>
      <c r="DA60" s="1287"/>
      <c r="DB60" s="1287"/>
      <c r="DC60" s="1287"/>
      <c r="DD60" s="1286"/>
      <c r="DE60" s="1281"/>
    </row>
    <row r="61" spans="1:109" s="1275" customFormat="1" ht="13.5" x14ac:dyDescent="0.15">
      <c r="A61" s="1238"/>
      <c r="B61" s="1285"/>
      <c r="C61" s="1284"/>
      <c r="D61" s="1284"/>
      <c r="E61" s="1284"/>
      <c r="F61" s="1284"/>
      <c r="G61" s="1284"/>
      <c r="H61" s="1284"/>
      <c r="I61" s="1284"/>
      <c r="J61" s="1284"/>
      <c r="K61" s="1284"/>
      <c r="L61" s="1284"/>
      <c r="M61" s="1283"/>
      <c r="N61" s="1283"/>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3"/>
      <c r="AT61" s="1283"/>
      <c r="AU61" s="1284"/>
      <c r="AV61" s="1284"/>
      <c r="AW61" s="1284"/>
      <c r="AX61" s="1284"/>
      <c r="AY61" s="1284"/>
      <c r="AZ61" s="1284"/>
      <c r="BA61" s="1284"/>
      <c r="BB61" s="1284"/>
      <c r="BC61" s="1284"/>
      <c r="BD61" s="1284"/>
      <c r="BE61" s="1283"/>
      <c r="BF61" s="1283"/>
      <c r="BG61" s="1284"/>
      <c r="BH61" s="1284"/>
      <c r="BI61" s="1284"/>
      <c r="BJ61" s="1284"/>
      <c r="BK61" s="1284"/>
      <c r="BL61" s="1284"/>
      <c r="BM61" s="1284"/>
      <c r="BN61" s="1284"/>
      <c r="BO61" s="1284"/>
      <c r="BP61" s="1284"/>
      <c r="BQ61" s="1283"/>
      <c r="BR61" s="1283"/>
      <c r="BS61" s="1284"/>
      <c r="BT61" s="1284"/>
      <c r="BU61" s="1284"/>
      <c r="BV61" s="1284"/>
      <c r="BW61" s="1284"/>
      <c r="BX61" s="1284"/>
      <c r="BY61" s="1284"/>
      <c r="BZ61" s="1284"/>
      <c r="CA61" s="1284"/>
      <c r="CB61" s="1284"/>
      <c r="CC61" s="1283"/>
      <c r="CD61" s="1283"/>
      <c r="CE61" s="1284"/>
      <c r="CF61" s="1284"/>
      <c r="CG61" s="1284"/>
      <c r="CH61" s="1284"/>
      <c r="CI61" s="1284"/>
      <c r="CJ61" s="1284"/>
      <c r="CK61" s="1284"/>
      <c r="CL61" s="1284"/>
      <c r="CM61" s="1284"/>
      <c r="CN61" s="1284"/>
      <c r="CO61" s="1283"/>
      <c r="CP61" s="1283"/>
      <c r="CQ61" s="1284"/>
      <c r="CR61" s="1284"/>
      <c r="CS61" s="1284"/>
      <c r="CT61" s="1284"/>
      <c r="CU61" s="1284"/>
      <c r="CV61" s="1284"/>
      <c r="CW61" s="1284"/>
      <c r="CX61" s="1284"/>
      <c r="CY61" s="1284"/>
      <c r="CZ61" s="1284"/>
      <c r="DA61" s="1283"/>
      <c r="DB61" s="1283"/>
      <c r="DC61" s="1283"/>
      <c r="DD61" s="1282"/>
      <c r="DE61" s="1281"/>
    </row>
    <row r="62" spans="1:109" ht="13.5" x14ac:dyDescent="0.15">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38"/>
    </row>
    <row r="63" spans="1:109" ht="17.25" x14ac:dyDescent="0.15">
      <c r="B63" s="1279" t="s">
        <v>586</v>
      </c>
    </row>
    <row r="64" spans="1:109" ht="13.5" x14ac:dyDescent="0.15">
      <c r="B64" s="1239"/>
      <c r="G64" s="1276"/>
      <c r="I64" s="1278"/>
      <c r="J64" s="1278"/>
      <c r="K64" s="1278"/>
      <c r="L64" s="1278"/>
      <c r="M64" s="1278"/>
      <c r="N64" s="1277"/>
      <c r="AM64" s="1276"/>
      <c r="AN64" s="1276" t="s">
        <v>585</v>
      </c>
      <c r="AP64" s="1275"/>
      <c r="AQ64" s="1275"/>
      <c r="AR64" s="1275"/>
      <c r="AY64" s="1276"/>
      <c r="BA64" s="1275"/>
      <c r="BB64" s="1275"/>
      <c r="BC64" s="1275"/>
      <c r="BK64" s="1276"/>
      <c r="BM64" s="1275"/>
      <c r="BN64" s="1275"/>
      <c r="BO64" s="1275"/>
      <c r="BW64" s="1276"/>
      <c r="BY64" s="1275"/>
      <c r="BZ64" s="1275"/>
      <c r="CA64" s="1275"/>
      <c r="CI64" s="1276"/>
      <c r="CK64" s="1275"/>
      <c r="CL64" s="1275"/>
      <c r="CM64" s="1275"/>
      <c r="CU64" s="1276"/>
      <c r="CW64" s="1275"/>
      <c r="CX64" s="1275"/>
      <c r="CY64" s="1275"/>
    </row>
    <row r="65" spans="2:107" ht="13.5" x14ac:dyDescent="0.15">
      <c r="B65" s="1239"/>
      <c r="AN65" s="1274" t="s">
        <v>584</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2"/>
    </row>
    <row r="66" spans="2:107" ht="13.5" x14ac:dyDescent="0.15">
      <c r="B66" s="1239"/>
      <c r="AN66" s="1271"/>
      <c r="AO66" s="1270"/>
      <c r="AP66" s="1270"/>
      <c r="AQ66" s="1270"/>
      <c r="AR66" s="1270"/>
      <c r="AS66" s="1270"/>
      <c r="AT66" s="1270"/>
      <c r="AU66" s="1270"/>
      <c r="AV66" s="1270"/>
      <c r="AW66" s="1270"/>
      <c r="AX66" s="1270"/>
      <c r="AY66" s="1270"/>
      <c r="AZ66" s="1270"/>
      <c r="BA66" s="1270"/>
      <c r="BB66" s="1270"/>
      <c r="BC66" s="1270"/>
      <c r="BD66" s="1270"/>
      <c r="BE66" s="1270"/>
      <c r="BF66" s="1270"/>
      <c r="BG66" s="1270"/>
      <c r="BH66" s="1270"/>
      <c r="BI66" s="1270"/>
      <c r="BJ66" s="1270"/>
      <c r="BK66" s="1270"/>
      <c r="BL66" s="1270"/>
      <c r="BM66" s="1270"/>
      <c r="BN66" s="1270"/>
      <c r="BO66" s="1270"/>
      <c r="BP66" s="1270"/>
      <c r="BQ66" s="1270"/>
      <c r="BR66" s="1270"/>
      <c r="BS66" s="1270"/>
      <c r="BT66" s="1270"/>
      <c r="BU66" s="1270"/>
      <c r="BV66" s="1270"/>
      <c r="BW66" s="1270"/>
      <c r="BX66" s="1270"/>
      <c r="BY66" s="1270"/>
      <c r="BZ66" s="1270"/>
      <c r="CA66" s="1270"/>
      <c r="CB66" s="1270"/>
      <c r="CC66" s="1270"/>
      <c r="CD66" s="1270"/>
      <c r="CE66" s="1270"/>
      <c r="CF66" s="1270"/>
      <c r="CG66" s="1270"/>
      <c r="CH66" s="1270"/>
      <c r="CI66" s="1270"/>
      <c r="CJ66" s="1270"/>
      <c r="CK66" s="1270"/>
      <c r="CL66" s="1270"/>
      <c r="CM66" s="1270"/>
      <c r="CN66" s="1270"/>
      <c r="CO66" s="1270"/>
      <c r="CP66" s="1270"/>
      <c r="CQ66" s="1270"/>
      <c r="CR66" s="1270"/>
      <c r="CS66" s="1270"/>
      <c r="CT66" s="1270"/>
      <c r="CU66" s="1270"/>
      <c r="CV66" s="1270"/>
      <c r="CW66" s="1270"/>
      <c r="CX66" s="1270"/>
      <c r="CY66" s="1270"/>
      <c r="CZ66" s="1270"/>
      <c r="DA66" s="1270"/>
      <c r="DB66" s="1270"/>
      <c r="DC66" s="1269"/>
    </row>
    <row r="67" spans="2:107" ht="13.5" x14ac:dyDescent="0.15">
      <c r="B67" s="1239"/>
      <c r="AN67" s="1271"/>
      <c r="AO67" s="1270"/>
      <c r="AP67" s="1270"/>
      <c r="AQ67" s="1270"/>
      <c r="AR67" s="1270"/>
      <c r="AS67" s="1270"/>
      <c r="AT67" s="1270"/>
      <c r="AU67" s="1270"/>
      <c r="AV67" s="1270"/>
      <c r="AW67" s="1270"/>
      <c r="AX67" s="1270"/>
      <c r="AY67" s="1270"/>
      <c r="AZ67" s="1270"/>
      <c r="BA67" s="1270"/>
      <c r="BB67" s="1270"/>
      <c r="BC67" s="1270"/>
      <c r="BD67" s="1270"/>
      <c r="BE67" s="1270"/>
      <c r="BF67" s="1270"/>
      <c r="BG67" s="1270"/>
      <c r="BH67" s="1270"/>
      <c r="BI67" s="1270"/>
      <c r="BJ67" s="1270"/>
      <c r="BK67" s="1270"/>
      <c r="BL67" s="1270"/>
      <c r="BM67" s="1270"/>
      <c r="BN67" s="1270"/>
      <c r="BO67" s="1270"/>
      <c r="BP67" s="1270"/>
      <c r="BQ67" s="1270"/>
      <c r="BR67" s="1270"/>
      <c r="BS67" s="1270"/>
      <c r="BT67" s="1270"/>
      <c r="BU67" s="1270"/>
      <c r="BV67" s="1270"/>
      <c r="BW67" s="1270"/>
      <c r="BX67" s="1270"/>
      <c r="BY67" s="1270"/>
      <c r="BZ67" s="1270"/>
      <c r="CA67" s="1270"/>
      <c r="CB67" s="1270"/>
      <c r="CC67" s="1270"/>
      <c r="CD67" s="1270"/>
      <c r="CE67" s="1270"/>
      <c r="CF67" s="1270"/>
      <c r="CG67" s="1270"/>
      <c r="CH67" s="1270"/>
      <c r="CI67" s="1270"/>
      <c r="CJ67" s="1270"/>
      <c r="CK67" s="1270"/>
      <c r="CL67" s="1270"/>
      <c r="CM67" s="1270"/>
      <c r="CN67" s="1270"/>
      <c r="CO67" s="1270"/>
      <c r="CP67" s="1270"/>
      <c r="CQ67" s="1270"/>
      <c r="CR67" s="1270"/>
      <c r="CS67" s="1270"/>
      <c r="CT67" s="1270"/>
      <c r="CU67" s="1270"/>
      <c r="CV67" s="1270"/>
      <c r="CW67" s="1270"/>
      <c r="CX67" s="1270"/>
      <c r="CY67" s="1270"/>
      <c r="CZ67" s="1270"/>
      <c r="DA67" s="1270"/>
      <c r="DB67" s="1270"/>
      <c r="DC67" s="1269"/>
    </row>
    <row r="68" spans="2:107" ht="13.5" x14ac:dyDescent="0.15">
      <c r="B68" s="1239"/>
      <c r="AN68" s="1271"/>
      <c r="AO68" s="1270"/>
      <c r="AP68" s="1270"/>
      <c r="AQ68" s="1270"/>
      <c r="AR68" s="1270"/>
      <c r="AS68" s="1270"/>
      <c r="AT68" s="1270"/>
      <c r="AU68" s="1270"/>
      <c r="AV68" s="1270"/>
      <c r="AW68" s="1270"/>
      <c r="AX68" s="1270"/>
      <c r="AY68" s="1270"/>
      <c r="AZ68" s="1270"/>
      <c r="BA68" s="1270"/>
      <c r="BB68" s="1270"/>
      <c r="BC68" s="1270"/>
      <c r="BD68" s="1270"/>
      <c r="BE68" s="1270"/>
      <c r="BF68" s="1270"/>
      <c r="BG68" s="1270"/>
      <c r="BH68" s="1270"/>
      <c r="BI68" s="1270"/>
      <c r="BJ68" s="1270"/>
      <c r="BK68" s="1270"/>
      <c r="BL68" s="1270"/>
      <c r="BM68" s="1270"/>
      <c r="BN68" s="1270"/>
      <c r="BO68" s="1270"/>
      <c r="BP68" s="1270"/>
      <c r="BQ68" s="1270"/>
      <c r="BR68" s="1270"/>
      <c r="BS68" s="1270"/>
      <c r="BT68" s="1270"/>
      <c r="BU68" s="1270"/>
      <c r="BV68" s="1270"/>
      <c r="BW68" s="1270"/>
      <c r="BX68" s="1270"/>
      <c r="BY68" s="1270"/>
      <c r="BZ68" s="1270"/>
      <c r="CA68" s="1270"/>
      <c r="CB68" s="1270"/>
      <c r="CC68" s="1270"/>
      <c r="CD68" s="1270"/>
      <c r="CE68" s="1270"/>
      <c r="CF68" s="1270"/>
      <c r="CG68" s="1270"/>
      <c r="CH68" s="1270"/>
      <c r="CI68" s="1270"/>
      <c r="CJ68" s="1270"/>
      <c r="CK68" s="1270"/>
      <c r="CL68" s="1270"/>
      <c r="CM68" s="1270"/>
      <c r="CN68" s="1270"/>
      <c r="CO68" s="1270"/>
      <c r="CP68" s="1270"/>
      <c r="CQ68" s="1270"/>
      <c r="CR68" s="1270"/>
      <c r="CS68" s="1270"/>
      <c r="CT68" s="1270"/>
      <c r="CU68" s="1270"/>
      <c r="CV68" s="1270"/>
      <c r="CW68" s="1270"/>
      <c r="CX68" s="1270"/>
      <c r="CY68" s="1270"/>
      <c r="CZ68" s="1270"/>
      <c r="DA68" s="1270"/>
      <c r="DB68" s="1270"/>
      <c r="DC68" s="1269"/>
    </row>
    <row r="69" spans="2:107" ht="13.5" x14ac:dyDescent="0.15">
      <c r="B69" s="1239"/>
      <c r="AN69" s="1268"/>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6"/>
    </row>
    <row r="70" spans="2:107" ht="13.5" x14ac:dyDescent="0.15">
      <c r="B70" s="1239"/>
      <c r="H70" s="1265"/>
      <c r="I70" s="1265"/>
      <c r="J70" s="1263"/>
      <c r="K70" s="1263"/>
      <c r="L70" s="1262"/>
      <c r="M70" s="1263"/>
      <c r="N70" s="1262"/>
      <c r="AN70" s="1253"/>
      <c r="AO70" s="1253"/>
      <c r="AP70" s="1253"/>
      <c r="AZ70" s="1253"/>
      <c r="BA70" s="1253"/>
      <c r="BB70" s="1253"/>
      <c r="BL70" s="1253"/>
      <c r="BM70" s="1253"/>
      <c r="BN70" s="1253"/>
      <c r="BX70" s="1253"/>
      <c r="BY70" s="1253"/>
      <c r="BZ70" s="1253"/>
      <c r="CJ70" s="1253"/>
      <c r="CK70" s="1253"/>
      <c r="CL70" s="1253"/>
      <c r="CV70" s="1253"/>
      <c r="CW70" s="1253"/>
      <c r="CX70" s="1253"/>
    </row>
    <row r="71" spans="2:107" ht="13.5" x14ac:dyDescent="0.15">
      <c r="B71" s="1239"/>
      <c r="G71" s="1261"/>
      <c r="I71" s="1264"/>
      <c r="J71" s="1263"/>
      <c r="K71" s="1263"/>
      <c r="L71" s="1262"/>
      <c r="M71" s="1263"/>
      <c r="N71" s="1262"/>
      <c r="AM71" s="1261"/>
      <c r="AN71" s="1238" t="s">
        <v>583</v>
      </c>
    </row>
    <row r="72" spans="2:107" ht="13.5" x14ac:dyDescent="0.15">
      <c r="B72" s="1239"/>
      <c r="G72" s="1251"/>
      <c r="H72" s="1251"/>
      <c r="I72" s="1251"/>
      <c r="J72" s="1251"/>
      <c r="K72" s="1260"/>
      <c r="L72" s="1260"/>
      <c r="M72" s="1259"/>
      <c r="N72" s="1259"/>
      <c r="AN72" s="1258"/>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6"/>
      <c r="BP72" s="1248" t="s">
        <v>540</v>
      </c>
      <c r="BQ72" s="1248"/>
      <c r="BR72" s="1248"/>
      <c r="BS72" s="1248"/>
      <c r="BT72" s="1248"/>
      <c r="BU72" s="1248"/>
      <c r="BV72" s="1248"/>
      <c r="BW72" s="1248"/>
      <c r="BX72" s="1248" t="s">
        <v>541</v>
      </c>
      <c r="BY72" s="1248"/>
      <c r="BZ72" s="1248"/>
      <c r="CA72" s="1248"/>
      <c r="CB72" s="1248"/>
      <c r="CC72" s="1248"/>
      <c r="CD72" s="1248"/>
      <c r="CE72" s="1248"/>
      <c r="CF72" s="1248" t="s">
        <v>542</v>
      </c>
      <c r="CG72" s="1248"/>
      <c r="CH72" s="1248"/>
      <c r="CI72" s="1248"/>
      <c r="CJ72" s="1248"/>
      <c r="CK72" s="1248"/>
      <c r="CL72" s="1248"/>
      <c r="CM72" s="1248"/>
      <c r="CN72" s="1248" t="s">
        <v>543</v>
      </c>
      <c r="CO72" s="1248"/>
      <c r="CP72" s="1248"/>
      <c r="CQ72" s="1248"/>
      <c r="CR72" s="1248"/>
      <c r="CS72" s="1248"/>
      <c r="CT72" s="1248"/>
      <c r="CU72" s="1248"/>
      <c r="CV72" s="1248" t="s">
        <v>544</v>
      </c>
      <c r="CW72" s="1248"/>
      <c r="CX72" s="1248"/>
      <c r="CY72" s="1248"/>
      <c r="CZ72" s="1248"/>
      <c r="DA72" s="1248"/>
      <c r="DB72" s="1248"/>
      <c r="DC72" s="1248"/>
    </row>
    <row r="73" spans="2:107" ht="13.5" x14ac:dyDescent="0.15">
      <c r="B73" s="1239"/>
      <c r="G73" s="1255"/>
      <c r="H73" s="1255"/>
      <c r="I73" s="1255"/>
      <c r="J73" s="1255"/>
      <c r="K73" s="1252"/>
      <c r="L73" s="1252"/>
      <c r="M73" s="1252"/>
      <c r="N73" s="1252"/>
      <c r="AM73" s="1253"/>
      <c r="AN73" s="1247" t="s">
        <v>582</v>
      </c>
      <c r="AO73" s="1247"/>
      <c r="AP73" s="1247"/>
      <c r="AQ73" s="1247"/>
      <c r="AR73" s="1247"/>
      <c r="AS73" s="1247"/>
      <c r="AT73" s="1247"/>
      <c r="AU73" s="1247"/>
      <c r="AV73" s="1247"/>
      <c r="AW73" s="1247"/>
      <c r="AX73" s="1247"/>
      <c r="AY73" s="1247"/>
      <c r="AZ73" s="1247"/>
      <c r="BA73" s="1247"/>
      <c r="BB73" s="1247" t="s">
        <v>580</v>
      </c>
      <c r="BC73" s="1247"/>
      <c r="BD73" s="1247"/>
      <c r="BE73" s="1247"/>
      <c r="BF73" s="1247"/>
      <c r="BG73" s="1247"/>
      <c r="BH73" s="1247"/>
      <c r="BI73" s="1247"/>
      <c r="BJ73" s="1247"/>
      <c r="BK73" s="1247"/>
      <c r="BL73" s="1247"/>
      <c r="BM73" s="1247"/>
      <c r="BN73" s="1247"/>
      <c r="BO73" s="1247"/>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ht="13.5" x14ac:dyDescent="0.15">
      <c r="B74" s="1239"/>
      <c r="G74" s="1255"/>
      <c r="H74" s="1255"/>
      <c r="I74" s="1255"/>
      <c r="J74" s="1255"/>
      <c r="K74" s="1252"/>
      <c r="L74" s="1252"/>
      <c r="M74" s="1252"/>
      <c r="N74" s="1252"/>
      <c r="AM74" s="1253"/>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5" x14ac:dyDescent="0.15">
      <c r="B75" s="1239"/>
      <c r="G75" s="1255"/>
      <c r="H75" s="1255"/>
      <c r="I75" s="1251"/>
      <c r="J75" s="1251"/>
      <c r="K75" s="1254"/>
      <c r="L75" s="1254"/>
      <c r="M75" s="1254"/>
      <c r="N75" s="1254"/>
      <c r="AM75" s="1253"/>
      <c r="AN75" s="1247"/>
      <c r="AO75" s="1247"/>
      <c r="AP75" s="1247"/>
      <c r="AQ75" s="1247"/>
      <c r="AR75" s="1247"/>
      <c r="AS75" s="1247"/>
      <c r="AT75" s="1247"/>
      <c r="AU75" s="1247"/>
      <c r="AV75" s="1247"/>
      <c r="AW75" s="1247"/>
      <c r="AX75" s="1247"/>
      <c r="AY75" s="1247"/>
      <c r="AZ75" s="1247"/>
      <c r="BA75" s="1247"/>
      <c r="BB75" s="1247" t="s">
        <v>578</v>
      </c>
      <c r="BC75" s="1247"/>
      <c r="BD75" s="1247"/>
      <c r="BE75" s="1247"/>
      <c r="BF75" s="1247"/>
      <c r="BG75" s="1247"/>
      <c r="BH75" s="1247"/>
      <c r="BI75" s="1247"/>
      <c r="BJ75" s="1247"/>
      <c r="BK75" s="1247"/>
      <c r="BL75" s="1247"/>
      <c r="BM75" s="1247"/>
      <c r="BN75" s="1247"/>
      <c r="BO75" s="1247"/>
      <c r="BP75" s="1246">
        <v>7.1</v>
      </c>
      <c r="BQ75" s="1246"/>
      <c r="BR75" s="1246"/>
      <c r="BS75" s="1246"/>
      <c r="BT75" s="1246"/>
      <c r="BU75" s="1246"/>
      <c r="BV75" s="1246"/>
      <c r="BW75" s="1246"/>
      <c r="BX75" s="1246">
        <v>6.3</v>
      </c>
      <c r="BY75" s="1246"/>
      <c r="BZ75" s="1246"/>
      <c r="CA75" s="1246"/>
      <c r="CB75" s="1246"/>
      <c r="CC75" s="1246"/>
      <c r="CD75" s="1246"/>
      <c r="CE75" s="1246"/>
      <c r="CF75" s="1246">
        <v>5.8</v>
      </c>
      <c r="CG75" s="1246"/>
      <c r="CH75" s="1246"/>
      <c r="CI75" s="1246"/>
      <c r="CJ75" s="1246"/>
      <c r="CK75" s="1246"/>
      <c r="CL75" s="1246"/>
      <c r="CM75" s="1246"/>
      <c r="CN75" s="1246">
        <v>5.2</v>
      </c>
      <c r="CO75" s="1246"/>
      <c r="CP75" s="1246"/>
      <c r="CQ75" s="1246"/>
      <c r="CR75" s="1246"/>
      <c r="CS75" s="1246"/>
      <c r="CT75" s="1246"/>
      <c r="CU75" s="1246"/>
      <c r="CV75" s="1246">
        <v>4.2</v>
      </c>
      <c r="CW75" s="1246"/>
      <c r="CX75" s="1246"/>
      <c r="CY75" s="1246"/>
      <c r="CZ75" s="1246"/>
      <c r="DA75" s="1246"/>
      <c r="DB75" s="1246"/>
      <c r="DC75" s="1246"/>
    </row>
    <row r="76" spans="2:107" ht="13.5" x14ac:dyDescent="0.15">
      <c r="B76" s="1239"/>
      <c r="G76" s="1255"/>
      <c r="H76" s="1255"/>
      <c r="I76" s="1251"/>
      <c r="J76" s="1251"/>
      <c r="K76" s="1254"/>
      <c r="L76" s="1254"/>
      <c r="M76" s="1254"/>
      <c r="N76" s="1254"/>
      <c r="AM76" s="1253"/>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5" x14ac:dyDescent="0.15">
      <c r="B77" s="1239"/>
      <c r="G77" s="1251"/>
      <c r="H77" s="1251"/>
      <c r="I77" s="1251"/>
      <c r="J77" s="1251"/>
      <c r="K77" s="1252"/>
      <c r="L77" s="1252"/>
      <c r="M77" s="1252"/>
      <c r="N77" s="1252"/>
      <c r="AN77" s="1248" t="s">
        <v>581</v>
      </c>
      <c r="AO77" s="1248"/>
      <c r="AP77" s="1248"/>
      <c r="AQ77" s="1248"/>
      <c r="AR77" s="1248"/>
      <c r="AS77" s="1248"/>
      <c r="AT77" s="1248"/>
      <c r="AU77" s="1248"/>
      <c r="AV77" s="1248"/>
      <c r="AW77" s="1248"/>
      <c r="AX77" s="1248"/>
      <c r="AY77" s="1248"/>
      <c r="AZ77" s="1248"/>
      <c r="BA77" s="1248"/>
      <c r="BB77" s="1247" t="s">
        <v>580</v>
      </c>
      <c r="BC77" s="1247"/>
      <c r="BD77" s="1247"/>
      <c r="BE77" s="1247"/>
      <c r="BF77" s="1247"/>
      <c r="BG77" s="1247"/>
      <c r="BH77" s="1247"/>
      <c r="BI77" s="1247"/>
      <c r="BJ77" s="1247"/>
      <c r="BK77" s="1247"/>
      <c r="BL77" s="1247"/>
      <c r="BM77" s="1247"/>
      <c r="BN77" s="1247"/>
      <c r="BO77" s="1247"/>
      <c r="BP77" s="1246">
        <v>22.3</v>
      </c>
      <c r="BQ77" s="1246"/>
      <c r="BR77" s="1246"/>
      <c r="BS77" s="1246"/>
      <c r="BT77" s="1246"/>
      <c r="BU77" s="1246"/>
      <c r="BV77" s="1246"/>
      <c r="BW77" s="1246"/>
      <c r="BX77" s="1246">
        <v>20.3</v>
      </c>
      <c r="BY77" s="1246"/>
      <c r="BZ77" s="1246"/>
      <c r="CA77" s="1246"/>
      <c r="CB77" s="1246"/>
      <c r="CC77" s="1246"/>
      <c r="CD77" s="1246"/>
      <c r="CE77" s="1246"/>
      <c r="CF77" s="1246">
        <v>13</v>
      </c>
      <c r="CG77" s="1246"/>
      <c r="CH77" s="1246"/>
      <c r="CI77" s="1246"/>
      <c r="CJ77" s="1246"/>
      <c r="CK77" s="1246"/>
      <c r="CL77" s="1246"/>
      <c r="CM77" s="1246"/>
      <c r="CN77" s="1246">
        <v>21</v>
      </c>
      <c r="CO77" s="1246"/>
      <c r="CP77" s="1246"/>
      <c r="CQ77" s="1246"/>
      <c r="CR77" s="1246"/>
      <c r="CS77" s="1246"/>
      <c r="CT77" s="1246"/>
      <c r="CU77" s="1246"/>
      <c r="CV77" s="1246">
        <v>20.2</v>
      </c>
      <c r="CW77" s="1246"/>
      <c r="CX77" s="1246"/>
      <c r="CY77" s="1246"/>
      <c r="CZ77" s="1246"/>
      <c r="DA77" s="1246"/>
      <c r="DB77" s="1246"/>
      <c r="DC77" s="1246"/>
    </row>
    <row r="78" spans="2:107" ht="13.5" x14ac:dyDescent="0.15">
      <c r="B78" s="1239"/>
      <c r="G78" s="1251"/>
      <c r="H78" s="1251"/>
      <c r="I78" s="1251"/>
      <c r="J78" s="1251"/>
      <c r="K78" s="1252"/>
      <c r="L78" s="1252"/>
      <c r="M78" s="1252"/>
      <c r="N78" s="1252"/>
      <c r="AN78" s="1248"/>
      <c r="AO78" s="1248"/>
      <c r="AP78" s="1248"/>
      <c r="AQ78" s="1248"/>
      <c r="AR78" s="1248"/>
      <c r="AS78" s="1248"/>
      <c r="AT78" s="1248"/>
      <c r="AU78" s="1248"/>
      <c r="AV78" s="1248"/>
      <c r="AW78" s="1248"/>
      <c r="AX78" s="1248"/>
      <c r="AY78" s="1248"/>
      <c r="AZ78" s="1248"/>
      <c r="BA78" s="1248"/>
      <c r="BB78" s="1247"/>
      <c r="BC78" s="1247"/>
      <c r="BD78" s="1247"/>
      <c r="BE78" s="1247"/>
      <c r="BF78" s="1247"/>
      <c r="BG78" s="1247"/>
      <c r="BH78" s="1247"/>
      <c r="BI78" s="1247"/>
      <c r="BJ78" s="1247"/>
      <c r="BK78" s="1247"/>
      <c r="BL78" s="1247"/>
      <c r="BM78" s="1247"/>
      <c r="BN78" s="1247"/>
      <c r="BO78" s="1247"/>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5" x14ac:dyDescent="0.15">
      <c r="B79" s="1239"/>
      <c r="G79" s="1251"/>
      <c r="H79" s="1251"/>
      <c r="I79" s="1250"/>
      <c r="J79" s="1250"/>
      <c r="K79" s="1249"/>
      <c r="L79" s="1249"/>
      <c r="M79" s="1249"/>
      <c r="N79" s="1249"/>
      <c r="AN79" s="1248"/>
      <c r="AO79" s="1248"/>
      <c r="AP79" s="1248"/>
      <c r="AQ79" s="1248"/>
      <c r="AR79" s="1248"/>
      <c r="AS79" s="1248"/>
      <c r="AT79" s="1248"/>
      <c r="AU79" s="1248"/>
      <c r="AV79" s="1248"/>
      <c r="AW79" s="1248"/>
      <c r="AX79" s="1248"/>
      <c r="AY79" s="1248"/>
      <c r="AZ79" s="1248"/>
      <c r="BA79" s="1248"/>
      <c r="BB79" s="1247" t="s">
        <v>578</v>
      </c>
      <c r="BC79" s="1247"/>
      <c r="BD79" s="1247"/>
      <c r="BE79" s="1247"/>
      <c r="BF79" s="1247"/>
      <c r="BG79" s="1247"/>
      <c r="BH79" s="1247"/>
      <c r="BI79" s="1247"/>
      <c r="BJ79" s="1247"/>
      <c r="BK79" s="1247"/>
      <c r="BL79" s="1247"/>
      <c r="BM79" s="1247"/>
      <c r="BN79" s="1247"/>
      <c r="BO79" s="1247"/>
      <c r="BP79" s="1246">
        <v>8.5</v>
      </c>
      <c r="BQ79" s="1246"/>
      <c r="BR79" s="1246"/>
      <c r="BS79" s="1246"/>
      <c r="BT79" s="1246"/>
      <c r="BU79" s="1246"/>
      <c r="BV79" s="1246"/>
      <c r="BW79" s="1246"/>
      <c r="BX79" s="1246">
        <v>7.7</v>
      </c>
      <c r="BY79" s="1246"/>
      <c r="BZ79" s="1246"/>
      <c r="CA79" s="1246"/>
      <c r="CB79" s="1246"/>
      <c r="CC79" s="1246"/>
      <c r="CD79" s="1246"/>
      <c r="CE79" s="1246"/>
      <c r="CF79" s="1246">
        <v>6.8</v>
      </c>
      <c r="CG79" s="1246"/>
      <c r="CH79" s="1246"/>
      <c r="CI79" s="1246"/>
      <c r="CJ79" s="1246"/>
      <c r="CK79" s="1246"/>
      <c r="CL79" s="1246"/>
      <c r="CM79" s="1246"/>
      <c r="CN79" s="1246">
        <v>6.8</v>
      </c>
      <c r="CO79" s="1246"/>
      <c r="CP79" s="1246"/>
      <c r="CQ79" s="1246"/>
      <c r="CR79" s="1246"/>
      <c r="CS79" s="1246"/>
      <c r="CT79" s="1246"/>
      <c r="CU79" s="1246"/>
      <c r="CV79" s="1246">
        <v>6.8</v>
      </c>
      <c r="CW79" s="1246"/>
      <c r="CX79" s="1246"/>
      <c r="CY79" s="1246"/>
      <c r="CZ79" s="1246"/>
      <c r="DA79" s="1246"/>
      <c r="DB79" s="1246"/>
      <c r="DC79" s="1246"/>
    </row>
    <row r="80" spans="2:107" ht="13.5" x14ac:dyDescent="0.15">
      <c r="B80" s="1239"/>
      <c r="G80" s="1251"/>
      <c r="H80" s="1251"/>
      <c r="I80" s="1250"/>
      <c r="J80" s="1250"/>
      <c r="K80" s="1249"/>
      <c r="L80" s="1249"/>
      <c r="M80" s="1249"/>
      <c r="N80" s="1249"/>
      <c r="AN80" s="1248"/>
      <c r="AO80" s="1248"/>
      <c r="AP80" s="1248"/>
      <c r="AQ80" s="1248"/>
      <c r="AR80" s="1248"/>
      <c r="AS80" s="1248"/>
      <c r="AT80" s="1248"/>
      <c r="AU80" s="1248"/>
      <c r="AV80" s="1248"/>
      <c r="AW80" s="1248"/>
      <c r="AX80" s="1248"/>
      <c r="AY80" s="1248"/>
      <c r="AZ80" s="1248"/>
      <c r="BA80" s="1248"/>
      <c r="BB80" s="1247"/>
      <c r="BC80" s="1247"/>
      <c r="BD80" s="1247"/>
      <c r="BE80" s="1247"/>
      <c r="BF80" s="1247"/>
      <c r="BG80" s="1247"/>
      <c r="BH80" s="1247"/>
      <c r="BI80" s="1247"/>
      <c r="BJ80" s="1247"/>
      <c r="BK80" s="1247"/>
      <c r="BL80" s="1247"/>
      <c r="BM80" s="1247"/>
      <c r="BN80" s="1247"/>
      <c r="BO80" s="1247"/>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5" x14ac:dyDescent="0.15">
      <c r="B81" s="1239"/>
    </row>
    <row r="82" spans="2:109" ht="17.25" x14ac:dyDescent="0.15">
      <c r="B82" s="1239"/>
      <c r="K82" s="1245"/>
      <c r="L82" s="1245"/>
      <c r="M82" s="1245"/>
      <c r="N82" s="1245"/>
      <c r="AQ82" s="1245"/>
      <c r="AR82" s="1245"/>
      <c r="AS82" s="1245"/>
      <c r="AT82" s="1245"/>
      <c r="BC82" s="1245"/>
      <c r="BD82" s="1245"/>
      <c r="BE82" s="1245"/>
      <c r="BF82" s="1245"/>
      <c r="BO82" s="1245"/>
      <c r="BP82" s="1245"/>
      <c r="BQ82" s="1245"/>
      <c r="BR82" s="1245"/>
      <c r="CA82" s="1245"/>
      <c r="CB82" s="1245"/>
      <c r="CC82" s="1245"/>
      <c r="CD82" s="1245"/>
      <c r="CM82" s="1245"/>
      <c r="CN82" s="1245"/>
      <c r="CO82" s="1245"/>
      <c r="CP82" s="1245"/>
      <c r="CY82" s="1245"/>
      <c r="CZ82" s="1245"/>
      <c r="DA82" s="1245"/>
      <c r="DB82" s="1245"/>
      <c r="DC82" s="1245"/>
    </row>
    <row r="83" spans="2:109" ht="13.5" x14ac:dyDescent="0.15">
      <c r="B83" s="1244"/>
      <c r="C83" s="1243"/>
      <c r="D83" s="1243"/>
      <c r="E83" s="1243"/>
      <c r="F83" s="1243"/>
      <c r="G83" s="1243"/>
      <c r="H83" s="1243"/>
      <c r="I83" s="1243"/>
      <c r="J83" s="1243"/>
      <c r="K83" s="1243"/>
      <c r="L83" s="1243"/>
      <c r="M83" s="1243"/>
      <c r="N83" s="1243"/>
      <c r="O83" s="1243"/>
      <c r="P83" s="1243"/>
      <c r="Q83" s="1243"/>
      <c r="R83" s="1243"/>
      <c r="S83" s="1243"/>
      <c r="T83" s="1243"/>
      <c r="U83" s="1243"/>
      <c r="V83" s="1243"/>
      <c r="W83" s="1243"/>
      <c r="X83" s="1243"/>
      <c r="Y83" s="1243"/>
      <c r="Z83" s="1243"/>
      <c r="AA83" s="1243"/>
      <c r="AB83" s="1243"/>
      <c r="AC83" s="1243"/>
      <c r="AD83" s="1243"/>
      <c r="AE83" s="1243"/>
      <c r="AF83" s="1243"/>
      <c r="AG83" s="1243"/>
      <c r="AH83" s="1243"/>
      <c r="AI83" s="1243"/>
      <c r="AJ83" s="1243"/>
      <c r="AK83" s="1243"/>
      <c r="AL83" s="1243"/>
      <c r="AM83" s="1243"/>
      <c r="AN83" s="1243"/>
      <c r="AO83" s="1243"/>
      <c r="AP83" s="1243"/>
      <c r="AQ83" s="1243"/>
      <c r="AR83" s="1243"/>
      <c r="AS83" s="1243"/>
      <c r="AT83" s="1243"/>
      <c r="AU83" s="1243"/>
      <c r="AV83" s="1243"/>
      <c r="AW83" s="1243"/>
      <c r="AX83" s="1243"/>
      <c r="AY83" s="1243"/>
      <c r="AZ83" s="1243"/>
      <c r="BA83" s="1243"/>
      <c r="BB83" s="1243"/>
      <c r="BC83" s="1243"/>
      <c r="BD83" s="1243"/>
      <c r="BE83" s="1243"/>
      <c r="BF83" s="1243"/>
      <c r="BG83" s="1243"/>
      <c r="BH83" s="1243"/>
      <c r="BI83" s="1243"/>
      <c r="BJ83" s="1243"/>
      <c r="BK83" s="1243"/>
      <c r="BL83" s="1243"/>
      <c r="BM83" s="1243"/>
      <c r="BN83" s="1243"/>
      <c r="BO83" s="1243"/>
      <c r="BP83" s="1243"/>
      <c r="BQ83" s="1243"/>
      <c r="BR83" s="1243"/>
      <c r="BS83" s="1243"/>
      <c r="BT83" s="1243"/>
      <c r="BU83" s="1243"/>
      <c r="BV83" s="1243"/>
      <c r="BW83" s="1243"/>
      <c r="BX83" s="1243"/>
      <c r="BY83" s="1243"/>
      <c r="BZ83" s="1243"/>
      <c r="CA83" s="1243"/>
      <c r="CB83" s="1243"/>
      <c r="CC83" s="1243"/>
      <c r="CD83" s="1243"/>
      <c r="CE83" s="1243"/>
      <c r="CF83" s="1243"/>
      <c r="CG83" s="1243"/>
      <c r="CH83" s="1243"/>
      <c r="CI83" s="1243"/>
      <c r="CJ83" s="1243"/>
      <c r="CK83" s="1243"/>
      <c r="CL83" s="1243"/>
      <c r="CM83" s="1243"/>
      <c r="CN83" s="1243"/>
      <c r="CO83" s="1243"/>
      <c r="CP83" s="1243"/>
      <c r="CQ83" s="1243"/>
      <c r="CR83" s="1243"/>
      <c r="CS83" s="1243"/>
      <c r="CT83" s="1243"/>
      <c r="CU83" s="1243"/>
      <c r="CV83" s="1243"/>
      <c r="CW83" s="1243"/>
      <c r="CX83" s="1243"/>
      <c r="CY83" s="1243"/>
      <c r="CZ83" s="1243"/>
      <c r="DA83" s="1243"/>
      <c r="DB83" s="1243"/>
      <c r="DC83" s="1243"/>
      <c r="DD83" s="1242"/>
    </row>
    <row r="84" spans="2:109" ht="13.5" x14ac:dyDescent="0.15">
      <c r="DD84" s="1238"/>
      <c r="DE84" s="1238"/>
    </row>
    <row r="85" spans="2:109" ht="13.5" x14ac:dyDescent="0.15">
      <c r="DD85" s="1238"/>
      <c r="DE85" s="1238"/>
    </row>
    <row r="86" spans="2:109" ht="13.5" hidden="1" x14ac:dyDescent="0.15">
      <c r="DD86" s="1238"/>
      <c r="DE86" s="1238"/>
    </row>
    <row r="87" spans="2:109" ht="13.5" hidden="1" x14ac:dyDescent="0.15">
      <c r="K87" s="1241"/>
      <c r="AQ87" s="1241"/>
      <c r="BC87" s="1241"/>
      <c r="BO87" s="1241"/>
      <c r="CA87" s="1241"/>
      <c r="CM87" s="1241"/>
      <c r="CY87" s="1241"/>
      <c r="DD87" s="1238"/>
      <c r="DE87" s="1238"/>
    </row>
    <row r="88" spans="2:109" ht="13.5" hidden="1" x14ac:dyDescent="0.15">
      <c r="DD88" s="1238"/>
      <c r="DE88" s="1238"/>
    </row>
    <row r="89" spans="2:109" ht="13.5" hidden="1" x14ac:dyDescent="0.15">
      <c r="DD89" s="1238"/>
      <c r="DE89" s="1238"/>
    </row>
    <row r="90" spans="2:109" ht="13.5" hidden="1" x14ac:dyDescent="0.15">
      <c r="DD90" s="1238"/>
      <c r="DE90" s="1238"/>
    </row>
    <row r="91" spans="2:109" ht="13.5" hidden="1" x14ac:dyDescent="0.15">
      <c r="DD91" s="1238"/>
      <c r="DE91" s="1238"/>
    </row>
    <row r="92" spans="2:109" ht="13.5" hidden="1" customHeight="1" x14ac:dyDescent="0.15">
      <c r="DD92" s="1238"/>
      <c r="DE92" s="1238"/>
    </row>
    <row r="93" spans="2:109" ht="13.5" hidden="1" customHeight="1" x14ac:dyDescent="0.15">
      <c r="DD93" s="1238"/>
      <c r="DE93" s="1238"/>
    </row>
    <row r="94" spans="2:109" ht="13.5" hidden="1" customHeight="1" x14ac:dyDescent="0.15">
      <c r="DD94" s="1238"/>
      <c r="DE94" s="1238"/>
    </row>
    <row r="95" spans="2:109" ht="13.5" hidden="1" customHeight="1" x14ac:dyDescent="0.15">
      <c r="DD95" s="1238"/>
      <c r="DE95" s="1238"/>
    </row>
    <row r="96" spans="2:109" ht="13.5" hidden="1" customHeight="1" x14ac:dyDescent="0.15">
      <c r="DD96" s="1238"/>
      <c r="DE96" s="1238"/>
    </row>
    <row r="97" spans="108:109" ht="13.5" hidden="1" customHeight="1" x14ac:dyDescent="0.15">
      <c r="DD97" s="1238"/>
      <c r="DE97" s="1238"/>
    </row>
    <row r="98" spans="108:109" ht="13.5" hidden="1" customHeight="1" x14ac:dyDescent="0.15">
      <c r="DD98" s="1238"/>
      <c r="DE98" s="1238"/>
    </row>
    <row r="99" spans="108:109" ht="13.5" hidden="1" customHeight="1" x14ac:dyDescent="0.15">
      <c r="DD99" s="1238"/>
      <c r="DE99" s="1238"/>
    </row>
    <row r="100" spans="108:109" ht="13.5" hidden="1" customHeight="1" x14ac:dyDescent="0.15">
      <c r="DD100" s="1238"/>
      <c r="DE100" s="1238"/>
    </row>
    <row r="101" spans="108:109" ht="13.5" hidden="1" customHeight="1" x14ac:dyDescent="0.15">
      <c r="DD101" s="1238"/>
      <c r="DE101" s="1238"/>
    </row>
    <row r="102" spans="108:109" ht="13.5" hidden="1" customHeight="1" x14ac:dyDescent="0.15">
      <c r="DD102" s="1238"/>
      <c r="DE102" s="1238"/>
    </row>
    <row r="103" spans="108:109" ht="13.5" hidden="1" customHeight="1" x14ac:dyDescent="0.15">
      <c r="DD103" s="1238"/>
      <c r="DE103" s="1238"/>
    </row>
    <row r="104" spans="108:109" ht="13.5" hidden="1" customHeight="1" x14ac:dyDescent="0.15">
      <c r="DD104" s="1238"/>
      <c r="DE104" s="1238"/>
    </row>
    <row r="105" spans="108:109" ht="13.5" hidden="1" customHeight="1" x14ac:dyDescent="0.15">
      <c r="DD105" s="1238"/>
      <c r="DE105" s="1238"/>
    </row>
    <row r="106" spans="108:109" ht="13.5" hidden="1" customHeight="1" x14ac:dyDescent="0.15">
      <c r="DD106" s="1238"/>
      <c r="DE106" s="1238"/>
    </row>
    <row r="107" spans="108:109" ht="13.5" hidden="1" customHeight="1" x14ac:dyDescent="0.15">
      <c r="DD107" s="1238"/>
      <c r="DE107" s="1238"/>
    </row>
    <row r="108" spans="108:109" ht="13.5" hidden="1" customHeight="1" x14ac:dyDescent="0.15">
      <c r="DD108" s="1238"/>
      <c r="DE108" s="1238"/>
    </row>
    <row r="109" spans="108:109" ht="13.5" hidden="1" customHeight="1" x14ac:dyDescent="0.15">
      <c r="DD109" s="1238"/>
      <c r="DE109" s="1238"/>
    </row>
    <row r="110" spans="108:109" ht="13.5" hidden="1" customHeight="1" x14ac:dyDescent="0.15">
      <c r="DD110" s="1238"/>
      <c r="DE110" s="1238"/>
    </row>
    <row r="111" spans="108:109" ht="13.5" hidden="1" customHeight="1" x14ac:dyDescent="0.15">
      <c r="DD111" s="1238"/>
      <c r="DE111" s="1238"/>
    </row>
    <row r="112" spans="108:109" ht="13.5" hidden="1" customHeight="1" x14ac:dyDescent="0.15">
      <c r="DD112" s="1238"/>
      <c r="DE112" s="1238"/>
    </row>
    <row r="113" spans="108:109" ht="13.5" hidden="1" customHeight="1" x14ac:dyDescent="0.15">
      <c r="DD113" s="1238"/>
      <c r="DE113" s="1238"/>
    </row>
    <row r="114" spans="108:109" ht="13.5" hidden="1" customHeight="1" x14ac:dyDescent="0.15">
      <c r="DD114" s="1238"/>
      <c r="DE114" s="1238"/>
    </row>
    <row r="115" spans="108:109" ht="13.5" hidden="1" customHeight="1" x14ac:dyDescent="0.15">
      <c r="DD115" s="1238"/>
      <c r="DE115" s="1238"/>
    </row>
    <row r="116" spans="108:109" ht="13.5" hidden="1" customHeight="1" x14ac:dyDescent="0.15">
      <c r="DD116" s="1238"/>
      <c r="DE116" s="1238"/>
    </row>
    <row r="117" spans="108:109" ht="13.5" hidden="1" customHeight="1" x14ac:dyDescent="0.15">
      <c r="DD117" s="1238"/>
      <c r="DE117" s="1238"/>
    </row>
    <row r="118" spans="108:109" ht="13.5" hidden="1" customHeight="1" x14ac:dyDescent="0.15">
      <c r="DD118" s="1238"/>
      <c r="DE118" s="1238"/>
    </row>
    <row r="119" spans="108:109" ht="13.5" hidden="1" customHeight="1" x14ac:dyDescent="0.15">
      <c r="DD119" s="1238"/>
      <c r="DE119" s="1238"/>
    </row>
    <row r="120" spans="108:109" ht="13.5" hidden="1" customHeight="1" x14ac:dyDescent="0.15">
      <c r="DD120" s="1238"/>
      <c r="DE120" s="1238"/>
    </row>
    <row r="121" spans="108:109" ht="13.5" hidden="1" customHeight="1" x14ac:dyDescent="0.15">
      <c r="DD121" s="1238"/>
      <c r="DE121" s="1238"/>
    </row>
    <row r="122" spans="108:109" ht="13.5" hidden="1" customHeight="1" x14ac:dyDescent="0.15">
      <c r="DD122" s="1238"/>
      <c r="DE122" s="1238"/>
    </row>
    <row r="123" spans="108:109" ht="13.5" hidden="1" customHeight="1" x14ac:dyDescent="0.15">
      <c r="DD123" s="1238"/>
      <c r="DE123" s="1238"/>
    </row>
    <row r="124" spans="108:109" ht="13.5" hidden="1" customHeight="1" x14ac:dyDescent="0.15">
      <c r="DD124" s="1238"/>
      <c r="DE124" s="1238"/>
    </row>
    <row r="125" spans="108:109" ht="13.5" hidden="1" customHeight="1" x14ac:dyDescent="0.15">
      <c r="DD125" s="1238"/>
      <c r="DE125" s="1238"/>
    </row>
    <row r="126" spans="108:109" ht="13.5" hidden="1" customHeight="1" x14ac:dyDescent="0.15">
      <c r="DD126" s="1238"/>
      <c r="DE126" s="1238"/>
    </row>
    <row r="127" spans="108:109" ht="13.5" hidden="1" customHeight="1" x14ac:dyDescent="0.15">
      <c r="DD127" s="1238"/>
      <c r="DE127" s="1238"/>
    </row>
    <row r="128" spans="108:109" ht="13.5" hidden="1" customHeight="1" x14ac:dyDescent="0.15">
      <c r="DD128" s="1238"/>
      <c r="DE128" s="1238"/>
    </row>
    <row r="129" spans="108:109" ht="13.5" hidden="1" customHeight="1" x14ac:dyDescent="0.15">
      <c r="DD129" s="1238"/>
      <c r="DE129" s="1238"/>
    </row>
    <row r="130" spans="108:109" ht="13.5" hidden="1" customHeight="1" x14ac:dyDescent="0.15">
      <c r="DD130" s="1238"/>
      <c r="DE130" s="1238"/>
    </row>
    <row r="131" spans="108:109" ht="13.5" hidden="1" customHeight="1" x14ac:dyDescent="0.15">
      <c r="DD131" s="1238"/>
      <c r="DE131" s="1238"/>
    </row>
    <row r="132" spans="108:109" ht="13.5" hidden="1" customHeight="1" x14ac:dyDescent="0.15">
      <c r="DD132" s="1238"/>
      <c r="DE132" s="1238"/>
    </row>
    <row r="133" spans="108:109" ht="13.5" hidden="1" customHeight="1" x14ac:dyDescent="0.15">
      <c r="DD133" s="1238"/>
      <c r="DE133" s="1238"/>
    </row>
    <row r="134" spans="108:109" ht="13.5" hidden="1" customHeight="1" x14ac:dyDescent="0.15">
      <c r="DD134" s="1238"/>
      <c r="DE134" s="1238"/>
    </row>
    <row r="135" spans="108:109" ht="13.5" hidden="1" customHeight="1" x14ac:dyDescent="0.15">
      <c r="DD135" s="1238"/>
      <c r="DE135" s="1238"/>
    </row>
    <row r="136" spans="108:109" ht="13.5" hidden="1" customHeight="1" x14ac:dyDescent="0.15">
      <c r="DD136" s="1238"/>
      <c r="DE136" s="1238"/>
    </row>
    <row r="137" spans="108:109" ht="13.5" hidden="1" customHeight="1" x14ac:dyDescent="0.15">
      <c r="DD137" s="1238"/>
      <c r="DE137" s="1238"/>
    </row>
    <row r="138" spans="108:109" ht="13.5" hidden="1" customHeight="1" x14ac:dyDescent="0.15">
      <c r="DD138" s="1238"/>
      <c r="DE138" s="1238"/>
    </row>
    <row r="139" spans="108:109" ht="13.5" hidden="1" customHeight="1" x14ac:dyDescent="0.15">
      <c r="DD139" s="1238"/>
      <c r="DE139" s="1238"/>
    </row>
    <row r="140" spans="108:109" ht="13.5" hidden="1" customHeight="1" x14ac:dyDescent="0.15">
      <c r="DD140" s="1238"/>
      <c r="DE140" s="1238"/>
    </row>
    <row r="141" spans="108:109" ht="13.5" hidden="1" customHeight="1" x14ac:dyDescent="0.15">
      <c r="DD141" s="1238"/>
      <c r="DE141" s="1238"/>
    </row>
    <row r="142" spans="108:109" ht="13.5" hidden="1" customHeight="1" x14ac:dyDescent="0.15">
      <c r="DD142" s="1238"/>
      <c r="DE142" s="1238"/>
    </row>
    <row r="143" spans="108:109" ht="13.5" hidden="1" customHeight="1" x14ac:dyDescent="0.15">
      <c r="DD143" s="1238"/>
      <c r="DE143" s="1238"/>
    </row>
    <row r="144" spans="108:109" ht="13.5" hidden="1" customHeight="1" x14ac:dyDescent="0.15">
      <c r="DD144" s="1238"/>
      <c r="DE144" s="1238"/>
    </row>
    <row r="145" spans="108:109" ht="13.5" hidden="1" customHeight="1" x14ac:dyDescent="0.15">
      <c r="DD145" s="1238"/>
      <c r="DE145" s="1238"/>
    </row>
    <row r="146" spans="108:109" ht="13.5" hidden="1" customHeight="1" x14ac:dyDescent="0.15">
      <c r="DD146" s="1238"/>
      <c r="DE146" s="1238"/>
    </row>
    <row r="147" spans="108:109" ht="13.5" hidden="1" customHeight="1" x14ac:dyDescent="0.15">
      <c r="DD147" s="1238"/>
      <c r="DE147" s="1238"/>
    </row>
    <row r="148" spans="108:109" ht="13.5" hidden="1" customHeight="1" x14ac:dyDescent="0.15">
      <c r="DD148" s="1238"/>
      <c r="DE148" s="1238"/>
    </row>
    <row r="149" spans="108:109" ht="13.5" hidden="1" customHeight="1" x14ac:dyDescent="0.15">
      <c r="DD149" s="1238"/>
      <c r="DE149" s="1238"/>
    </row>
    <row r="150" spans="108:109" ht="13.5" hidden="1" customHeight="1" x14ac:dyDescent="0.15">
      <c r="DD150" s="1238"/>
      <c r="DE150" s="1238"/>
    </row>
    <row r="151" spans="108:109" ht="13.5" hidden="1" customHeight="1" x14ac:dyDescent="0.15">
      <c r="DD151" s="1238"/>
      <c r="DE151" s="1238"/>
    </row>
    <row r="152" spans="108:109" ht="13.5" hidden="1" customHeight="1" x14ac:dyDescent="0.15">
      <c r="DD152" s="1238"/>
      <c r="DE152" s="1238"/>
    </row>
    <row r="153" spans="108:109" ht="13.5" hidden="1" customHeight="1" x14ac:dyDescent="0.15">
      <c r="DD153" s="1238"/>
      <c r="DE153" s="1238"/>
    </row>
    <row r="154" spans="108:109" ht="13.5" hidden="1" customHeight="1" x14ac:dyDescent="0.15">
      <c r="DD154" s="1238"/>
      <c r="DE154" s="1238"/>
    </row>
    <row r="155" spans="108:109" ht="13.5" hidden="1" customHeight="1" x14ac:dyDescent="0.15">
      <c r="DD155" s="1238"/>
      <c r="DE155" s="1238"/>
    </row>
    <row r="156" spans="108:109" ht="13.5" hidden="1" customHeight="1" x14ac:dyDescent="0.15">
      <c r="DD156" s="1238"/>
      <c r="DE156" s="1238"/>
    </row>
    <row r="157" spans="108:109" ht="13.5" hidden="1" customHeight="1" x14ac:dyDescent="0.15">
      <c r="DD157" s="1238"/>
      <c r="DE157" s="1238"/>
    </row>
    <row r="158" spans="108:109" ht="13.5" hidden="1" customHeight="1" x14ac:dyDescent="0.15">
      <c r="DD158" s="1238"/>
      <c r="DE158" s="1238"/>
    </row>
    <row r="159" spans="108:109" ht="13.5" hidden="1" customHeight="1" x14ac:dyDescent="0.15">
      <c r="DD159" s="1238"/>
      <c r="DE159" s="1238"/>
    </row>
    <row r="160" spans="108:109" ht="13.5" hidden="1" customHeight="1" x14ac:dyDescent="0.15">
      <c r="DD160" s="1238"/>
      <c r="DE160" s="123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mAOPBVQQd8ilP1M6DfHZj6dEne5JW0jZZt/WBW6mkZ+mdSUKwtYIbBncUgGlJWBSW60Qg7wwvGr1JYg7YTw+Q==" saltValue="Da8DJIA74D1DMSrj/yaOe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8" zoomScale="70" zoomScaleNormal="7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yX4+iAyk1Krro3qQXOIW+8i29bXLiSAtAsT078Tuw5y7MsSsY9HsPnll2jCqHK1T/ghW03NAQPfkXSK7anaaA==" saltValue="SszNPZGH1DqQp6jJEeuu9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1" zoomScale="55" zoomScaleNormal="55"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VB/ZRPeF0Jax3w0jAN/LFfMbcJnCaeMjcSHuWGnbFYmdObdfGL2+gVIbKPdnJgWv1Xqt6AmDFfV8PUU6twhNQ==" saltValue="oiVONDOSd296JcHB9IYw4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537</v>
      </c>
      <c r="G2" s="136"/>
      <c r="H2" s="137"/>
    </row>
    <row r="3" spans="1:8" x14ac:dyDescent="0.15">
      <c r="A3" s="133" t="s">
        <v>530</v>
      </c>
      <c r="B3" s="138"/>
      <c r="C3" s="139"/>
      <c r="D3" s="140">
        <v>137054</v>
      </c>
      <c r="E3" s="141"/>
      <c r="F3" s="142">
        <v>53270</v>
      </c>
      <c r="G3" s="143"/>
      <c r="H3" s="144"/>
    </row>
    <row r="4" spans="1:8" x14ac:dyDescent="0.15">
      <c r="A4" s="145"/>
      <c r="B4" s="146"/>
      <c r="C4" s="147"/>
      <c r="D4" s="148">
        <v>43253</v>
      </c>
      <c r="E4" s="149"/>
      <c r="F4" s="150">
        <v>24316</v>
      </c>
      <c r="G4" s="151"/>
      <c r="H4" s="152"/>
    </row>
    <row r="5" spans="1:8" x14ac:dyDescent="0.15">
      <c r="A5" s="133" t="s">
        <v>532</v>
      </c>
      <c r="B5" s="138"/>
      <c r="C5" s="139"/>
      <c r="D5" s="140">
        <v>90050</v>
      </c>
      <c r="E5" s="141"/>
      <c r="F5" s="142">
        <v>53292</v>
      </c>
      <c r="G5" s="143"/>
      <c r="H5" s="144"/>
    </row>
    <row r="6" spans="1:8" x14ac:dyDescent="0.15">
      <c r="A6" s="145"/>
      <c r="B6" s="146"/>
      <c r="C6" s="147"/>
      <c r="D6" s="148">
        <v>18379</v>
      </c>
      <c r="E6" s="149"/>
      <c r="F6" s="150">
        <v>28900</v>
      </c>
      <c r="G6" s="151"/>
      <c r="H6" s="152"/>
    </row>
    <row r="7" spans="1:8" x14ac:dyDescent="0.15">
      <c r="A7" s="133" t="s">
        <v>533</v>
      </c>
      <c r="B7" s="138"/>
      <c r="C7" s="139"/>
      <c r="D7" s="140">
        <v>96188</v>
      </c>
      <c r="E7" s="141"/>
      <c r="F7" s="142">
        <v>49919</v>
      </c>
      <c r="G7" s="143"/>
      <c r="H7" s="144"/>
    </row>
    <row r="8" spans="1:8" x14ac:dyDescent="0.15">
      <c r="A8" s="145"/>
      <c r="B8" s="146"/>
      <c r="C8" s="147"/>
      <c r="D8" s="148">
        <v>27638</v>
      </c>
      <c r="E8" s="149"/>
      <c r="F8" s="150">
        <v>26398</v>
      </c>
      <c r="G8" s="151"/>
      <c r="H8" s="152"/>
    </row>
    <row r="9" spans="1:8" x14ac:dyDescent="0.15">
      <c r="A9" s="133" t="s">
        <v>534</v>
      </c>
      <c r="B9" s="138"/>
      <c r="C9" s="139"/>
      <c r="D9" s="140">
        <v>131944</v>
      </c>
      <c r="E9" s="141"/>
      <c r="F9" s="142">
        <v>47738</v>
      </c>
      <c r="G9" s="143"/>
      <c r="H9" s="144"/>
    </row>
    <row r="10" spans="1:8" x14ac:dyDescent="0.15">
      <c r="A10" s="145"/>
      <c r="B10" s="146"/>
      <c r="C10" s="147"/>
      <c r="D10" s="148">
        <v>29038</v>
      </c>
      <c r="E10" s="149"/>
      <c r="F10" s="150">
        <v>24937</v>
      </c>
      <c r="G10" s="151"/>
      <c r="H10" s="152"/>
    </row>
    <row r="11" spans="1:8" x14ac:dyDescent="0.15">
      <c r="A11" s="133" t="s">
        <v>535</v>
      </c>
      <c r="B11" s="138"/>
      <c r="C11" s="139"/>
      <c r="D11" s="140">
        <v>86098</v>
      </c>
      <c r="E11" s="141"/>
      <c r="F11" s="142">
        <v>52191</v>
      </c>
      <c r="G11" s="143"/>
      <c r="H11" s="144"/>
    </row>
    <row r="12" spans="1:8" x14ac:dyDescent="0.15">
      <c r="A12" s="145"/>
      <c r="B12" s="146"/>
      <c r="C12" s="153"/>
      <c r="D12" s="148">
        <v>26556</v>
      </c>
      <c r="E12" s="149"/>
      <c r="F12" s="150">
        <v>24843</v>
      </c>
      <c r="G12" s="151"/>
      <c r="H12" s="152"/>
    </row>
    <row r="13" spans="1:8" x14ac:dyDescent="0.15">
      <c r="A13" s="133"/>
      <c r="B13" s="138"/>
      <c r="C13" s="154"/>
      <c r="D13" s="155">
        <v>108267</v>
      </c>
      <c r="E13" s="156"/>
      <c r="F13" s="157">
        <v>51282</v>
      </c>
      <c r="G13" s="158"/>
      <c r="H13" s="144"/>
    </row>
    <row r="14" spans="1:8" x14ac:dyDescent="0.15">
      <c r="A14" s="145"/>
      <c r="B14" s="146"/>
      <c r="C14" s="147"/>
      <c r="D14" s="148">
        <v>28973</v>
      </c>
      <c r="E14" s="149"/>
      <c r="F14" s="150">
        <v>25879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9.17</v>
      </c>
      <c r="C19" s="159">
        <f>ROUND(VALUE(SUBSTITUTE(実質収支比率等に係る経年分析!G$48,"▲","-")),2)</f>
        <v>5.41</v>
      </c>
      <c r="D19" s="159">
        <f>ROUND(VALUE(SUBSTITUTE(実質収支比率等に係る経年分析!H$48,"▲","-")),2)</f>
        <v>6.13</v>
      </c>
      <c r="E19" s="159">
        <f>ROUND(VALUE(SUBSTITUTE(実質収支比率等に係る経年分析!I$48,"▲","-")),2)</f>
        <v>2.84</v>
      </c>
      <c r="F19" s="159">
        <f>ROUND(VALUE(SUBSTITUTE(実質収支比率等に係る経年分析!J$48,"▲","-")),2)</f>
        <v>5.57</v>
      </c>
    </row>
    <row r="20" spans="1:11" x14ac:dyDescent="0.15">
      <c r="A20" s="159" t="s">
        <v>48</v>
      </c>
      <c r="B20" s="159">
        <f>ROUND(VALUE(SUBSTITUTE(実質収支比率等に係る経年分析!F$47,"▲","-")),2)</f>
        <v>32.69</v>
      </c>
      <c r="C20" s="159">
        <f>ROUND(VALUE(SUBSTITUTE(実質収支比率等に係る経年分析!G$47,"▲","-")),2)</f>
        <v>36.5</v>
      </c>
      <c r="D20" s="159">
        <f>ROUND(VALUE(SUBSTITUTE(実質収支比率等に係る経年分析!H$47,"▲","-")),2)</f>
        <v>37.32</v>
      </c>
      <c r="E20" s="159">
        <f>ROUND(VALUE(SUBSTITUTE(実質収支比率等に係る経年分析!I$47,"▲","-")),2)</f>
        <v>33.53</v>
      </c>
      <c r="F20" s="159">
        <f>ROUND(VALUE(SUBSTITUTE(実質収支比率等に係る経年分析!J$47,"▲","-")),2)</f>
        <v>35.520000000000003</v>
      </c>
    </row>
    <row r="21" spans="1:11" x14ac:dyDescent="0.15">
      <c r="A21" s="159" t="s">
        <v>49</v>
      </c>
      <c r="B21" s="159">
        <f>IF(ISNUMBER(VALUE(SUBSTITUTE(実質収支比率等に係る経年分析!F$49,"▲","-"))),ROUND(VALUE(SUBSTITUTE(実質収支比率等に係る経年分析!F$49,"▲","-")),2),NA())</f>
        <v>6.42</v>
      </c>
      <c r="C21" s="159">
        <f>IF(ISNUMBER(VALUE(SUBSTITUTE(実質収支比率等に係る経年分析!G$49,"▲","-"))),ROUND(VALUE(SUBSTITUTE(実質収支比率等に係る経年分析!G$49,"▲","-")),2),NA())</f>
        <v>0.25</v>
      </c>
      <c r="D21" s="159">
        <f>IF(ISNUMBER(VALUE(SUBSTITUTE(実質収支比率等に係る経年分析!H$49,"▲","-"))),ROUND(VALUE(SUBSTITUTE(実質収支比率等に係る経年分析!H$49,"▲","-")),2),NA())</f>
        <v>3.12</v>
      </c>
      <c r="E21" s="159">
        <f>IF(ISNUMBER(VALUE(SUBSTITUTE(実質収支比率等に係る経年分析!I$49,"▲","-"))),ROUND(VALUE(SUBSTITUTE(実質収支比率等に係る経年分析!I$49,"▲","-")),2),NA())</f>
        <v>-6.59</v>
      </c>
      <c r="F21" s="159">
        <f>IF(ISNUMBER(VALUE(SUBSTITUTE(実質収支比率等に係る経年分析!J$49,"▲","-"))),ROUND(VALUE(SUBSTITUTE(実質収支比率等に係る経年分析!J$49,"▲","-")),2),NA())</f>
        <v>4.95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2.4700000000000002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9.4600000000000009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29.37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31.76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33.29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34.979999999999997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36.06</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603</v>
      </c>
      <c r="E42" s="161"/>
      <c r="F42" s="161"/>
      <c r="G42" s="161">
        <f>'実質公債費比率（分子）の構造'!L$52</f>
        <v>737</v>
      </c>
      <c r="H42" s="161"/>
      <c r="I42" s="161"/>
      <c r="J42" s="161">
        <f>'実質公債費比率（分子）の構造'!M$52</f>
        <v>731</v>
      </c>
      <c r="K42" s="161"/>
      <c r="L42" s="161"/>
      <c r="M42" s="161">
        <f>'実質公債費比率（分子）の構造'!N$52</f>
        <v>722</v>
      </c>
      <c r="N42" s="161"/>
      <c r="O42" s="161"/>
      <c r="P42" s="161">
        <f>'実質公債費比率（分子）の構造'!O$52</f>
        <v>732</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112</v>
      </c>
      <c r="C45" s="161"/>
      <c r="D45" s="161"/>
      <c r="E45" s="161">
        <f>'実質公債費比率（分子）の構造'!L$49</f>
        <v>88</v>
      </c>
      <c r="F45" s="161"/>
      <c r="G45" s="161"/>
      <c r="H45" s="161">
        <f>'実質公債費比率（分子）の構造'!M$49</f>
        <v>107</v>
      </c>
      <c r="I45" s="161"/>
      <c r="J45" s="161"/>
      <c r="K45" s="161">
        <f>'実質公債費比率（分子）の構造'!N$49</f>
        <v>112</v>
      </c>
      <c r="L45" s="161"/>
      <c r="M45" s="161"/>
      <c r="N45" s="161">
        <f>'実質公債費比率（分子）の構造'!O$49</f>
        <v>108</v>
      </c>
      <c r="O45" s="161"/>
      <c r="P45" s="161"/>
    </row>
    <row r="46" spans="1:16" x14ac:dyDescent="0.15">
      <c r="A46" s="161" t="s">
        <v>60</v>
      </c>
      <c r="B46" s="161">
        <f>'実質公債費比率（分子）の構造'!K$48</f>
        <v>94</v>
      </c>
      <c r="C46" s="161"/>
      <c r="D46" s="161"/>
      <c r="E46" s="161">
        <f>'実質公債費比率（分子）の構造'!L$48</f>
        <v>99</v>
      </c>
      <c r="F46" s="161"/>
      <c r="G46" s="161"/>
      <c r="H46" s="161">
        <f>'実質公債費比率（分子）の構造'!M$48</f>
        <v>100</v>
      </c>
      <c r="I46" s="161"/>
      <c r="J46" s="161"/>
      <c r="K46" s="161">
        <f>'実質公債費比率（分子）の構造'!N$48</f>
        <v>95</v>
      </c>
      <c r="L46" s="161"/>
      <c r="M46" s="161"/>
      <c r="N46" s="161">
        <f>'実質公債費比率（分子）の構造'!O$48</f>
        <v>35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783</v>
      </c>
      <c r="C49" s="161"/>
      <c r="D49" s="161"/>
      <c r="E49" s="161">
        <f>'実質公債費比率（分子）の構造'!L$45</f>
        <v>911</v>
      </c>
      <c r="F49" s="161"/>
      <c r="G49" s="161"/>
      <c r="H49" s="161">
        <f>'実質公債費比率（分子）の構造'!M$45</f>
        <v>850</v>
      </c>
      <c r="I49" s="161"/>
      <c r="J49" s="161"/>
      <c r="K49" s="161">
        <f>'実質公債費比率（分子）の構造'!N$45</f>
        <v>806</v>
      </c>
      <c r="L49" s="161"/>
      <c r="M49" s="161"/>
      <c r="N49" s="161">
        <f>'実質公債費比率（分子）の構造'!O$45</f>
        <v>783</v>
      </c>
      <c r="O49" s="161"/>
      <c r="P49" s="161"/>
    </row>
    <row r="50" spans="1:16" x14ac:dyDescent="0.15">
      <c r="A50" s="161" t="s">
        <v>64</v>
      </c>
      <c r="B50" s="161" t="e">
        <f>NA()</f>
        <v>#N/A</v>
      </c>
      <c r="C50" s="161">
        <f>IF(ISNUMBER('実質公債費比率（分子）の構造'!K$53),'実質公債費比率（分子）の構造'!K$53,NA())</f>
        <v>386</v>
      </c>
      <c r="D50" s="161" t="e">
        <f>NA()</f>
        <v>#N/A</v>
      </c>
      <c r="E50" s="161" t="e">
        <f>NA()</f>
        <v>#N/A</v>
      </c>
      <c r="F50" s="161">
        <f>IF(ISNUMBER('実質公債費比率（分子）の構造'!L$53),'実質公債費比率（分子）の構造'!L$53,NA())</f>
        <v>361</v>
      </c>
      <c r="G50" s="161" t="e">
        <f>NA()</f>
        <v>#N/A</v>
      </c>
      <c r="H50" s="161" t="e">
        <f>NA()</f>
        <v>#N/A</v>
      </c>
      <c r="I50" s="161">
        <f>IF(ISNUMBER('実質公債費比率（分子）の構造'!M$53),'実質公債費比率（分子）の構造'!M$53,NA())</f>
        <v>326</v>
      </c>
      <c r="J50" s="161" t="e">
        <f>NA()</f>
        <v>#N/A</v>
      </c>
      <c r="K50" s="161" t="e">
        <f>NA()</f>
        <v>#N/A</v>
      </c>
      <c r="L50" s="161">
        <f>IF(ISNUMBER('実質公債費比率（分子）の構造'!N$53),'実質公債費比率（分子）の構造'!N$53,NA())</f>
        <v>291</v>
      </c>
      <c r="M50" s="161" t="e">
        <f>NA()</f>
        <v>#N/A</v>
      </c>
      <c r="N50" s="161" t="e">
        <f>NA()</f>
        <v>#N/A</v>
      </c>
      <c r="O50" s="161">
        <f>IF(ISNUMBER('実質公債費比率（分子）の構造'!O$53),'実質公債費比率（分子）の構造'!O$53,NA())</f>
        <v>194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6360</v>
      </c>
      <c r="E56" s="160"/>
      <c r="F56" s="160"/>
      <c r="G56" s="160">
        <f>'将来負担比率（分子）の構造'!J$52</f>
        <v>6466</v>
      </c>
      <c r="H56" s="160"/>
      <c r="I56" s="160"/>
      <c r="J56" s="160">
        <f>'将来負担比率（分子）の構造'!K$52</f>
        <v>6636</v>
      </c>
      <c r="K56" s="160"/>
      <c r="L56" s="160"/>
      <c r="M56" s="160">
        <f>'将来負担比率（分子）の構造'!L$52</f>
        <v>6932</v>
      </c>
      <c r="N56" s="160"/>
      <c r="O56" s="160"/>
      <c r="P56" s="160">
        <f>'将来負担比率（分子）の構造'!M$52</f>
        <v>7098</v>
      </c>
    </row>
    <row r="57" spans="1:16" x14ac:dyDescent="0.15">
      <c r="A57" s="160" t="s">
        <v>35</v>
      </c>
      <c r="B57" s="160"/>
      <c r="C57" s="160"/>
      <c r="D57" s="160">
        <f>'将来負担比率（分子）の構造'!I$51</f>
        <v>1332</v>
      </c>
      <c r="E57" s="160"/>
      <c r="F57" s="160"/>
      <c r="G57" s="160">
        <f>'将来負担比率（分子）の構造'!J$51</f>
        <v>2138</v>
      </c>
      <c r="H57" s="160"/>
      <c r="I57" s="160"/>
      <c r="J57" s="160">
        <f>'将来負担比率（分子）の構造'!K$51</f>
        <v>985</v>
      </c>
      <c r="K57" s="160"/>
      <c r="L57" s="160"/>
      <c r="M57" s="160">
        <f>'将来負担比率（分子）の構造'!L$51</f>
        <v>827</v>
      </c>
      <c r="N57" s="160"/>
      <c r="O57" s="160"/>
      <c r="P57" s="160">
        <f>'将来負担比率（分子）の構造'!M$51</f>
        <v>668</v>
      </c>
    </row>
    <row r="58" spans="1:16" x14ac:dyDescent="0.15">
      <c r="A58" s="160" t="s">
        <v>34</v>
      </c>
      <c r="B58" s="160"/>
      <c r="C58" s="160"/>
      <c r="D58" s="160">
        <f>'将来負担比率（分子）の構造'!I$50</f>
        <v>6124</v>
      </c>
      <c r="E58" s="160"/>
      <c r="F58" s="160"/>
      <c r="G58" s="160">
        <f>'将来負担比率（分子）の構造'!J$50</f>
        <v>6190</v>
      </c>
      <c r="H58" s="160"/>
      <c r="I58" s="160"/>
      <c r="J58" s="160">
        <f>'将来負担比率（分子）の構造'!K$50</f>
        <v>6207</v>
      </c>
      <c r="K58" s="160"/>
      <c r="L58" s="160"/>
      <c r="M58" s="160">
        <f>'将来負担比率（分子）の構造'!L$50</f>
        <v>7161</v>
      </c>
      <c r="N58" s="160"/>
      <c r="O58" s="160"/>
      <c r="P58" s="160">
        <f>'将来負担比率（分子）の構造'!M$50</f>
        <v>6603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856</v>
      </c>
      <c r="C62" s="160"/>
      <c r="D62" s="160"/>
      <c r="E62" s="160">
        <f>'将来負担比率（分子）の構造'!J$45</f>
        <v>603</v>
      </c>
      <c r="F62" s="160"/>
      <c r="G62" s="160"/>
      <c r="H62" s="160">
        <f>'将来負担比率（分子）の構造'!K$45</f>
        <v>594</v>
      </c>
      <c r="I62" s="160"/>
      <c r="J62" s="160"/>
      <c r="K62" s="160">
        <f>'将来負担比率（分子）の構造'!L$45</f>
        <v>475</v>
      </c>
      <c r="L62" s="160"/>
      <c r="M62" s="160"/>
      <c r="N62" s="160">
        <f>'将来負担比率（分子）の構造'!M$45</f>
        <v>336</v>
      </c>
      <c r="O62" s="160"/>
      <c r="P62" s="160"/>
    </row>
    <row r="63" spans="1:16" x14ac:dyDescent="0.15">
      <c r="A63" s="160" t="s">
        <v>27</v>
      </c>
      <c r="B63" s="160">
        <f>'将来負担比率（分子）の構造'!I$44</f>
        <v>746</v>
      </c>
      <c r="C63" s="160"/>
      <c r="D63" s="160"/>
      <c r="E63" s="160">
        <f>'将来負担比率（分子）の構造'!J$44</f>
        <v>745</v>
      </c>
      <c r="F63" s="160"/>
      <c r="G63" s="160"/>
      <c r="H63" s="160">
        <f>'将来負担比率（分子）の構造'!K$44</f>
        <v>792</v>
      </c>
      <c r="I63" s="160"/>
      <c r="J63" s="160"/>
      <c r="K63" s="160">
        <f>'将来負担比率（分子）の構造'!L$44</f>
        <v>727</v>
      </c>
      <c r="L63" s="160"/>
      <c r="M63" s="160"/>
      <c r="N63" s="160">
        <f>'将来負担比率（分子）の構造'!M$44</f>
        <v>647</v>
      </c>
      <c r="O63" s="160"/>
      <c r="P63" s="160"/>
    </row>
    <row r="64" spans="1:16" x14ac:dyDescent="0.15">
      <c r="A64" s="160" t="s">
        <v>26</v>
      </c>
      <c r="B64" s="160">
        <f>'将来負担比率（分子）の構造'!I$43</f>
        <v>1231</v>
      </c>
      <c r="C64" s="160"/>
      <c r="D64" s="160"/>
      <c r="E64" s="160">
        <f>'将来負担比率（分子）の構造'!J$43</f>
        <v>1312</v>
      </c>
      <c r="F64" s="160"/>
      <c r="G64" s="160"/>
      <c r="H64" s="160">
        <f>'将来負担比率（分子）の構造'!K$43</f>
        <v>1356</v>
      </c>
      <c r="I64" s="160"/>
      <c r="J64" s="160"/>
      <c r="K64" s="160">
        <f>'将来負担比率（分子）の構造'!L$43</f>
        <v>1420</v>
      </c>
      <c r="L64" s="160"/>
      <c r="M64" s="160"/>
      <c r="N64" s="160">
        <f>'将来負担比率（分子）の構造'!M$43</f>
        <v>1147</v>
      </c>
      <c r="O64" s="160"/>
      <c r="P64" s="160"/>
    </row>
    <row r="65" spans="1:16" x14ac:dyDescent="0.15">
      <c r="A65" s="160" t="s">
        <v>25</v>
      </c>
      <c r="B65" s="160">
        <f>'将来負担比率（分子）の構造'!I$42</f>
        <v>1873</v>
      </c>
      <c r="C65" s="160"/>
      <c r="D65" s="160"/>
      <c r="E65" s="160">
        <f>'将来負担比率（分子）の構造'!J$42</f>
        <v>1911</v>
      </c>
      <c r="F65" s="160"/>
      <c r="G65" s="160"/>
      <c r="H65" s="160">
        <f>'将来負担比率（分子）の構造'!K$42</f>
        <v>1529</v>
      </c>
      <c r="I65" s="160"/>
      <c r="J65" s="160"/>
      <c r="K65" s="160">
        <f>'将来負担比率（分子）の構造'!L$42</f>
        <v>1285</v>
      </c>
      <c r="L65" s="160"/>
      <c r="M65" s="160"/>
      <c r="N65" s="160">
        <f>'将来負担比率（分子）の構造'!M$42</f>
        <v>1107</v>
      </c>
      <c r="O65" s="160"/>
      <c r="P65" s="160"/>
    </row>
    <row r="66" spans="1:16" x14ac:dyDescent="0.15">
      <c r="A66" s="160" t="s">
        <v>24</v>
      </c>
      <c r="B66" s="160">
        <f>'将来負担比率（分子）の構造'!I$41</f>
        <v>7298</v>
      </c>
      <c r="C66" s="160"/>
      <c r="D66" s="160"/>
      <c r="E66" s="160">
        <f>'将来負担比率（分子）の構造'!J$41</f>
        <v>6910</v>
      </c>
      <c r="F66" s="160"/>
      <c r="G66" s="160"/>
      <c r="H66" s="160">
        <f>'将来負担比率（分子）の構造'!K$41</f>
        <v>6619</v>
      </c>
      <c r="I66" s="160"/>
      <c r="J66" s="160"/>
      <c r="K66" s="160">
        <f>'将来負担比率（分子）の構造'!L$41</f>
        <v>6621</v>
      </c>
      <c r="L66" s="160"/>
      <c r="M66" s="160"/>
      <c r="N66" s="160">
        <f>'将来負担比率（分子）の構造'!M$41</f>
        <v>6379</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2564</v>
      </c>
      <c r="C72" s="164">
        <f>基金残高に係る経年分析!G55</f>
        <v>2330</v>
      </c>
      <c r="D72" s="164">
        <f>基金残高に係る経年分析!H55</f>
        <v>2484</v>
      </c>
    </row>
    <row r="73" spans="1:16" x14ac:dyDescent="0.15">
      <c r="A73" s="163" t="s">
        <v>71</v>
      </c>
      <c r="B73" s="164">
        <f>基金残高に係る経年分析!F56</f>
        <v>183</v>
      </c>
      <c r="C73" s="164">
        <f>基金残高に係る経年分析!G56</f>
        <v>183</v>
      </c>
      <c r="D73" s="164">
        <f>基金残高に係る経年分析!H56</f>
        <v>183</v>
      </c>
    </row>
    <row r="74" spans="1:16" x14ac:dyDescent="0.15">
      <c r="A74" s="163" t="s">
        <v>72</v>
      </c>
      <c r="B74" s="164">
        <f>基金残高に係る経年分析!F57</f>
        <v>3868</v>
      </c>
      <c r="C74" s="164">
        <f>基金残高に係る経年分析!G57</f>
        <v>5619</v>
      </c>
      <c r="D74" s="164">
        <f>基金残高に係る経年分析!H57</f>
        <v>5179</v>
      </c>
    </row>
  </sheetData>
  <sheetProtection algorithmName="SHA-512" hashValue="D6dAqZ5Q4d/6RCbhnvw9R3eP9lNWgniz08IiTweS5iHP3hh/QH29kUGXCwktGwTEPMhoHfcT1XGG6eT2jKTx8w==" saltValue="aZSE2PmbjsGCv+HcSerq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5040674</v>
      </c>
      <c r="S5" s="669"/>
      <c r="T5" s="669"/>
      <c r="U5" s="669"/>
      <c r="V5" s="669"/>
      <c r="W5" s="669"/>
      <c r="X5" s="669"/>
      <c r="Y5" s="715"/>
      <c r="Z5" s="733">
        <v>32.799999999999997</v>
      </c>
      <c r="AA5" s="733"/>
      <c r="AB5" s="733"/>
      <c r="AC5" s="733"/>
      <c r="AD5" s="734">
        <v>5040674</v>
      </c>
      <c r="AE5" s="734"/>
      <c r="AF5" s="734"/>
      <c r="AG5" s="734"/>
      <c r="AH5" s="734"/>
      <c r="AI5" s="734"/>
      <c r="AJ5" s="734"/>
      <c r="AK5" s="734"/>
      <c r="AL5" s="716">
        <v>65.099999999999994</v>
      </c>
      <c r="AM5" s="685"/>
      <c r="AN5" s="685"/>
      <c r="AO5" s="717"/>
      <c r="AP5" s="702" t="s">
        <v>218</v>
      </c>
      <c r="AQ5" s="703"/>
      <c r="AR5" s="703"/>
      <c r="AS5" s="703"/>
      <c r="AT5" s="703"/>
      <c r="AU5" s="703"/>
      <c r="AV5" s="703"/>
      <c r="AW5" s="703"/>
      <c r="AX5" s="703"/>
      <c r="AY5" s="703"/>
      <c r="AZ5" s="703"/>
      <c r="BA5" s="703"/>
      <c r="BB5" s="703"/>
      <c r="BC5" s="703"/>
      <c r="BD5" s="703"/>
      <c r="BE5" s="703"/>
      <c r="BF5" s="704"/>
      <c r="BG5" s="603">
        <v>5013227</v>
      </c>
      <c r="BH5" s="606"/>
      <c r="BI5" s="606"/>
      <c r="BJ5" s="606"/>
      <c r="BK5" s="606"/>
      <c r="BL5" s="606"/>
      <c r="BM5" s="606"/>
      <c r="BN5" s="607"/>
      <c r="BO5" s="665">
        <v>99.5</v>
      </c>
      <c r="BP5" s="665"/>
      <c r="BQ5" s="665"/>
      <c r="BR5" s="665"/>
      <c r="BS5" s="666" t="s">
        <v>173</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15">
      <c r="B6" s="600" t="s">
        <v>222</v>
      </c>
      <c r="C6" s="601"/>
      <c r="D6" s="601"/>
      <c r="E6" s="601"/>
      <c r="F6" s="601"/>
      <c r="G6" s="601"/>
      <c r="H6" s="601"/>
      <c r="I6" s="601"/>
      <c r="J6" s="601"/>
      <c r="K6" s="601"/>
      <c r="L6" s="601"/>
      <c r="M6" s="601"/>
      <c r="N6" s="601"/>
      <c r="O6" s="601"/>
      <c r="P6" s="601"/>
      <c r="Q6" s="602"/>
      <c r="R6" s="603">
        <v>59050</v>
      </c>
      <c r="S6" s="606"/>
      <c r="T6" s="606"/>
      <c r="U6" s="606"/>
      <c r="V6" s="606"/>
      <c r="W6" s="606"/>
      <c r="X6" s="606"/>
      <c r="Y6" s="607"/>
      <c r="Z6" s="665">
        <v>0.4</v>
      </c>
      <c r="AA6" s="665"/>
      <c r="AB6" s="665"/>
      <c r="AC6" s="665"/>
      <c r="AD6" s="666">
        <v>59050</v>
      </c>
      <c r="AE6" s="666"/>
      <c r="AF6" s="666"/>
      <c r="AG6" s="666"/>
      <c r="AH6" s="666"/>
      <c r="AI6" s="666"/>
      <c r="AJ6" s="666"/>
      <c r="AK6" s="666"/>
      <c r="AL6" s="608">
        <v>0.8</v>
      </c>
      <c r="AM6" s="609"/>
      <c r="AN6" s="609"/>
      <c r="AO6" s="667"/>
      <c r="AP6" s="600" t="s">
        <v>223</v>
      </c>
      <c r="AQ6" s="601"/>
      <c r="AR6" s="601"/>
      <c r="AS6" s="601"/>
      <c r="AT6" s="601"/>
      <c r="AU6" s="601"/>
      <c r="AV6" s="601"/>
      <c r="AW6" s="601"/>
      <c r="AX6" s="601"/>
      <c r="AY6" s="601"/>
      <c r="AZ6" s="601"/>
      <c r="BA6" s="601"/>
      <c r="BB6" s="601"/>
      <c r="BC6" s="601"/>
      <c r="BD6" s="601"/>
      <c r="BE6" s="601"/>
      <c r="BF6" s="602"/>
      <c r="BG6" s="603">
        <v>5013227</v>
      </c>
      <c r="BH6" s="606"/>
      <c r="BI6" s="606"/>
      <c r="BJ6" s="606"/>
      <c r="BK6" s="606"/>
      <c r="BL6" s="606"/>
      <c r="BM6" s="606"/>
      <c r="BN6" s="607"/>
      <c r="BO6" s="665">
        <v>99.5</v>
      </c>
      <c r="BP6" s="665"/>
      <c r="BQ6" s="665"/>
      <c r="BR6" s="665"/>
      <c r="BS6" s="666" t="s">
        <v>119</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154761</v>
      </c>
      <c r="CS6" s="606"/>
      <c r="CT6" s="606"/>
      <c r="CU6" s="606"/>
      <c r="CV6" s="606"/>
      <c r="CW6" s="606"/>
      <c r="CX6" s="606"/>
      <c r="CY6" s="607"/>
      <c r="CZ6" s="716">
        <v>1.1000000000000001</v>
      </c>
      <c r="DA6" s="685"/>
      <c r="DB6" s="685"/>
      <c r="DC6" s="719"/>
      <c r="DD6" s="611">
        <v>3088</v>
      </c>
      <c r="DE6" s="606"/>
      <c r="DF6" s="606"/>
      <c r="DG6" s="606"/>
      <c r="DH6" s="606"/>
      <c r="DI6" s="606"/>
      <c r="DJ6" s="606"/>
      <c r="DK6" s="606"/>
      <c r="DL6" s="606"/>
      <c r="DM6" s="606"/>
      <c r="DN6" s="606"/>
      <c r="DO6" s="606"/>
      <c r="DP6" s="607"/>
      <c r="DQ6" s="611">
        <v>154756</v>
      </c>
      <c r="DR6" s="606"/>
      <c r="DS6" s="606"/>
      <c r="DT6" s="606"/>
      <c r="DU6" s="606"/>
      <c r="DV6" s="606"/>
      <c r="DW6" s="606"/>
      <c r="DX6" s="606"/>
      <c r="DY6" s="606"/>
      <c r="DZ6" s="606"/>
      <c r="EA6" s="606"/>
      <c r="EB6" s="606"/>
      <c r="EC6" s="646"/>
    </row>
    <row r="7" spans="2:143" ht="11.25" customHeight="1" x14ac:dyDescent="0.15">
      <c r="B7" s="600" t="s">
        <v>225</v>
      </c>
      <c r="C7" s="601"/>
      <c r="D7" s="601"/>
      <c r="E7" s="601"/>
      <c r="F7" s="601"/>
      <c r="G7" s="601"/>
      <c r="H7" s="601"/>
      <c r="I7" s="601"/>
      <c r="J7" s="601"/>
      <c r="K7" s="601"/>
      <c r="L7" s="601"/>
      <c r="M7" s="601"/>
      <c r="N7" s="601"/>
      <c r="O7" s="601"/>
      <c r="P7" s="601"/>
      <c r="Q7" s="602"/>
      <c r="R7" s="603">
        <v>3708</v>
      </c>
      <c r="S7" s="606"/>
      <c r="T7" s="606"/>
      <c r="U7" s="606"/>
      <c r="V7" s="606"/>
      <c r="W7" s="606"/>
      <c r="X7" s="606"/>
      <c r="Y7" s="607"/>
      <c r="Z7" s="665">
        <v>0</v>
      </c>
      <c r="AA7" s="665"/>
      <c r="AB7" s="665"/>
      <c r="AC7" s="665"/>
      <c r="AD7" s="666">
        <v>3708</v>
      </c>
      <c r="AE7" s="666"/>
      <c r="AF7" s="666"/>
      <c r="AG7" s="666"/>
      <c r="AH7" s="666"/>
      <c r="AI7" s="666"/>
      <c r="AJ7" s="666"/>
      <c r="AK7" s="666"/>
      <c r="AL7" s="608">
        <v>0</v>
      </c>
      <c r="AM7" s="609"/>
      <c r="AN7" s="609"/>
      <c r="AO7" s="667"/>
      <c r="AP7" s="600" t="s">
        <v>226</v>
      </c>
      <c r="AQ7" s="601"/>
      <c r="AR7" s="601"/>
      <c r="AS7" s="601"/>
      <c r="AT7" s="601"/>
      <c r="AU7" s="601"/>
      <c r="AV7" s="601"/>
      <c r="AW7" s="601"/>
      <c r="AX7" s="601"/>
      <c r="AY7" s="601"/>
      <c r="AZ7" s="601"/>
      <c r="BA7" s="601"/>
      <c r="BB7" s="601"/>
      <c r="BC7" s="601"/>
      <c r="BD7" s="601"/>
      <c r="BE7" s="601"/>
      <c r="BF7" s="602"/>
      <c r="BG7" s="603">
        <v>1669013</v>
      </c>
      <c r="BH7" s="606"/>
      <c r="BI7" s="606"/>
      <c r="BJ7" s="606"/>
      <c r="BK7" s="606"/>
      <c r="BL7" s="606"/>
      <c r="BM7" s="606"/>
      <c r="BN7" s="607"/>
      <c r="BO7" s="665">
        <v>33.1</v>
      </c>
      <c r="BP7" s="665"/>
      <c r="BQ7" s="665"/>
      <c r="BR7" s="665"/>
      <c r="BS7" s="666" t="s">
        <v>119</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3160964</v>
      </c>
      <c r="CS7" s="606"/>
      <c r="CT7" s="606"/>
      <c r="CU7" s="606"/>
      <c r="CV7" s="606"/>
      <c r="CW7" s="606"/>
      <c r="CX7" s="606"/>
      <c r="CY7" s="607"/>
      <c r="CZ7" s="665">
        <v>21.5</v>
      </c>
      <c r="DA7" s="665"/>
      <c r="DB7" s="665"/>
      <c r="DC7" s="665"/>
      <c r="DD7" s="611">
        <v>906689</v>
      </c>
      <c r="DE7" s="606"/>
      <c r="DF7" s="606"/>
      <c r="DG7" s="606"/>
      <c r="DH7" s="606"/>
      <c r="DI7" s="606"/>
      <c r="DJ7" s="606"/>
      <c r="DK7" s="606"/>
      <c r="DL7" s="606"/>
      <c r="DM7" s="606"/>
      <c r="DN7" s="606"/>
      <c r="DO7" s="606"/>
      <c r="DP7" s="607"/>
      <c r="DQ7" s="611">
        <v>1672794</v>
      </c>
      <c r="DR7" s="606"/>
      <c r="DS7" s="606"/>
      <c r="DT7" s="606"/>
      <c r="DU7" s="606"/>
      <c r="DV7" s="606"/>
      <c r="DW7" s="606"/>
      <c r="DX7" s="606"/>
      <c r="DY7" s="606"/>
      <c r="DZ7" s="606"/>
      <c r="EA7" s="606"/>
      <c r="EB7" s="606"/>
      <c r="EC7" s="646"/>
    </row>
    <row r="8" spans="2:143" ht="11.25" customHeight="1" x14ac:dyDescent="0.15">
      <c r="B8" s="600" t="s">
        <v>228</v>
      </c>
      <c r="C8" s="601"/>
      <c r="D8" s="601"/>
      <c r="E8" s="601"/>
      <c r="F8" s="601"/>
      <c r="G8" s="601"/>
      <c r="H8" s="601"/>
      <c r="I8" s="601"/>
      <c r="J8" s="601"/>
      <c r="K8" s="601"/>
      <c r="L8" s="601"/>
      <c r="M8" s="601"/>
      <c r="N8" s="601"/>
      <c r="O8" s="601"/>
      <c r="P8" s="601"/>
      <c r="Q8" s="602"/>
      <c r="R8" s="603">
        <v>7495</v>
      </c>
      <c r="S8" s="606"/>
      <c r="T8" s="606"/>
      <c r="U8" s="606"/>
      <c r="V8" s="606"/>
      <c r="W8" s="606"/>
      <c r="X8" s="606"/>
      <c r="Y8" s="607"/>
      <c r="Z8" s="665">
        <v>0</v>
      </c>
      <c r="AA8" s="665"/>
      <c r="AB8" s="665"/>
      <c r="AC8" s="665"/>
      <c r="AD8" s="666">
        <v>7495</v>
      </c>
      <c r="AE8" s="666"/>
      <c r="AF8" s="666"/>
      <c r="AG8" s="666"/>
      <c r="AH8" s="666"/>
      <c r="AI8" s="666"/>
      <c r="AJ8" s="666"/>
      <c r="AK8" s="666"/>
      <c r="AL8" s="608">
        <v>0.1</v>
      </c>
      <c r="AM8" s="609"/>
      <c r="AN8" s="609"/>
      <c r="AO8" s="667"/>
      <c r="AP8" s="600" t="s">
        <v>229</v>
      </c>
      <c r="AQ8" s="601"/>
      <c r="AR8" s="601"/>
      <c r="AS8" s="601"/>
      <c r="AT8" s="601"/>
      <c r="AU8" s="601"/>
      <c r="AV8" s="601"/>
      <c r="AW8" s="601"/>
      <c r="AX8" s="601"/>
      <c r="AY8" s="601"/>
      <c r="AZ8" s="601"/>
      <c r="BA8" s="601"/>
      <c r="BB8" s="601"/>
      <c r="BC8" s="601"/>
      <c r="BD8" s="601"/>
      <c r="BE8" s="601"/>
      <c r="BF8" s="602"/>
      <c r="BG8" s="603">
        <v>42418</v>
      </c>
      <c r="BH8" s="606"/>
      <c r="BI8" s="606"/>
      <c r="BJ8" s="606"/>
      <c r="BK8" s="606"/>
      <c r="BL8" s="606"/>
      <c r="BM8" s="606"/>
      <c r="BN8" s="607"/>
      <c r="BO8" s="665">
        <v>0.8</v>
      </c>
      <c r="BP8" s="665"/>
      <c r="BQ8" s="665"/>
      <c r="BR8" s="665"/>
      <c r="BS8" s="611" t="s">
        <v>230</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4821448</v>
      </c>
      <c r="CS8" s="606"/>
      <c r="CT8" s="606"/>
      <c r="CU8" s="606"/>
      <c r="CV8" s="606"/>
      <c r="CW8" s="606"/>
      <c r="CX8" s="606"/>
      <c r="CY8" s="607"/>
      <c r="CZ8" s="665">
        <v>32.9</v>
      </c>
      <c r="DA8" s="665"/>
      <c r="DB8" s="665"/>
      <c r="DC8" s="665"/>
      <c r="DD8" s="611">
        <v>2058</v>
      </c>
      <c r="DE8" s="606"/>
      <c r="DF8" s="606"/>
      <c r="DG8" s="606"/>
      <c r="DH8" s="606"/>
      <c r="DI8" s="606"/>
      <c r="DJ8" s="606"/>
      <c r="DK8" s="606"/>
      <c r="DL8" s="606"/>
      <c r="DM8" s="606"/>
      <c r="DN8" s="606"/>
      <c r="DO8" s="606"/>
      <c r="DP8" s="607"/>
      <c r="DQ8" s="611">
        <v>2368711</v>
      </c>
      <c r="DR8" s="606"/>
      <c r="DS8" s="606"/>
      <c r="DT8" s="606"/>
      <c r="DU8" s="606"/>
      <c r="DV8" s="606"/>
      <c r="DW8" s="606"/>
      <c r="DX8" s="606"/>
      <c r="DY8" s="606"/>
      <c r="DZ8" s="606"/>
      <c r="EA8" s="606"/>
      <c r="EB8" s="606"/>
      <c r="EC8" s="646"/>
    </row>
    <row r="9" spans="2:143" ht="11.25" customHeight="1" x14ac:dyDescent="0.15">
      <c r="B9" s="600" t="s">
        <v>232</v>
      </c>
      <c r="C9" s="601"/>
      <c r="D9" s="601"/>
      <c r="E9" s="601"/>
      <c r="F9" s="601"/>
      <c r="G9" s="601"/>
      <c r="H9" s="601"/>
      <c r="I9" s="601"/>
      <c r="J9" s="601"/>
      <c r="K9" s="601"/>
      <c r="L9" s="601"/>
      <c r="M9" s="601"/>
      <c r="N9" s="601"/>
      <c r="O9" s="601"/>
      <c r="P9" s="601"/>
      <c r="Q9" s="602"/>
      <c r="R9" s="603">
        <v>8312</v>
      </c>
      <c r="S9" s="606"/>
      <c r="T9" s="606"/>
      <c r="U9" s="606"/>
      <c r="V9" s="606"/>
      <c r="W9" s="606"/>
      <c r="X9" s="606"/>
      <c r="Y9" s="607"/>
      <c r="Z9" s="665">
        <v>0.1</v>
      </c>
      <c r="AA9" s="665"/>
      <c r="AB9" s="665"/>
      <c r="AC9" s="665"/>
      <c r="AD9" s="666">
        <v>8312</v>
      </c>
      <c r="AE9" s="666"/>
      <c r="AF9" s="666"/>
      <c r="AG9" s="666"/>
      <c r="AH9" s="666"/>
      <c r="AI9" s="666"/>
      <c r="AJ9" s="666"/>
      <c r="AK9" s="666"/>
      <c r="AL9" s="608">
        <v>0.1</v>
      </c>
      <c r="AM9" s="609"/>
      <c r="AN9" s="609"/>
      <c r="AO9" s="667"/>
      <c r="AP9" s="600" t="s">
        <v>233</v>
      </c>
      <c r="AQ9" s="601"/>
      <c r="AR9" s="601"/>
      <c r="AS9" s="601"/>
      <c r="AT9" s="601"/>
      <c r="AU9" s="601"/>
      <c r="AV9" s="601"/>
      <c r="AW9" s="601"/>
      <c r="AX9" s="601"/>
      <c r="AY9" s="601"/>
      <c r="AZ9" s="601"/>
      <c r="BA9" s="601"/>
      <c r="BB9" s="601"/>
      <c r="BC9" s="601"/>
      <c r="BD9" s="601"/>
      <c r="BE9" s="601"/>
      <c r="BF9" s="602"/>
      <c r="BG9" s="603">
        <v>1366856</v>
      </c>
      <c r="BH9" s="606"/>
      <c r="BI9" s="606"/>
      <c r="BJ9" s="606"/>
      <c r="BK9" s="606"/>
      <c r="BL9" s="606"/>
      <c r="BM9" s="606"/>
      <c r="BN9" s="607"/>
      <c r="BO9" s="665">
        <v>27.1</v>
      </c>
      <c r="BP9" s="665"/>
      <c r="BQ9" s="665"/>
      <c r="BR9" s="665"/>
      <c r="BS9" s="611" t="s">
        <v>230</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848852</v>
      </c>
      <c r="CS9" s="606"/>
      <c r="CT9" s="606"/>
      <c r="CU9" s="606"/>
      <c r="CV9" s="606"/>
      <c r="CW9" s="606"/>
      <c r="CX9" s="606"/>
      <c r="CY9" s="607"/>
      <c r="CZ9" s="665">
        <v>5.8</v>
      </c>
      <c r="DA9" s="665"/>
      <c r="DB9" s="665"/>
      <c r="DC9" s="665"/>
      <c r="DD9" s="611">
        <v>4169</v>
      </c>
      <c r="DE9" s="606"/>
      <c r="DF9" s="606"/>
      <c r="DG9" s="606"/>
      <c r="DH9" s="606"/>
      <c r="DI9" s="606"/>
      <c r="DJ9" s="606"/>
      <c r="DK9" s="606"/>
      <c r="DL9" s="606"/>
      <c r="DM9" s="606"/>
      <c r="DN9" s="606"/>
      <c r="DO9" s="606"/>
      <c r="DP9" s="607"/>
      <c r="DQ9" s="611">
        <v>772326</v>
      </c>
      <c r="DR9" s="606"/>
      <c r="DS9" s="606"/>
      <c r="DT9" s="606"/>
      <c r="DU9" s="606"/>
      <c r="DV9" s="606"/>
      <c r="DW9" s="606"/>
      <c r="DX9" s="606"/>
      <c r="DY9" s="606"/>
      <c r="DZ9" s="606"/>
      <c r="EA9" s="606"/>
      <c r="EB9" s="606"/>
      <c r="EC9" s="646"/>
    </row>
    <row r="10" spans="2:143" ht="11.25" customHeight="1" x14ac:dyDescent="0.15">
      <c r="B10" s="600" t="s">
        <v>235</v>
      </c>
      <c r="C10" s="601"/>
      <c r="D10" s="601"/>
      <c r="E10" s="601"/>
      <c r="F10" s="601"/>
      <c r="G10" s="601"/>
      <c r="H10" s="601"/>
      <c r="I10" s="601"/>
      <c r="J10" s="601"/>
      <c r="K10" s="601"/>
      <c r="L10" s="601"/>
      <c r="M10" s="601"/>
      <c r="N10" s="601"/>
      <c r="O10" s="601"/>
      <c r="P10" s="601"/>
      <c r="Q10" s="602"/>
      <c r="R10" s="603" t="s">
        <v>230</v>
      </c>
      <c r="S10" s="606"/>
      <c r="T10" s="606"/>
      <c r="U10" s="606"/>
      <c r="V10" s="606"/>
      <c r="W10" s="606"/>
      <c r="X10" s="606"/>
      <c r="Y10" s="607"/>
      <c r="Z10" s="665" t="s">
        <v>230</v>
      </c>
      <c r="AA10" s="665"/>
      <c r="AB10" s="665"/>
      <c r="AC10" s="665"/>
      <c r="AD10" s="666" t="s">
        <v>119</v>
      </c>
      <c r="AE10" s="666"/>
      <c r="AF10" s="666"/>
      <c r="AG10" s="666"/>
      <c r="AH10" s="666"/>
      <c r="AI10" s="666"/>
      <c r="AJ10" s="666"/>
      <c r="AK10" s="666"/>
      <c r="AL10" s="608" t="s">
        <v>230</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103644</v>
      </c>
      <c r="BH10" s="606"/>
      <c r="BI10" s="606"/>
      <c r="BJ10" s="606"/>
      <c r="BK10" s="606"/>
      <c r="BL10" s="606"/>
      <c r="BM10" s="606"/>
      <c r="BN10" s="607"/>
      <c r="BO10" s="665">
        <v>2.1</v>
      </c>
      <c r="BP10" s="665"/>
      <c r="BQ10" s="665"/>
      <c r="BR10" s="665"/>
      <c r="BS10" s="611" t="s">
        <v>119</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v>22432</v>
      </c>
      <c r="CS10" s="606"/>
      <c r="CT10" s="606"/>
      <c r="CU10" s="606"/>
      <c r="CV10" s="606"/>
      <c r="CW10" s="606"/>
      <c r="CX10" s="606"/>
      <c r="CY10" s="607"/>
      <c r="CZ10" s="665">
        <v>0.2</v>
      </c>
      <c r="DA10" s="665"/>
      <c r="DB10" s="665"/>
      <c r="DC10" s="665"/>
      <c r="DD10" s="611" t="s">
        <v>119</v>
      </c>
      <c r="DE10" s="606"/>
      <c r="DF10" s="606"/>
      <c r="DG10" s="606"/>
      <c r="DH10" s="606"/>
      <c r="DI10" s="606"/>
      <c r="DJ10" s="606"/>
      <c r="DK10" s="606"/>
      <c r="DL10" s="606"/>
      <c r="DM10" s="606"/>
      <c r="DN10" s="606"/>
      <c r="DO10" s="606"/>
      <c r="DP10" s="607"/>
      <c r="DQ10" s="611">
        <v>22432</v>
      </c>
      <c r="DR10" s="606"/>
      <c r="DS10" s="606"/>
      <c r="DT10" s="606"/>
      <c r="DU10" s="606"/>
      <c r="DV10" s="606"/>
      <c r="DW10" s="606"/>
      <c r="DX10" s="606"/>
      <c r="DY10" s="606"/>
      <c r="DZ10" s="606"/>
      <c r="EA10" s="606"/>
      <c r="EB10" s="606"/>
      <c r="EC10" s="646"/>
    </row>
    <row r="11" spans="2:143" ht="11.25" customHeight="1" x14ac:dyDescent="0.15">
      <c r="B11" s="600" t="s">
        <v>238</v>
      </c>
      <c r="C11" s="601"/>
      <c r="D11" s="601"/>
      <c r="E11" s="601"/>
      <c r="F11" s="601"/>
      <c r="G11" s="601"/>
      <c r="H11" s="601"/>
      <c r="I11" s="601"/>
      <c r="J11" s="601"/>
      <c r="K11" s="601"/>
      <c r="L11" s="601"/>
      <c r="M11" s="601"/>
      <c r="N11" s="601"/>
      <c r="O11" s="601"/>
      <c r="P11" s="601"/>
      <c r="Q11" s="602"/>
      <c r="R11" s="603" t="s">
        <v>230</v>
      </c>
      <c r="S11" s="606"/>
      <c r="T11" s="606"/>
      <c r="U11" s="606"/>
      <c r="V11" s="606"/>
      <c r="W11" s="606"/>
      <c r="X11" s="606"/>
      <c r="Y11" s="607"/>
      <c r="Z11" s="665" t="s">
        <v>173</v>
      </c>
      <c r="AA11" s="665"/>
      <c r="AB11" s="665"/>
      <c r="AC11" s="665"/>
      <c r="AD11" s="666" t="s">
        <v>173</v>
      </c>
      <c r="AE11" s="666"/>
      <c r="AF11" s="666"/>
      <c r="AG11" s="666"/>
      <c r="AH11" s="666"/>
      <c r="AI11" s="666"/>
      <c r="AJ11" s="666"/>
      <c r="AK11" s="666"/>
      <c r="AL11" s="608" t="s">
        <v>119</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156095</v>
      </c>
      <c r="BH11" s="606"/>
      <c r="BI11" s="606"/>
      <c r="BJ11" s="606"/>
      <c r="BK11" s="606"/>
      <c r="BL11" s="606"/>
      <c r="BM11" s="606"/>
      <c r="BN11" s="607"/>
      <c r="BO11" s="665">
        <v>3.1</v>
      </c>
      <c r="BP11" s="665"/>
      <c r="BQ11" s="665"/>
      <c r="BR11" s="665"/>
      <c r="BS11" s="611" t="s">
        <v>119</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719552</v>
      </c>
      <c r="CS11" s="606"/>
      <c r="CT11" s="606"/>
      <c r="CU11" s="606"/>
      <c r="CV11" s="606"/>
      <c r="CW11" s="606"/>
      <c r="CX11" s="606"/>
      <c r="CY11" s="607"/>
      <c r="CZ11" s="665">
        <v>4.9000000000000004</v>
      </c>
      <c r="DA11" s="665"/>
      <c r="DB11" s="665"/>
      <c r="DC11" s="665"/>
      <c r="DD11" s="611">
        <v>262146</v>
      </c>
      <c r="DE11" s="606"/>
      <c r="DF11" s="606"/>
      <c r="DG11" s="606"/>
      <c r="DH11" s="606"/>
      <c r="DI11" s="606"/>
      <c r="DJ11" s="606"/>
      <c r="DK11" s="606"/>
      <c r="DL11" s="606"/>
      <c r="DM11" s="606"/>
      <c r="DN11" s="606"/>
      <c r="DO11" s="606"/>
      <c r="DP11" s="607"/>
      <c r="DQ11" s="611">
        <v>84211</v>
      </c>
      <c r="DR11" s="606"/>
      <c r="DS11" s="606"/>
      <c r="DT11" s="606"/>
      <c r="DU11" s="606"/>
      <c r="DV11" s="606"/>
      <c r="DW11" s="606"/>
      <c r="DX11" s="606"/>
      <c r="DY11" s="606"/>
      <c r="DZ11" s="606"/>
      <c r="EA11" s="606"/>
      <c r="EB11" s="606"/>
      <c r="EC11" s="646"/>
    </row>
    <row r="12" spans="2:143" ht="11.25" customHeight="1" x14ac:dyDescent="0.15">
      <c r="B12" s="600" t="s">
        <v>241</v>
      </c>
      <c r="C12" s="601"/>
      <c r="D12" s="601"/>
      <c r="E12" s="601"/>
      <c r="F12" s="601"/>
      <c r="G12" s="601"/>
      <c r="H12" s="601"/>
      <c r="I12" s="601"/>
      <c r="J12" s="601"/>
      <c r="K12" s="601"/>
      <c r="L12" s="601"/>
      <c r="M12" s="601"/>
      <c r="N12" s="601"/>
      <c r="O12" s="601"/>
      <c r="P12" s="601"/>
      <c r="Q12" s="602"/>
      <c r="R12" s="603">
        <v>456586</v>
      </c>
      <c r="S12" s="606"/>
      <c r="T12" s="606"/>
      <c r="U12" s="606"/>
      <c r="V12" s="606"/>
      <c r="W12" s="606"/>
      <c r="X12" s="606"/>
      <c r="Y12" s="607"/>
      <c r="Z12" s="665">
        <v>3</v>
      </c>
      <c r="AA12" s="665"/>
      <c r="AB12" s="665"/>
      <c r="AC12" s="665"/>
      <c r="AD12" s="666">
        <v>456586</v>
      </c>
      <c r="AE12" s="666"/>
      <c r="AF12" s="666"/>
      <c r="AG12" s="666"/>
      <c r="AH12" s="666"/>
      <c r="AI12" s="666"/>
      <c r="AJ12" s="666"/>
      <c r="AK12" s="666"/>
      <c r="AL12" s="608">
        <v>5.9</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3118867</v>
      </c>
      <c r="BH12" s="606"/>
      <c r="BI12" s="606"/>
      <c r="BJ12" s="606"/>
      <c r="BK12" s="606"/>
      <c r="BL12" s="606"/>
      <c r="BM12" s="606"/>
      <c r="BN12" s="607"/>
      <c r="BO12" s="665">
        <v>61.9</v>
      </c>
      <c r="BP12" s="665"/>
      <c r="BQ12" s="665"/>
      <c r="BR12" s="665"/>
      <c r="BS12" s="611" t="s">
        <v>119</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250416</v>
      </c>
      <c r="CS12" s="606"/>
      <c r="CT12" s="606"/>
      <c r="CU12" s="606"/>
      <c r="CV12" s="606"/>
      <c r="CW12" s="606"/>
      <c r="CX12" s="606"/>
      <c r="CY12" s="607"/>
      <c r="CZ12" s="665">
        <v>1.7</v>
      </c>
      <c r="DA12" s="665"/>
      <c r="DB12" s="665"/>
      <c r="DC12" s="665"/>
      <c r="DD12" s="611">
        <v>58387</v>
      </c>
      <c r="DE12" s="606"/>
      <c r="DF12" s="606"/>
      <c r="DG12" s="606"/>
      <c r="DH12" s="606"/>
      <c r="DI12" s="606"/>
      <c r="DJ12" s="606"/>
      <c r="DK12" s="606"/>
      <c r="DL12" s="606"/>
      <c r="DM12" s="606"/>
      <c r="DN12" s="606"/>
      <c r="DO12" s="606"/>
      <c r="DP12" s="607"/>
      <c r="DQ12" s="611">
        <v>132678</v>
      </c>
      <c r="DR12" s="606"/>
      <c r="DS12" s="606"/>
      <c r="DT12" s="606"/>
      <c r="DU12" s="606"/>
      <c r="DV12" s="606"/>
      <c r="DW12" s="606"/>
      <c r="DX12" s="606"/>
      <c r="DY12" s="606"/>
      <c r="DZ12" s="606"/>
      <c r="EA12" s="606"/>
      <c r="EB12" s="606"/>
      <c r="EC12" s="646"/>
    </row>
    <row r="13" spans="2:143" ht="11.25" customHeight="1" x14ac:dyDescent="0.15">
      <c r="B13" s="600" t="s">
        <v>244</v>
      </c>
      <c r="C13" s="601"/>
      <c r="D13" s="601"/>
      <c r="E13" s="601"/>
      <c r="F13" s="601"/>
      <c r="G13" s="601"/>
      <c r="H13" s="601"/>
      <c r="I13" s="601"/>
      <c r="J13" s="601"/>
      <c r="K13" s="601"/>
      <c r="L13" s="601"/>
      <c r="M13" s="601"/>
      <c r="N13" s="601"/>
      <c r="O13" s="601"/>
      <c r="P13" s="601"/>
      <c r="Q13" s="602"/>
      <c r="R13" s="603" t="s">
        <v>230</v>
      </c>
      <c r="S13" s="606"/>
      <c r="T13" s="606"/>
      <c r="U13" s="606"/>
      <c r="V13" s="606"/>
      <c r="W13" s="606"/>
      <c r="X13" s="606"/>
      <c r="Y13" s="607"/>
      <c r="Z13" s="665" t="s">
        <v>230</v>
      </c>
      <c r="AA13" s="665"/>
      <c r="AB13" s="665"/>
      <c r="AC13" s="665"/>
      <c r="AD13" s="666" t="s">
        <v>173</v>
      </c>
      <c r="AE13" s="666"/>
      <c r="AF13" s="666"/>
      <c r="AG13" s="666"/>
      <c r="AH13" s="666"/>
      <c r="AI13" s="666"/>
      <c r="AJ13" s="666"/>
      <c r="AK13" s="666"/>
      <c r="AL13" s="608" t="s">
        <v>230</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3068525</v>
      </c>
      <c r="BH13" s="606"/>
      <c r="BI13" s="606"/>
      <c r="BJ13" s="606"/>
      <c r="BK13" s="606"/>
      <c r="BL13" s="606"/>
      <c r="BM13" s="606"/>
      <c r="BN13" s="607"/>
      <c r="BO13" s="665">
        <v>60.9</v>
      </c>
      <c r="BP13" s="665"/>
      <c r="BQ13" s="665"/>
      <c r="BR13" s="665"/>
      <c r="BS13" s="611" t="s">
        <v>119</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1450387</v>
      </c>
      <c r="CS13" s="606"/>
      <c r="CT13" s="606"/>
      <c r="CU13" s="606"/>
      <c r="CV13" s="606"/>
      <c r="CW13" s="606"/>
      <c r="CX13" s="606"/>
      <c r="CY13" s="607"/>
      <c r="CZ13" s="665">
        <v>9.9</v>
      </c>
      <c r="DA13" s="665"/>
      <c r="DB13" s="665"/>
      <c r="DC13" s="665"/>
      <c r="DD13" s="611">
        <v>688213</v>
      </c>
      <c r="DE13" s="606"/>
      <c r="DF13" s="606"/>
      <c r="DG13" s="606"/>
      <c r="DH13" s="606"/>
      <c r="DI13" s="606"/>
      <c r="DJ13" s="606"/>
      <c r="DK13" s="606"/>
      <c r="DL13" s="606"/>
      <c r="DM13" s="606"/>
      <c r="DN13" s="606"/>
      <c r="DO13" s="606"/>
      <c r="DP13" s="607"/>
      <c r="DQ13" s="611">
        <v>884122</v>
      </c>
      <c r="DR13" s="606"/>
      <c r="DS13" s="606"/>
      <c r="DT13" s="606"/>
      <c r="DU13" s="606"/>
      <c r="DV13" s="606"/>
      <c r="DW13" s="606"/>
      <c r="DX13" s="606"/>
      <c r="DY13" s="606"/>
      <c r="DZ13" s="606"/>
      <c r="EA13" s="606"/>
      <c r="EB13" s="606"/>
      <c r="EC13" s="646"/>
    </row>
    <row r="14" spans="2:143" ht="11.25" customHeight="1" x14ac:dyDescent="0.15">
      <c r="B14" s="600" t="s">
        <v>247</v>
      </c>
      <c r="C14" s="601"/>
      <c r="D14" s="601"/>
      <c r="E14" s="601"/>
      <c r="F14" s="601"/>
      <c r="G14" s="601"/>
      <c r="H14" s="601"/>
      <c r="I14" s="601"/>
      <c r="J14" s="601"/>
      <c r="K14" s="601"/>
      <c r="L14" s="601"/>
      <c r="M14" s="601"/>
      <c r="N14" s="601"/>
      <c r="O14" s="601"/>
      <c r="P14" s="601"/>
      <c r="Q14" s="602"/>
      <c r="R14" s="603" t="s">
        <v>119</v>
      </c>
      <c r="S14" s="606"/>
      <c r="T14" s="606"/>
      <c r="U14" s="606"/>
      <c r="V14" s="606"/>
      <c r="W14" s="606"/>
      <c r="X14" s="606"/>
      <c r="Y14" s="607"/>
      <c r="Z14" s="665" t="s">
        <v>119</v>
      </c>
      <c r="AA14" s="665"/>
      <c r="AB14" s="665"/>
      <c r="AC14" s="665"/>
      <c r="AD14" s="666" t="s">
        <v>119</v>
      </c>
      <c r="AE14" s="666"/>
      <c r="AF14" s="666"/>
      <c r="AG14" s="666"/>
      <c r="AH14" s="666"/>
      <c r="AI14" s="666"/>
      <c r="AJ14" s="666"/>
      <c r="AK14" s="666"/>
      <c r="AL14" s="608" t="s">
        <v>230</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95478</v>
      </c>
      <c r="BH14" s="606"/>
      <c r="BI14" s="606"/>
      <c r="BJ14" s="606"/>
      <c r="BK14" s="606"/>
      <c r="BL14" s="606"/>
      <c r="BM14" s="606"/>
      <c r="BN14" s="607"/>
      <c r="BO14" s="665">
        <v>1.9</v>
      </c>
      <c r="BP14" s="665"/>
      <c r="BQ14" s="665"/>
      <c r="BR14" s="665"/>
      <c r="BS14" s="611" t="s">
        <v>119</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444570</v>
      </c>
      <c r="CS14" s="606"/>
      <c r="CT14" s="606"/>
      <c r="CU14" s="606"/>
      <c r="CV14" s="606"/>
      <c r="CW14" s="606"/>
      <c r="CX14" s="606"/>
      <c r="CY14" s="607"/>
      <c r="CZ14" s="665">
        <v>3</v>
      </c>
      <c r="DA14" s="665"/>
      <c r="DB14" s="665"/>
      <c r="DC14" s="665"/>
      <c r="DD14" s="611" t="s">
        <v>119</v>
      </c>
      <c r="DE14" s="606"/>
      <c r="DF14" s="606"/>
      <c r="DG14" s="606"/>
      <c r="DH14" s="606"/>
      <c r="DI14" s="606"/>
      <c r="DJ14" s="606"/>
      <c r="DK14" s="606"/>
      <c r="DL14" s="606"/>
      <c r="DM14" s="606"/>
      <c r="DN14" s="606"/>
      <c r="DO14" s="606"/>
      <c r="DP14" s="607"/>
      <c r="DQ14" s="611">
        <v>444570</v>
      </c>
      <c r="DR14" s="606"/>
      <c r="DS14" s="606"/>
      <c r="DT14" s="606"/>
      <c r="DU14" s="606"/>
      <c r="DV14" s="606"/>
      <c r="DW14" s="606"/>
      <c r="DX14" s="606"/>
      <c r="DY14" s="606"/>
      <c r="DZ14" s="606"/>
      <c r="EA14" s="606"/>
      <c r="EB14" s="606"/>
      <c r="EC14" s="646"/>
    </row>
    <row r="15" spans="2:143" ht="11.25" customHeight="1" x14ac:dyDescent="0.15">
      <c r="B15" s="600" t="s">
        <v>250</v>
      </c>
      <c r="C15" s="601"/>
      <c r="D15" s="601"/>
      <c r="E15" s="601"/>
      <c r="F15" s="601"/>
      <c r="G15" s="601"/>
      <c r="H15" s="601"/>
      <c r="I15" s="601"/>
      <c r="J15" s="601"/>
      <c r="K15" s="601"/>
      <c r="L15" s="601"/>
      <c r="M15" s="601"/>
      <c r="N15" s="601"/>
      <c r="O15" s="601"/>
      <c r="P15" s="601"/>
      <c r="Q15" s="602"/>
      <c r="R15" s="603">
        <v>15379</v>
      </c>
      <c r="S15" s="606"/>
      <c r="T15" s="606"/>
      <c r="U15" s="606"/>
      <c r="V15" s="606"/>
      <c r="W15" s="606"/>
      <c r="X15" s="606"/>
      <c r="Y15" s="607"/>
      <c r="Z15" s="665">
        <v>0.1</v>
      </c>
      <c r="AA15" s="665"/>
      <c r="AB15" s="665"/>
      <c r="AC15" s="665"/>
      <c r="AD15" s="666">
        <v>15379</v>
      </c>
      <c r="AE15" s="666"/>
      <c r="AF15" s="666"/>
      <c r="AG15" s="666"/>
      <c r="AH15" s="666"/>
      <c r="AI15" s="666"/>
      <c r="AJ15" s="666"/>
      <c r="AK15" s="666"/>
      <c r="AL15" s="608">
        <v>0.2</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129869</v>
      </c>
      <c r="BH15" s="606"/>
      <c r="BI15" s="606"/>
      <c r="BJ15" s="606"/>
      <c r="BK15" s="606"/>
      <c r="BL15" s="606"/>
      <c r="BM15" s="606"/>
      <c r="BN15" s="607"/>
      <c r="BO15" s="665">
        <v>2.6</v>
      </c>
      <c r="BP15" s="665"/>
      <c r="BQ15" s="665"/>
      <c r="BR15" s="665"/>
      <c r="BS15" s="611" t="s">
        <v>230</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2019782</v>
      </c>
      <c r="CS15" s="606"/>
      <c r="CT15" s="606"/>
      <c r="CU15" s="606"/>
      <c r="CV15" s="606"/>
      <c r="CW15" s="606"/>
      <c r="CX15" s="606"/>
      <c r="CY15" s="607"/>
      <c r="CZ15" s="665">
        <v>13.8</v>
      </c>
      <c r="DA15" s="665"/>
      <c r="DB15" s="665"/>
      <c r="DC15" s="665"/>
      <c r="DD15" s="611">
        <v>593863</v>
      </c>
      <c r="DE15" s="606"/>
      <c r="DF15" s="606"/>
      <c r="DG15" s="606"/>
      <c r="DH15" s="606"/>
      <c r="DI15" s="606"/>
      <c r="DJ15" s="606"/>
      <c r="DK15" s="606"/>
      <c r="DL15" s="606"/>
      <c r="DM15" s="606"/>
      <c r="DN15" s="606"/>
      <c r="DO15" s="606"/>
      <c r="DP15" s="607"/>
      <c r="DQ15" s="611">
        <v>1517793</v>
      </c>
      <c r="DR15" s="606"/>
      <c r="DS15" s="606"/>
      <c r="DT15" s="606"/>
      <c r="DU15" s="606"/>
      <c r="DV15" s="606"/>
      <c r="DW15" s="606"/>
      <c r="DX15" s="606"/>
      <c r="DY15" s="606"/>
      <c r="DZ15" s="606"/>
      <c r="EA15" s="606"/>
      <c r="EB15" s="606"/>
      <c r="EC15" s="646"/>
    </row>
    <row r="16" spans="2:143" ht="11.25" customHeight="1" x14ac:dyDescent="0.15">
      <c r="B16" s="600" t="s">
        <v>253</v>
      </c>
      <c r="C16" s="601"/>
      <c r="D16" s="601"/>
      <c r="E16" s="601"/>
      <c r="F16" s="601"/>
      <c r="G16" s="601"/>
      <c r="H16" s="601"/>
      <c r="I16" s="601"/>
      <c r="J16" s="601"/>
      <c r="K16" s="601"/>
      <c r="L16" s="601"/>
      <c r="M16" s="601"/>
      <c r="N16" s="601"/>
      <c r="O16" s="601"/>
      <c r="P16" s="601"/>
      <c r="Q16" s="602"/>
      <c r="R16" s="603" t="s">
        <v>173</v>
      </c>
      <c r="S16" s="606"/>
      <c r="T16" s="606"/>
      <c r="U16" s="606"/>
      <c r="V16" s="606"/>
      <c r="W16" s="606"/>
      <c r="X16" s="606"/>
      <c r="Y16" s="607"/>
      <c r="Z16" s="665" t="s">
        <v>230</v>
      </c>
      <c r="AA16" s="665"/>
      <c r="AB16" s="665"/>
      <c r="AC16" s="665"/>
      <c r="AD16" s="666" t="s">
        <v>119</v>
      </c>
      <c r="AE16" s="666"/>
      <c r="AF16" s="666"/>
      <c r="AG16" s="666"/>
      <c r="AH16" s="666"/>
      <c r="AI16" s="666"/>
      <c r="AJ16" s="666"/>
      <c r="AK16" s="666"/>
      <c r="AL16" s="608" t="s">
        <v>230</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119</v>
      </c>
      <c r="BH16" s="606"/>
      <c r="BI16" s="606"/>
      <c r="BJ16" s="606"/>
      <c r="BK16" s="606"/>
      <c r="BL16" s="606"/>
      <c r="BM16" s="606"/>
      <c r="BN16" s="607"/>
      <c r="BO16" s="665" t="s">
        <v>230</v>
      </c>
      <c r="BP16" s="665"/>
      <c r="BQ16" s="665"/>
      <c r="BR16" s="665"/>
      <c r="BS16" s="611" t="s">
        <v>230</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t="s">
        <v>119</v>
      </c>
      <c r="CS16" s="606"/>
      <c r="CT16" s="606"/>
      <c r="CU16" s="606"/>
      <c r="CV16" s="606"/>
      <c r="CW16" s="606"/>
      <c r="CX16" s="606"/>
      <c r="CY16" s="607"/>
      <c r="CZ16" s="665" t="s">
        <v>119</v>
      </c>
      <c r="DA16" s="665"/>
      <c r="DB16" s="665"/>
      <c r="DC16" s="665"/>
      <c r="DD16" s="611" t="s">
        <v>119</v>
      </c>
      <c r="DE16" s="606"/>
      <c r="DF16" s="606"/>
      <c r="DG16" s="606"/>
      <c r="DH16" s="606"/>
      <c r="DI16" s="606"/>
      <c r="DJ16" s="606"/>
      <c r="DK16" s="606"/>
      <c r="DL16" s="606"/>
      <c r="DM16" s="606"/>
      <c r="DN16" s="606"/>
      <c r="DO16" s="606"/>
      <c r="DP16" s="607"/>
      <c r="DQ16" s="611" t="s">
        <v>119</v>
      </c>
      <c r="DR16" s="606"/>
      <c r="DS16" s="606"/>
      <c r="DT16" s="606"/>
      <c r="DU16" s="606"/>
      <c r="DV16" s="606"/>
      <c r="DW16" s="606"/>
      <c r="DX16" s="606"/>
      <c r="DY16" s="606"/>
      <c r="DZ16" s="606"/>
      <c r="EA16" s="606"/>
      <c r="EB16" s="606"/>
      <c r="EC16" s="646"/>
    </row>
    <row r="17" spans="2:133" ht="11.25" customHeight="1" x14ac:dyDescent="0.15">
      <c r="B17" s="600" t="s">
        <v>256</v>
      </c>
      <c r="C17" s="601"/>
      <c r="D17" s="601"/>
      <c r="E17" s="601"/>
      <c r="F17" s="601"/>
      <c r="G17" s="601"/>
      <c r="H17" s="601"/>
      <c r="I17" s="601"/>
      <c r="J17" s="601"/>
      <c r="K17" s="601"/>
      <c r="L17" s="601"/>
      <c r="M17" s="601"/>
      <c r="N17" s="601"/>
      <c r="O17" s="601"/>
      <c r="P17" s="601"/>
      <c r="Q17" s="602"/>
      <c r="R17" s="603">
        <v>9645</v>
      </c>
      <c r="S17" s="606"/>
      <c r="T17" s="606"/>
      <c r="U17" s="606"/>
      <c r="V17" s="606"/>
      <c r="W17" s="606"/>
      <c r="X17" s="606"/>
      <c r="Y17" s="607"/>
      <c r="Z17" s="665">
        <v>0.1</v>
      </c>
      <c r="AA17" s="665"/>
      <c r="AB17" s="665"/>
      <c r="AC17" s="665"/>
      <c r="AD17" s="666">
        <v>9645</v>
      </c>
      <c r="AE17" s="666"/>
      <c r="AF17" s="666"/>
      <c r="AG17" s="666"/>
      <c r="AH17" s="666"/>
      <c r="AI17" s="666"/>
      <c r="AJ17" s="666"/>
      <c r="AK17" s="666"/>
      <c r="AL17" s="608">
        <v>0.1</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230</v>
      </c>
      <c r="BH17" s="606"/>
      <c r="BI17" s="606"/>
      <c r="BJ17" s="606"/>
      <c r="BK17" s="606"/>
      <c r="BL17" s="606"/>
      <c r="BM17" s="606"/>
      <c r="BN17" s="607"/>
      <c r="BO17" s="665" t="s">
        <v>119</v>
      </c>
      <c r="BP17" s="665"/>
      <c r="BQ17" s="665"/>
      <c r="BR17" s="665"/>
      <c r="BS17" s="611" t="s">
        <v>173</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783320</v>
      </c>
      <c r="CS17" s="606"/>
      <c r="CT17" s="606"/>
      <c r="CU17" s="606"/>
      <c r="CV17" s="606"/>
      <c r="CW17" s="606"/>
      <c r="CX17" s="606"/>
      <c r="CY17" s="607"/>
      <c r="CZ17" s="665">
        <v>5.3</v>
      </c>
      <c r="DA17" s="665"/>
      <c r="DB17" s="665"/>
      <c r="DC17" s="665"/>
      <c r="DD17" s="611" t="s">
        <v>119</v>
      </c>
      <c r="DE17" s="606"/>
      <c r="DF17" s="606"/>
      <c r="DG17" s="606"/>
      <c r="DH17" s="606"/>
      <c r="DI17" s="606"/>
      <c r="DJ17" s="606"/>
      <c r="DK17" s="606"/>
      <c r="DL17" s="606"/>
      <c r="DM17" s="606"/>
      <c r="DN17" s="606"/>
      <c r="DO17" s="606"/>
      <c r="DP17" s="607"/>
      <c r="DQ17" s="611">
        <v>615437</v>
      </c>
      <c r="DR17" s="606"/>
      <c r="DS17" s="606"/>
      <c r="DT17" s="606"/>
      <c r="DU17" s="606"/>
      <c r="DV17" s="606"/>
      <c r="DW17" s="606"/>
      <c r="DX17" s="606"/>
      <c r="DY17" s="606"/>
      <c r="DZ17" s="606"/>
      <c r="EA17" s="606"/>
      <c r="EB17" s="606"/>
      <c r="EC17" s="646"/>
    </row>
    <row r="18" spans="2:133" ht="11.25" customHeight="1" x14ac:dyDescent="0.15">
      <c r="B18" s="600" t="s">
        <v>259</v>
      </c>
      <c r="C18" s="601"/>
      <c r="D18" s="601"/>
      <c r="E18" s="601"/>
      <c r="F18" s="601"/>
      <c r="G18" s="601"/>
      <c r="H18" s="601"/>
      <c r="I18" s="601"/>
      <c r="J18" s="601"/>
      <c r="K18" s="601"/>
      <c r="L18" s="601"/>
      <c r="M18" s="601"/>
      <c r="N18" s="601"/>
      <c r="O18" s="601"/>
      <c r="P18" s="601"/>
      <c r="Q18" s="602"/>
      <c r="R18" s="603">
        <v>1224552</v>
      </c>
      <c r="S18" s="606"/>
      <c r="T18" s="606"/>
      <c r="U18" s="606"/>
      <c r="V18" s="606"/>
      <c r="W18" s="606"/>
      <c r="X18" s="606"/>
      <c r="Y18" s="607"/>
      <c r="Z18" s="665">
        <v>8</v>
      </c>
      <c r="AA18" s="665"/>
      <c r="AB18" s="665"/>
      <c r="AC18" s="665"/>
      <c r="AD18" s="666">
        <v>1090177</v>
      </c>
      <c r="AE18" s="666"/>
      <c r="AF18" s="666"/>
      <c r="AG18" s="666"/>
      <c r="AH18" s="666"/>
      <c r="AI18" s="666"/>
      <c r="AJ18" s="666"/>
      <c r="AK18" s="666"/>
      <c r="AL18" s="608">
        <v>14.1</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119</v>
      </c>
      <c r="BH18" s="606"/>
      <c r="BI18" s="606"/>
      <c r="BJ18" s="606"/>
      <c r="BK18" s="606"/>
      <c r="BL18" s="606"/>
      <c r="BM18" s="606"/>
      <c r="BN18" s="607"/>
      <c r="BO18" s="665" t="s">
        <v>230</v>
      </c>
      <c r="BP18" s="665"/>
      <c r="BQ18" s="665"/>
      <c r="BR18" s="665"/>
      <c r="BS18" s="611" t="s">
        <v>230</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119</v>
      </c>
      <c r="CS18" s="606"/>
      <c r="CT18" s="606"/>
      <c r="CU18" s="606"/>
      <c r="CV18" s="606"/>
      <c r="CW18" s="606"/>
      <c r="CX18" s="606"/>
      <c r="CY18" s="607"/>
      <c r="CZ18" s="665" t="s">
        <v>119</v>
      </c>
      <c r="DA18" s="665"/>
      <c r="DB18" s="665"/>
      <c r="DC18" s="665"/>
      <c r="DD18" s="611" t="s">
        <v>230</v>
      </c>
      <c r="DE18" s="606"/>
      <c r="DF18" s="606"/>
      <c r="DG18" s="606"/>
      <c r="DH18" s="606"/>
      <c r="DI18" s="606"/>
      <c r="DJ18" s="606"/>
      <c r="DK18" s="606"/>
      <c r="DL18" s="606"/>
      <c r="DM18" s="606"/>
      <c r="DN18" s="606"/>
      <c r="DO18" s="606"/>
      <c r="DP18" s="607"/>
      <c r="DQ18" s="611" t="s">
        <v>119</v>
      </c>
      <c r="DR18" s="606"/>
      <c r="DS18" s="606"/>
      <c r="DT18" s="606"/>
      <c r="DU18" s="606"/>
      <c r="DV18" s="606"/>
      <c r="DW18" s="606"/>
      <c r="DX18" s="606"/>
      <c r="DY18" s="606"/>
      <c r="DZ18" s="606"/>
      <c r="EA18" s="606"/>
      <c r="EB18" s="606"/>
      <c r="EC18" s="646"/>
    </row>
    <row r="19" spans="2:133" ht="11.25" customHeight="1" x14ac:dyDescent="0.15">
      <c r="B19" s="600" t="s">
        <v>262</v>
      </c>
      <c r="C19" s="601"/>
      <c r="D19" s="601"/>
      <c r="E19" s="601"/>
      <c r="F19" s="601"/>
      <c r="G19" s="601"/>
      <c r="H19" s="601"/>
      <c r="I19" s="601"/>
      <c r="J19" s="601"/>
      <c r="K19" s="601"/>
      <c r="L19" s="601"/>
      <c r="M19" s="601"/>
      <c r="N19" s="601"/>
      <c r="O19" s="601"/>
      <c r="P19" s="601"/>
      <c r="Q19" s="602"/>
      <c r="R19" s="603">
        <v>1090177</v>
      </c>
      <c r="S19" s="606"/>
      <c r="T19" s="606"/>
      <c r="U19" s="606"/>
      <c r="V19" s="606"/>
      <c r="W19" s="606"/>
      <c r="X19" s="606"/>
      <c r="Y19" s="607"/>
      <c r="Z19" s="665">
        <v>7.1</v>
      </c>
      <c r="AA19" s="665"/>
      <c r="AB19" s="665"/>
      <c r="AC19" s="665"/>
      <c r="AD19" s="666">
        <v>1090177</v>
      </c>
      <c r="AE19" s="666"/>
      <c r="AF19" s="666"/>
      <c r="AG19" s="666"/>
      <c r="AH19" s="666"/>
      <c r="AI19" s="666"/>
      <c r="AJ19" s="666"/>
      <c r="AK19" s="666"/>
      <c r="AL19" s="608">
        <v>14.1</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v>27447</v>
      </c>
      <c r="BH19" s="606"/>
      <c r="BI19" s="606"/>
      <c r="BJ19" s="606"/>
      <c r="BK19" s="606"/>
      <c r="BL19" s="606"/>
      <c r="BM19" s="606"/>
      <c r="BN19" s="607"/>
      <c r="BO19" s="665">
        <v>0.5</v>
      </c>
      <c r="BP19" s="665"/>
      <c r="BQ19" s="665"/>
      <c r="BR19" s="665"/>
      <c r="BS19" s="611" t="s">
        <v>119</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119</v>
      </c>
      <c r="CS19" s="606"/>
      <c r="CT19" s="606"/>
      <c r="CU19" s="606"/>
      <c r="CV19" s="606"/>
      <c r="CW19" s="606"/>
      <c r="CX19" s="606"/>
      <c r="CY19" s="607"/>
      <c r="CZ19" s="665" t="s">
        <v>230</v>
      </c>
      <c r="DA19" s="665"/>
      <c r="DB19" s="665"/>
      <c r="DC19" s="665"/>
      <c r="DD19" s="611" t="s">
        <v>119</v>
      </c>
      <c r="DE19" s="606"/>
      <c r="DF19" s="606"/>
      <c r="DG19" s="606"/>
      <c r="DH19" s="606"/>
      <c r="DI19" s="606"/>
      <c r="DJ19" s="606"/>
      <c r="DK19" s="606"/>
      <c r="DL19" s="606"/>
      <c r="DM19" s="606"/>
      <c r="DN19" s="606"/>
      <c r="DO19" s="606"/>
      <c r="DP19" s="607"/>
      <c r="DQ19" s="611" t="s">
        <v>119</v>
      </c>
      <c r="DR19" s="606"/>
      <c r="DS19" s="606"/>
      <c r="DT19" s="606"/>
      <c r="DU19" s="606"/>
      <c r="DV19" s="606"/>
      <c r="DW19" s="606"/>
      <c r="DX19" s="606"/>
      <c r="DY19" s="606"/>
      <c r="DZ19" s="606"/>
      <c r="EA19" s="606"/>
      <c r="EB19" s="606"/>
      <c r="EC19" s="646"/>
    </row>
    <row r="20" spans="2:133" ht="11.25" customHeight="1" x14ac:dyDescent="0.15">
      <c r="B20" s="600" t="s">
        <v>265</v>
      </c>
      <c r="C20" s="601"/>
      <c r="D20" s="601"/>
      <c r="E20" s="601"/>
      <c r="F20" s="601"/>
      <c r="G20" s="601"/>
      <c r="H20" s="601"/>
      <c r="I20" s="601"/>
      <c r="J20" s="601"/>
      <c r="K20" s="601"/>
      <c r="L20" s="601"/>
      <c r="M20" s="601"/>
      <c r="N20" s="601"/>
      <c r="O20" s="601"/>
      <c r="P20" s="601"/>
      <c r="Q20" s="602"/>
      <c r="R20" s="603">
        <v>134375</v>
      </c>
      <c r="S20" s="606"/>
      <c r="T20" s="606"/>
      <c r="U20" s="606"/>
      <c r="V20" s="606"/>
      <c r="W20" s="606"/>
      <c r="X20" s="606"/>
      <c r="Y20" s="607"/>
      <c r="Z20" s="665">
        <v>0.9</v>
      </c>
      <c r="AA20" s="665"/>
      <c r="AB20" s="665"/>
      <c r="AC20" s="665"/>
      <c r="AD20" s="666" t="s">
        <v>119</v>
      </c>
      <c r="AE20" s="666"/>
      <c r="AF20" s="666"/>
      <c r="AG20" s="666"/>
      <c r="AH20" s="666"/>
      <c r="AI20" s="666"/>
      <c r="AJ20" s="666"/>
      <c r="AK20" s="666"/>
      <c r="AL20" s="608" t="s">
        <v>119</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v>27447</v>
      </c>
      <c r="BH20" s="606"/>
      <c r="BI20" s="606"/>
      <c r="BJ20" s="606"/>
      <c r="BK20" s="606"/>
      <c r="BL20" s="606"/>
      <c r="BM20" s="606"/>
      <c r="BN20" s="607"/>
      <c r="BO20" s="665">
        <v>0.5</v>
      </c>
      <c r="BP20" s="665"/>
      <c r="BQ20" s="665"/>
      <c r="BR20" s="665"/>
      <c r="BS20" s="611" t="s">
        <v>230</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14676484</v>
      </c>
      <c r="CS20" s="606"/>
      <c r="CT20" s="606"/>
      <c r="CU20" s="606"/>
      <c r="CV20" s="606"/>
      <c r="CW20" s="606"/>
      <c r="CX20" s="606"/>
      <c r="CY20" s="607"/>
      <c r="CZ20" s="665">
        <v>100</v>
      </c>
      <c r="DA20" s="665"/>
      <c r="DB20" s="665"/>
      <c r="DC20" s="665"/>
      <c r="DD20" s="611">
        <v>2518613</v>
      </c>
      <c r="DE20" s="606"/>
      <c r="DF20" s="606"/>
      <c r="DG20" s="606"/>
      <c r="DH20" s="606"/>
      <c r="DI20" s="606"/>
      <c r="DJ20" s="606"/>
      <c r="DK20" s="606"/>
      <c r="DL20" s="606"/>
      <c r="DM20" s="606"/>
      <c r="DN20" s="606"/>
      <c r="DO20" s="606"/>
      <c r="DP20" s="607"/>
      <c r="DQ20" s="611">
        <v>8669830</v>
      </c>
      <c r="DR20" s="606"/>
      <c r="DS20" s="606"/>
      <c r="DT20" s="606"/>
      <c r="DU20" s="606"/>
      <c r="DV20" s="606"/>
      <c r="DW20" s="606"/>
      <c r="DX20" s="606"/>
      <c r="DY20" s="606"/>
      <c r="DZ20" s="606"/>
      <c r="EA20" s="606"/>
      <c r="EB20" s="606"/>
      <c r="EC20" s="646"/>
    </row>
    <row r="21" spans="2:133" ht="11.25" customHeight="1" x14ac:dyDescent="0.15">
      <c r="B21" s="600" t="s">
        <v>268</v>
      </c>
      <c r="C21" s="601"/>
      <c r="D21" s="601"/>
      <c r="E21" s="601"/>
      <c r="F21" s="601"/>
      <c r="G21" s="601"/>
      <c r="H21" s="601"/>
      <c r="I21" s="601"/>
      <c r="J21" s="601"/>
      <c r="K21" s="601"/>
      <c r="L21" s="601"/>
      <c r="M21" s="601"/>
      <c r="N21" s="601"/>
      <c r="O21" s="601"/>
      <c r="P21" s="601"/>
      <c r="Q21" s="602"/>
      <c r="R21" s="603" t="s">
        <v>173</v>
      </c>
      <c r="S21" s="606"/>
      <c r="T21" s="606"/>
      <c r="U21" s="606"/>
      <c r="V21" s="606"/>
      <c r="W21" s="606"/>
      <c r="X21" s="606"/>
      <c r="Y21" s="607"/>
      <c r="Z21" s="665" t="s">
        <v>119</v>
      </c>
      <c r="AA21" s="665"/>
      <c r="AB21" s="665"/>
      <c r="AC21" s="665"/>
      <c r="AD21" s="666" t="s">
        <v>119</v>
      </c>
      <c r="AE21" s="666"/>
      <c r="AF21" s="666"/>
      <c r="AG21" s="666"/>
      <c r="AH21" s="666"/>
      <c r="AI21" s="666"/>
      <c r="AJ21" s="666"/>
      <c r="AK21" s="666"/>
      <c r="AL21" s="608" t="s">
        <v>119</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v>27447</v>
      </c>
      <c r="BH21" s="606"/>
      <c r="BI21" s="606"/>
      <c r="BJ21" s="606"/>
      <c r="BK21" s="606"/>
      <c r="BL21" s="606"/>
      <c r="BM21" s="606"/>
      <c r="BN21" s="607"/>
      <c r="BO21" s="665">
        <v>0.5</v>
      </c>
      <c r="BP21" s="665"/>
      <c r="BQ21" s="665"/>
      <c r="BR21" s="665"/>
      <c r="BS21" s="611" t="s">
        <v>119</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270</v>
      </c>
      <c r="C22" s="601"/>
      <c r="D22" s="601"/>
      <c r="E22" s="601"/>
      <c r="F22" s="601"/>
      <c r="G22" s="601"/>
      <c r="H22" s="601"/>
      <c r="I22" s="601"/>
      <c r="J22" s="601"/>
      <c r="K22" s="601"/>
      <c r="L22" s="601"/>
      <c r="M22" s="601"/>
      <c r="N22" s="601"/>
      <c r="O22" s="601"/>
      <c r="P22" s="601"/>
      <c r="Q22" s="602"/>
      <c r="R22" s="603">
        <v>6825401</v>
      </c>
      <c r="S22" s="606"/>
      <c r="T22" s="606"/>
      <c r="U22" s="606"/>
      <c r="V22" s="606"/>
      <c r="W22" s="606"/>
      <c r="X22" s="606"/>
      <c r="Y22" s="607"/>
      <c r="Z22" s="665">
        <v>44.5</v>
      </c>
      <c r="AA22" s="665"/>
      <c r="AB22" s="665"/>
      <c r="AC22" s="665"/>
      <c r="AD22" s="666">
        <v>6691026</v>
      </c>
      <c r="AE22" s="666"/>
      <c r="AF22" s="666"/>
      <c r="AG22" s="666"/>
      <c r="AH22" s="666"/>
      <c r="AI22" s="666"/>
      <c r="AJ22" s="666"/>
      <c r="AK22" s="666"/>
      <c r="AL22" s="608">
        <v>86.4</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230</v>
      </c>
      <c r="BH22" s="606"/>
      <c r="BI22" s="606"/>
      <c r="BJ22" s="606"/>
      <c r="BK22" s="606"/>
      <c r="BL22" s="606"/>
      <c r="BM22" s="606"/>
      <c r="BN22" s="607"/>
      <c r="BO22" s="665" t="s">
        <v>230</v>
      </c>
      <c r="BP22" s="665"/>
      <c r="BQ22" s="665"/>
      <c r="BR22" s="665"/>
      <c r="BS22" s="611" t="s">
        <v>230</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273</v>
      </c>
      <c r="C23" s="601"/>
      <c r="D23" s="601"/>
      <c r="E23" s="601"/>
      <c r="F23" s="601"/>
      <c r="G23" s="601"/>
      <c r="H23" s="601"/>
      <c r="I23" s="601"/>
      <c r="J23" s="601"/>
      <c r="K23" s="601"/>
      <c r="L23" s="601"/>
      <c r="M23" s="601"/>
      <c r="N23" s="601"/>
      <c r="O23" s="601"/>
      <c r="P23" s="601"/>
      <c r="Q23" s="602"/>
      <c r="R23" s="603">
        <v>4986</v>
      </c>
      <c r="S23" s="606"/>
      <c r="T23" s="606"/>
      <c r="U23" s="606"/>
      <c r="V23" s="606"/>
      <c r="W23" s="606"/>
      <c r="X23" s="606"/>
      <c r="Y23" s="607"/>
      <c r="Z23" s="665">
        <v>0</v>
      </c>
      <c r="AA23" s="665"/>
      <c r="AB23" s="665"/>
      <c r="AC23" s="665"/>
      <c r="AD23" s="666">
        <v>4986</v>
      </c>
      <c r="AE23" s="666"/>
      <c r="AF23" s="666"/>
      <c r="AG23" s="666"/>
      <c r="AH23" s="666"/>
      <c r="AI23" s="666"/>
      <c r="AJ23" s="666"/>
      <c r="AK23" s="666"/>
      <c r="AL23" s="608">
        <v>0.1</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t="s">
        <v>119</v>
      </c>
      <c r="BH23" s="606"/>
      <c r="BI23" s="606"/>
      <c r="BJ23" s="606"/>
      <c r="BK23" s="606"/>
      <c r="BL23" s="606"/>
      <c r="BM23" s="606"/>
      <c r="BN23" s="607"/>
      <c r="BO23" s="665" t="s">
        <v>119</v>
      </c>
      <c r="BP23" s="665"/>
      <c r="BQ23" s="665"/>
      <c r="BR23" s="665"/>
      <c r="BS23" s="611" t="s">
        <v>230</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x14ac:dyDescent="0.15">
      <c r="B24" s="600" t="s">
        <v>280</v>
      </c>
      <c r="C24" s="601"/>
      <c r="D24" s="601"/>
      <c r="E24" s="601"/>
      <c r="F24" s="601"/>
      <c r="G24" s="601"/>
      <c r="H24" s="601"/>
      <c r="I24" s="601"/>
      <c r="J24" s="601"/>
      <c r="K24" s="601"/>
      <c r="L24" s="601"/>
      <c r="M24" s="601"/>
      <c r="N24" s="601"/>
      <c r="O24" s="601"/>
      <c r="P24" s="601"/>
      <c r="Q24" s="602"/>
      <c r="R24" s="603">
        <v>140925</v>
      </c>
      <c r="S24" s="606"/>
      <c r="T24" s="606"/>
      <c r="U24" s="606"/>
      <c r="V24" s="606"/>
      <c r="W24" s="606"/>
      <c r="X24" s="606"/>
      <c r="Y24" s="607"/>
      <c r="Z24" s="665">
        <v>0.9</v>
      </c>
      <c r="AA24" s="665"/>
      <c r="AB24" s="665"/>
      <c r="AC24" s="665"/>
      <c r="AD24" s="666" t="s">
        <v>119</v>
      </c>
      <c r="AE24" s="666"/>
      <c r="AF24" s="666"/>
      <c r="AG24" s="666"/>
      <c r="AH24" s="666"/>
      <c r="AI24" s="666"/>
      <c r="AJ24" s="666"/>
      <c r="AK24" s="666"/>
      <c r="AL24" s="608" t="s">
        <v>119</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119</v>
      </c>
      <c r="BH24" s="606"/>
      <c r="BI24" s="606"/>
      <c r="BJ24" s="606"/>
      <c r="BK24" s="606"/>
      <c r="BL24" s="606"/>
      <c r="BM24" s="606"/>
      <c r="BN24" s="607"/>
      <c r="BO24" s="665" t="s">
        <v>230</v>
      </c>
      <c r="BP24" s="665"/>
      <c r="BQ24" s="665"/>
      <c r="BR24" s="665"/>
      <c r="BS24" s="611" t="s">
        <v>173</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5422582</v>
      </c>
      <c r="CS24" s="669"/>
      <c r="CT24" s="669"/>
      <c r="CU24" s="669"/>
      <c r="CV24" s="669"/>
      <c r="CW24" s="669"/>
      <c r="CX24" s="669"/>
      <c r="CY24" s="715"/>
      <c r="CZ24" s="716">
        <v>36.9</v>
      </c>
      <c r="DA24" s="685"/>
      <c r="DB24" s="685"/>
      <c r="DC24" s="719"/>
      <c r="DD24" s="714">
        <v>3287513</v>
      </c>
      <c r="DE24" s="669"/>
      <c r="DF24" s="669"/>
      <c r="DG24" s="669"/>
      <c r="DH24" s="669"/>
      <c r="DI24" s="669"/>
      <c r="DJ24" s="669"/>
      <c r="DK24" s="715"/>
      <c r="DL24" s="714">
        <v>3200458</v>
      </c>
      <c r="DM24" s="669"/>
      <c r="DN24" s="669"/>
      <c r="DO24" s="669"/>
      <c r="DP24" s="669"/>
      <c r="DQ24" s="669"/>
      <c r="DR24" s="669"/>
      <c r="DS24" s="669"/>
      <c r="DT24" s="669"/>
      <c r="DU24" s="669"/>
      <c r="DV24" s="715"/>
      <c r="DW24" s="716">
        <v>40.4</v>
      </c>
      <c r="DX24" s="685"/>
      <c r="DY24" s="685"/>
      <c r="DZ24" s="685"/>
      <c r="EA24" s="685"/>
      <c r="EB24" s="685"/>
      <c r="EC24" s="717"/>
    </row>
    <row r="25" spans="2:133" ht="11.25" customHeight="1" x14ac:dyDescent="0.15">
      <c r="B25" s="600" t="s">
        <v>283</v>
      </c>
      <c r="C25" s="601"/>
      <c r="D25" s="601"/>
      <c r="E25" s="601"/>
      <c r="F25" s="601"/>
      <c r="G25" s="601"/>
      <c r="H25" s="601"/>
      <c r="I25" s="601"/>
      <c r="J25" s="601"/>
      <c r="K25" s="601"/>
      <c r="L25" s="601"/>
      <c r="M25" s="601"/>
      <c r="N25" s="601"/>
      <c r="O25" s="601"/>
      <c r="P25" s="601"/>
      <c r="Q25" s="602"/>
      <c r="R25" s="603">
        <v>209466</v>
      </c>
      <c r="S25" s="606"/>
      <c r="T25" s="606"/>
      <c r="U25" s="606"/>
      <c r="V25" s="606"/>
      <c r="W25" s="606"/>
      <c r="X25" s="606"/>
      <c r="Y25" s="607"/>
      <c r="Z25" s="665">
        <v>1.4</v>
      </c>
      <c r="AA25" s="665"/>
      <c r="AB25" s="665"/>
      <c r="AC25" s="665"/>
      <c r="AD25" s="666">
        <v>7660</v>
      </c>
      <c r="AE25" s="666"/>
      <c r="AF25" s="666"/>
      <c r="AG25" s="666"/>
      <c r="AH25" s="666"/>
      <c r="AI25" s="666"/>
      <c r="AJ25" s="666"/>
      <c r="AK25" s="666"/>
      <c r="AL25" s="608">
        <v>0.1</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173</v>
      </c>
      <c r="BH25" s="606"/>
      <c r="BI25" s="606"/>
      <c r="BJ25" s="606"/>
      <c r="BK25" s="606"/>
      <c r="BL25" s="606"/>
      <c r="BM25" s="606"/>
      <c r="BN25" s="607"/>
      <c r="BO25" s="665" t="s">
        <v>119</v>
      </c>
      <c r="BP25" s="665"/>
      <c r="BQ25" s="665"/>
      <c r="BR25" s="665"/>
      <c r="BS25" s="611" t="s">
        <v>230</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2082970</v>
      </c>
      <c r="CS25" s="604"/>
      <c r="CT25" s="604"/>
      <c r="CU25" s="604"/>
      <c r="CV25" s="604"/>
      <c r="CW25" s="604"/>
      <c r="CX25" s="604"/>
      <c r="CY25" s="605"/>
      <c r="CZ25" s="608">
        <v>14.2</v>
      </c>
      <c r="DA25" s="637"/>
      <c r="DB25" s="637"/>
      <c r="DC25" s="638"/>
      <c r="DD25" s="611">
        <v>1921334</v>
      </c>
      <c r="DE25" s="604"/>
      <c r="DF25" s="604"/>
      <c r="DG25" s="604"/>
      <c r="DH25" s="604"/>
      <c r="DI25" s="604"/>
      <c r="DJ25" s="604"/>
      <c r="DK25" s="605"/>
      <c r="DL25" s="611">
        <v>1894018</v>
      </c>
      <c r="DM25" s="604"/>
      <c r="DN25" s="604"/>
      <c r="DO25" s="604"/>
      <c r="DP25" s="604"/>
      <c r="DQ25" s="604"/>
      <c r="DR25" s="604"/>
      <c r="DS25" s="604"/>
      <c r="DT25" s="604"/>
      <c r="DU25" s="604"/>
      <c r="DV25" s="605"/>
      <c r="DW25" s="608">
        <v>23.9</v>
      </c>
      <c r="DX25" s="637"/>
      <c r="DY25" s="637"/>
      <c r="DZ25" s="637"/>
      <c r="EA25" s="637"/>
      <c r="EB25" s="637"/>
      <c r="EC25" s="639"/>
    </row>
    <row r="26" spans="2:133" ht="11.25" customHeight="1" x14ac:dyDescent="0.15">
      <c r="B26" s="600" t="s">
        <v>286</v>
      </c>
      <c r="C26" s="601"/>
      <c r="D26" s="601"/>
      <c r="E26" s="601"/>
      <c r="F26" s="601"/>
      <c r="G26" s="601"/>
      <c r="H26" s="601"/>
      <c r="I26" s="601"/>
      <c r="J26" s="601"/>
      <c r="K26" s="601"/>
      <c r="L26" s="601"/>
      <c r="M26" s="601"/>
      <c r="N26" s="601"/>
      <c r="O26" s="601"/>
      <c r="P26" s="601"/>
      <c r="Q26" s="602"/>
      <c r="R26" s="603">
        <v>58054</v>
      </c>
      <c r="S26" s="606"/>
      <c r="T26" s="606"/>
      <c r="U26" s="606"/>
      <c r="V26" s="606"/>
      <c r="W26" s="606"/>
      <c r="X26" s="606"/>
      <c r="Y26" s="607"/>
      <c r="Z26" s="665">
        <v>0.4</v>
      </c>
      <c r="AA26" s="665"/>
      <c r="AB26" s="665"/>
      <c r="AC26" s="665"/>
      <c r="AD26" s="666" t="s">
        <v>230</v>
      </c>
      <c r="AE26" s="666"/>
      <c r="AF26" s="666"/>
      <c r="AG26" s="666"/>
      <c r="AH26" s="666"/>
      <c r="AI26" s="666"/>
      <c r="AJ26" s="666"/>
      <c r="AK26" s="666"/>
      <c r="AL26" s="608" t="s">
        <v>119</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119</v>
      </c>
      <c r="BH26" s="606"/>
      <c r="BI26" s="606"/>
      <c r="BJ26" s="606"/>
      <c r="BK26" s="606"/>
      <c r="BL26" s="606"/>
      <c r="BM26" s="606"/>
      <c r="BN26" s="607"/>
      <c r="BO26" s="665" t="s">
        <v>230</v>
      </c>
      <c r="BP26" s="665"/>
      <c r="BQ26" s="665"/>
      <c r="BR26" s="665"/>
      <c r="BS26" s="611" t="s">
        <v>119</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1087600</v>
      </c>
      <c r="CS26" s="606"/>
      <c r="CT26" s="606"/>
      <c r="CU26" s="606"/>
      <c r="CV26" s="606"/>
      <c r="CW26" s="606"/>
      <c r="CX26" s="606"/>
      <c r="CY26" s="607"/>
      <c r="CZ26" s="608">
        <v>7.4</v>
      </c>
      <c r="DA26" s="637"/>
      <c r="DB26" s="637"/>
      <c r="DC26" s="638"/>
      <c r="DD26" s="611">
        <v>1025891</v>
      </c>
      <c r="DE26" s="606"/>
      <c r="DF26" s="606"/>
      <c r="DG26" s="606"/>
      <c r="DH26" s="606"/>
      <c r="DI26" s="606"/>
      <c r="DJ26" s="606"/>
      <c r="DK26" s="607"/>
      <c r="DL26" s="611" t="s">
        <v>230</v>
      </c>
      <c r="DM26" s="606"/>
      <c r="DN26" s="606"/>
      <c r="DO26" s="606"/>
      <c r="DP26" s="606"/>
      <c r="DQ26" s="606"/>
      <c r="DR26" s="606"/>
      <c r="DS26" s="606"/>
      <c r="DT26" s="606"/>
      <c r="DU26" s="606"/>
      <c r="DV26" s="607"/>
      <c r="DW26" s="608" t="s">
        <v>230</v>
      </c>
      <c r="DX26" s="637"/>
      <c r="DY26" s="637"/>
      <c r="DZ26" s="637"/>
      <c r="EA26" s="637"/>
      <c r="EB26" s="637"/>
      <c r="EC26" s="639"/>
    </row>
    <row r="27" spans="2:133" ht="11.25" customHeight="1" x14ac:dyDescent="0.15">
      <c r="B27" s="600" t="s">
        <v>289</v>
      </c>
      <c r="C27" s="601"/>
      <c r="D27" s="601"/>
      <c r="E27" s="601"/>
      <c r="F27" s="601"/>
      <c r="G27" s="601"/>
      <c r="H27" s="601"/>
      <c r="I27" s="601"/>
      <c r="J27" s="601"/>
      <c r="K27" s="601"/>
      <c r="L27" s="601"/>
      <c r="M27" s="601"/>
      <c r="N27" s="601"/>
      <c r="O27" s="601"/>
      <c r="P27" s="601"/>
      <c r="Q27" s="602"/>
      <c r="R27" s="603">
        <v>2431706</v>
      </c>
      <c r="S27" s="606"/>
      <c r="T27" s="606"/>
      <c r="U27" s="606"/>
      <c r="V27" s="606"/>
      <c r="W27" s="606"/>
      <c r="X27" s="606"/>
      <c r="Y27" s="607"/>
      <c r="Z27" s="665">
        <v>15.8</v>
      </c>
      <c r="AA27" s="665"/>
      <c r="AB27" s="665"/>
      <c r="AC27" s="665"/>
      <c r="AD27" s="666" t="s">
        <v>119</v>
      </c>
      <c r="AE27" s="666"/>
      <c r="AF27" s="666"/>
      <c r="AG27" s="666"/>
      <c r="AH27" s="666"/>
      <c r="AI27" s="666"/>
      <c r="AJ27" s="666"/>
      <c r="AK27" s="666"/>
      <c r="AL27" s="608" t="s">
        <v>119</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5040674</v>
      </c>
      <c r="BH27" s="606"/>
      <c r="BI27" s="606"/>
      <c r="BJ27" s="606"/>
      <c r="BK27" s="606"/>
      <c r="BL27" s="606"/>
      <c r="BM27" s="606"/>
      <c r="BN27" s="607"/>
      <c r="BO27" s="665">
        <v>100</v>
      </c>
      <c r="BP27" s="665"/>
      <c r="BQ27" s="665"/>
      <c r="BR27" s="665"/>
      <c r="BS27" s="611" t="s">
        <v>230</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2556292</v>
      </c>
      <c r="CS27" s="604"/>
      <c r="CT27" s="604"/>
      <c r="CU27" s="604"/>
      <c r="CV27" s="604"/>
      <c r="CW27" s="604"/>
      <c r="CX27" s="604"/>
      <c r="CY27" s="605"/>
      <c r="CZ27" s="608">
        <v>17.399999999999999</v>
      </c>
      <c r="DA27" s="637"/>
      <c r="DB27" s="637"/>
      <c r="DC27" s="638"/>
      <c r="DD27" s="611">
        <v>750742</v>
      </c>
      <c r="DE27" s="604"/>
      <c r="DF27" s="604"/>
      <c r="DG27" s="604"/>
      <c r="DH27" s="604"/>
      <c r="DI27" s="604"/>
      <c r="DJ27" s="604"/>
      <c r="DK27" s="605"/>
      <c r="DL27" s="611">
        <v>691003</v>
      </c>
      <c r="DM27" s="604"/>
      <c r="DN27" s="604"/>
      <c r="DO27" s="604"/>
      <c r="DP27" s="604"/>
      <c r="DQ27" s="604"/>
      <c r="DR27" s="604"/>
      <c r="DS27" s="604"/>
      <c r="DT27" s="604"/>
      <c r="DU27" s="604"/>
      <c r="DV27" s="605"/>
      <c r="DW27" s="608">
        <v>8.6999999999999993</v>
      </c>
      <c r="DX27" s="637"/>
      <c r="DY27" s="637"/>
      <c r="DZ27" s="637"/>
      <c r="EA27" s="637"/>
      <c r="EB27" s="637"/>
      <c r="EC27" s="639"/>
    </row>
    <row r="28" spans="2:133" ht="11.25" customHeight="1" x14ac:dyDescent="0.15">
      <c r="B28" s="708" t="s">
        <v>292</v>
      </c>
      <c r="C28" s="709"/>
      <c r="D28" s="709"/>
      <c r="E28" s="709"/>
      <c r="F28" s="709"/>
      <c r="G28" s="709"/>
      <c r="H28" s="709"/>
      <c r="I28" s="709"/>
      <c r="J28" s="709"/>
      <c r="K28" s="709"/>
      <c r="L28" s="709"/>
      <c r="M28" s="709"/>
      <c r="N28" s="709"/>
      <c r="O28" s="709"/>
      <c r="P28" s="709"/>
      <c r="Q28" s="710"/>
      <c r="R28" s="603">
        <v>778512</v>
      </c>
      <c r="S28" s="606"/>
      <c r="T28" s="606"/>
      <c r="U28" s="606"/>
      <c r="V28" s="606"/>
      <c r="W28" s="606"/>
      <c r="X28" s="606"/>
      <c r="Y28" s="607"/>
      <c r="Z28" s="665">
        <v>5.0999999999999996</v>
      </c>
      <c r="AA28" s="665"/>
      <c r="AB28" s="665"/>
      <c r="AC28" s="665"/>
      <c r="AD28" s="666">
        <v>778512</v>
      </c>
      <c r="AE28" s="666"/>
      <c r="AF28" s="666"/>
      <c r="AG28" s="666"/>
      <c r="AH28" s="666"/>
      <c r="AI28" s="666"/>
      <c r="AJ28" s="666"/>
      <c r="AK28" s="666"/>
      <c r="AL28" s="608">
        <v>10.1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783320</v>
      </c>
      <c r="CS28" s="606"/>
      <c r="CT28" s="606"/>
      <c r="CU28" s="606"/>
      <c r="CV28" s="606"/>
      <c r="CW28" s="606"/>
      <c r="CX28" s="606"/>
      <c r="CY28" s="607"/>
      <c r="CZ28" s="608">
        <v>5.3</v>
      </c>
      <c r="DA28" s="637"/>
      <c r="DB28" s="637"/>
      <c r="DC28" s="638"/>
      <c r="DD28" s="611">
        <v>615437</v>
      </c>
      <c r="DE28" s="606"/>
      <c r="DF28" s="606"/>
      <c r="DG28" s="606"/>
      <c r="DH28" s="606"/>
      <c r="DI28" s="606"/>
      <c r="DJ28" s="606"/>
      <c r="DK28" s="607"/>
      <c r="DL28" s="611">
        <v>615437</v>
      </c>
      <c r="DM28" s="606"/>
      <c r="DN28" s="606"/>
      <c r="DO28" s="606"/>
      <c r="DP28" s="606"/>
      <c r="DQ28" s="606"/>
      <c r="DR28" s="606"/>
      <c r="DS28" s="606"/>
      <c r="DT28" s="606"/>
      <c r="DU28" s="606"/>
      <c r="DV28" s="607"/>
      <c r="DW28" s="608">
        <v>7.8</v>
      </c>
      <c r="DX28" s="637"/>
      <c r="DY28" s="637"/>
      <c r="DZ28" s="637"/>
      <c r="EA28" s="637"/>
      <c r="EB28" s="637"/>
      <c r="EC28" s="639"/>
    </row>
    <row r="29" spans="2:133" ht="11.25" customHeight="1" x14ac:dyDescent="0.15">
      <c r="B29" s="600" t="s">
        <v>294</v>
      </c>
      <c r="C29" s="601"/>
      <c r="D29" s="601"/>
      <c r="E29" s="601"/>
      <c r="F29" s="601"/>
      <c r="G29" s="601"/>
      <c r="H29" s="601"/>
      <c r="I29" s="601"/>
      <c r="J29" s="601"/>
      <c r="K29" s="601"/>
      <c r="L29" s="601"/>
      <c r="M29" s="601"/>
      <c r="N29" s="601"/>
      <c r="O29" s="601"/>
      <c r="P29" s="601"/>
      <c r="Q29" s="602"/>
      <c r="R29" s="603">
        <v>1578901</v>
      </c>
      <c r="S29" s="606"/>
      <c r="T29" s="606"/>
      <c r="U29" s="606"/>
      <c r="V29" s="606"/>
      <c r="W29" s="606"/>
      <c r="X29" s="606"/>
      <c r="Y29" s="607"/>
      <c r="Z29" s="665">
        <v>10.3</v>
      </c>
      <c r="AA29" s="665"/>
      <c r="AB29" s="665"/>
      <c r="AC29" s="665"/>
      <c r="AD29" s="666" t="s">
        <v>119</v>
      </c>
      <c r="AE29" s="666"/>
      <c r="AF29" s="666"/>
      <c r="AG29" s="666"/>
      <c r="AH29" s="666"/>
      <c r="AI29" s="666"/>
      <c r="AJ29" s="666"/>
      <c r="AK29" s="666"/>
      <c r="AL29" s="608" t="s">
        <v>119</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03">
        <v>783243</v>
      </c>
      <c r="CS29" s="604"/>
      <c r="CT29" s="604"/>
      <c r="CU29" s="604"/>
      <c r="CV29" s="604"/>
      <c r="CW29" s="604"/>
      <c r="CX29" s="604"/>
      <c r="CY29" s="605"/>
      <c r="CZ29" s="608">
        <v>5.3</v>
      </c>
      <c r="DA29" s="637"/>
      <c r="DB29" s="637"/>
      <c r="DC29" s="638"/>
      <c r="DD29" s="611">
        <v>615360</v>
      </c>
      <c r="DE29" s="604"/>
      <c r="DF29" s="604"/>
      <c r="DG29" s="604"/>
      <c r="DH29" s="604"/>
      <c r="DI29" s="604"/>
      <c r="DJ29" s="604"/>
      <c r="DK29" s="605"/>
      <c r="DL29" s="611">
        <v>615360</v>
      </c>
      <c r="DM29" s="604"/>
      <c r="DN29" s="604"/>
      <c r="DO29" s="604"/>
      <c r="DP29" s="604"/>
      <c r="DQ29" s="604"/>
      <c r="DR29" s="604"/>
      <c r="DS29" s="604"/>
      <c r="DT29" s="604"/>
      <c r="DU29" s="604"/>
      <c r="DV29" s="605"/>
      <c r="DW29" s="608">
        <v>7.8</v>
      </c>
      <c r="DX29" s="637"/>
      <c r="DY29" s="637"/>
      <c r="DZ29" s="637"/>
      <c r="EA29" s="637"/>
      <c r="EB29" s="637"/>
      <c r="EC29" s="639"/>
    </row>
    <row r="30" spans="2:133" ht="11.25" customHeight="1" x14ac:dyDescent="0.15">
      <c r="B30" s="600" t="s">
        <v>299</v>
      </c>
      <c r="C30" s="601"/>
      <c r="D30" s="601"/>
      <c r="E30" s="601"/>
      <c r="F30" s="601"/>
      <c r="G30" s="601"/>
      <c r="H30" s="601"/>
      <c r="I30" s="601"/>
      <c r="J30" s="601"/>
      <c r="K30" s="601"/>
      <c r="L30" s="601"/>
      <c r="M30" s="601"/>
      <c r="N30" s="601"/>
      <c r="O30" s="601"/>
      <c r="P30" s="601"/>
      <c r="Q30" s="602"/>
      <c r="R30" s="603">
        <v>406957</v>
      </c>
      <c r="S30" s="606"/>
      <c r="T30" s="606"/>
      <c r="U30" s="606"/>
      <c r="V30" s="606"/>
      <c r="W30" s="606"/>
      <c r="X30" s="606"/>
      <c r="Y30" s="607"/>
      <c r="Z30" s="665">
        <v>2.7</v>
      </c>
      <c r="AA30" s="665"/>
      <c r="AB30" s="665"/>
      <c r="AC30" s="665"/>
      <c r="AD30" s="666">
        <v>260979</v>
      </c>
      <c r="AE30" s="666"/>
      <c r="AF30" s="666"/>
      <c r="AG30" s="666"/>
      <c r="AH30" s="666"/>
      <c r="AI30" s="666"/>
      <c r="AJ30" s="666"/>
      <c r="AK30" s="666"/>
      <c r="AL30" s="608">
        <v>3.4</v>
      </c>
      <c r="AM30" s="609"/>
      <c r="AN30" s="609"/>
      <c r="AO30" s="667"/>
      <c r="AP30" s="693" t="s">
        <v>300</v>
      </c>
      <c r="AQ30" s="694"/>
      <c r="AR30" s="694"/>
      <c r="AS30" s="694"/>
      <c r="AT30" s="699" t="s">
        <v>301</v>
      </c>
      <c r="AU30" s="210"/>
      <c r="AV30" s="210"/>
      <c r="AW30" s="210"/>
      <c r="AX30" s="702" t="s">
        <v>176</v>
      </c>
      <c r="AY30" s="703"/>
      <c r="AZ30" s="703"/>
      <c r="BA30" s="703"/>
      <c r="BB30" s="703"/>
      <c r="BC30" s="703"/>
      <c r="BD30" s="703"/>
      <c r="BE30" s="703"/>
      <c r="BF30" s="704"/>
      <c r="BG30" s="683">
        <v>98.5</v>
      </c>
      <c r="BH30" s="684"/>
      <c r="BI30" s="684"/>
      <c r="BJ30" s="684"/>
      <c r="BK30" s="684"/>
      <c r="BL30" s="684"/>
      <c r="BM30" s="685">
        <v>96</v>
      </c>
      <c r="BN30" s="684"/>
      <c r="BO30" s="684"/>
      <c r="BP30" s="684"/>
      <c r="BQ30" s="686"/>
      <c r="BR30" s="683">
        <v>98.4</v>
      </c>
      <c r="BS30" s="684"/>
      <c r="BT30" s="684"/>
      <c r="BU30" s="684"/>
      <c r="BV30" s="684"/>
      <c r="BW30" s="684"/>
      <c r="BX30" s="685">
        <v>95.6</v>
      </c>
      <c r="BY30" s="684"/>
      <c r="BZ30" s="684"/>
      <c r="CA30" s="684"/>
      <c r="CB30" s="686"/>
      <c r="CD30" s="689"/>
      <c r="CE30" s="690"/>
      <c r="CF30" s="647" t="s">
        <v>302</v>
      </c>
      <c r="CG30" s="644"/>
      <c r="CH30" s="644"/>
      <c r="CI30" s="644"/>
      <c r="CJ30" s="644"/>
      <c r="CK30" s="644"/>
      <c r="CL30" s="644"/>
      <c r="CM30" s="644"/>
      <c r="CN30" s="644"/>
      <c r="CO30" s="644"/>
      <c r="CP30" s="644"/>
      <c r="CQ30" s="645"/>
      <c r="CR30" s="603">
        <v>728942</v>
      </c>
      <c r="CS30" s="606"/>
      <c r="CT30" s="606"/>
      <c r="CU30" s="606"/>
      <c r="CV30" s="606"/>
      <c r="CW30" s="606"/>
      <c r="CX30" s="606"/>
      <c r="CY30" s="607"/>
      <c r="CZ30" s="608">
        <v>5</v>
      </c>
      <c r="DA30" s="637"/>
      <c r="DB30" s="637"/>
      <c r="DC30" s="638"/>
      <c r="DD30" s="611">
        <v>568267</v>
      </c>
      <c r="DE30" s="606"/>
      <c r="DF30" s="606"/>
      <c r="DG30" s="606"/>
      <c r="DH30" s="606"/>
      <c r="DI30" s="606"/>
      <c r="DJ30" s="606"/>
      <c r="DK30" s="607"/>
      <c r="DL30" s="611">
        <v>568267</v>
      </c>
      <c r="DM30" s="606"/>
      <c r="DN30" s="606"/>
      <c r="DO30" s="606"/>
      <c r="DP30" s="606"/>
      <c r="DQ30" s="606"/>
      <c r="DR30" s="606"/>
      <c r="DS30" s="606"/>
      <c r="DT30" s="606"/>
      <c r="DU30" s="606"/>
      <c r="DV30" s="607"/>
      <c r="DW30" s="608">
        <v>7.2</v>
      </c>
      <c r="DX30" s="637"/>
      <c r="DY30" s="637"/>
      <c r="DZ30" s="637"/>
      <c r="EA30" s="637"/>
      <c r="EB30" s="637"/>
      <c r="EC30" s="639"/>
    </row>
    <row r="31" spans="2:133" ht="11.25" customHeight="1" x14ac:dyDescent="0.15">
      <c r="B31" s="600" t="s">
        <v>303</v>
      </c>
      <c r="C31" s="601"/>
      <c r="D31" s="601"/>
      <c r="E31" s="601"/>
      <c r="F31" s="601"/>
      <c r="G31" s="601"/>
      <c r="H31" s="601"/>
      <c r="I31" s="601"/>
      <c r="J31" s="601"/>
      <c r="K31" s="601"/>
      <c r="L31" s="601"/>
      <c r="M31" s="601"/>
      <c r="N31" s="601"/>
      <c r="O31" s="601"/>
      <c r="P31" s="601"/>
      <c r="Q31" s="602"/>
      <c r="R31" s="603">
        <v>15838</v>
      </c>
      <c r="S31" s="606"/>
      <c r="T31" s="606"/>
      <c r="U31" s="606"/>
      <c r="V31" s="606"/>
      <c r="W31" s="606"/>
      <c r="X31" s="606"/>
      <c r="Y31" s="607"/>
      <c r="Z31" s="665">
        <v>0.1</v>
      </c>
      <c r="AA31" s="665"/>
      <c r="AB31" s="665"/>
      <c r="AC31" s="665"/>
      <c r="AD31" s="666" t="s">
        <v>230</v>
      </c>
      <c r="AE31" s="666"/>
      <c r="AF31" s="666"/>
      <c r="AG31" s="666"/>
      <c r="AH31" s="666"/>
      <c r="AI31" s="666"/>
      <c r="AJ31" s="666"/>
      <c r="AK31" s="666"/>
      <c r="AL31" s="608" t="s">
        <v>230</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98.3</v>
      </c>
      <c r="BH31" s="604"/>
      <c r="BI31" s="604"/>
      <c r="BJ31" s="604"/>
      <c r="BK31" s="604"/>
      <c r="BL31" s="604"/>
      <c r="BM31" s="609">
        <v>95</v>
      </c>
      <c r="BN31" s="682"/>
      <c r="BO31" s="682"/>
      <c r="BP31" s="682"/>
      <c r="BQ31" s="643"/>
      <c r="BR31" s="681">
        <v>98.4</v>
      </c>
      <c r="BS31" s="604"/>
      <c r="BT31" s="604"/>
      <c r="BU31" s="604"/>
      <c r="BV31" s="604"/>
      <c r="BW31" s="604"/>
      <c r="BX31" s="609">
        <v>94.6</v>
      </c>
      <c r="BY31" s="682"/>
      <c r="BZ31" s="682"/>
      <c r="CA31" s="682"/>
      <c r="CB31" s="643"/>
      <c r="CD31" s="689"/>
      <c r="CE31" s="690"/>
      <c r="CF31" s="647" t="s">
        <v>306</v>
      </c>
      <c r="CG31" s="644"/>
      <c r="CH31" s="644"/>
      <c r="CI31" s="644"/>
      <c r="CJ31" s="644"/>
      <c r="CK31" s="644"/>
      <c r="CL31" s="644"/>
      <c r="CM31" s="644"/>
      <c r="CN31" s="644"/>
      <c r="CO31" s="644"/>
      <c r="CP31" s="644"/>
      <c r="CQ31" s="645"/>
      <c r="CR31" s="603">
        <v>54301</v>
      </c>
      <c r="CS31" s="604"/>
      <c r="CT31" s="604"/>
      <c r="CU31" s="604"/>
      <c r="CV31" s="604"/>
      <c r="CW31" s="604"/>
      <c r="CX31" s="604"/>
      <c r="CY31" s="605"/>
      <c r="CZ31" s="608">
        <v>0.4</v>
      </c>
      <c r="DA31" s="637"/>
      <c r="DB31" s="637"/>
      <c r="DC31" s="638"/>
      <c r="DD31" s="611">
        <v>47093</v>
      </c>
      <c r="DE31" s="604"/>
      <c r="DF31" s="604"/>
      <c r="DG31" s="604"/>
      <c r="DH31" s="604"/>
      <c r="DI31" s="604"/>
      <c r="DJ31" s="604"/>
      <c r="DK31" s="605"/>
      <c r="DL31" s="611">
        <v>47093</v>
      </c>
      <c r="DM31" s="604"/>
      <c r="DN31" s="604"/>
      <c r="DO31" s="604"/>
      <c r="DP31" s="604"/>
      <c r="DQ31" s="604"/>
      <c r="DR31" s="604"/>
      <c r="DS31" s="604"/>
      <c r="DT31" s="604"/>
      <c r="DU31" s="604"/>
      <c r="DV31" s="605"/>
      <c r="DW31" s="608">
        <v>0.6</v>
      </c>
      <c r="DX31" s="637"/>
      <c r="DY31" s="637"/>
      <c r="DZ31" s="637"/>
      <c r="EA31" s="637"/>
      <c r="EB31" s="637"/>
      <c r="EC31" s="639"/>
    </row>
    <row r="32" spans="2:133" ht="11.25" customHeight="1" x14ac:dyDescent="0.15">
      <c r="B32" s="600" t="s">
        <v>307</v>
      </c>
      <c r="C32" s="601"/>
      <c r="D32" s="601"/>
      <c r="E32" s="601"/>
      <c r="F32" s="601"/>
      <c r="G32" s="601"/>
      <c r="H32" s="601"/>
      <c r="I32" s="601"/>
      <c r="J32" s="601"/>
      <c r="K32" s="601"/>
      <c r="L32" s="601"/>
      <c r="M32" s="601"/>
      <c r="N32" s="601"/>
      <c r="O32" s="601"/>
      <c r="P32" s="601"/>
      <c r="Q32" s="602"/>
      <c r="R32" s="603">
        <v>1801238</v>
      </c>
      <c r="S32" s="606"/>
      <c r="T32" s="606"/>
      <c r="U32" s="606"/>
      <c r="V32" s="606"/>
      <c r="W32" s="606"/>
      <c r="X32" s="606"/>
      <c r="Y32" s="607"/>
      <c r="Z32" s="665">
        <v>11.7</v>
      </c>
      <c r="AA32" s="665"/>
      <c r="AB32" s="665"/>
      <c r="AC32" s="665"/>
      <c r="AD32" s="666" t="s">
        <v>119</v>
      </c>
      <c r="AE32" s="666"/>
      <c r="AF32" s="666"/>
      <c r="AG32" s="666"/>
      <c r="AH32" s="666"/>
      <c r="AI32" s="666"/>
      <c r="AJ32" s="666"/>
      <c r="AK32" s="666"/>
      <c r="AL32" s="608" t="s">
        <v>230</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98.6</v>
      </c>
      <c r="BH32" s="619"/>
      <c r="BI32" s="619"/>
      <c r="BJ32" s="619"/>
      <c r="BK32" s="619"/>
      <c r="BL32" s="619"/>
      <c r="BM32" s="663">
        <v>96.5</v>
      </c>
      <c r="BN32" s="619"/>
      <c r="BO32" s="619"/>
      <c r="BP32" s="619"/>
      <c r="BQ32" s="656"/>
      <c r="BR32" s="680">
        <v>98.5</v>
      </c>
      <c r="BS32" s="619"/>
      <c r="BT32" s="619"/>
      <c r="BU32" s="619"/>
      <c r="BV32" s="619"/>
      <c r="BW32" s="619"/>
      <c r="BX32" s="663">
        <v>96.1</v>
      </c>
      <c r="BY32" s="619"/>
      <c r="BZ32" s="619"/>
      <c r="CA32" s="619"/>
      <c r="CB32" s="656"/>
      <c r="CD32" s="691"/>
      <c r="CE32" s="692"/>
      <c r="CF32" s="647" t="s">
        <v>309</v>
      </c>
      <c r="CG32" s="644"/>
      <c r="CH32" s="644"/>
      <c r="CI32" s="644"/>
      <c r="CJ32" s="644"/>
      <c r="CK32" s="644"/>
      <c r="CL32" s="644"/>
      <c r="CM32" s="644"/>
      <c r="CN32" s="644"/>
      <c r="CO32" s="644"/>
      <c r="CP32" s="644"/>
      <c r="CQ32" s="645"/>
      <c r="CR32" s="603">
        <v>77</v>
      </c>
      <c r="CS32" s="606"/>
      <c r="CT32" s="606"/>
      <c r="CU32" s="606"/>
      <c r="CV32" s="606"/>
      <c r="CW32" s="606"/>
      <c r="CX32" s="606"/>
      <c r="CY32" s="607"/>
      <c r="CZ32" s="608">
        <v>0</v>
      </c>
      <c r="DA32" s="637"/>
      <c r="DB32" s="637"/>
      <c r="DC32" s="638"/>
      <c r="DD32" s="611">
        <v>77</v>
      </c>
      <c r="DE32" s="606"/>
      <c r="DF32" s="606"/>
      <c r="DG32" s="606"/>
      <c r="DH32" s="606"/>
      <c r="DI32" s="606"/>
      <c r="DJ32" s="606"/>
      <c r="DK32" s="607"/>
      <c r="DL32" s="611">
        <v>77</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310</v>
      </c>
      <c r="C33" s="601"/>
      <c r="D33" s="601"/>
      <c r="E33" s="601"/>
      <c r="F33" s="601"/>
      <c r="G33" s="601"/>
      <c r="H33" s="601"/>
      <c r="I33" s="601"/>
      <c r="J33" s="601"/>
      <c r="K33" s="601"/>
      <c r="L33" s="601"/>
      <c r="M33" s="601"/>
      <c r="N33" s="601"/>
      <c r="O33" s="601"/>
      <c r="P33" s="601"/>
      <c r="Q33" s="602"/>
      <c r="R33" s="603">
        <v>422480</v>
      </c>
      <c r="S33" s="606"/>
      <c r="T33" s="606"/>
      <c r="U33" s="606"/>
      <c r="V33" s="606"/>
      <c r="W33" s="606"/>
      <c r="X33" s="606"/>
      <c r="Y33" s="607"/>
      <c r="Z33" s="665">
        <v>2.8</v>
      </c>
      <c r="AA33" s="665"/>
      <c r="AB33" s="665"/>
      <c r="AC33" s="665"/>
      <c r="AD33" s="666" t="s">
        <v>230</v>
      </c>
      <c r="AE33" s="666"/>
      <c r="AF33" s="666"/>
      <c r="AG33" s="666"/>
      <c r="AH33" s="666"/>
      <c r="AI33" s="666"/>
      <c r="AJ33" s="666"/>
      <c r="AK33" s="666"/>
      <c r="AL33" s="608" t="s">
        <v>119</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6735289</v>
      </c>
      <c r="CS33" s="604"/>
      <c r="CT33" s="604"/>
      <c r="CU33" s="604"/>
      <c r="CV33" s="604"/>
      <c r="CW33" s="604"/>
      <c r="CX33" s="604"/>
      <c r="CY33" s="605"/>
      <c r="CZ33" s="608">
        <v>45.9</v>
      </c>
      <c r="DA33" s="637"/>
      <c r="DB33" s="637"/>
      <c r="DC33" s="638"/>
      <c r="DD33" s="611">
        <v>4787169</v>
      </c>
      <c r="DE33" s="604"/>
      <c r="DF33" s="604"/>
      <c r="DG33" s="604"/>
      <c r="DH33" s="604"/>
      <c r="DI33" s="604"/>
      <c r="DJ33" s="604"/>
      <c r="DK33" s="605"/>
      <c r="DL33" s="611">
        <v>3277114</v>
      </c>
      <c r="DM33" s="604"/>
      <c r="DN33" s="604"/>
      <c r="DO33" s="604"/>
      <c r="DP33" s="604"/>
      <c r="DQ33" s="604"/>
      <c r="DR33" s="604"/>
      <c r="DS33" s="604"/>
      <c r="DT33" s="604"/>
      <c r="DU33" s="604"/>
      <c r="DV33" s="605"/>
      <c r="DW33" s="608">
        <v>41.4</v>
      </c>
      <c r="DX33" s="637"/>
      <c r="DY33" s="637"/>
      <c r="DZ33" s="637"/>
      <c r="EA33" s="637"/>
      <c r="EB33" s="637"/>
      <c r="EC33" s="639"/>
    </row>
    <row r="34" spans="2:133" ht="11.25" customHeight="1" x14ac:dyDescent="0.15">
      <c r="B34" s="600" t="s">
        <v>312</v>
      </c>
      <c r="C34" s="601"/>
      <c r="D34" s="601"/>
      <c r="E34" s="601"/>
      <c r="F34" s="601"/>
      <c r="G34" s="601"/>
      <c r="H34" s="601"/>
      <c r="I34" s="601"/>
      <c r="J34" s="601"/>
      <c r="K34" s="601"/>
      <c r="L34" s="601"/>
      <c r="M34" s="601"/>
      <c r="N34" s="601"/>
      <c r="O34" s="601"/>
      <c r="P34" s="601"/>
      <c r="Q34" s="602"/>
      <c r="R34" s="603">
        <v>188536</v>
      </c>
      <c r="S34" s="606"/>
      <c r="T34" s="606"/>
      <c r="U34" s="606"/>
      <c r="V34" s="606"/>
      <c r="W34" s="606"/>
      <c r="X34" s="606"/>
      <c r="Y34" s="607"/>
      <c r="Z34" s="665">
        <v>1.2</v>
      </c>
      <c r="AA34" s="665"/>
      <c r="AB34" s="665"/>
      <c r="AC34" s="665"/>
      <c r="AD34" s="666">
        <v>45</v>
      </c>
      <c r="AE34" s="666"/>
      <c r="AF34" s="666"/>
      <c r="AG34" s="666"/>
      <c r="AH34" s="666"/>
      <c r="AI34" s="666"/>
      <c r="AJ34" s="666"/>
      <c r="AK34" s="666"/>
      <c r="AL34" s="608">
        <v>0</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2557506</v>
      </c>
      <c r="CS34" s="606"/>
      <c r="CT34" s="606"/>
      <c r="CU34" s="606"/>
      <c r="CV34" s="606"/>
      <c r="CW34" s="606"/>
      <c r="CX34" s="606"/>
      <c r="CY34" s="607"/>
      <c r="CZ34" s="608">
        <v>17.399999999999999</v>
      </c>
      <c r="DA34" s="637"/>
      <c r="DB34" s="637"/>
      <c r="DC34" s="638"/>
      <c r="DD34" s="611">
        <v>1774323</v>
      </c>
      <c r="DE34" s="606"/>
      <c r="DF34" s="606"/>
      <c r="DG34" s="606"/>
      <c r="DH34" s="606"/>
      <c r="DI34" s="606"/>
      <c r="DJ34" s="606"/>
      <c r="DK34" s="607"/>
      <c r="DL34" s="611">
        <v>1552080</v>
      </c>
      <c r="DM34" s="606"/>
      <c r="DN34" s="606"/>
      <c r="DO34" s="606"/>
      <c r="DP34" s="606"/>
      <c r="DQ34" s="606"/>
      <c r="DR34" s="606"/>
      <c r="DS34" s="606"/>
      <c r="DT34" s="606"/>
      <c r="DU34" s="606"/>
      <c r="DV34" s="607"/>
      <c r="DW34" s="608">
        <v>19.600000000000001</v>
      </c>
      <c r="DX34" s="637"/>
      <c r="DY34" s="637"/>
      <c r="DZ34" s="637"/>
      <c r="EA34" s="637"/>
      <c r="EB34" s="637"/>
      <c r="EC34" s="639"/>
    </row>
    <row r="35" spans="2:133" ht="11.25" customHeight="1" x14ac:dyDescent="0.15">
      <c r="B35" s="600" t="s">
        <v>316</v>
      </c>
      <c r="C35" s="601"/>
      <c r="D35" s="601"/>
      <c r="E35" s="601"/>
      <c r="F35" s="601"/>
      <c r="G35" s="601"/>
      <c r="H35" s="601"/>
      <c r="I35" s="601"/>
      <c r="J35" s="601"/>
      <c r="K35" s="601"/>
      <c r="L35" s="601"/>
      <c r="M35" s="601"/>
      <c r="N35" s="601"/>
      <c r="O35" s="601"/>
      <c r="P35" s="601"/>
      <c r="Q35" s="602"/>
      <c r="R35" s="603">
        <v>487100</v>
      </c>
      <c r="S35" s="606"/>
      <c r="T35" s="606"/>
      <c r="U35" s="606"/>
      <c r="V35" s="606"/>
      <c r="W35" s="606"/>
      <c r="X35" s="606"/>
      <c r="Y35" s="607"/>
      <c r="Z35" s="665">
        <v>3.2</v>
      </c>
      <c r="AA35" s="665"/>
      <c r="AB35" s="665"/>
      <c r="AC35" s="665"/>
      <c r="AD35" s="666" t="s">
        <v>119</v>
      </c>
      <c r="AE35" s="666"/>
      <c r="AF35" s="666"/>
      <c r="AG35" s="666"/>
      <c r="AH35" s="666"/>
      <c r="AI35" s="666"/>
      <c r="AJ35" s="666"/>
      <c r="AK35" s="666"/>
      <c r="AL35" s="608" t="s">
        <v>230</v>
      </c>
      <c r="AM35" s="609"/>
      <c r="AN35" s="609"/>
      <c r="AO35" s="667"/>
      <c r="AP35" s="214"/>
      <c r="AQ35" s="671" t="s">
        <v>317</v>
      </c>
      <c r="AR35" s="672"/>
      <c r="AS35" s="672"/>
      <c r="AT35" s="672"/>
      <c r="AU35" s="672"/>
      <c r="AV35" s="672"/>
      <c r="AW35" s="672"/>
      <c r="AX35" s="672"/>
      <c r="AY35" s="673"/>
      <c r="AZ35" s="668">
        <v>1301567</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315342</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168560</v>
      </c>
      <c r="CS35" s="604"/>
      <c r="CT35" s="604"/>
      <c r="CU35" s="604"/>
      <c r="CV35" s="604"/>
      <c r="CW35" s="604"/>
      <c r="CX35" s="604"/>
      <c r="CY35" s="605"/>
      <c r="CZ35" s="608">
        <v>1.1000000000000001</v>
      </c>
      <c r="DA35" s="637"/>
      <c r="DB35" s="637"/>
      <c r="DC35" s="638"/>
      <c r="DD35" s="611">
        <v>137853</v>
      </c>
      <c r="DE35" s="604"/>
      <c r="DF35" s="604"/>
      <c r="DG35" s="604"/>
      <c r="DH35" s="604"/>
      <c r="DI35" s="604"/>
      <c r="DJ35" s="604"/>
      <c r="DK35" s="605"/>
      <c r="DL35" s="611">
        <v>118213</v>
      </c>
      <c r="DM35" s="604"/>
      <c r="DN35" s="604"/>
      <c r="DO35" s="604"/>
      <c r="DP35" s="604"/>
      <c r="DQ35" s="604"/>
      <c r="DR35" s="604"/>
      <c r="DS35" s="604"/>
      <c r="DT35" s="604"/>
      <c r="DU35" s="604"/>
      <c r="DV35" s="605"/>
      <c r="DW35" s="608">
        <v>1.5</v>
      </c>
      <c r="DX35" s="637"/>
      <c r="DY35" s="637"/>
      <c r="DZ35" s="637"/>
      <c r="EA35" s="637"/>
      <c r="EB35" s="637"/>
      <c r="EC35" s="639"/>
    </row>
    <row r="36" spans="2:133" ht="11.25" customHeight="1" x14ac:dyDescent="0.15">
      <c r="B36" s="600" t="s">
        <v>320</v>
      </c>
      <c r="C36" s="601"/>
      <c r="D36" s="601"/>
      <c r="E36" s="601"/>
      <c r="F36" s="601"/>
      <c r="G36" s="601"/>
      <c r="H36" s="601"/>
      <c r="I36" s="601"/>
      <c r="J36" s="601"/>
      <c r="K36" s="601"/>
      <c r="L36" s="601"/>
      <c r="M36" s="601"/>
      <c r="N36" s="601"/>
      <c r="O36" s="601"/>
      <c r="P36" s="601"/>
      <c r="Q36" s="602"/>
      <c r="R36" s="603" t="s">
        <v>119</v>
      </c>
      <c r="S36" s="606"/>
      <c r="T36" s="606"/>
      <c r="U36" s="606"/>
      <c r="V36" s="606"/>
      <c r="W36" s="606"/>
      <c r="X36" s="606"/>
      <c r="Y36" s="607"/>
      <c r="Z36" s="665" t="s">
        <v>173</v>
      </c>
      <c r="AA36" s="665"/>
      <c r="AB36" s="665"/>
      <c r="AC36" s="665"/>
      <c r="AD36" s="666" t="s">
        <v>119</v>
      </c>
      <c r="AE36" s="666"/>
      <c r="AF36" s="666"/>
      <c r="AG36" s="666"/>
      <c r="AH36" s="666"/>
      <c r="AI36" s="666"/>
      <c r="AJ36" s="666"/>
      <c r="AK36" s="666"/>
      <c r="AL36" s="608" t="s">
        <v>119</v>
      </c>
      <c r="AM36" s="609"/>
      <c r="AN36" s="609"/>
      <c r="AO36" s="667"/>
      <c r="AQ36" s="640" t="s">
        <v>321</v>
      </c>
      <c r="AR36" s="641"/>
      <c r="AS36" s="641"/>
      <c r="AT36" s="641"/>
      <c r="AU36" s="641"/>
      <c r="AV36" s="641"/>
      <c r="AW36" s="641"/>
      <c r="AX36" s="641"/>
      <c r="AY36" s="642"/>
      <c r="AZ36" s="603">
        <v>122562</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-72556</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1645097</v>
      </c>
      <c r="CS36" s="606"/>
      <c r="CT36" s="606"/>
      <c r="CU36" s="606"/>
      <c r="CV36" s="606"/>
      <c r="CW36" s="606"/>
      <c r="CX36" s="606"/>
      <c r="CY36" s="607"/>
      <c r="CZ36" s="608">
        <v>11.2</v>
      </c>
      <c r="DA36" s="637"/>
      <c r="DB36" s="637"/>
      <c r="DC36" s="638"/>
      <c r="DD36" s="611">
        <v>1279604</v>
      </c>
      <c r="DE36" s="606"/>
      <c r="DF36" s="606"/>
      <c r="DG36" s="606"/>
      <c r="DH36" s="606"/>
      <c r="DI36" s="606"/>
      <c r="DJ36" s="606"/>
      <c r="DK36" s="607"/>
      <c r="DL36" s="611">
        <v>993122</v>
      </c>
      <c r="DM36" s="606"/>
      <c r="DN36" s="606"/>
      <c r="DO36" s="606"/>
      <c r="DP36" s="606"/>
      <c r="DQ36" s="606"/>
      <c r="DR36" s="606"/>
      <c r="DS36" s="606"/>
      <c r="DT36" s="606"/>
      <c r="DU36" s="606"/>
      <c r="DV36" s="607"/>
      <c r="DW36" s="608">
        <v>12.5</v>
      </c>
      <c r="DX36" s="637"/>
      <c r="DY36" s="637"/>
      <c r="DZ36" s="637"/>
      <c r="EA36" s="637"/>
      <c r="EB36" s="637"/>
      <c r="EC36" s="639"/>
    </row>
    <row r="37" spans="2:133" ht="11.25" customHeight="1" x14ac:dyDescent="0.15">
      <c r="B37" s="600" t="s">
        <v>324</v>
      </c>
      <c r="C37" s="601"/>
      <c r="D37" s="601"/>
      <c r="E37" s="601"/>
      <c r="F37" s="601"/>
      <c r="G37" s="601"/>
      <c r="H37" s="601"/>
      <c r="I37" s="601"/>
      <c r="J37" s="601"/>
      <c r="K37" s="601"/>
      <c r="L37" s="601"/>
      <c r="M37" s="601"/>
      <c r="N37" s="601"/>
      <c r="O37" s="601"/>
      <c r="P37" s="601"/>
      <c r="Q37" s="602"/>
      <c r="R37" s="603">
        <v>176000</v>
      </c>
      <c r="S37" s="606"/>
      <c r="T37" s="606"/>
      <c r="U37" s="606"/>
      <c r="V37" s="606"/>
      <c r="W37" s="606"/>
      <c r="X37" s="606"/>
      <c r="Y37" s="607"/>
      <c r="Z37" s="665">
        <v>1.1000000000000001</v>
      </c>
      <c r="AA37" s="665"/>
      <c r="AB37" s="665"/>
      <c r="AC37" s="665"/>
      <c r="AD37" s="666" t="s">
        <v>230</v>
      </c>
      <c r="AE37" s="666"/>
      <c r="AF37" s="666"/>
      <c r="AG37" s="666"/>
      <c r="AH37" s="666"/>
      <c r="AI37" s="666"/>
      <c r="AJ37" s="666"/>
      <c r="AK37" s="666"/>
      <c r="AL37" s="608" t="s">
        <v>119</v>
      </c>
      <c r="AM37" s="609"/>
      <c r="AN37" s="609"/>
      <c r="AO37" s="667"/>
      <c r="AQ37" s="640" t="s">
        <v>325</v>
      </c>
      <c r="AR37" s="641"/>
      <c r="AS37" s="641"/>
      <c r="AT37" s="641"/>
      <c r="AU37" s="641"/>
      <c r="AV37" s="641"/>
      <c r="AW37" s="641"/>
      <c r="AX37" s="641"/>
      <c r="AY37" s="642"/>
      <c r="AZ37" s="603">
        <v>2376</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5214</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748877</v>
      </c>
      <c r="CS37" s="604"/>
      <c r="CT37" s="604"/>
      <c r="CU37" s="604"/>
      <c r="CV37" s="604"/>
      <c r="CW37" s="604"/>
      <c r="CX37" s="604"/>
      <c r="CY37" s="605"/>
      <c r="CZ37" s="608">
        <v>5.0999999999999996</v>
      </c>
      <c r="DA37" s="637"/>
      <c r="DB37" s="637"/>
      <c r="DC37" s="638"/>
      <c r="DD37" s="611">
        <v>710110</v>
      </c>
      <c r="DE37" s="604"/>
      <c r="DF37" s="604"/>
      <c r="DG37" s="604"/>
      <c r="DH37" s="604"/>
      <c r="DI37" s="604"/>
      <c r="DJ37" s="604"/>
      <c r="DK37" s="605"/>
      <c r="DL37" s="611">
        <v>637438</v>
      </c>
      <c r="DM37" s="604"/>
      <c r="DN37" s="604"/>
      <c r="DO37" s="604"/>
      <c r="DP37" s="604"/>
      <c r="DQ37" s="604"/>
      <c r="DR37" s="604"/>
      <c r="DS37" s="604"/>
      <c r="DT37" s="604"/>
      <c r="DU37" s="604"/>
      <c r="DV37" s="605"/>
      <c r="DW37" s="608">
        <v>8</v>
      </c>
      <c r="DX37" s="637"/>
      <c r="DY37" s="637"/>
      <c r="DZ37" s="637"/>
      <c r="EA37" s="637"/>
      <c r="EB37" s="637"/>
      <c r="EC37" s="639"/>
    </row>
    <row r="38" spans="2:133" ht="11.25" customHeight="1" x14ac:dyDescent="0.15">
      <c r="B38" s="615" t="s">
        <v>328</v>
      </c>
      <c r="C38" s="616"/>
      <c r="D38" s="616"/>
      <c r="E38" s="616"/>
      <c r="F38" s="616"/>
      <c r="G38" s="616"/>
      <c r="H38" s="616"/>
      <c r="I38" s="616"/>
      <c r="J38" s="616"/>
      <c r="K38" s="616"/>
      <c r="L38" s="616"/>
      <c r="M38" s="616"/>
      <c r="N38" s="616"/>
      <c r="O38" s="616"/>
      <c r="P38" s="616"/>
      <c r="Q38" s="617"/>
      <c r="R38" s="618">
        <v>15350100</v>
      </c>
      <c r="S38" s="655"/>
      <c r="T38" s="655"/>
      <c r="U38" s="655"/>
      <c r="V38" s="655"/>
      <c r="W38" s="655"/>
      <c r="X38" s="655"/>
      <c r="Y38" s="660"/>
      <c r="Z38" s="661">
        <v>100</v>
      </c>
      <c r="AA38" s="661"/>
      <c r="AB38" s="661"/>
      <c r="AC38" s="661"/>
      <c r="AD38" s="662">
        <v>7743208</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t="s">
        <v>119</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9461</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1176629</v>
      </c>
      <c r="CS38" s="606"/>
      <c r="CT38" s="606"/>
      <c r="CU38" s="606"/>
      <c r="CV38" s="606"/>
      <c r="CW38" s="606"/>
      <c r="CX38" s="606"/>
      <c r="CY38" s="607"/>
      <c r="CZ38" s="608">
        <v>8</v>
      </c>
      <c r="DA38" s="637"/>
      <c r="DB38" s="637"/>
      <c r="DC38" s="638"/>
      <c r="DD38" s="611">
        <v>980076</v>
      </c>
      <c r="DE38" s="606"/>
      <c r="DF38" s="606"/>
      <c r="DG38" s="606"/>
      <c r="DH38" s="606"/>
      <c r="DI38" s="606"/>
      <c r="DJ38" s="606"/>
      <c r="DK38" s="607"/>
      <c r="DL38" s="611">
        <v>613699</v>
      </c>
      <c r="DM38" s="606"/>
      <c r="DN38" s="606"/>
      <c r="DO38" s="606"/>
      <c r="DP38" s="606"/>
      <c r="DQ38" s="606"/>
      <c r="DR38" s="606"/>
      <c r="DS38" s="606"/>
      <c r="DT38" s="606"/>
      <c r="DU38" s="606"/>
      <c r="DV38" s="607"/>
      <c r="DW38" s="608">
        <v>7.7</v>
      </c>
      <c r="DX38" s="637"/>
      <c r="DY38" s="637"/>
      <c r="DZ38" s="637"/>
      <c r="EA38" s="637"/>
      <c r="EB38" s="637"/>
      <c r="EC38" s="639"/>
    </row>
    <row r="39" spans="2:133" ht="11.25" customHeight="1" x14ac:dyDescent="0.15">
      <c r="AQ39" s="640" t="s">
        <v>332</v>
      </c>
      <c r="AR39" s="641"/>
      <c r="AS39" s="641"/>
      <c r="AT39" s="641"/>
      <c r="AU39" s="641"/>
      <c r="AV39" s="641"/>
      <c r="AW39" s="641"/>
      <c r="AX39" s="641"/>
      <c r="AY39" s="642"/>
      <c r="AZ39" s="603" t="s">
        <v>119</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80</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1187482</v>
      </c>
      <c r="CS39" s="604"/>
      <c r="CT39" s="604"/>
      <c r="CU39" s="604"/>
      <c r="CV39" s="604"/>
      <c r="CW39" s="604"/>
      <c r="CX39" s="604"/>
      <c r="CY39" s="605"/>
      <c r="CZ39" s="608">
        <v>8.1</v>
      </c>
      <c r="DA39" s="637"/>
      <c r="DB39" s="637"/>
      <c r="DC39" s="638"/>
      <c r="DD39" s="611">
        <v>615298</v>
      </c>
      <c r="DE39" s="604"/>
      <c r="DF39" s="604"/>
      <c r="DG39" s="604"/>
      <c r="DH39" s="604"/>
      <c r="DI39" s="604"/>
      <c r="DJ39" s="604"/>
      <c r="DK39" s="605"/>
      <c r="DL39" s="611" t="s">
        <v>119</v>
      </c>
      <c r="DM39" s="604"/>
      <c r="DN39" s="604"/>
      <c r="DO39" s="604"/>
      <c r="DP39" s="604"/>
      <c r="DQ39" s="604"/>
      <c r="DR39" s="604"/>
      <c r="DS39" s="604"/>
      <c r="DT39" s="604"/>
      <c r="DU39" s="604"/>
      <c r="DV39" s="605"/>
      <c r="DW39" s="608" t="s">
        <v>119</v>
      </c>
      <c r="DX39" s="637"/>
      <c r="DY39" s="637"/>
      <c r="DZ39" s="637"/>
      <c r="EA39" s="637"/>
      <c r="EB39" s="637"/>
      <c r="EC39" s="639"/>
    </row>
    <row r="40" spans="2:133" ht="11.25" customHeight="1" x14ac:dyDescent="0.15">
      <c r="AQ40" s="640" t="s">
        <v>336</v>
      </c>
      <c r="AR40" s="641"/>
      <c r="AS40" s="641"/>
      <c r="AT40" s="641"/>
      <c r="AU40" s="641"/>
      <c r="AV40" s="641"/>
      <c r="AW40" s="641"/>
      <c r="AX40" s="641"/>
      <c r="AY40" s="642"/>
      <c r="AZ40" s="603">
        <v>668655</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168</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15</v>
      </c>
      <c r="CS40" s="606"/>
      <c r="CT40" s="606"/>
      <c r="CU40" s="606"/>
      <c r="CV40" s="606"/>
      <c r="CW40" s="606"/>
      <c r="CX40" s="606"/>
      <c r="CY40" s="607"/>
      <c r="CZ40" s="608">
        <v>0</v>
      </c>
      <c r="DA40" s="637"/>
      <c r="DB40" s="637"/>
      <c r="DC40" s="638"/>
      <c r="DD40" s="611">
        <v>15</v>
      </c>
      <c r="DE40" s="606"/>
      <c r="DF40" s="606"/>
      <c r="DG40" s="606"/>
      <c r="DH40" s="606"/>
      <c r="DI40" s="606"/>
      <c r="DJ40" s="606"/>
      <c r="DK40" s="607"/>
      <c r="DL40" s="611" t="s">
        <v>119</v>
      </c>
      <c r="DM40" s="606"/>
      <c r="DN40" s="606"/>
      <c r="DO40" s="606"/>
      <c r="DP40" s="606"/>
      <c r="DQ40" s="606"/>
      <c r="DR40" s="606"/>
      <c r="DS40" s="606"/>
      <c r="DT40" s="606"/>
      <c r="DU40" s="606"/>
      <c r="DV40" s="607"/>
      <c r="DW40" s="608" t="s">
        <v>230</v>
      </c>
      <c r="DX40" s="637"/>
      <c r="DY40" s="637"/>
      <c r="DZ40" s="637"/>
      <c r="EA40" s="637"/>
      <c r="EB40" s="637"/>
      <c r="EC40" s="639"/>
    </row>
    <row r="41" spans="2:133" ht="11.25" customHeight="1" x14ac:dyDescent="0.15">
      <c r="AQ41" s="652" t="s">
        <v>339</v>
      </c>
      <c r="AR41" s="653"/>
      <c r="AS41" s="653"/>
      <c r="AT41" s="653"/>
      <c r="AU41" s="653"/>
      <c r="AV41" s="653"/>
      <c r="AW41" s="653"/>
      <c r="AX41" s="653"/>
      <c r="AY41" s="654"/>
      <c r="AZ41" s="618">
        <v>507974</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237</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119</v>
      </c>
      <c r="CS41" s="604"/>
      <c r="CT41" s="604"/>
      <c r="CU41" s="604"/>
      <c r="CV41" s="604"/>
      <c r="CW41" s="604"/>
      <c r="CX41" s="604"/>
      <c r="CY41" s="605"/>
      <c r="CZ41" s="608" t="s">
        <v>119</v>
      </c>
      <c r="DA41" s="637"/>
      <c r="DB41" s="637"/>
      <c r="DC41" s="638"/>
      <c r="DD41" s="611" t="s">
        <v>119</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2518613</v>
      </c>
      <c r="CS42" s="606"/>
      <c r="CT42" s="606"/>
      <c r="CU42" s="606"/>
      <c r="CV42" s="606"/>
      <c r="CW42" s="606"/>
      <c r="CX42" s="606"/>
      <c r="CY42" s="607"/>
      <c r="CZ42" s="608">
        <v>17.2</v>
      </c>
      <c r="DA42" s="609"/>
      <c r="DB42" s="609"/>
      <c r="DC42" s="610"/>
      <c r="DD42" s="611">
        <v>595148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84002</v>
      </c>
      <c r="CS43" s="604"/>
      <c r="CT43" s="604"/>
      <c r="CU43" s="604"/>
      <c r="CV43" s="604"/>
      <c r="CW43" s="604"/>
      <c r="CX43" s="604"/>
      <c r="CY43" s="605"/>
      <c r="CZ43" s="608">
        <v>0.6</v>
      </c>
      <c r="DA43" s="637"/>
      <c r="DB43" s="637"/>
      <c r="DC43" s="638"/>
      <c r="DD43" s="611">
        <v>84002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346</v>
      </c>
      <c r="CD44" s="631" t="s">
        <v>297</v>
      </c>
      <c r="CE44" s="632"/>
      <c r="CF44" s="600" t="s">
        <v>347</v>
      </c>
      <c r="CG44" s="601"/>
      <c r="CH44" s="601"/>
      <c r="CI44" s="601"/>
      <c r="CJ44" s="601"/>
      <c r="CK44" s="601"/>
      <c r="CL44" s="601"/>
      <c r="CM44" s="601"/>
      <c r="CN44" s="601"/>
      <c r="CO44" s="601"/>
      <c r="CP44" s="601"/>
      <c r="CQ44" s="602"/>
      <c r="CR44" s="603">
        <v>2518613</v>
      </c>
      <c r="CS44" s="606"/>
      <c r="CT44" s="606"/>
      <c r="CU44" s="606"/>
      <c r="CV44" s="606"/>
      <c r="CW44" s="606"/>
      <c r="CX44" s="606"/>
      <c r="CY44" s="607"/>
      <c r="CZ44" s="608">
        <v>17.2</v>
      </c>
      <c r="DA44" s="609"/>
      <c r="DB44" s="609"/>
      <c r="DC44" s="610"/>
      <c r="DD44" s="611">
        <v>595148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348</v>
      </c>
      <c r="CG45" s="601"/>
      <c r="CH45" s="601"/>
      <c r="CI45" s="601"/>
      <c r="CJ45" s="601"/>
      <c r="CK45" s="601"/>
      <c r="CL45" s="601"/>
      <c r="CM45" s="601"/>
      <c r="CN45" s="601"/>
      <c r="CO45" s="601"/>
      <c r="CP45" s="601"/>
      <c r="CQ45" s="602"/>
      <c r="CR45" s="603">
        <v>1741781</v>
      </c>
      <c r="CS45" s="604"/>
      <c r="CT45" s="604"/>
      <c r="CU45" s="604"/>
      <c r="CV45" s="604"/>
      <c r="CW45" s="604"/>
      <c r="CX45" s="604"/>
      <c r="CY45" s="605"/>
      <c r="CZ45" s="608">
        <v>11.9</v>
      </c>
      <c r="DA45" s="637"/>
      <c r="DB45" s="637"/>
      <c r="DC45" s="638"/>
      <c r="DD45" s="611">
        <v>181307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349</v>
      </c>
      <c r="CG46" s="601"/>
      <c r="CH46" s="601"/>
      <c r="CI46" s="601"/>
      <c r="CJ46" s="601"/>
      <c r="CK46" s="601"/>
      <c r="CL46" s="601"/>
      <c r="CM46" s="601"/>
      <c r="CN46" s="601"/>
      <c r="CO46" s="601"/>
      <c r="CP46" s="601"/>
      <c r="CQ46" s="602"/>
      <c r="CR46" s="603">
        <v>776832</v>
      </c>
      <c r="CS46" s="606"/>
      <c r="CT46" s="606"/>
      <c r="CU46" s="606"/>
      <c r="CV46" s="606"/>
      <c r="CW46" s="606"/>
      <c r="CX46" s="606"/>
      <c r="CY46" s="607"/>
      <c r="CZ46" s="608">
        <v>5.3</v>
      </c>
      <c r="DA46" s="609"/>
      <c r="DB46" s="609"/>
      <c r="DC46" s="610"/>
      <c r="DD46" s="611">
        <v>413841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350</v>
      </c>
      <c r="CG47" s="601"/>
      <c r="CH47" s="601"/>
      <c r="CI47" s="601"/>
      <c r="CJ47" s="601"/>
      <c r="CK47" s="601"/>
      <c r="CL47" s="601"/>
      <c r="CM47" s="601"/>
      <c r="CN47" s="601"/>
      <c r="CO47" s="601"/>
      <c r="CP47" s="601"/>
      <c r="CQ47" s="602"/>
      <c r="CR47" s="603" t="s">
        <v>230</v>
      </c>
      <c r="CS47" s="604"/>
      <c r="CT47" s="604"/>
      <c r="CU47" s="604"/>
      <c r="CV47" s="604"/>
      <c r="CW47" s="604"/>
      <c r="CX47" s="604"/>
      <c r="CY47" s="605"/>
      <c r="CZ47" s="608" t="s">
        <v>119</v>
      </c>
      <c r="DA47" s="637"/>
      <c r="DB47" s="637"/>
      <c r="DC47" s="638"/>
      <c r="DD47" s="611" t="s">
        <v>119</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351</v>
      </c>
      <c r="CG48" s="601"/>
      <c r="CH48" s="601"/>
      <c r="CI48" s="601"/>
      <c r="CJ48" s="601"/>
      <c r="CK48" s="601"/>
      <c r="CL48" s="601"/>
      <c r="CM48" s="601"/>
      <c r="CN48" s="601"/>
      <c r="CO48" s="601"/>
      <c r="CP48" s="601"/>
      <c r="CQ48" s="602"/>
      <c r="CR48" s="603" t="s">
        <v>119</v>
      </c>
      <c r="CS48" s="606"/>
      <c r="CT48" s="606"/>
      <c r="CU48" s="606"/>
      <c r="CV48" s="606"/>
      <c r="CW48" s="606"/>
      <c r="CX48" s="606"/>
      <c r="CY48" s="607"/>
      <c r="CZ48" s="608" t="s">
        <v>119</v>
      </c>
      <c r="DA48" s="609"/>
      <c r="DB48" s="609"/>
      <c r="DC48" s="610"/>
      <c r="DD48" s="611" t="s">
        <v>230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352</v>
      </c>
      <c r="CE49" s="616"/>
      <c r="CF49" s="616"/>
      <c r="CG49" s="616"/>
      <c r="CH49" s="616"/>
      <c r="CI49" s="616"/>
      <c r="CJ49" s="616"/>
      <c r="CK49" s="616"/>
      <c r="CL49" s="616"/>
      <c r="CM49" s="616"/>
      <c r="CN49" s="616"/>
      <c r="CO49" s="616"/>
      <c r="CP49" s="616"/>
      <c r="CQ49" s="617"/>
      <c r="CR49" s="618">
        <v>14676484</v>
      </c>
      <c r="CS49" s="619"/>
      <c r="CT49" s="619"/>
      <c r="CU49" s="619"/>
      <c r="CV49" s="619"/>
      <c r="CW49" s="619"/>
      <c r="CX49" s="619"/>
      <c r="CY49" s="620"/>
      <c r="CZ49" s="621">
        <v>100</v>
      </c>
      <c r="DA49" s="622"/>
      <c r="DB49" s="622"/>
      <c r="DC49" s="623"/>
      <c r="DD49" s="624">
        <v>8669830</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TKS1CI5vlePHrbatZ6Gtc0WqR2C/iKXkhEl9UnG+NAJhxlvAeFyPdQ/T8Y+dJnHCEk5Bp32F0okYWQcvQQmuiA==" saltValue="8EwUDi5S3FVJCz848LXBS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2" zoomScale="70" zoomScaleNormal="70" zoomScaleSheetLayoutView="70" workbookViewId="0">
      <selection activeCell="AP78" sqref="AP78:AY7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2" t="s">
        <v>354</v>
      </c>
      <c r="DK2" s="1143"/>
      <c r="DL2" s="1143"/>
      <c r="DM2" s="1143"/>
      <c r="DN2" s="1143"/>
      <c r="DO2" s="1144"/>
      <c r="DP2" s="229"/>
      <c r="DQ2" s="1142" t="s">
        <v>355</v>
      </c>
      <c r="DR2" s="1143"/>
      <c r="DS2" s="1143"/>
      <c r="DT2" s="1143"/>
      <c r="DU2" s="1143"/>
      <c r="DV2" s="1143"/>
      <c r="DW2" s="1143"/>
      <c r="DX2" s="1143"/>
      <c r="DY2" s="1143"/>
      <c r="DZ2" s="1144"/>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5" t="s">
        <v>356</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7" t="s">
        <v>358</v>
      </c>
      <c r="B5" s="1028"/>
      <c r="C5" s="1028"/>
      <c r="D5" s="1028"/>
      <c r="E5" s="1028"/>
      <c r="F5" s="1028"/>
      <c r="G5" s="1028"/>
      <c r="H5" s="1028"/>
      <c r="I5" s="1028"/>
      <c r="J5" s="1028"/>
      <c r="K5" s="1028"/>
      <c r="L5" s="1028"/>
      <c r="M5" s="1028"/>
      <c r="N5" s="1028"/>
      <c r="O5" s="1028"/>
      <c r="P5" s="1029"/>
      <c r="Q5" s="1033" t="s">
        <v>359</v>
      </c>
      <c r="R5" s="1034"/>
      <c r="S5" s="1034"/>
      <c r="T5" s="1034"/>
      <c r="U5" s="1035"/>
      <c r="V5" s="1033" t="s">
        <v>360</v>
      </c>
      <c r="W5" s="1034"/>
      <c r="X5" s="1034"/>
      <c r="Y5" s="1034"/>
      <c r="Z5" s="1035"/>
      <c r="AA5" s="1033" t="s">
        <v>361</v>
      </c>
      <c r="AB5" s="1034"/>
      <c r="AC5" s="1034"/>
      <c r="AD5" s="1034"/>
      <c r="AE5" s="1034"/>
      <c r="AF5" s="1145" t="s">
        <v>362</v>
      </c>
      <c r="AG5" s="1034"/>
      <c r="AH5" s="1034"/>
      <c r="AI5" s="1034"/>
      <c r="AJ5" s="1049"/>
      <c r="AK5" s="1034" t="s">
        <v>363</v>
      </c>
      <c r="AL5" s="1034"/>
      <c r="AM5" s="1034"/>
      <c r="AN5" s="1034"/>
      <c r="AO5" s="1035"/>
      <c r="AP5" s="1033" t="s">
        <v>364</v>
      </c>
      <c r="AQ5" s="1034"/>
      <c r="AR5" s="1034"/>
      <c r="AS5" s="1034"/>
      <c r="AT5" s="1035"/>
      <c r="AU5" s="1033" t="s">
        <v>365</v>
      </c>
      <c r="AV5" s="1034"/>
      <c r="AW5" s="1034"/>
      <c r="AX5" s="1034"/>
      <c r="AY5" s="1049"/>
      <c r="AZ5" s="236"/>
      <c r="BA5" s="236"/>
      <c r="BB5" s="236"/>
      <c r="BC5" s="236"/>
      <c r="BD5" s="236"/>
      <c r="BE5" s="237"/>
      <c r="BF5" s="237"/>
      <c r="BG5" s="237"/>
      <c r="BH5" s="237"/>
      <c r="BI5" s="237"/>
      <c r="BJ5" s="237"/>
      <c r="BK5" s="237"/>
      <c r="BL5" s="237"/>
      <c r="BM5" s="237"/>
      <c r="BN5" s="237"/>
      <c r="BO5" s="237"/>
      <c r="BP5" s="237"/>
      <c r="BQ5" s="1027" t="s">
        <v>366</v>
      </c>
      <c r="BR5" s="1028"/>
      <c r="BS5" s="1028"/>
      <c r="BT5" s="1028"/>
      <c r="BU5" s="1028"/>
      <c r="BV5" s="1028"/>
      <c r="BW5" s="1028"/>
      <c r="BX5" s="1028"/>
      <c r="BY5" s="1028"/>
      <c r="BZ5" s="1028"/>
      <c r="CA5" s="1028"/>
      <c r="CB5" s="1028"/>
      <c r="CC5" s="1028"/>
      <c r="CD5" s="1028"/>
      <c r="CE5" s="1028"/>
      <c r="CF5" s="1028"/>
      <c r="CG5" s="1029"/>
      <c r="CH5" s="1033" t="s">
        <v>367</v>
      </c>
      <c r="CI5" s="1034"/>
      <c r="CJ5" s="1034"/>
      <c r="CK5" s="1034"/>
      <c r="CL5" s="1035"/>
      <c r="CM5" s="1033" t="s">
        <v>368</v>
      </c>
      <c r="CN5" s="1034"/>
      <c r="CO5" s="1034"/>
      <c r="CP5" s="1034"/>
      <c r="CQ5" s="1035"/>
      <c r="CR5" s="1033" t="s">
        <v>369</v>
      </c>
      <c r="CS5" s="1034"/>
      <c r="CT5" s="1034"/>
      <c r="CU5" s="1034"/>
      <c r="CV5" s="1035"/>
      <c r="CW5" s="1033" t="s">
        <v>370</v>
      </c>
      <c r="CX5" s="1034"/>
      <c r="CY5" s="1034"/>
      <c r="CZ5" s="1034"/>
      <c r="DA5" s="1035"/>
      <c r="DB5" s="1033" t="s">
        <v>371</v>
      </c>
      <c r="DC5" s="1034"/>
      <c r="DD5" s="1034"/>
      <c r="DE5" s="1034"/>
      <c r="DF5" s="1035"/>
      <c r="DG5" s="1130" t="s">
        <v>372</v>
      </c>
      <c r="DH5" s="1131"/>
      <c r="DI5" s="1131"/>
      <c r="DJ5" s="1131"/>
      <c r="DK5" s="1132"/>
      <c r="DL5" s="1130" t="s">
        <v>373</v>
      </c>
      <c r="DM5" s="1131"/>
      <c r="DN5" s="1131"/>
      <c r="DO5" s="1131"/>
      <c r="DP5" s="1132"/>
      <c r="DQ5" s="1033" t="s">
        <v>374</v>
      </c>
      <c r="DR5" s="1034"/>
      <c r="DS5" s="1034"/>
      <c r="DT5" s="1034"/>
      <c r="DU5" s="1035"/>
      <c r="DV5" s="1033" t="s">
        <v>365</v>
      </c>
      <c r="DW5" s="1034"/>
      <c r="DX5" s="1034"/>
      <c r="DY5" s="1034"/>
      <c r="DZ5" s="1049"/>
      <c r="EA5" s="234"/>
    </row>
    <row r="6" spans="1:131" s="235"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32"/>
      <c r="BA6" s="232"/>
      <c r="BB6" s="232"/>
      <c r="BC6" s="232"/>
      <c r="BD6" s="232"/>
      <c r="BE6" s="233"/>
      <c r="BF6" s="233"/>
      <c r="BG6" s="233"/>
      <c r="BH6" s="233"/>
      <c r="BI6" s="233"/>
      <c r="BJ6" s="233"/>
      <c r="BK6" s="233"/>
      <c r="BL6" s="233"/>
      <c r="BM6" s="233"/>
      <c r="BN6" s="233"/>
      <c r="BO6" s="233"/>
      <c r="BP6" s="233"/>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34"/>
    </row>
    <row r="7" spans="1:131" s="235" customFormat="1" ht="26.25" customHeight="1" thickTop="1" x14ac:dyDescent="0.15">
      <c r="A7" s="238">
        <v>1</v>
      </c>
      <c r="B7" s="1082" t="s">
        <v>375</v>
      </c>
      <c r="C7" s="1083"/>
      <c r="D7" s="1083"/>
      <c r="E7" s="1083"/>
      <c r="F7" s="1083"/>
      <c r="G7" s="1083"/>
      <c r="H7" s="1083"/>
      <c r="I7" s="1083"/>
      <c r="J7" s="1083"/>
      <c r="K7" s="1083"/>
      <c r="L7" s="1083"/>
      <c r="M7" s="1083"/>
      <c r="N7" s="1083"/>
      <c r="O7" s="1083"/>
      <c r="P7" s="1084"/>
      <c r="Q7" s="1136">
        <v>15876</v>
      </c>
      <c r="R7" s="1137"/>
      <c r="S7" s="1137"/>
      <c r="T7" s="1137"/>
      <c r="U7" s="1137"/>
      <c r="V7" s="1137">
        <v>15069</v>
      </c>
      <c r="W7" s="1137"/>
      <c r="X7" s="1137"/>
      <c r="Y7" s="1137"/>
      <c r="Z7" s="1137"/>
      <c r="AA7" s="1137">
        <f>Q7-V7</f>
        <v>807</v>
      </c>
      <c r="AB7" s="1137"/>
      <c r="AC7" s="1137"/>
      <c r="AD7" s="1137"/>
      <c r="AE7" s="1138"/>
      <c r="AF7" s="1139">
        <v>405</v>
      </c>
      <c r="AG7" s="1140"/>
      <c r="AH7" s="1140"/>
      <c r="AI7" s="1140"/>
      <c r="AJ7" s="1141"/>
      <c r="AK7" s="1123">
        <v>2038</v>
      </c>
      <c r="AL7" s="1124"/>
      <c r="AM7" s="1124"/>
      <c r="AN7" s="1124"/>
      <c r="AO7" s="1124"/>
      <c r="AP7" s="1124">
        <v>6379</v>
      </c>
      <c r="AQ7" s="1124"/>
      <c r="AR7" s="1124"/>
      <c r="AS7" s="1124"/>
      <c r="AT7" s="1124"/>
      <c r="AU7" s="1125"/>
      <c r="AV7" s="1125"/>
      <c r="AW7" s="1125"/>
      <c r="AX7" s="1125"/>
      <c r="AY7" s="1126"/>
      <c r="AZ7" s="232"/>
      <c r="BA7" s="232"/>
      <c r="BB7" s="232"/>
      <c r="BC7" s="232"/>
      <c r="BD7" s="232"/>
      <c r="BE7" s="233"/>
      <c r="BF7" s="233"/>
      <c r="BG7" s="233"/>
      <c r="BH7" s="233"/>
      <c r="BI7" s="233"/>
      <c r="BJ7" s="233"/>
      <c r="BK7" s="233"/>
      <c r="BL7" s="233"/>
      <c r="BM7" s="233"/>
      <c r="BN7" s="233"/>
      <c r="BO7" s="233"/>
      <c r="BP7" s="233"/>
      <c r="BQ7" s="239">
        <v>1</v>
      </c>
      <c r="BR7" s="240"/>
      <c r="BS7" s="1127" t="s">
        <v>553</v>
      </c>
      <c r="BT7" s="1128"/>
      <c r="BU7" s="1128"/>
      <c r="BV7" s="1128"/>
      <c r="BW7" s="1128"/>
      <c r="BX7" s="1128"/>
      <c r="BY7" s="1128"/>
      <c r="BZ7" s="1128"/>
      <c r="CA7" s="1128"/>
      <c r="CB7" s="1128"/>
      <c r="CC7" s="1128"/>
      <c r="CD7" s="1128"/>
      <c r="CE7" s="1128"/>
      <c r="CF7" s="1128"/>
      <c r="CG7" s="1129"/>
      <c r="CH7" s="1120">
        <v>2</v>
      </c>
      <c r="CI7" s="1121"/>
      <c r="CJ7" s="1121"/>
      <c r="CK7" s="1121"/>
      <c r="CL7" s="1122"/>
      <c r="CM7" s="1120">
        <v>177</v>
      </c>
      <c r="CN7" s="1121"/>
      <c r="CO7" s="1121"/>
      <c r="CP7" s="1121"/>
      <c r="CQ7" s="1122"/>
      <c r="CR7" s="1120">
        <v>40</v>
      </c>
      <c r="CS7" s="1121"/>
      <c r="CT7" s="1121"/>
      <c r="CU7" s="1121"/>
      <c r="CV7" s="1122"/>
      <c r="CW7" s="1120" t="s">
        <v>569</v>
      </c>
      <c r="CX7" s="1121"/>
      <c r="CY7" s="1121"/>
      <c r="CZ7" s="1121"/>
      <c r="DA7" s="1122"/>
      <c r="DB7" s="1120" t="s">
        <v>569</v>
      </c>
      <c r="DC7" s="1121"/>
      <c r="DD7" s="1121"/>
      <c r="DE7" s="1121"/>
      <c r="DF7" s="1122"/>
      <c r="DG7" s="1120" t="s">
        <v>569</v>
      </c>
      <c r="DH7" s="1121"/>
      <c r="DI7" s="1121"/>
      <c r="DJ7" s="1121"/>
      <c r="DK7" s="1122"/>
      <c r="DL7" s="1120" t="s">
        <v>569</v>
      </c>
      <c r="DM7" s="1121"/>
      <c r="DN7" s="1121"/>
      <c r="DO7" s="1121"/>
      <c r="DP7" s="1122"/>
      <c r="DQ7" s="1120" t="s">
        <v>570</v>
      </c>
      <c r="DR7" s="1121"/>
      <c r="DS7" s="1121"/>
      <c r="DT7" s="1121"/>
      <c r="DU7" s="1122"/>
      <c r="DV7" s="1147"/>
      <c r="DW7" s="1148"/>
      <c r="DX7" s="1148"/>
      <c r="DY7" s="1148"/>
      <c r="DZ7" s="1149"/>
      <c r="EA7" s="234"/>
    </row>
    <row r="8" spans="1:131" s="235" customFormat="1" ht="26.25" customHeight="1" x14ac:dyDescent="0.15">
      <c r="A8" s="241">
        <v>2</v>
      </c>
      <c r="B8" s="1069"/>
      <c r="C8" s="1070"/>
      <c r="D8" s="1070"/>
      <c r="E8" s="1070"/>
      <c r="F8" s="1070"/>
      <c r="G8" s="1070"/>
      <c r="H8" s="1070"/>
      <c r="I8" s="1070"/>
      <c r="J8" s="1070"/>
      <c r="K8" s="1070"/>
      <c r="L8" s="1070"/>
      <c r="M8" s="1070"/>
      <c r="N8" s="1070"/>
      <c r="O8" s="1070"/>
      <c r="P8" s="1071"/>
      <c r="Q8" s="1075"/>
      <c r="R8" s="1076"/>
      <c r="S8" s="1076"/>
      <c r="T8" s="1076"/>
      <c r="U8" s="1076"/>
      <c r="V8" s="1076"/>
      <c r="W8" s="1076"/>
      <c r="X8" s="1076"/>
      <c r="Y8" s="1076"/>
      <c r="Z8" s="1076"/>
      <c r="AA8" s="1076"/>
      <c r="AB8" s="1076"/>
      <c r="AC8" s="1076"/>
      <c r="AD8" s="1076"/>
      <c r="AE8" s="1077"/>
      <c r="AF8" s="1051"/>
      <c r="AG8" s="1052"/>
      <c r="AH8" s="1052"/>
      <c r="AI8" s="1052"/>
      <c r="AJ8" s="1053"/>
      <c r="AK8" s="1118"/>
      <c r="AL8" s="1119"/>
      <c r="AM8" s="1119"/>
      <c r="AN8" s="1119"/>
      <c r="AO8" s="1119"/>
      <c r="AP8" s="1119"/>
      <c r="AQ8" s="1119"/>
      <c r="AR8" s="1119"/>
      <c r="AS8" s="1119"/>
      <c r="AT8" s="1119"/>
      <c r="AU8" s="1116"/>
      <c r="AV8" s="1116"/>
      <c r="AW8" s="1116"/>
      <c r="AX8" s="1116"/>
      <c r="AY8" s="1117"/>
      <c r="AZ8" s="232"/>
      <c r="BA8" s="232"/>
      <c r="BB8" s="232"/>
      <c r="BC8" s="232"/>
      <c r="BD8" s="232"/>
      <c r="BE8" s="233"/>
      <c r="BF8" s="233"/>
      <c r="BG8" s="233"/>
      <c r="BH8" s="233"/>
      <c r="BI8" s="233"/>
      <c r="BJ8" s="233"/>
      <c r="BK8" s="233"/>
      <c r="BL8" s="233"/>
      <c r="BM8" s="233"/>
      <c r="BN8" s="233"/>
      <c r="BO8" s="233"/>
      <c r="BP8" s="233"/>
      <c r="BQ8" s="242">
        <v>2</v>
      </c>
      <c r="BR8" s="243"/>
      <c r="BS8" s="1046"/>
      <c r="BT8" s="1047"/>
      <c r="BU8" s="1047"/>
      <c r="BV8" s="1047"/>
      <c r="BW8" s="1047"/>
      <c r="BX8" s="1047"/>
      <c r="BY8" s="1047"/>
      <c r="BZ8" s="1047"/>
      <c r="CA8" s="1047"/>
      <c r="CB8" s="1047"/>
      <c r="CC8" s="1047"/>
      <c r="CD8" s="1047"/>
      <c r="CE8" s="1047"/>
      <c r="CF8" s="1047"/>
      <c r="CG8" s="1048"/>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34"/>
    </row>
    <row r="9" spans="1:131" s="235" customFormat="1" ht="26.25" customHeight="1" x14ac:dyDescent="0.15">
      <c r="A9" s="241">
        <v>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1"/>
      <c r="AG9" s="1052"/>
      <c r="AH9" s="1052"/>
      <c r="AI9" s="1052"/>
      <c r="AJ9" s="1053"/>
      <c r="AK9" s="1118"/>
      <c r="AL9" s="1119"/>
      <c r="AM9" s="1119"/>
      <c r="AN9" s="1119"/>
      <c r="AO9" s="1119"/>
      <c r="AP9" s="1119"/>
      <c r="AQ9" s="1119"/>
      <c r="AR9" s="1119"/>
      <c r="AS9" s="1119"/>
      <c r="AT9" s="1119"/>
      <c r="AU9" s="1116"/>
      <c r="AV9" s="1116"/>
      <c r="AW9" s="1116"/>
      <c r="AX9" s="1116"/>
      <c r="AY9" s="1117"/>
      <c r="AZ9" s="232"/>
      <c r="BA9" s="232"/>
      <c r="BB9" s="232"/>
      <c r="BC9" s="232"/>
      <c r="BD9" s="232"/>
      <c r="BE9" s="233"/>
      <c r="BF9" s="233"/>
      <c r="BG9" s="233"/>
      <c r="BH9" s="233"/>
      <c r="BI9" s="233"/>
      <c r="BJ9" s="233"/>
      <c r="BK9" s="233"/>
      <c r="BL9" s="233"/>
      <c r="BM9" s="233"/>
      <c r="BN9" s="233"/>
      <c r="BO9" s="233"/>
      <c r="BP9" s="233"/>
      <c r="BQ9" s="242">
        <v>3</v>
      </c>
      <c r="BR9" s="243"/>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34"/>
    </row>
    <row r="10" spans="1:131" s="235" customFormat="1" ht="26.25" customHeight="1" x14ac:dyDescent="0.15">
      <c r="A10" s="241">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32"/>
      <c r="BA10" s="232"/>
      <c r="BB10" s="232"/>
      <c r="BC10" s="232"/>
      <c r="BD10" s="232"/>
      <c r="BE10" s="233"/>
      <c r="BF10" s="233"/>
      <c r="BG10" s="233"/>
      <c r="BH10" s="233"/>
      <c r="BI10" s="233"/>
      <c r="BJ10" s="233"/>
      <c r="BK10" s="233"/>
      <c r="BL10" s="233"/>
      <c r="BM10" s="233"/>
      <c r="BN10" s="233"/>
      <c r="BO10" s="233"/>
      <c r="BP10" s="233"/>
      <c r="BQ10" s="242">
        <v>4</v>
      </c>
      <c r="BR10" s="243"/>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34"/>
    </row>
    <row r="11" spans="1:131" s="235" customFormat="1" ht="26.25" customHeight="1" x14ac:dyDescent="0.15">
      <c r="A11" s="241">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32"/>
      <c r="BA11" s="232"/>
      <c r="BB11" s="232"/>
      <c r="BC11" s="232"/>
      <c r="BD11" s="232"/>
      <c r="BE11" s="233"/>
      <c r="BF11" s="233"/>
      <c r="BG11" s="233"/>
      <c r="BH11" s="233"/>
      <c r="BI11" s="233"/>
      <c r="BJ11" s="233"/>
      <c r="BK11" s="233"/>
      <c r="BL11" s="233"/>
      <c r="BM11" s="233"/>
      <c r="BN11" s="233"/>
      <c r="BO11" s="233"/>
      <c r="BP11" s="233"/>
      <c r="BQ11" s="242">
        <v>5</v>
      </c>
      <c r="BR11" s="243"/>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34"/>
    </row>
    <row r="12" spans="1:131" s="235" customFormat="1" ht="26.25" customHeight="1" x14ac:dyDescent="0.15">
      <c r="A12" s="241">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32"/>
      <c r="BA12" s="232"/>
      <c r="BB12" s="232"/>
      <c r="BC12" s="232"/>
      <c r="BD12" s="232"/>
      <c r="BE12" s="233"/>
      <c r="BF12" s="233"/>
      <c r="BG12" s="233"/>
      <c r="BH12" s="233"/>
      <c r="BI12" s="233"/>
      <c r="BJ12" s="233"/>
      <c r="BK12" s="233"/>
      <c r="BL12" s="233"/>
      <c r="BM12" s="233"/>
      <c r="BN12" s="233"/>
      <c r="BO12" s="233"/>
      <c r="BP12" s="233"/>
      <c r="BQ12" s="242">
        <v>6</v>
      </c>
      <c r="BR12" s="243"/>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34"/>
    </row>
    <row r="13" spans="1:131" s="235" customFormat="1" ht="26.25" customHeight="1" x14ac:dyDescent="0.15">
      <c r="A13" s="241">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32"/>
      <c r="BA13" s="232"/>
      <c r="BB13" s="232"/>
      <c r="BC13" s="232"/>
      <c r="BD13" s="232"/>
      <c r="BE13" s="233"/>
      <c r="BF13" s="233"/>
      <c r="BG13" s="233"/>
      <c r="BH13" s="233"/>
      <c r="BI13" s="233"/>
      <c r="BJ13" s="233"/>
      <c r="BK13" s="233"/>
      <c r="BL13" s="233"/>
      <c r="BM13" s="233"/>
      <c r="BN13" s="233"/>
      <c r="BO13" s="233"/>
      <c r="BP13" s="233"/>
      <c r="BQ13" s="242">
        <v>7</v>
      </c>
      <c r="BR13" s="243"/>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34"/>
    </row>
    <row r="14" spans="1:131" s="235" customFormat="1" ht="26.25" customHeight="1" x14ac:dyDescent="0.15">
      <c r="A14" s="241">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32"/>
      <c r="BA14" s="232"/>
      <c r="BB14" s="232"/>
      <c r="BC14" s="232"/>
      <c r="BD14" s="232"/>
      <c r="BE14" s="233"/>
      <c r="BF14" s="233"/>
      <c r="BG14" s="233"/>
      <c r="BH14" s="233"/>
      <c r="BI14" s="233"/>
      <c r="BJ14" s="233"/>
      <c r="BK14" s="233"/>
      <c r="BL14" s="233"/>
      <c r="BM14" s="233"/>
      <c r="BN14" s="233"/>
      <c r="BO14" s="233"/>
      <c r="BP14" s="233"/>
      <c r="BQ14" s="242">
        <v>8</v>
      </c>
      <c r="BR14" s="243"/>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34"/>
    </row>
    <row r="15" spans="1:131" s="235" customFormat="1" ht="26.25" customHeight="1" x14ac:dyDescent="0.15">
      <c r="A15" s="241">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32"/>
      <c r="BA15" s="232"/>
      <c r="BB15" s="232"/>
      <c r="BC15" s="232"/>
      <c r="BD15" s="232"/>
      <c r="BE15" s="233"/>
      <c r="BF15" s="233"/>
      <c r="BG15" s="233"/>
      <c r="BH15" s="233"/>
      <c r="BI15" s="233"/>
      <c r="BJ15" s="233"/>
      <c r="BK15" s="233"/>
      <c r="BL15" s="233"/>
      <c r="BM15" s="233"/>
      <c r="BN15" s="233"/>
      <c r="BO15" s="233"/>
      <c r="BP15" s="233"/>
      <c r="BQ15" s="242">
        <v>9</v>
      </c>
      <c r="BR15" s="243"/>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34"/>
    </row>
    <row r="16" spans="1:131" s="235" customFormat="1" ht="26.25" customHeight="1" x14ac:dyDescent="0.15">
      <c r="A16" s="241">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32"/>
      <c r="BA16" s="232"/>
      <c r="BB16" s="232"/>
      <c r="BC16" s="232"/>
      <c r="BD16" s="232"/>
      <c r="BE16" s="233"/>
      <c r="BF16" s="233"/>
      <c r="BG16" s="233"/>
      <c r="BH16" s="233"/>
      <c r="BI16" s="233"/>
      <c r="BJ16" s="233"/>
      <c r="BK16" s="233"/>
      <c r="BL16" s="233"/>
      <c r="BM16" s="233"/>
      <c r="BN16" s="233"/>
      <c r="BO16" s="233"/>
      <c r="BP16" s="233"/>
      <c r="BQ16" s="242">
        <v>10</v>
      </c>
      <c r="BR16" s="243"/>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34"/>
    </row>
    <row r="17" spans="1:131" s="235" customFormat="1" ht="26.25" customHeight="1" x14ac:dyDescent="0.15">
      <c r="A17" s="241">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32"/>
      <c r="BA17" s="232"/>
      <c r="BB17" s="232"/>
      <c r="BC17" s="232"/>
      <c r="BD17" s="232"/>
      <c r="BE17" s="233"/>
      <c r="BF17" s="233"/>
      <c r="BG17" s="233"/>
      <c r="BH17" s="233"/>
      <c r="BI17" s="233"/>
      <c r="BJ17" s="233"/>
      <c r="BK17" s="233"/>
      <c r="BL17" s="233"/>
      <c r="BM17" s="233"/>
      <c r="BN17" s="233"/>
      <c r="BO17" s="233"/>
      <c r="BP17" s="233"/>
      <c r="BQ17" s="242">
        <v>11</v>
      </c>
      <c r="BR17" s="243"/>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34"/>
    </row>
    <row r="18" spans="1:131" s="235" customFormat="1" ht="26.25" customHeight="1" x14ac:dyDescent="0.15">
      <c r="A18" s="241">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32"/>
      <c r="BA18" s="232"/>
      <c r="BB18" s="232"/>
      <c r="BC18" s="232"/>
      <c r="BD18" s="232"/>
      <c r="BE18" s="233"/>
      <c r="BF18" s="233"/>
      <c r="BG18" s="233"/>
      <c r="BH18" s="233"/>
      <c r="BI18" s="233"/>
      <c r="BJ18" s="233"/>
      <c r="BK18" s="233"/>
      <c r="BL18" s="233"/>
      <c r="BM18" s="233"/>
      <c r="BN18" s="233"/>
      <c r="BO18" s="233"/>
      <c r="BP18" s="233"/>
      <c r="BQ18" s="242">
        <v>12</v>
      </c>
      <c r="BR18" s="243"/>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34"/>
    </row>
    <row r="19" spans="1:131" s="235" customFormat="1" ht="26.25" customHeight="1" x14ac:dyDescent="0.15">
      <c r="A19" s="241">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32"/>
      <c r="BA19" s="232"/>
      <c r="BB19" s="232"/>
      <c r="BC19" s="232"/>
      <c r="BD19" s="232"/>
      <c r="BE19" s="233"/>
      <c r="BF19" s="233"/>
      <c r="BG19" s="233"/>
      <c r="BH19" s="233"/>
      <c r="BI19" s="233"/>
      <c r="BJ19" s="233"/>
      <c r="BK19" s="233"/>
      <c r="BL19" s="233"/>
      <c r="BM19" s="233"/>
      <c r="BN19" s="233"/>
      <c r="BO19" s="233"/>
      <c r="BP19" s="233"/>
      <c r="BQ19" s="242">
        <v>13</v>
      </c>
      <c r="BR19" s="243"/>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34"/>
    </row>
    <row r="20" spans="1:131" s="235" customFormat="1" ht="26.25" customHeight="1" x14ac:dyDescent="0.15">
      <c r="A20" s="241">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32"/>
      <c r="BA20" s="232"/>
      <c r="BB20" s="232"/>
      <c r="BC20" s="232"/>
      <c r="BD20" s="232"/>
      <c r="BE20" s="233"/>
      <c r="BF20" s="233"/>
      <c r="BG20" s="233"/>
      <c r="BH20" s="233"/>
      <c r="BI20" s="233"/>
      <c r="BJ20" s="233"/>
      <c r="BK20" s="233"/>
      <c r="BL20" s="233"/>
      <c r="BM20" s="233"/>
      <c r="BN20" s="233"/>
      <c r="BO20" s="233"/>
      <c r="BP20" s="233"/>
      <c r="BQ20" s="242">
        <v>14</v>
      </c>
      <c r="BR20" s="243"/>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34"/>
    </row>
    <row r="21" spans="1:131" s="235" customFormat="1" ht="26.25" customHeight="1" thickBot="1" x14ac:dyDescent="0.2">
      <c r="A21" s="241">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32"/>
      <c r="BA21" s="232"/>
      <c r="BB21" s="232"/>
      <c r="BC21" s="232"/>
      <c r="BD21" s="232"/>
      <c r="BE21" s="233"/>
      <c r="BF21" s="233"/>
      <c r="BG21" s="233"/>
      <c r="BH21" s="233"/>
      <c r="BI21" s="233"/>
      <c r="BJ21" s="233"/>
      <c r="BK21" s="233"/>
      <c r="BL21" s="233"/>
      <c r="BM21" s="233"/>
      <c r="BN21" s="233"/>
      <c r="BO21" s="233"/>
      <c r="BP21" s="233"/>
      <c r="BQ21" s="242">
        <v>15</v>
      </c>
      <c r="BR21" s="243"/>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34"/>
    </row>
    <row r="22" spans="1:131" s="235" customFormat="1" ht="26.25" customHeight="1" x14ac:dyDescent="0.15">
      <c r="A22" s="241">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376</v>
      </c>
      <c r="BA22" s="1067"/>
      <c r="BB22" s="1067"/>
      <c r="BC22" s="1067"/>
      <c r="BD22" s="1068"/>
      <c r="BE22" s="233"/>
      <c r="BF22" s="233"/>
      <c r="BG22" s="233"/>
      <c r="BH22" s="233"/>
      <c r="BI22" s="233"/>
      <c r="BJ22" s="233"/>
      <c r="BK22" s="233"/>
      <c r="BL22" s="233"/>
      <c r="BM22" s="233"/>
      <c r="BN22" s="233"/>
      <c r="BO22" s="233"/>
      <c r="BP22" s="233"/>
      <c r="BQ22" s="242">
        <v>16</v>
      </c>
      <c r="BR22" s="243"/>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34"/>
    </row>
    <row r="23" spans="1:131" s="235" customFormat="1" ht="26.25" customHeight="1" thickBot="1" x14ac:dyDescent="0.2">
      <c r="A23" s="244" t="s">
        <v>377</v>
      </c>
      <c r="B23" s="975" t="s">
        <v>378</v>
      </c>
      <c r="C23" s="976"/>
      <c r="D23" s="976"/>
      <c r="E23" s="976"/>
      <c r="F23" s="976"/>
      <c r="G23" s="976"/>
      <c r="H23" s="976"/>
      <c r="I23" s="976"/>
      <c r="J23" s="976"/>
      <c r="K23" s="976"/>
      <c r="L23" s="976"/>
      <c r="M23" s="976"/>
      <c r="N23" s="976"/>
      <c r="O23" s="976"/>
      <c r="P23" s="977"/>
      <c r="Q23" s="1100"/>
      <c r="R23" s="1101"/>
      <c r="S23" s="1101"/>
      <c r="T23" s="1101"/>
      <c r="U23" s="1101"/>
      <c r="V23" s="1101"/>
      <c r="W23" s="1101"/>
      <c r="X23" s="1101"/>
      <c r="Y23" s="1101"/>
      <c r="Z23" s="1101"/>
      <c r="AA23" s="1101"/>
      <c r="AB23" s="1101"/>
      <c r="AC23" s="1101"/>
      <c r="AD23" s="1101"/>
      <c r="AE23" s="1102"/>
      <c r="AF23" s="1103">
        <v>405</v>
      </c>
      <c r="AG23" s="1101"/>
      <c r="AH23" s="1101"/>
      <c r="AI23" s="1101"/>
      <c r="AJ23" s="1104"/>
      <c r="AK23" s="1105"/>
      <c r="AL23" s="1106"/>
      <c r="AM23" s="1106"/>
      <c r="AN23" s="1106"/>
      <c r="AO23" s="1106"/>
      <c r="AP23" s="1101"/>
      <c r="AQ23" s="1101"/>
      <c r="AR23" s="1101"/>
      <c r="AS23" s="1101"/>
      <c r="AT23" s="1101"/>
      <c r="AU23" s="1107"/>
      <c r="AV23" s="1107"/>
      <c r="AW23" s="1107"/>
      <c r="AX23" s="1107"/>
      <c r="AY23" s="1108"/>
      <c r="AZ23" s="1097" t="s">
        <v>379</v>
      </c>
      <c r="BA23" s="1098"/>
      <c r="BB23" s="1098"/>
      <c r="BC23" s="1098"/>
      <c r="BD23" s="1099"/>
      <c r="BE23" s="233"/>
      <c r="BF23" s="233"/>
      <c r="BG23" s="233"/>
      <c r="BH23" s="233"/>
      <c r="BI23" s="233"/>
      <c r="BJ23" s="233"/>
      <c r="BK23" s="233"/>
      <c r="BL23" s="233"/>
      <c r="BM23" s="233"/>
      <c r="BN23" s="233"/>
      <c r="BO23" s="233"/>
      <c r="BP23" s="233"/>
      <c r="BQ23" s="242">
        <v>17</v>
      </c>
      <c r="BR23" s="243"/>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34"/>
    </row>
    <row r="24" spans="1:131" s="235" customFormat="1" ht="26.25" customHeight="1" x14ac:dyDescent="0.15">
      <c r="A24" s="1096" t="s">
        <v>380</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32"/>
      <c r="BA24" s="232"/>
      <c r="BB24" s="232"/>
      <c r="BC24" s="232"/>
      <c r="BD24" s="232"/>
      <c r="BE24" s="233"/>
      <c r="BF24" s="233"/>
      <c r="BG24" s="233"/>
      <c r="BH24" s="233"/>
      <c r="BI24" s="233"/>
      <c r="BJ24" s="233"/>
      <c r="BK24" s="233"/>
      <c r="BL24" s="233"/>
      <c r="BM24" s="233"/>
      <c r="BN24" s="233"/>
      <c r="BO24" s="233"/>
      <c r="BP24" s="233"/>
      <c r="BQ24" s="242">
        <v>18</v>
      </c>
      <c r="BR24" s="243"/>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34"/>
    </row>
    <row r="25" spans="1:131" s="227" customFormat="1" ht="26.25" customHeight="1" thickBot="1" x14ac:dyDescent="0.2">
      <c r="A25" s="1095" t="s">
        <v>381</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32"/>
      <c r="BK25" s="232"/>
      <c r="BL25" s="232"/>
      <c r="BM25" s="232"/>
      <c r="BN25" s="232"/>
      <c r="BO25" s="245"/>
      <c r="BP25" s="245"/>
      <c r="BQ25" s="242">
        <v>19</v>
      </c>
      <c r="BR25" s="243"/>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6"/>
    </row>
    <row r="26" spans="1:131" s="227" customFormat="1" ht="26.25" customHeight="1" x14ac:dyDescent="0.15">
      <c r="A26" s="1027" t="s">
        <v>358</v>
      </c>
      <c r="B26" s="1028"/>
      <c r="C26" s="1028"/>
      <c r="D26" s="1028"/>
      <c r="E26" s="1028"/>
      <c r="F26" s="1028"/>
      <c r="G26" s="1028"/>
      <c r="H26" s="1028"/>
      <c r="I26" s="1028"/>
      <c r="J26" s="1028"/>
      <c r="K26" s="1028"/>
      <c r="L26" s="1028"/>
      <c r="M26" s="1028"/>
      <c r="N26" s="1028"/>
      <c r="O26" s="1028"/>
      <c r="P26" s="1029"/>
      <c r="Q26" s="1033" t="s">
        <v>382</v>
      </c>
      <c r="R26" s="1034"/>
      <c r="S26" s="1034"/>
      <c r="T26" s="1034"/>
      <c r="U26" s="1035"/>
      <c r="V26" s="1033" t="s">
        <v>383</v>
      </c>
      <c r="W26" s="1034"/>
      <c r="X26" s="1034"/>
      <c r="Y26" s="1034"/>
      <c r="Z26" s="1035"/>
      <c r="AA26" s="1033" t="s">
        <v>384</v>
      </c>
      <c r="AB26" s="1034"/>
      <c r="AC26" s="1034"/>
      <c r="AD26" s="1034"/>
      <c r="AE26" s="1034"/>
      <c r="AF26" s="1091" t="s">
        <v>385</v>
      </c>
      <c r="AG26" s="1040"/>
      <c r="AH26" s="1040"/>
      <c r="AI26" s="1040"/>
      <c r="AJ26" s="1092"/>
      <c r="AK26" s="1034" t="s">
        <v>386</v>
      </c>
      <c r="AL26" s="1034"/>
      <c r="AM26" s="1034"/>
      <c r="AN26" s="1034"/>
      <c r="AO26" s="1035"/>
      <c r="AP26" s="1033" t="s">
        <v>387</v>
      </c>
      <c r="AQ26" s="1034"/>
      <c r="AR26" s="1034"/>
      <c r="AS26" s="1034"/>
      <c r="AT26" s="1035"/>
      <c r="AU26" s="1033" t="s">
        <v>388</v>
      </c>
      <c r="AV26" s="1034"/>
      <c r="AW26" s="1034"/>
      <c r="AX26" s="1034"/>
      <c r="AY26" s="1035"/>
      <c r="AZ26" s="1033" t="s">
        <v>389</v>
      </c>
      <c r="BA26" s="1034"/>
      <c r="BB26" s="1034"/>
      <c r="BC26" s="1034"/>
      <c r="BD26" s="1035"/>
      <c r="BE26" s="1033" t="s">
        <v>365</v>
      </c>
      <c r="BF26" s="1034"/>
      <c r="BG26" s="1034"/>
      <c r="BH26" s="1034"/>
      <c r="BI26" s="1049"/>
      <c r="BJ26" s="232"/>
      <c r="BK26" s="232"/>
      <c r="BL26" s="232"/>
      <c r="BM26" s="232"/>
      <c r="BN26" s="232"/>
      <c r="BO26" s="245"/>
      <c r="BP26" s="245"/>
      <c r="BQ26" s="242">
        <v>20</v>
      </c>
      <c r="BR26" s="243"/>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6"/>
    </row>
    <row r="27" spans="1:131" s="227"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32"/>
      <c r="BK27" s="232"/>
      <c r="BL27" s="232"/>
      <c r="BM27" s="232"/>
      <c r="BN27" s="232"/>
      <c r="BO27" s="245"/>
      <c r="BP27" s="245"/>
      <c r="BQ27" s="242">
        <v>21</v>
      </c>
      <c r="BR27" s="243"/>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6"/>
    </row>
    <row r="28" spans="1:131" s="227" customFormat="1" ht="26.25" customHeight="1" thickTop="1" x14ac:dyDescent="0.15">
      <c r="A28" s="246">
        <v>1</v>
      </c>
      <c r="B28" s="1082" t="s">
        <v>390</v>
      </c>
      <c r="C28" s="1083"/>
      <c r="D28" s="1083"/>
      <c r="E28" s="1083"/>
      <c r="F28" s="1083"/>
      <c r="G28" s="1083"/>
      <c r="H28" s="1083"/>
      <c r="I28" s="1083"/>
      <c r="J28" s="1083"/>
      <c r="K28" s="1083"/>
      <c r="L28" s="1083"/>
      <c r="M28" s="1083"/>
      <c r="N28" s="1083"/>
      <c r="O28" s="1083"/>
      <c r="P28" s="1084"/>
      <c r="Q28" s="1085">
        <v>5321</v>
      </c>
      <c r="R28" s="1086"/>
      <c r="S28" s="1086"/>
      <c r="T28" s="1086"/>
      <c r="U28" s="1086"/>
      <c r="V28" s="1086">
        <v>5006</v>
      </c>
      <c r="W28" s="1086"/>
      <c r="X28" s="1086"/>
      <c r="Y28" s="1086"/>
      <c r="Z28" s="1086"/>
      <c r="AA28" s="1086">
        <f>Q28-V28</f>
        <v>315</v>
      </c>
      <c r="AB28" s="1086"/>
      <c r="AC28" s="1086"/>
      <c r="AD28" s="1086"/>
      <c r="AE28" s="1087"/>
      <c r="AF28" s="1088">
        <v>315</v>
      </c>
      <c r="AG28" s="1086"/>
      <c r="AH28" s="1086"/>
      <c r="AI28" s="1086"/>
      <c r="AJ28" s="1089"/>
      <c r="AK28" s="1090">
        <v>850</v>
      </c>
      <c r="AL28" s="1078"/>
      <c r="AM28" s="1078"/>
      <c r="AN28" s="1078"/>
      <c r="AO28" s="1078"/>
      <c r="AP28" s="1078" t="s">
        <v>557</v>
      </c>
      <c r="AQ28" s="1078"/>
      <c r="AR28" s="1078"/>
      <c r="AS28" s="1078"/>
      <c r="AT28" s="1078"/>
      <c r="AU28" s="1078" t="s">
        <v>557</v>
      </c>
      <c r="AV28" s="1078"/>
      <c r="AW28" s="1078"/>
      <c r="AX28" s="1078"/>
      <c r="AY28" s="1078"/>
      <c r="AZ28" s="1079"/>
      <c r="BA28" s="1079"/>
      <c r="BB28" s="1079"/>
      <c r="BC28" s="1079"/>
      <c r="BD28" s="1079"/>
      <c r="BE28" s="1080"/>
      <c r="BF28" s="1080"/>
      <c r="BG28" s="1080"/>
      <c r="BH28" s="1080"/>
      <c r="BI28" s="1081"/>
      <c r="BJ28" s="232"/>
      <c r="BK28" s="232"/>
      <c r="BL28" s="232"/>
      <c r="BM28" s="232"/>
      <c r="BN28" s="232"/>
      <c r="BO28" s="245"/>
      <c r="BP28" s="245"/>
      <c r="BQ28" s="242">
        <v>22</v>
      </c>
      <c r="BR28" s="243"/>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6"/>
    </row>
    <row r="29" spans="1:131" s="227" customFormat="1" ht="26.25" customHeight="1" x14ac:dyDescent="0.15">
      <c r="A29" s="246">
        <v>2</v>
      </c>
      <c r="B29" s="1069" t="s">
        <v>391</v>
      </c>
      <c r="C29" s="1070"/>
      <c r="D29" s="1070"/>
      <c r="E29" s="1070"/>
      <c r="F29" s="1070"/>
      <c r="G29" s="1070"/>
      <c r="H29" s="1070"/>
      <c r="I29" s="1070"/>
      <c r="J29" s="1070"/>
      <c r="K29" s="1070"/>
      <c r="L29" s="1070"/>
      <c r="M29" s="1070"/>
      <c r="N29" s="1070"/>
      <c r="O29" s="1070"/>
      <c r="P29" s="1071"/>
      <c r="Q29" s="1075">
        <v>345</v>
      </c>
      <c r="R29" s="1076"/>
      <c r="S29" s="1076"/>
      <c r="T29" s="1076"/>
      <c r="U29" s="1076"/>
      <c r="V29" s="1076">
        <v>342</v>
      </c>
      <c r="W29" s="1076"/>
      <c r="X29" s="1076"/>
      <c r="Y29" s="1076"/>
      <c r="Z29" s="1076"/>
      <c r="AA29" s="1076">
        <f t="shared" ref="AA29:AA32" si="0">Q29-V29</f>
        <v>3</v>
      </c>
      <c r="AB29" s="1076"/>
      <c r="AC29" s="1076"/>
      <c r="AD29" s="1076"/>
      <c r="AE29" s="1077"/>
      <c r="AF29" s="1051">
        <v>3</v>
      </c>
      <c r="AG29" s="1052"/>
      <c r="AH29" s="1052"/>
      <c r="AI29" s="1052"/>
      <c r="AJ29" s="1053"/>
      <c r="AK29" s="1011">
        <v>65</v>
      </c>
      <c r="AL29" s="1002"/>
      <c r="AM29" s="1002"/>
      <c r="AN29" s="1002"/>
      <c r="AO29" s="1002"/>
      <c r="AP29" s="1002" t="s">
        <v>557</v>
      </c>
      <c r="AQ29" s="1002"/>
      <c r="AR29" s="1002"/>
      <c r="AS29" s="1002"/>
      <c r="AT29" s="1002"/>
      <c r="AU29" s="1002" t="s">
        <v>557</v>
      </c>
      <c r="AV29" s="1002"/>
      <c r="AW29" s="1002"/>
      <c r="AX29" s="1002"/>
      <c r="AY29" s="1002"/>
      <c r="AZ29" s="1074"/>
      <c r="BA29" s="1074"/>
      <c r="BB29" s="1074"/>
      <c r="BC29" s="1074"/>
      <c r="BD29" s="1074"/>
      <c r="BE29" s="1064"/>
      <c r="BF29" s="1064"/>
      <c r="BG29" s="1064"/>
      <c r="BH29" s="1064"/>
      <c r="BI29" s="1065"/>
      <c r="BJ29" s="232"/>
      <c r="BK29" s="232"/>
      <c r="BL29" s="232"/>
      <c r="BM29" s="232"/>
      <c r="BN29" s="232"/>
      <c r="BO29" s="245"/>
      <c r="BP29" s="245"/>
      <c r="BQ29" s="242">
        <v>23</v>
      </c>
      <c r="BR29" s="243"/>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6"/>
    </row>
    <row r="30" spans="1:131" s="227" customFormat="1" ht="26.25" customHeight="1" x14ac:dyDescent="0.15">
      <c r="A30" s="246">
        <v>3</v>
      </c>
      <c r="B30" s="1069" t="s">
        <v>392</v>
      </c>
      <c r="C30" s="1070"/>
      <c r="D30" s="1070"/>
      <c r="E30" s="1070"/>
      <c r="F30" s="1070"/>
      <c r="G30" s="1070"/>
      <c r="H30" s="1070"/>
      <c r="I30" s="1070"/>
      <c r="J30" s="1070"/>
      <c r="K30" s="1070"/>
      <c r="L30" s="1070"/>
      <c r="M30" s="1070"/>
      <c r="N30" s="1070"/>
      <c r="O30" s="1070"/>
      <c r="P30" s="1071"/>
      <c r="Q30" s="1075">
        <v>884</v>
      </c>
      <c r="R30" s="1076"/>
      <c r="S30" s="1076"/>
      <c r="T30" s="1076"/>
      <c r="U30" s="1076"/>
      <c r="V30" s="1076">
        <v>870</v>
      </c>
      <c r="W30" s="1076"/>
      <c r="X30" s="1076"/>
      <c r="Y30" s="1076"/>
      <c r="Z30" s="1076"/>
      <c r="AA30" s="1076">
        <f t="shared" si="0"/>
        <v>14</v>
      </c>
      <c r="AB30" s="1076"/>
      <c r="AC30" s="1076"/>
      <c r="AD30" s="1076"/>
      <c r="AE30" s="1077"/>
      <c r="AF30" s="1051">
        <v>2522</v>
      </c>
      <c r="AG30" s="1052"/>
      <c r="AH30" s="1052"/>
      <c r="AI30" s="1052"/>
      <c r="AJ30" s="1053"/>
      <c r="AK30" s="1011">
        <v>4</v>
      </c>
      <c r="AL30" s="1002"/>
      <c r="AM30" s="1002"/>
      <c r="AN30" s="1002"/>
      <c r="AO30" s="1002"/>
      <c r="AP30" s="1002">
        <v>447</v>
      </c>
      <c r="AQ30" s="1002"/>
      <c r="AR30" s="1002"/>
      <c r="AS30" s="1002"/>
      <c r="AT30" s="1002"/>
      <c r="AU30" s="1002" t="s">
        <v>557</v>
      </c>
      <c r="AV30" s="1002"/>
      <c r="AW30" s="1002"/>
      <c r="AX30" s="1002"/>
      <c r="AY30" s="1002"/>
      <c r="AZ30" s="1074"/>
      <c r="BA30" s="1074"/>
      <c r="BB30" s="1074"/>
      <c r="BC30" s="1074"/>
      <c r="BD30" s="1074"/>
      <c r="BE30" s="1064" t="s">
        <v>393</v>
      </c>
      <c r="BF30" s="1064"/>
      <c r="BG30" s="1064"/>
      <c r="BH30" s="1064"/>
      <c r="BI30" s="1065"/>
      <c r="BJ30" s="232"/>
      <c r="BK30" s="232"/>
      <c r="BL30" s="232"/>
      <c r="BM30" s="232"/>
      <c r="BN30" s="232"/>
      <c r="BO30" s="245"/>
      <c r="BP30" s="245"/>
      <c r="BQ30" s="242">
        <v>24</v>
      </c>
      <c r="BR30" s="243"/>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6"/>
    </row>
    <row r="31" spans="1:131" s="227" customFormat="1" ht="26.25" customHeight="1" x14ac:dyDescent="0.15">
      <c r="A31" s="246">
        <v>4</v>
      </c>
      <c r="B31" s="1069" t="s">
        <v>554</v>
      </c>
      <c r="C31" s="1070"/>
      <c r="D31" s="1070"/>
      <c r="E31" s="1070"/>
      <c r="F31" s="1070"/>
      <c r="G31" s="1070"/>
      <c r="H31" s="1070"/>
      <c r="I31" s="1070"/>
      <c r="J31" s="1070"/>
      <c r="K31" s="1070"/>
      <c r="L31" s="1070"/>
      <c r="M31" s="1070"/>
      <c r="N31" s="1070"/>
      <c r="O31" s="1070"/>
      <c r="P31" s="1071"/>
      <c r="Q31" s="1075">
        <v>908</v>
      </c>
      <c r="R31" s="1076"/>
      <c r="S31" s="1076"/>
      <c r="T31" s="1076"/>
      <c r="U31" s="1076"/>
      <c r="V31" s="1076">
        <v>1122</v>
      </c>
      <c r="W31" s="1076"/>
      <c r="X31" s="1076"/>
      <c r="Y31" s="1076"/>
      <c r="Z31" s="1076"/>
      <c r="AA31" s="1076">
        <f t="shared" si="0"/>
        <v>-214</v>
      </c>
      <c r="AB31" s="1076"/>
      <c r="AC31" s="1076"/>
      <c r="AD31" s="1076"/>
      <c r="AE31" s="1077"/>
      <c r="AF31" s="1051">
        <v>129</v>
      </c>
      <c r="AG31" s="1052"/>
      <c r="AH31" s="1052"/>
      <c r="AI31" s="1052"/>
      <c r="AJ31" s="1053"/>
      <c r="AK31" s="1011">
        <v>100</v>
      </c>
      <c r="AL31" s="1002"/>
      <c r="AM31" s="1002"/>
      <c r="AN31" s="1002"/>
      <c r="AO31" s="1002"/>
      <c r="AP31" s="1002">
        <v>1991</v>
      </c>
      <c r="AQ31" s="1002"/>
      <c r="AR31" s="1002"/>
      <c r="AS31" s="1002"/>
      <c r="AT31" s="1002"/>
      <c r="AU31" s="1002" t="s">
        <v>557</v>
      </c>
      <c r="AV31" s="1002"/>
      <c r="AW31" s="1002"/>
      <c r="AX31" s="1002"/>
      <c r="AY31" s="1002"/>
      <c r="AZ31" s="1074"/>
      <c r="BA31" s="1074"/>
      <c r="BB31" s="1074"/>
      <c r="BC31" s="1074"/>
      <c r="BD31" s="1074"/>
      <c r="BE31" s="1064" t="s">
        <v>394</v>
      </c>
      <c r="BF31" s="1064"/>
      <c r="BG31" s="1064"/>
      <c r="BH31" s="1064"/>
      <c r="BI31" s="1065"/>
      <c r="BJ31" s="232"/>
      <c r="BK31" s="232"/>
      <c r="BL31" s="232"/>
      <c r="BM31" s="232"/>
      <c r="BN31" s="232"/>
      <c r="BO31" s="245"/>
      <c r="BP31" s="245"/>
      <c r="BQ31" s="242">
        <v>25</v>
      </c>
      <c r="BR31" s="243"/>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6"/>
    </row>
    <row r="32" spans="1:131" s="227" customFormat="1" ht="26.25" customHeight="1" x14ac:dyDescent="0.15">
      <c r="A32" s="246">
        <v>5</v>
      </c>
      <c r="B32" s="1069" t="s">
        <v>555</v>
      </c>
      <c r="C32" s="1070"/>
      <c r="D32" s="1070"/>
      <c r="E32" s="1070"/>
      <c r="F32" s="1070"/>
      <c r="G32" s="1070"/>
      <c r="H32" s="1070"/>
      <c r="I32" s="1070"/>
      <c r="J32" s="1070"/>
      <c r="K32" s="1070"/>
      <c r="L32" s="1070"/>
      <c r="M32" s="1070"/>
      <c r="N32" s="1070"/>
      <c r="O32" s="1070"/>
      <c r="P32" s="1071"/>
      <c r="Q32" s="1075">
        <v>255</v>
      </c>
      <c r="R32" s="1076"/>
      <c r="S32" s="1076"/>
      <c r="T32" s="1076"/>
      <c r="U32" s="1076"/>
      <c r="V32" s="1076">
        <v>90</v>
      </c>
      <c r="W32" s="1076"/>
      <c r="X32" s="1076"/>
      <c r="Y32" s="1076"/>
      <c r="Z32" s="1076"/>
      <c r="AA32" s="1076">
        <f t="shared" si="0"/>
        <v>165</v>
      </c>
      <c r="AB32" s="1076"/>
      <c r="AC32" s="1076"/>
      <c r="AD32" s="1076"/>
      <c r="AE32" s="1077"/>
      <c r="AF32" s="1051">
        <v>16</v>
      </c>
      <c r="AG32" s="1052"/>
      <c r="AH32" s="1052"/>
      <c r="AI32" s="1052"/>
      <c r="AJ32" s="1053"/>
      <c r="AK32" s="1011" t="s">
        <v>557</v>
      </c>
      <c r="AL32" s="1002"/>
      <c r="AM32" s="1002"/>
      <c r="AN32" s="1002"/>
      <c r="AO32" s="1002"/>
      <c r="AP32" s="1002" t="s">
        <v>557</v>
      </c>
      <c r="AQ32" s="1002"/>
      <c r="AR32" s="1002"/>
      <c r="AS32" s="1002"/>
      <c r="AT32" s="1002"/>
      <c r="AU32" s="1002" t="s">
        <v>557</v>
      </c>
      <c r="AV32" s="1002"/>
      <c r="AW32" s="1002"/>
      <c r="AX32" s="1002"/>
      <c r="AY32" s="1002"/>
      <c r="AZ32" s="1074"/>
      <c r="BA32" s="1074"/>
      <c r="BB32" s="1074"/>
      <c r="BC32" s="1074"/>
      <c r="BD32" s="1074"/>
      <c r="BE32" s="1064" t="s">
        <v>556</v>
      </c>
      <c r="BF32" s="1064"/>
      <c r="BG32" s="1064"/>
      <c r="BH32" s="1064"/>
      <c r="BI32" s="1065"/>
      <c r="BJ32" s="232"/>
      <c r="BK32" s="232"/>
      <c r="BL32" s="232"/>
      <c r="BM32" s="232"/>
      <c r="BN32" s="232"/>
      <c r="BO32" s="245"/>
      <c r="BP32" s="245"/>
      <c r="BQ32" s="242">
        <v>26</v>
      </c>
      <c r="BR32" s="243"/>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6"/>
    </row>
    <row r="33" spans="1:131" s="227" customFormat="1" ht="26.25" customHeight="1" x14ac:dyDescent="0.15">
      <c r="A33" s="246">
        <v>6</v>
      </c>
      <c r="B33" s="1069"/>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1"/>
      <c r="AG33" s="1052"/>
      <c r="AH33" s="1052"/>
      <c r="AI33" s="1052"/>
      <c r="AJ33" s="1053"/>
      <c r="AK33" s="1011"/>
      <c r="AL33" s="1002"/>
      <c r="AM33" s="1002"/>
      <c r="AN33" s="1002"/>
      <c r="AO33" s="1002"/>
      <c r="AP33" s="1002"/>
      <c r="AQ33" s="1002"/>
      <c r="AR33" s="1002"/>
      <c r="AS33" s="1002"/>
      <c r="AT33" s="1002"/>
      <c r="AU33" s="1002"/>
      <c r="AV33" s="1002"/>
      <c r="AW33" s="1002"/>
      <c r="AX33" s="1002"/>
      <c r="AY33" s="1002"/>
      <c r="AZ33" s="1074"/>
      <c r="BA33" s="1074"/>
      <c r="BB33" s="1074"/>
      <c r="BC33" s="1074"/>
      <c r="BD33" s="1074"/>
      <c r="BE33" s="1064"/>
      <c r="BF33" s="1064"/>
      <c r="BG33" s="1064"/>
      <c r="BH33" s="1064"/>
      <c r="BI33" s="1065"/>
      <c r="BJ33" s="232"/>
      <c r="BK33" s="232"/>
      <c r="BL33" s="232"/>
      <c r="BM33" s="232"/>
      <c r="BN33" s="232"/>
      <c r="BO33" s="245"/>
      <c r="BP33" s="245"/>
      <c r="BQ33" s="242">
        <v>27</v>
      </c>
      <c r="BR33" s="243"/>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6"/>
    </row>
    <row r="34" spans="1:131" s="227" customFormat="1" ht="26.25" customHeight="1" x14ac:dyDescent="0.15">
      <c r="A34" s="246">
        <v>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c r="AG34" s="1052"/>
      <c r="AH34" s="1052"/>
      <c r="AI34" s="1052"/>
      <c r="AJ34" s="1053"/>
      <c r="AK34" s="1011"/>
      <c r="AL34" s="1002"/>
      <c r="AM34" s="1002"/>
      <c r="AN34" s="1002"/>
      <c r="AO34" s="1002"/>
      <c r="AP34" s="1002"/>
      <c r="AQ34" s="1002"/>
      <c r="AR34" s="1002"/>
      <c r="AS34" s="1002"/>
      <c r="AT34" s="1002"/>
      <c r="AU34" s="1002"/>
      <c r="AV34" s="1002"/>
      <c r="AW34" s="1002"/>
      <c r="AX34" s="1002"/>
      <c r="AY34" s="1002"/>
      <c r="AZ34" s="1074"/>
      <c r="BA34" s="1074"/>
      <c r="BB34" s="1074"/>
      <c r="BC34" s="1074"/>
      <c r="BD34" s="1074"/>
      <c r="BE34" s="1064"/>
      <c r="BF34" s="1064"/>
      <c r="BG34" s="1064"/>
      <c r="BH34" s="1064"/>
      <c r="BI34" s="1065"/>
      <c r="BJ34" s="232"/>
      <c r="BK34" s="232"/>
      <c r="BL34" s="232"/>
      <c r="BM34" s="232"/>
      <c r="BN34" s="232"/>
      <c r="BO34" s="245"/>
      <c r="BP34" s="245"/>
      <c r="BQ34" s="242">
        <v>28</v>
      </c>
      <c r="BR34" s="243"/>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6"/>
    </row>
    <row r="35" spans="1:131" s="227" customFormat="1" ht="26.25" customHeight="1" x14ac:dyDescent="0.15">
      <c r="A35" s="246">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11"/>
      <c r="AL35" s="1002"/>
      <c r="AM35" s="1002"/>
      <c r="AN35" s="1002"/>
      <c r="AO35" s="1002"/>
      <c r="AP35" s="1002"/>
      <c r="AQ35" s="1002"/>
      <c r="AR35" s="1002"/>
      <c r="AS35" s="1002"/>
      <c r="AT35" s="1002"/>
      <c r="AU35" s="1002"/>
      <c r="AV35" s="1002"/>
      <c r="AW35" s="1002"/>
      <c r="AX35" s="1002"/>
      <c r="AY35" s="1002"/>
      <c r="AZ35" s="1074"/>
      <c r="BA35" s="1074"/>
      <c r="BB35" s="1074"/>
      <c r="BC35" s="1074"/>
      <c r="BD35" s="1074"/>
      <c r="BE35" s="1064"/>
      <c r="BF35" s="1064"/>
      <c r="BG35" s="1064"/>
      <c r="BH35" s="1064"/>
      <c r="BI35" s="1065"/>
      <c r="BJ35" s="232"/>
      <c r="BK35" s="232"/>
      <c r="BL35" s="232"/>
      <c r="BM35" s="232"/>
      <c r="BN35" s="232"/>
      <c r="BO35" s="245"/>
      <c r="BP35" s="245"/>
      <c r="BQ35" s="242">
        <v>29</v>
      </c>
      <c r="BR35" s="243"/>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6"/>
    </row>
    <row r="36" spans="1:131" s="227" customFormat="1" ht="26.25" customHeight="1" x14ac:dyDescent="0.15">
      <c r="A36" s="246">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11"/>
      <c r="AL36" s="1002"/>
      <c r="AM36" s="1002"/>
      <c r="AN36" s="1002"/>
      <c r="AO36" s="1002"/>
      <c r="AP36" s="1002"/>
      <c r="AQ36" s="1002"/>
      <c r="AR36" s="1002"/>
      <c r="AS36" s="1002"/>
      <c r="AT36" s="1002"/>
      <c r="AU36" s="1002"/>
      <c r="AV36" s="1002"/>
      <c r="AW36" s="1002"/>
      <c r="AX36" s="1002"/>
      <c r="AY36" s="1002"/>
      <c r="AZ36" s="1074"/>
      <c r="BA36" s="1074"/>
      <c r="BB36" s="1074"/>
      <c r="BC36" s="1074"/>
      <c r="BD36" s="1074"/>
      <c r="BE36" s="1064"/>
      <c r="BF36" s="1064"/>
      <c r="BG36" s="1064"/>
      <c r="BH36" s="1064"/>
      <c r="BI36" s="1065"/>
      <c r="BJ36" s="232"/>
      <c r="BK36" s="232"/>
      <c r="BL36" s="232"/>
      <c r="BM36" s="232"/>
      <c r="BN36" s="232"/>
      <c r="BO36" s="245"/>
      <c r="BP36" s="245"/>
      <c r="BQ36" s="242">
        <v>30</v>
      </c>
      <c r="BR36" s="243"/>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6"/>
    </row>
    <row r="37" spans="1:131" s="227" customFormat="1" ht="26.25" customHeight="1" x14ac:dyDescent="0.15">
      <c r="A37" s="246">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11"/>
      <c r="AL37" s="1002"/>
      <c r="AM37" s="1002"/>
      <c r="AN37" s="1002"/>
      <c r="AO37" s="1002"/>
      <c r="AP37" s="1002"/>
      <c r="AQ37" s="1002"/>
      <c r="AR37" s="1002"/>
      <c r="AS37" s="1002"/>
      <c r="AT37" s="1002"/>
      <c r="AU37" s="1002"/>
      <c r="AV37" s="1002"/>
      <c r="AW37" s="1002"/>
      <c r="AX37" s="1002"/>
      <c r="AY37" s="1002"/>
      <c r="AZ37" s="1074"/>
      <c r="BA37" s="1074"/>
      <c r="BB37" s="1074"/>
      <c r="BC37" s="1074"/>
      <c r="BD37" s="1074"/>
      <c r="BE37" s="1064"/>
      <c r="BF37" s="1064"/>
      <c r="BG37" s="1064"/>
      <c r="BH37" s="1064"/>
      <c r="BI37" s="1065"/>
      <c r="BJ37" s="232"/>
      <c r="BK37" s="232"/>
      <c r="BL37" s="232"/>
      <c r="BM37" s="232"/>
      <c r="BN37" s="232"/>
      <c r="BO37" s="245"/>
      <c r="BP37" s="245"/>
      <c r="BQ37" s="242">
        <v>31</v>
      </c>
      <c r="BR37" s="243"/>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6"/>
    </row>
    <row r="38" spans="1:131" s="227" customFormat="1" ht="26.25" customHeight="1" x14ac:dyDescent="0.15">
      <c r="A38" s="246">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11"/>
      <c r="AL38" s="1002"/>
      <c r="AM38" s="1002"/>
      <c r="AN38" s="1002"/>
      <c r="AO38" s="1002"/>
      <c r="AP38" s="1002"/>
      <c r="AQ38" s="1002"/>
      <c r="AR38" s="1002"/>
      <c r="AS38" s="1002"/>
      <c r="AT38" s="1002"/>
      <c r="AU38" s="1002"/>
      <c r="AV38" s="1002"/>
      <c r="AW38" s="1002"/>
      <c r="AX38" s="1002"/>
      <c r="AY38" s="1002"/>
      <c r="AZ38" s="1074"/>
      <c r="BA38" s="1074"/>
      <c r="BB38" s="1074"/>
      <c r="BC38" s="1074"/>
      <c r="BD38" s="1074"/>
      <c r="BE38" s="1064"/>
      <c r="BF38" s="1064"/>
      <c r="BG38" s="1064"/>
      <c r="BH38" s="1064"/>
      <c r="BI38" s="1065"/>
      <c r="BJ38" s="232"/>
      <c r="BK38" s="232"/>
      <c r="BL38" s="232"/>
      <c r="BM38" s="232"/>
      <c r="BN38" s="232"/>
      <c r="BO38" s="245"/>
      <c r="BP38" s="245"/>
      <c r="BQ38" s="242">
        <v>32</v>
      </c>
      <c r="BR38" s="243"/>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6"/>
    </row>
    <row r="39" spans="1:131" s="227" customFormat="1" ht="26.25" customHeight="1" x14ac:dyDescent="0.15">
      <c r="A39" s="246">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11"/>
      <c r="AL39" s="1002"/>
      <c r="AM39" s="1002"/>
      <c r="AN39" s="1002"/>
      <c r="AO39" s="1002"/>
      <c r="AP39" s="1002"/>
      <c r="AQ39" s="1002"/>
      <c r="AR39" s="1002"/>
      <c r="AS39" s="1002"/>
      <c r="AT39" s="1002"/>
      <c r="AU39" s="1002"/>
      <c r="AV39" s="1002"/>
      <c r="AW39" s="1002"/>
      <c r="AX39" s="1002"/>
      <c r="AY39" s="1002"/>
      <c r="AZ39" s="1074"/>
      <c r="BA39" s="1074"/>
      <c r="BB39" s="1074"/>
      <c r="BC39" s="1074"/>
      <c r="BD39" s="1074"/>
      <c r="BE39" s="1064"/>
      <c r="BF39" s="1064"/>
      <c r="BG39" s="1064"/>
      <c r="BH39" s="1064"/>
      <c r="BI39" s="1065"/>
      <c r="BJ39" s="232"/>
      <c r="BK39" s="232"/>
      <c r="BL39" s="232"/>
      <c r="BM39" s="232"/>
      <c r="BN39" s="232"/>
      <c r="BO39" s="245"/>
      <c r="BP39" s="245"/>
      <c r="BQ39" s="242">
        <v>33</v>
      </c>
      <c r="BR39" s="243"/>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6"/>
    </row>
    <row r="40" spans="1:131" s="227" customFormat="1" ht="26.25" customHeight="1" x14ac:dyDescent="0.15">
      <c r="A40" s="241">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11"/>
      <c r="AL40" s="1002"/>
      <c r="AM40" s="1002"/>
      <c r="AN40" s="1002"/>
      <c r="AO40" s="1002"/>
      <c r="AP40" s="1002"/>
      <c r="AQ40" s="1002"/>
      <c r="AR40" s="1002"/>
      <c r="AS40" s="1002"/>
      <c r="AT40" s="1002"/>
      <c r="AU40" s="1002"/>
      <c r="AV40" s="1002"/>
      <c r="AW40" s="1002"/>
      <c r="AX40" s="1002"/>
      <c r="AY40" s="1002"/>
      <c r="AZ40" s="1074"/>
      <c r="BA40" s="1074"/>
      <c r="BB40" s="1074"/>
      <c r="BC40" s="1074"/>
      <c r="BD40" s="1074"/>
      <c r="BE40" s="1064"/>
      <c r="BF40" s="1064"/>
      <c r="BG40" s="1064"/>
      <c r="BH40" s="1064"/>
      <c r="BI40" s="1065"/>
      <c r="BJ40" s="232"/>
      <c r="BK40" s="232"/>
      <c r="BL40" s="232"/>
      <c r="BM40" s="232"/>
      <c r="BN40" s="232"/>
      <c r="BO40" s="245"/>
      <c r="BP40" s="245"/>
      <c r="BQ40" s="242">
        <v>34</v>
      </c>
      <c r="BR40" s="243"/>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6"/>
    </row>
    <row r="41" spans="1:131" s="227" customFormat="1" ht="26.25" customHeight="1" x14ac:dyDescent="0.15">
      <c r="A41" s="241">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11"/>
      <c r="AL41" s="1002"/>
      <c r="AM41" s="1002"/>
      <c r="AN41" s="1002"/>
      <c r="AO41" s="1002"/>
      <c r="AP41" s="1002"/>
      <c r="AQ41" s="1002"/>
      <c r="AR41" s="1002"/>
      <c r="AS41" s="1002"/>
      <c r="AT41" s="1002"/>
      <c r="AU41" s="1002"/>
      <c r="AV41" s="1002"/>
      <c r="AW41" s="1002"/>
      <c r="AX41" s="1002"/>
      <c r="AY41" s="1002"/>
      <c r="AZ41" s="1074"/>
      <c r="BA41" s="1074"/>
      <c r="BB41" s="1074"/>
      <c r="BC41" s="1074"/>
      <c r="BD41" s="1074"/>
      <c r="BE41" s="1064"/>
      <c r="BF41" s="1064"/>
      <c r="BG41" s="1064"/>
      <c r="BH41" s="1064"/>
      <c r="BI41" s="1065"/>
      <c r="BJ41" s="232"/>
      <c r="BK41" s="232"/>
      <c r="BL41" s="232"/>
      <c r="BM41" s="232"/>
      <c r="BN41" s="232"/>
      <c r="BO41" s="245"/>
      <c r="BP41" s="245"/>
      <c r="BQ41" s="242">
        <v>35</v>
      </c>
      <c r="BR41" s="243"/>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6"/>
    </row>
    <row r="42" spans="1:131" s="227" customFormat="1" ht="26.25" customHeight="1" x14ac:dyDescent="0.15">
      <c r="A42" s="241">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11"/>
      <c r="AL42" s="1002"/>
      <c r="AM42" s="1002"/>
      <c r="AN42" s="1002"/>
      <c r="AO42" s="1002"/>
      <c r="AP42" s="1002"/>
      <c r="AQ42" s="1002"/>
      <c r="AR42" s="1002"/>
      <c r="AS42" s="1002"/>
      <c r="AT42" s="1002"/>
      <c r="AU42" s="1002"/>
      <c r="AV42" s="1002"/>
      <c r="AW42" s="1002"/>
      <c r="AX42" s="1002"/>
      <c r="AY42" s="1002"/>
      <c r="AZ42" s="1074"/>
      <c r="BA42" s="1074"/>
      <c r="BB42" s="1074"/>
      <c r="BC42" s="1074"/>
      <c r="BD42" s="1074"/>
      <c r="BE42" s="1064"/>
      <c r="BF42" s="1064"/>
      <c r="BG42" s="1064"/>
      <c r="BH42" s="1064"/>
      <c r="BI42" s="1065"/>
      <c r="BJ42" s="232"/>
      <c r="BK42" s="232"/>
      <c r="BL42" s="232"/>
      <c r="BM42" s="232"/>
      <c r="BN42" s="232"/>
      <c r="BO42" s="245"/>
      <c r="BP42" s="245"/>
      <c r="BQ42" s="242">
        <v>36</v>
      </c>
      <c r="BR42" s="243"/>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6"/>
    </row>
    <row r="43" spans="1:131" s="227" customFormat="1" ht="26.25" customHeight="1" x14ac:dyDescent="0.15">
      <c r="A43" s="241">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11"/>
      <c r="AL43" s="1002"/>
      <c r="AM43" s="1002"/>
      <c r="AN43" s="1002"/>
      <c r="AO43" s="1002"/>
      <c r="AP43" s="1002"/>
      <c r="AQ43" s="1002"/>
      <c r="AR43" s="1002"/>
      <c r="AS43" s="1002"/>
      <c r="AT43" s="1002"/>
      <c r="AU43" s="1002"/>
      <c r="AV43" s="1002"/>
      <c r="AW43" s="1002"/>
      <c r="AX43" s="1002"/>
      <c r="AY43" s="1002"/>
      <c r="AZ43" s="1074"/>
      <c r="BA43" s="1074"/>
      <c r="BB43" s="1074"/>
      <c r="BC43" s="1074"/>
      <c r="BD43" s="1074"/>
      <c r="BE43" s="1064"/>
      <c r="BF43" s="1064"/>
      <c r="BG43" s="1064"/>
      <c r="BH43" s="1064"/>
      <c r="BI43" s="1065"/>
      <c r="BJ43" s="232"/>
      <c r="BK43" s="232"/>
      <c r="BL43" s="232"/>
      <c r="BM43" s="232"/>
      <c r="BN43" s="232"/>
      <c r="BO43" s="245"/>
      <c r="BP43" s="245"/>
      <c r="BQ43" s="242">
        <v>37</v>
      </c>
      <c r="BR43" s="243"/>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6"/>
    </row>
    <row r="44" spans="1:131" s="227" customFormat="1" ht="26.25" customHeight="1" x14ac:dyDescent="0.15">
      <c r="A44" s="241">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11"/>
      <c r="AL44" s="1002"/>
      <c r="AM44" s="1002"/>
      <c r="AN44" s="1002"/>
      <c r="AO44" s="1002"/>
      <c r="AP44" s="1002"/>
      <c r="AQ44" s="1002"/>
      <c r="AR44" s="1002"/>
      <c r="AS44" s="1002"/>
      <c r="AT44" s="1002"/>
      <c r="AU44" s="1002"/>
      <c r="AV44" s="1002"/>
      <c r="AW44" s="1002"/>
      <c r="AX44" s="1002"/>
      <c r="AY44" s="1002"/>
      <c r="AZ44" s="1074"/>
      <c r="BA44" s="1074"/>
      <c r="BB44" s="1074"/>
      <c r="BC44" s="1074"/>
      <c r="BD44" s="1074"/>
      <c r="BE44" s="1064"/>
      <c r="BF44" s="1064"/>
      <c r="BG44" s="1064"/>
      <c r="BH44" s="1064"/>
      <c r="BI44" s="1065"/>
      <c r="BJ44" s="232"/>
      <c r="BK44" s="232"/>
      <c r="BL44" s="232"/>
      <c r="BM44" s="232"/>
      <c r="BN44" s="232"/>
      <c r="BO44" s="245"/>
      <c r="BP44" s="245"/>
      <c r="BQ44" s="242">
        <v>38</v>
      </c>
      <c r="BR44" s="243"/>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6"/>
    </row>
    <row r="45" spans="1:131" s="227" customFormat="1" ht="26.25" customHeight="1" x14ac:dyDescent="0.15">
      <c r="A45" s="241">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11"/>
      <c r="AL45" s="1002"/>
      <c r="AM45" s="1002"/>
      <c r="AN45" s="1002"/>
      <c r="AO45" s="1002"/>
      <c r="AP45" s="1002"/>
      <c r="AQ45" s="1002"/>
      <c r="AR45" s="1002"/>
      <c r="AS45" s="1002"/>
      <c r="AT45" s="1002"/>
      <c r="AU45" s="1002"/>
      <c r="AV45" s="1002"/>
      <c r="AW45" s="1002"/>
      <c r="AX45" s="1002"/>
      <c r="AY45" s="1002"/>
      <c r="AZ45" s="1074"/>
      <c r="BA45" s="1074"/>
      <c r="BB45" s="1074"/>
      <c r="BC45" s="1074"/>
      <c r="BD45" s="1074"/>
      <c r="BE45" s="1064"/>
      <c r="BF45" s="1064"/>
      <c r="BG45" s="1064"/>
      <c r="BH45" s="1064"/>
      <c r="BI45" s="1065"/>
      <c r="BJ45" s="232"/>
      <c r="BK45" s="232"/>
      <c r="BL45" s="232"/>
      <c r="BM45" s="232"/>
      <c r="BN45" s="232"/>
      <c r="BO45" s="245"/>
      <c r="BP45" s="245"/>
      <c r="BQ45" s="242">
        <v>39</v>
      </c>
      <c r="BR45" s="243"/>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6"/>
    </row>
    <row r="46" spans="1:131" s="227" customFormat="1" ht="26.25" customHeight="1" x14ac:dyDescent="0.15">
      <c r="A46" s="241">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11"/>
      <c r="AL46" s="1002"/>
      <c r="AM46" s="1002"/>
      <c r="AN46" s="1002"/>
      <c r="AO46" s="1002"/>
      <c r="AP46" s="1002"/>
      <c r="AQ46" s="1002"/>
      <c r="AR46" s="1002"/>
      <c r="AS46" s="1002"/>
      <c r="AT46" s="1002"/>
      <c r="AU46" s="1002"/>
      <c r="AV46" s="1002"/>
      <c r="AW46" s="1002"/>
      <c r="AX46" s="1002"/>
      <c r="AY46" s="1002"/>
      <c r="AZ46" s="1074"/>
      <c r="BA46" s="1074"/>
      <c r="BB46" s="1074"/>
      <c r="BC46" s="1074"/>
      <c r="BD46" s="1074"/>
      <c r="BE46" s="1064"/>
      <c r="BF46" s="1064"/>
      <c r="BG46" s="1064"/>
      <c r="BH46" s="1064"/>
      <c r="BI46" s="1065"/>
      <c r="BJ46" s="232"/>
      <c r="BK46" s="232"/>
      <c r="BL46" s="232"/>
      <c r="BM46" s="232"/>
      <c r="BN46" s="232"/>
      <c r="BO46" s="245"/>
      <c r="BP46" s="245"/>
      <c r="BQ46" s="242">
        <v>40</v>
      </c>
      <c r="BR46" s="243"/>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6"/>
    </row>
    <row r="47" spans="1:131" s="227" customFormat="1" ht="26.25" customHeight="1" x14ac:dyDescent="0.15">
      <c r="A47" s="241">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11"/>
      <c r="AL47" s="1002"/>
      <c r="AM47" s="1002"/>
      <c r="AN47" s="1002"/>
      <c r="AO47" s="1002"/>
      <c r="AP47" s="1002"/>
      <c r="AQ47" s="1002"/>
      <c r="AR47" s="1002"/>
      <c r="AS47" s="1002"/>
      <c r="AT47" s="1002"/>
      <c r="AU47" s="1002"/>
      <c r="AV47" s="1002"/>
      <c r="AW47" s="1002"/>
      <c r="AX47" s="1002"/>
      <c r="AY47" s="1002"/>
      <c r="AZ47" s="1074"/>
      <c r="BA47" s="1074"/>
      <c r="BB47" s="1074"/>
      <c r="BC47" s="1074"/>
      <c r="BD47" s="1074"/>
      <c r="BE47" s="1064"/>
      <c r="BF47" s="1064"/>
      <c r="BG47" s="1064"/>
      <c r="BH47" s="1064"/>
      <c r="BI47" s="1065"/>
      <c r="BJ47" s="232"/>
      <c r="BK47" s="232"/>
      <c r="BL47" s="232"/>
      <c r="BM47" s="232"/>
      <c r="BN47" s="232"/>
      <c r="BO47" s="245"/>
      <c r="BP47" s="245"/>
      <c r="BQ47" s="242">
        <v>41</v>
      </c>
      <c r="BR47" s="243"/>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6"/>
    </row>
    <row r="48" spans="1:131" s="227" customFormat="1" ht="26.25" customHeight="1" x14ac:dyDescent="0.15">
      <c r="A48" s="241">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11"/>
      <c r="AL48" s="1002"/>
      <c r="AM48" s="1002"/>
      <c r="AN48" s="1002"/>
      <c r="AO48" s="1002"/>
      <c r="AP48" s="1002"/>
      <c r="AQ48" s="1002"/>
      <c r="AR48" s="1002"/>
      <c r="AS48" s="1002"/>
      <c r="AT48" s="1002"/>
      <c r="AU48" s="1002"/>
      <c r="AV48" s="1002"/>
      <c r="AW48" s="1002"/>
      <c r="AX48" s="1002"/>
      <c r="AY48" s="1002"/>
      <c r="AZ48" s="1074"/>
      <c r="BA48" s="1074"/>
      <c r="BB48" s="1074"/>
      <c r="BC48" s="1074"/>
      <c r="BD48" s="1074"/>
      <c r="BE48" s="1064"/>
      <c r="BF48" s="1064"/>
      <c r="BG48" s="1064"/>
      <c r="BH48" s="1064"/>
      <c r="BI48" s="1065"/>
      <c r="BJ48" s="232"/>
      <c r="BK48" s="232"/>
      <c r="BL48" s="232"/>
      <c r="BM48" s="232"/>
      <c r="BN48" s="232"/>
      <c r="BO48" s="245"/>
      <c r="BP48" s="245"/>
      <c r="BQ48" s="242">
        <v>42</v>
      </c>
      <c r="BR48" s="243"/>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6"/>
    </row>
    <row r="49" spans="1:131" s="227" customFormat="1" ht="26.25" customHeight="1" x14ac:dyDescent="0.15">
      <c r="A49" s="241">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11"/>
      <c r="AL49" s="1002"/>
      <c r="AM49" s="1002"/>
      <c r="AN49" s="1002"/>
      <c r="AO49" s="1002"/>
      <c r="AP49" s="1002"/>
      <c r="AQ49" s="1002"/>
      <c r="AR49" s="1002"/>
      <c r="AS49" s="1002"/>
      <c r="AT49" s="1002"/>
      <c r="AU49" s="1002"/>
      <c r="AV49" s="1002"/>
      <c r="AW49" s="1002"/>
      <c r="AX49" s="1002"/>
      <c r="AY49" s="1002"/>
      <c r="AZ49" s="1074"/>
      <c r="BA49" s="1074"/>
      <c r="BB49" s="1074"/>
      <c r="BC49" s="1074"/>
      <c r="BD49" s="1074"/>
      <c r="BE49" s="1064"/>
      <c r="BF49" s="1064"/>
      <c r="BG49" s="1064"/>
      <c r="BH49" s="1064"/>
      <c r="BI49" s="1065"/>
      <c r="BJ49" s="232"/>
      <c r="BK49" s="232"/>
      <c r="BL49" s="232"/>
      <c r="BM49" s="232"/>
      <c r="BN49" s="232"/>
      <c r="BO49" s="245"/>
      <c r="BP49" s="245"/>
      <c r="BQ49" s="242">
        <v>43</v>
      </c>
      <c r="BR49" s="243"/>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6"/>
    </row>
    <row r="50" spans="1:131" s="227" customFormat="1" ht="26.25" customHeight="1" x14ac:dyDescent="0.15">
      <c r="A50" s="241">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32"/>
      <c r="BK50" s="232"/>
      <c r="BL50" s="232"/>
      <c r="BM50" s="232"/>
      <c r="BN50" s="232"/>
      <c r="BO50" s="245"/>
      <c r="BP50" s="245"/>
      <c r="BQ50" s="242">
        <v>44</v>
      </c>
      <c r="BR50" s="243"/>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6"/>
    </row>
    <row r="51" spans="1:131" s="227" customFormat="1" ht="26.25" customHeight="1" x14ac:dyDescent="0.15">
      <c r="A51" s="241">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32"/>
      <c r="BK51" s="232"/>
      <c r="BL51" s="232"/>
      <c r="BM51" s="232"/>
      <c r="BN51" s="232"/>
      <c r="BO51" s="245"/>
      <c r="BP51" s="245"/>
      <c r="BQ51" s="242">
        <v>45</v>
      </c>
      <c r="BR51" s="243"/>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6"/>
    </row>
    <row r="52" spans="1:131" s="227" customFormat="1" ht="26.25" customHeight="1" x14ac:dyDescent="0.15">
      <c r="A52" s="241">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32"/>
      <c r="BK52" s="232"/>
      <c r="BL52" s="232"/>
      <c r="BM52" s="232"/>
      <c r="BN52" s="232"/>
      <c r="BO52" s="245"/>
      <c r="BP52" s="245"/>
      <c r="BQ52" s="242">
        <v>46</v>
      </c>
      <c r="BR52" s="243"/>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6"/>
    </row>
    <row r="53" spans="1:131" s="227" customFormat="1" ht="26.25" customHeight="1" x14ac:dyDescent="0.15">
      <c r="A53" s="241">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32"/>
      <c r="BK53" s="232"/>
      <c r="BL53" s="232"/>
      <c r="BM53" s="232"/>
      <c r="BN53" s="232"/>
      <c r="BO53" s="245"/>
      <c r="BP53" s="245"/>
      <c r="BQ53" s="242">
        <v>47</v>
      </c>
      <c r="BR53" s="243"/>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6"/>
    </row>
    <row r="54" spans="1:131" s="227" customFormat="1" ht="26.25" customHeight="1" x14ac:dyDescent="0.15">
      <c r="A54" s="241">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32"/>
      <c r="BK54" s="232"/>
      <c r="BL54" s="232"/>
      <c r="BM54" s="232"/>
      <c r="BN54" s="232"/>
      <c r="BO54" s="245"/>
      <c r="BP54" s="245"/>
      <c r="BQ54" s="242">
        <v>48</v>
      </c>
      <c r="BR54" s="243"/>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6"/>
    </row>
    <row r="55" spans="1:131" s="227" customFormat="1" ht="26.25" customHeight="1" x14ac:dyDescent="0.15">
      <c r="A55" s="241">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32"/>
      <c r="BK55" s="232"/>
      <c r="BL55" s="232"/>
      <c r="BM55" s="232"/>
      <c r="BN55" s="232"/>
      <c r="BO55" s="245"/>
      <c r="BP55" s="245"/>
      <c r="BQ55" s="242">
        <v>49</v>
      </c>
      <c r="BR55" s="243"/>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6"/>
    </row>
    <row r="56" spans="1:131" s="227" customFormat="1" ht="26.25" customHeight="1" x14ac:dyDescent="0.15">
      <c r="A56" s="241">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32"/>
      <c r="BK56" s="232"/>
      <c r="BL56" s="232"/>
      <c r="BM56" s="232"/>
      <c r="BN56" s="232"/>
      <c r="BO56" s="245"/>
      <c r="BP56" s="245"/>
      <c r="BQ56" s="242">
        <v>50</v>
      </c>
      <c r="BR56" s="243"/>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6"/>
    </row>
    <row r="57" spans="1:131" s="227" customFormat="1" ht="26.25" customHeight="1" x14ac:dyDescent="0.15">
      <c r="A57" s="241">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32"/>
      <c r="BK57" s="232"/>
      <c r="BL57" s="232"/>
      <c r="BM57" s="232"/>
      <c r="BN57" s="232"/>
      <c r="BO57" s="245"/>
      <c r="BP57" s="245"/>
      <c r="BQ57" s="242">
        <v>51</v>
      </c>
      <c r="BR57" s="243"/>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6"/>
    </row>
    <row r="58" spans="1:131" s="227" customFormat="1" ht="26.25" customHeight="1" x14ac:dyDescent="0.15">
      <c r="A58" s="241">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32"/>
      <c r="BK58" s="232"/>
      <c r="BL58" s="232"/>
      <c r="BM58" s="232"/>
      <c r="BN58" s="232"/>
      <c r="BO58" s="245"/>
      <c r="BP58" s="245"/>
      <c r="BQ58" s="242">
        <v>52</v>
      </c>
      <c r="BR58" s="243"/>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6"/>
    </row>
    <row r="59" spans="1:131" s="227" customFormat="1" ht="26.25" customHeight="1" x14ac:dyDescent="0.15">
      <c r="A59" s="241">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32"/>
      <c r="BK59" s="232"/>
      <c r="BL59" s="232"/>
      <c r="BM59" s="232"/>
      <c r="BN59" s="232"/>
      <c r="BO59" s="245"/>
      <c r="BP59" s="245"/>
      <c r="BQ59" s="242">
        <v>53</v>
      </c>
      <c r="BR59" s="243"/>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6"/>
    </row>
    <row r="60" spans="1:131" s="227" customFormat="1" ht="26.25" customHeight="1" x14ac:dyDescent="0.15">
      <c r="A60" s="241">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32"/>
      <c r="BK60" s="232"/>
      <c r="BL60" s="232"/>
      <c r="BM60" s="232"/>
      <c r="BN60" s="232"/>
      <c r="BO60" s="245"/>
      <c r="BP60" s="245"/>
      <c r="BQ60" s="242">
        <v>54</v>
      </c>
      <c r="BR60" s="243"/>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6"/>
    </row>
    <row r="61" spans="1:131" s="227" customFormat="1" ht="26.25" customHeight="1" thickBot="1" x14ac:dyDescent="0.2">
      <c r="A61" s="241">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32"/>
      <c r="BK61" s="232"/>
      <c r="BL61" s="232"/>
      <c r="BM61" s="232"/>
      <c r="BN61" s="232"/>
      <c r="BO61" s="245"/>
      <c r="BP61" s="245"/>
      <c r="BQ61" s="242">
        <v>55</v>
      </c>
      <c r="BR61" s="243"/>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6"/>
    </row>
    <row r="62" spans="1:131" s="227" customFormat="1" ht="26.25" customHeight="1" x14ac:dyDescent="0.15">
      <c r="A62" s="241">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395</v>
      </c>
      <c r="BK62" s="1067"/>
      <c r="BL62" s="1067"/>
      <c r="BM62" s="1067"/>
      <c r="BN62" s="1068"/>
      <c r="BO62" s="245"/>
      <c r="BP62" s="245"/>
      <c r="BQ62" s="242">
        <v>56</v>
      </c>
      <c r="BR62" s="243"/>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6"/>
    </row>
    <row r="63" spans="1:131" s="227" customFormat="1" ht="26.25" customHeight="1" thickBot="1" x14ac:dyDescent="0.2">
      <c r="A63" s="244" t="s">
        <v>377</v>
      </c>
      <c r="B63" s="975" t="s">
        <v>396</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0"/>
      <c r="AF63" s="1061">
        <f>SUM(AF28:AJ62)</f>
        <v>2985</v>
      </c>
      <c r="AG63" s="990"/>
      <c r="AH63" s="990"/>
      <c r="AI63" s="990"/>
      <c r="AJ63" s="1062"/>
      <c r="AK63" s="1063"/>
      <c r="AL63" s="994"/>
      <c r="AM63" s="994"/>
      <c r="AN63" s="994"/>
      <c r="AO63" s="994"/>
      <c r="AP63" s="990">
        <f>SUM(AP28:AT62)</f>
        <v>2438</v>
      </c>
      <c r="AQ63" s="990"/>
      <c r="AR63" s="990"/>
      <c r="AS63" s="990"/>
      <c r="AT63" s="990"/>
      <c r="AU63" s="990">
        <f>SUM(AU28:AY62)</f>
        <v>0</v>
      </c>
      <c r="AV63" s="990"/>
      <c r="AW63" s="990"/>
      <c r="AX63" s="990"/>
      <c r="AY63" s="990"/>
      <c r="AZ63" s="1057"/>
      <c r="BA63" s="1057"/>
      <c r="BB63" s="1057"/>
      <c r="BC63" s="1057"/>
      <c r="BD63" s="1057"/>
      <c r="BE63" s="991"/>
      <c r="BF63" s="991"/>
      <c r="BG63" s="991"/>
      <c r="BH63" s="991"/>
      <c r="BI63" s="992"/>
      <c r="BJ63" s="1058" t="s">
        <v>379</v>
      </c>
      <c r="BK63" s="982"/>
      <c r="BL63" s="982"/>
      <c r="BM63" s="982"/>
      <c r="BN63" s="1059"/>
      <c r="BO63" s="245"/>
      <c r="BP63" s="245"/>
      <c r="BQ63" s="242">
        <v>57</v>
      </c>
      <c r="BR63" s="243"/>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6"/>
    </row>
    <row r="65" spans="1:131" s="227" customFormat="1" ht="26.25" customHeight="1" thickBot="1" x14ac:dyDescent="0.2">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6"/>
    </row>
    <row r="66" spans="1:131" s="227" customFormat="1" ht="26.25" customHeight="1" x14ac:dyDescent="0.15">
      <c r="A66" s="1027" t="s">
        <v>398</v>
      </c>
      <c r="B66" s="1028"/>
      <c r="C66" s="1028"/>
      <c r="D66" s="1028"/>
      <c r="E66" s="1028"/>
      <c r="F66" s="1028"/>
      <c r="G66" s="1028"/>
      <c r="H66" s="1028"/>
      <c r="I66" s="1028"/>
      <c r="J66" s="1028"/>
      <c r="K66" s="1028"/>
      <c r="L66" s="1028"/>
      <c r="M66" s="1028"/>
      <c r="N66" s="1028"/>
      <c r="O66" s="1028"/>
      <c r="P66" s="1029"/>
      <c r="Q66" s="1033" t="s">
        <v>399</v>
      </c>
      <c r="R66" s="1034"/>
      <c r="S66" s="1034"/>
      <c r="T66" s="1034"/>
      <c r="U66" s="1035"/>
      <c r="V66" s="1033" t="s">
        <v>400</v>
      </c>
      <c r="W66" s="1034"/>
      <c r="X66" s="1034"/>
      <c r="Y66" s="1034"/>
      <c r="Z66" s="1035"/>
      <c r="AA66" s="1033" t="s">
        <v>401</v>
      </c>
      <c r="AB66" s="1034"/>
      <c r="AC66" s="1034"/>
      <c r="AD66" s="1034"/>
      <c r="AE66" s="1035"/>
      <c r="AF66" s="1039" t="s">
        <v>402</v>
      </c>
      <c r="AG66" s="1040"/>
      <c r="AH66" s="1040"/>
      <c r="AI66" s="1040"/>
      <c r="AJ66" s="1041"/>
      <c r="AK66" s="1033" t="s">
        <v>386</v>
      </c>
      <c r="AL66" s="1028"/>
      <c r="AM66" s="1028"/>
      <c r="AN66" s="1028"/>
      <c r="AO66" s="1029"/>
      <c r="AP66" s="1033" t="s">
        <v>403</v>
      </c>
      <c r="AQ66" s="1034"/>
      <c r="AR66" s="1034"/>
      <c r="AS66" s="1034"/>
      <c r="AT66" s="1035"/>
      <c r="AU66" s="1033" t="s">
        <v>404</v>
      </c>
      <c r="AV66" s="1034"/>
      <c r="AW66" s="1034"/>
      <c r="AX66" s="1034"/>
      <c r="AY66" s="1035"/>
      <c r="AZ66" s="1033" t="s">
        <v>365</v>
      </c>
      <c r="BA66" s="1034"/>
      <c r="BB66" s="1034"/>
      <c r="BC66" s="1034"/>
      <c r="BD66" s="1049"/>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7" t="s">
        <v>558</v>
      </c>
      <c r="C68" s="1018"/>
      <c r="D68" s="1018"/>
      <c r="E68" s="1018"/>
      <c r="F68" s="1018"/>
      <c r="G68" s="1018"/>
      <c r="H68" s="1018"/>
      <c r="I68" s="1018"/>
      <c r="J68" s="1018"/>
      <c r="K68" s="1018"/>
      <c r="L68" s="1018"/>
      <c r="M68" s="1018"/>
      <c r="N68" s="1018"/>
      <c r="O68" s="1018"/>
      <c r="P68" s="1019"/>
      <c r="Q68" s="1020">
        <v>276</v>
      </c>
      <c r="R68" s="1014"/>
      <c r="S68" s="1014"/>
      <c r="T68" s="1014"/>
      <c r="U68" s="1014"/>
      <c r="V68" s="1014">
        <v>245</v>
      </c>
      <c r="W68" s="1014"/>
      <c r="X68" s="1014"/>
      <c r="Y68" s="1014"/>
      <c r="Z68" s="1014"/>
      <c r="AA68" s="1014">
        <v>30</v>
      </c>
      <c r="AB68" s="1014"/>
      <c r="AC68" s="1014"/>
      <c r="AD68" s="1014"/>
      <c r="AE68" s="1014"/>
      <c r="AF68" s="1014">
        <v>30</v>
      </c>
      <c r="AG68" s="1014"/>
      <c r="AH68" s="1014"/>
      <c r="AI68" s="1014"/>
      <c r="AJ68" s="1014"/>
      <c r="AK68" s="1014" t="s">
        <v>572</v>
      </c>
      <c r="AL68" s="1014"/>
      <c r="AM68" s="1014"/>
      <c r="AN68" s="1014"/>
      <c r="AO68" s="1014"/>
      <c r="AP68" s="1014" t="s">
        <v>569</v>
      </c>
      <c r="AQ68" s="1014"/>
      <c r="AR68" s="1014"/>
      <c r="AS68" s="1014"/>
      <c r="AT68" s="1014"/>
      <c r="AU68" s="1014" t="s">
        <v>569</v>
      </c>
      <c r="AV68" s="1014"/>
      <c r="AW68" s="1014"/>
      <c r="AX68" s="1014"/>
      <c r="AY68" s="1014"/>
      <c r="AZ68" s="1015"/>
      <c r="BA68" s="1015"/>
      <c r="BB68" s="1015"/>
      <c r="BC68" s="1015"/>
      <c r="BD68" s="1016"/>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559</v>
      </c>
      <c r="C69" s="1006"/>
      <c r="D69" s="1006"/>
      <c r="E69" s="1006"/>
      <c r="F69" s="1006"/>
      <c r="G69" s="1006"/>
      <c r="H69" s="1006"/>
      <c r="I69" s="1006"/>
      <c r="J69" s="1006"/>
      <c r="K69" s="1006"/>
      <c r="L69" s="1006"/>
      <c r="M69" s="1006"/>
      <c r="N69" s="1006"/>
      <c r="O69" s="1006"/>
      <c r="P69" s="1007"/>
      <c r="Q69" s="1008">
        <v>144489</v>
      </c>
      <c r="R69" s="1002"/>
      <c r="S69" s="1002"/>
      <c r="T69" s="1002"/>
      <c r="U69" s="1002"/>
      <c r="V69" s="1002">
        <v>139927</v>
      </c>
      <c r="W69" s="1002"/>
      <c r="X69" s="1002"/>
      <c r="Y69" s="1002"/>
      <c r="Z69" s="1002"/>
      <c r="AA69" s="1002">
        <f t="shared" ref="AA69:AA78" si="1">Q69-V69</f>
        <v>4562</v>
      </c>
      <c r="AB69" s="1002"/>
      <c r="AC69" s="1002"/>
      <c r="AD69" s="1002"/>
      <c r="AE69" s="1002"/>
      <c r="AF69" s="1002">
        <v>4562</v>
      </c>
      <c r="AG69" s="1002"/>
      <c r="AH69" s="1002"/>
      <c r="AI69" s="1002"/>
      <c r="AJ69" s="1002"/>
      <c r="AK69" s="1002">
        <v>574</v>
      </c>
      <c r="AL69" s="1002"/>
      <c r="AM69" s="1002"/>
      <c r="AN69" s="1002"/>
      <c r="AO69" s="1002"/>
      <c r="AP69" s="1002" t="s">
        <v>569</v>
      </c>
      <c r="AQ69" s="1002"/>
      <c r="AR69" s="1002"/>
      <c r="AS69" s="1002"/>
      <c r="AT69" s="1002"/>
      <c r="AU69" s="1002" t="s">
        <v>569</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560</v>
      </c>
      <c r="C70" s="1006"/>
      <c r="D70" s="1006"/>
      <c r="E70" s="1006"/>
      <c r="F70" s="1006"/>
      <c r="G70" s="1006"/>
      <c r="H70" s="1006"/>
      <c r="I70" s="1006"/>
      <c r="J70" s="1006"/>
      <c r="K70" s="1006"/>
      <c r="L70" s="1006"/>
      <c r="M70" s="1006"/>
      <c r="N70" s="1006"/>
      <c r="O70" s="1006"/>
      <c r="P70" s="1007"/>
      <c r="Q70" s="1008">
        <v>2453</v>
      </c>
      <c r="R70" s="1002"/>
      <c r="S70" s="1002"/>
      <c r="T70" s="1002"/>
      <c r="U70" s="1002"/>
      <c r="V70" s="1002">
        <v>2423</v>
      </c>
      <c r="W70" s="1002"/>
      <c r="X70" s="1002"/>
      <c r="Y70" s="1002"/>
      <c r="Z70" s="1002"/>
      <c r="AA70" s="1002">
        <f t="shared" si="1"/>
        <v>30</v>
      </c>
      <c r="AB70" s="1002"/>
      <c r="AC70" s="1002"/>
      <c r="AD70" s="1002"/>
      <c r="AE70" s="1002"/>
      <c r="AF70" s="1002">
        <v>30</v>
      </c>
      <c r="AG70" s="1002"/>
      <c r="AH70" s="1002"/>
      <c r="AI70" s="1002"/>
      <c r="AJ70" s="1002"/>
      <c r="AK70" s="1002">
        <v>88</v>
      </c>
      <c r="AL70" s="1002"/>
      <c r="AM70" s="1002"/>
      <c r="AN70" s="1002"/>
      <c r="AO70" s="1002"/>
      <c r="AP70" s="1002">
        <v>3616</v>
      </c>
      <c r="AQ70" s="1002"/>
      <c r="AR70" s="1002"/>
      <c r="AS70" s="1002"/>
      <c r="AT70" s="1002"/>
      <c r="AU70" s="1002">
        <v>344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561</v>
      </c>
      <c r="C71" s="1006"/>
      <c r="D71" s="1006"/>
      <c r="E71" s="1006"/>
      <c r="F71" s="1006"/>
      <c r="G71" s="1006"/>
      <c r="H71" s="1006"/>
      <c r="I71" s="1006"/>
      <c r="J71" s="1006"/>
      <c r="K71" s="1006"/>
      <c r="L71" s="1006"/>
      <c r="M71" s="1006"/>
      <c r="N71" s="1006"/>
      <c r="O71" s="1006"/>
      <c r="P71" s="1007"/>
      <c r="Q71" s="1008">
        <v>206</v>
      </c>
      <c r="R71" s="1002"/>
      <c r="S71" s="1002"/>
      <c r="T71" s="1002"/>
      <c r="U71" s="1002"/>
      <c r="V71" s="1002">
        <v>180</v>
      </c>
      <c r="W71" s="1002"/>
      <c r="X71" s="1002"/>
      <c r="Y71" s="1002"/>
      <c r="Z71" s="1002"/>
      <c r="AA71" s="1002">
        <v>27</v>
      </c>
      <c r="AB71" s="1002"/>
      <c r="AC71" s="1002"/>
      <c r="AD71" s="1002"/>
      <c r="AE71" s="1002"/>
      <c r="AF71" s="1002">
        <v>27</v>
      </c>
      <c r="AG71" s="1002"/>
      <c r="AH71" s="1002"/>
      <c r="AI71" s="1002"/>
      <c r="AJ71" s="1002"/>
      <c r="AK71" s="1002">
        <v>21</v>
      </c>
      <c r="AL71" s="1002"/>
      <c r="AM71" s="1002"/>
      <c r="AN71" s="1002"/>
      <c r="AO71" s="1002"/>
      <c r="AP71" s="1002" t="s">
        <v>571</v>
      </c>
      <c r="AQ71" s="1002"/>
      <c r="AR71" s="1002"/>
      <c r="AS71" s="1002"/>
      <c r="AT71" s="1002"/>
      <c r="AU71" s="1002" t="s">
        <v>571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562</v>
      </c>
      <c r="C72" s="1006"/>
      <c r="D72" s="1006"/>
      <c r="E72" s="1006"/>
      <c r="F72" s="1006"/>
      <c r="G72" s="1006"/>
      <c r="H72" s="1006"/>
      <c r="I72" s="1006"/>
      <c r="J72" s="1006"/>
      <c r="K72" s="1006"/>
      <c r="L72" s="1006"/>
      <c r="M72" s="1006"/>
      <c r="N72" s="1006"/>
      <c r="O72" s="1006"/>
      <c r="P72" s="1007"/>
      <c r="Q72" s="1008">
        <v>47</v>
      </c>
      <c r="R72" s="1002"/>
      <c r="S72" s="1002"/>
      <c r="T72" s="1002"/>
      <c r="U72" s="1002"/>
      <c r="V72" s="1002">
        <v>21</v>
      </c>
      <c r="W72" s="1002"/>
      <c r="X72" s="1002"/>
      <c r="Y72" s="1002"/>
      <c r="Z72" s="1002"/>
      <c r="AA72" s="1002">
        <f t="shared" si="1"/>
        <v>26</v>
      </c>
      <c r="AB72" s="1002"/>
      <c r="AC72" s="1002"/>
      <c r="AD72" s="1002"/>
      <c r="AE72" s="1002"/>
      <c r="AF72" s="1002">
        <v>26</v>
      </c>
      <c r="AG72" s="1002"/>
      <c r="AH72" s="1002"/>
      <c r="AI72" s="1002"/>
      <c r="AJ72" s="1002"/>
      <c r="AK72" s="1002" t="s">
        <v>572</v>
      </c>
      <c r="AL72" s="1002"/>
      <c r="AM72" s="1002"/>
      <c r="AN72" s="1002"/>
      <c r="AO72" s="1002"/>
      <c r="AP72" s="1002" t="s">
        <v>571</v>
      </c>
      <c r="AQ72" s="1002"/>
      <c r="AR72" s="1002"/>
      <c r="AS72" s="1002"/>
      <c r="AT72" s="1002"/>
      <c r="AU72" s="1002" t="s">
        <v>571</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563</v>
      </c>
      <c r="C73" s="1006"/>
      <c r="D73" s="1006"/>
      <c r="E73" s="1006"/>
      <c r="F73" s="1006"/>
      <c r="G73" s="1006"/>
      <c r="H73" s="1006"/>
      <c r="I73" s="1006"/>
      <c r="J73" s="1006"/>
      <c r="K73" s="1006"/>
      <c r="L73" s="1006"/>
      <c r="M73" s="1006"/>
      <c r="N73" s="1006"/>
      <c r="O73" s="1006"/>
      <c r="P73" s="1007"/>
      <c r="Q73" s="1008">
        <v>9408</v>
      </c>
      <c r="R73" s="1002"/>
      <c r="S73" s="1002"/>
      <c r="T73" s="1002"/>
      <c r="U73" s="1002"/>
      <c r="V73" s="1002">
        <v>8965</v>
      </c>
      <c r="W73" s="1002"/>
      <c r="X73" s="1002"/>
      <c r="Y73" s="1002"/>
      <c r="Z73" s="1002"/>
      <c r="AA73" s="1002">
        <f t="shared" si="1"/>
        <v>443</v>
      </c>
      <c r="AB73" s="1002"/>
      <c r="AC73" s="1002"/>
      <c r="AD73" s="1002"/>
      <c r="AE73" s="1002"/>
      <c r="AF73" s="1002">
        <v>443</v>
      </c>
      <c r="AG73" s="1002"/>
      <c r="AH73" s="1002"/>
      <c r="AI73" s="1002"/>
      <c r="AJ73" s="1002"/>
      <c r="AK73" s="1002">
        <v>3</v>
      </c>
      <c r="AL73" s="1002"/>
      <c r="AM73" s="1002"/>
      <c r="AN73" s="1002"/>
      <c r="AO73" s="1002"/>
      <c r="AP73" s="1002" t="s">
        <v>571</v>
      </c>
      <c r="AQ73" s="1002"/>
      <c r="AR73" s="1002"/>
      <c r="AS73" s="1002"/>
      <c r="AT73" s="1002"/>
      <c r="AU73" s="1002" t="s">
        <v>571</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564</v>
      </c>
      <c r="C74" s="1006"/>
      <c r="D74" s="1006"/>
      <c r="E74" s="1006"/>
      <c r="F74" s="1006"/>
      <c r="G74" s="1006"/>
      <c r="H74" s="1006"/>
      <c r="I74" s="1006"/>
      <c r="J74" s="1006"/>
      <c r="K74" s="1006"/>
      <c r="L74" s="1006"/>
      <c r="M74" s="1006"/>
      <c r="N74" s="1006"/>
      <c r="O74" s="1006"/>
      <c r="P74" s="1007"/>
      <c r="Q74" s="1008">
        <v>1276</v>
      </c>
      <c r="R74" s="1002"/>
      <c r="S74" s="1002"/>
      <c r="T74" s="1002"/>
      <c r="U74" s="1002"/>
      <c r="V74" s="1002">
        <v>1267</v>
      </c>
      <c r="W74" s="1002"/>
      <c r="X74" s="1002"/>
      <c r="Y74" s="1002"/>
      <c r="Z74" s="1002"/>
      <c r="AA74" s="1002">
        <f t="shared" si="1"/>
        <v>9</v>
      </c>
      <c r="AB74" s="1002"/>
      <c r="AC74" s="1002"/>
      <c r="AD74" s="1002"/>
      <c r="AE74" s="1002"/>
      <c r="AF74" s="1002">
        <v>9</v>
      </c>
      <c r="AG74" s="1002"/>
      <c r="AH74" s="1002"/>
      <c r="AI74" s="1002"/>
      <c r="AJ74" s="1002"/>
      <c r="AK74" s="1002" t="s">
        <v>572</v>
      </c>
      <c r="AL74" s="1002"/>
      <c r="AM74" s="1002"/>
      <c r="AN74" s="1002"/>
      <c r="AO74" s="1002"/>
      <c r="AP74" s="1002">
        <v>884</v>
      </c>
      <c r="AQ74" s="1002"/>
      <c r="AR74" s="1002"/>
      <c r="AS74" s="1002"/>
      <c r="AT74" s="1002"/>
      <c r="AU74" s="1002">
        <v>303</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565</v>
      </c>
      <c r="C75" s="1006"/>
      <c r="D75" s="1006"/>
      <c r="E75" s="1006"/>
      <c r="F75" s="1006"/>
      <c r="G75" s="1006"/>
      <c r="H75" s="1006"/>
      <c r="I75" s="1006"/>
      <c r="J75" s="1006"/>
      <c r="K75" s="1006"/>
      <c r="L75" s="1006"/>
      <c r="M75" s="1006"/>
      <c r="N75" s="1006"/>
      <c r="O75" s="1006"/>
      <c r="P75" s="1007"/>
      <c r="Q75" s="1009">
        <v>69</v>
      </c>
      <c r="R75" s="1010"/>
      <c r="S75" s="1010"/>
      <c r="T75" s="1010"/>
      <c r="U75" s="1011"/>
      <c r="V75" s="1012">
        <v>61</v>
      </c>
      <c r="W75" s="1010"/>
      <c r="X75" s="1010"/>
      <c r="Y75" s="1010"/>
      <c r="Z75" s="1011"/>
      <c r="AA75" s="1012">
        <f t="shared" si="1"/>
        <v>8</v>
      </c>
      <c r="AB75" s="1010"/>
      <c r="AC75" s="1010"/>
      <c r="AD75" s="1010"/>
      <c r="AE75" s="1011"/>
      <c r="AF75" s="1012">
        <v>8</v>
      </c>
      <c r="AG75" s="1010"/>
      <c r="AH75" s="1010"/>
      <c r="AI75" s="1010"/>
      <c r="AJ75" s="1011"/>
      <c r="AK75" s="1012" t="s">
        <v>572</v>
      </c>
      <c r="AL75" s="1010"/>
      <c r="AM75" s="1010"/>
      <c r="AN75" s="1010"/>
      <c r="AO75" s="1011"/>
      <c r="AP75" s="1013" t="s">
        <v>572</v>
      </c>
      <c r="AQ75" s="1010"/>
      <c r="AR75" s="1010"/>
      <c r="AS75" s="1010"/>
      <c r="AT75" s="1011"/>
      <c r="AU75" s="1012" t="s">
        <v>572</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566</v>
      </c>
      <c r="C76" s="1006"/>
      <c r="D76" s="1006"/>
      <c r="E76" s="1006"/>
      <c r="F76" s="1006"/>
      <c r="G76" s="1006"/>
      <c r="H76" s="1006"/>
      <c r="I76" s="1006"/>
      <c r="J76" s="1006"/>
      <c r="K76" s="1006"/>
      <c r="L76" s="1006"/>
      <c r="M76" s="1006"/>
      <c r="N76" s="1006"/>
      <c r="O76" s="1006"/>
      <c r="P76" s="1007"/>
      <c r="Q76" s="1009">
        <v>1028</v>
      </c>
      <c r="R76" s="1010"/>
      <c r="S76" s="1010"/>
      <c r="T76" s="1010"/>
      <c r="U76" s="1011"/>
      <c r="V76" s="1012">
        <v>987</v>
      </c>
      <c r="W76" s="1010"/>
      <c r="X76" s="1010"/>
      <c r="Y76" s="1010"/>
      <c r="Z76" s="1011"/>
      <c r="AA76" s="1012">
        <f t="shared" si="1"/>
        <v>41</v>
      </c>
      <c r="AB76" s="1010"/>
      <c r="AC76" s="1010"/>
      <c r="AD76" s="1010"/>
      <c r="AE76" s="1011"/>
      <c r="AF76" s="1012">
        <v>41</v>
      </c>
      <c r="AG76" s="1010"/>
      <c r="AH76" s="1010"/>
      <c r="AI76" s="1010"/>
      <c r="AJ76" s="1011"/>
      <c r="AK76" s="1012" t="s">
        <v>572</v>
      </c>
      <c r="AL76" s="1010"/>
      <c r="AM76" s="1010"/>
      <c r="AN76" s="1010"/>
      <c r="AO76" s="1011"/>
      <c r="AP76" s="1012" t="s">
        <v>572</v>
      </c>
      <c r="AQ76" s="1010"/>
      <c r="AR76" s="1010"/>
      <c r="AS76" s="1010"/>
      <c r="AT76" s="1011"/>
      <c r="AU76" s="1012" t="s">
        <v>572</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567</v>
      </c>
      <c r="C77" s="1006"/>
      <c r="D77" s="1006"/>
      <c r="E77" s="1006"/>
      <c r="F77" s="1006"/>
      <c r="G77" s="1006"/>
      <c r="H77" s="1006"/>
      <c r="I77" s="1006"/>
      <c r="J77" s="1006"/>
      <c r="K77" s="1006"/>
      <c r="L77" s="1006"/>
      <c r="M77" s="1006"/>
      <c r="N77" s="1006"/>
      <c r="O77" s="1006"/>
      <c r="P77" s="1007"/>
      <c r="Q77" s="1009">
        <v>33184</v>
      </c>
      <c r="R77" s="1010"/>
      <c r="S77" s="1010"/>
      <c r="T77" s="1010"/>
      <c r="U77" s="1011"/>
      <c r="V77" s="1012">
        <v>32551</v>
      </c>
      <c r="W77" s="1010"/>
      <c r="X77" s="1010"/>
      <c r="Y77" s="1010"/>
      <c r="Z77" s="1011"/>
      <c r="AA77" s="1012">
        <f t="shared" si="1"/>
        <v>633</v>
      </c>
      <c r="AB77" s="1010"/>
      <c r="AC77" s="1010"/>
      <c r="AD77" s="1010"/>
      <c r="AE77" s="1011"/>
      <c r="AF77" s="1012">
        <v>633</v>
      </c>
      <c r="AG77" s="1010"/>
      <c r="AH77" s="1010"/>
      <c r="AI77" s="1010"/>
      <c r="AJ77" s="1011"/>
      <c r="AK77" s="1012">
        <v>4700</v>
      </c>
      <c r="AL77" s="1010"/>
      <c r="AM77" s="1010"/>
      <c r="AN77" s="1010"/>
      <c r="AO77" s="1011"/>
      <c r="AP77" s="1012" t="s">
        <v>572</v>
      </c>
      <c r="AQ77" s="1010"/>
      <c r="AR77" s="1010"/>
      <c r="AS77" s="1010"/>
      <c r="AT77" s="1011"/>
      <c r="AU77" s="1012" t="s">
        <v>572</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568</v>
      </c>
      <c r="C78" s="1006"/>
      <c r="D78" s="1006"/>
      <c r="E78" s="1006"/>
      <c r="F78" s="1006"/>
      <c r="G78" s="1006"/>
      <c r="H78" s="1006"/>
      <c r="I78" s="1006"/>
      <c r="J78" s="1006"/>
      <c r="K78" s="1006"/>
      <c r="L78" s="1006"/>
      <c r="M78" s="1006"/>
      <c r="N78" s="1006"/>
      <c r="O78" s="1006"/>
      <c r="P78" s="1007"/>
      <c r="Q78" s="1008">
        <v>205</v>
      </c>
      <c r="R78" s="1002"/>
      <c r="S78" s="1002"/>
      <c r="T78" s="1002"/>
      <c r="U78" s="1002"/>
      <c r="V78" s="1002">
        <v>195</v>
      </c>
      <c r="W78" s="1002"/>
      <c r="X78" s="1002"/>
      <c r="Y78" s="1002"/>
      <c r="Z78" s="1002"/>
      <c r="AA78" s="1002">
        <f t="shared" si="1"/>
        <v>10</v>
      </c>
      <c r="AB78" s="1002"/>
      <c r="AC78" s="1002"/>
      <c r="AD78" s="1002"/>
      <c r="AE78" s="1002"/>
      <c r="AF78" s="1002">
        <v>10</v>
      </c>
      <c r="AG78" s="1002"/>
      <c r="AH78" s="1002"/>
      <c r="AI78" s="1002"/>
      <c r="AJ78" s="1002"/>
      <c r="AK78" s="1002" t="s">
        <v>572</v>
      </c>
      <c r="AL78" s="1002"/>
      <c r="AM78" s="1002"/>
      <c r="AN78" s="1002"/>
      <c r="AO78" s="1002"/>
      <c r="AP78" s="1002" t="s">
        <v>572</v>
      </c>
      <c r="AQ78" s="1002"/>
      <c r="AR78" s="1002"/>
      <c r="AS78" s="1002"/>
      <c r="AT78" s="1002"/>
      <c r="AU78" s="1002" t="s">
        <v>572</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377</v>
      </c>
      <c r="B88" s="975" t="s">
        <v>405</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f>SUM(AF68:AJ78)</f>
        <v>5819</v>
      </c>
      <c r="AG88" s="990"/>
      <c r="AH88" s="990"/>
      <c r="AI88" s="990"/>
      <c r="AJ88" s="990"/>
      <c r="AK88" s="994"/>
      <c r="AL88" s="994"/>
      <c r="AM88" s="994"/>
      <c r="AN88" s="994"/>
      <c r="AO88" s="994"/>
      <c r="AP88" s="990">
        <f t="shared" ref="AP88" si="2">SUM(AP68:AT78)</f>
        <v>4500</v>
      </c>
      <c r="AQ88" s="990"/>
      <c r="AR88" s="990"/>
      <c r="AS88" s="990"/>
      <c r="AT88" s="990"/>
      <c r="AU88" s="990">
        <f t="shared" ref="AU88" si="3">SUM(AU68:AY78)</f>
        <v>647</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975" t="s">
        <v>406</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SUM(CR7:CV88)</f>
        <v>40</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414</v>
      </c>
      <c r="AB109" s="925"/>
      <c r="AC109" s="925"/>
      <c r="AD109" s="925"/>
      <c r="AE109" s="926"/>
      <c r="AF109" s="927" t="s">
        <v>296</v>
      </c>
      <c r="AG109" s="925"/>
      <c r="AH109" s="925"/>
      <c r="AI109" s="925"/>
      <c r="AJ109" s="926"/>
      <c r="AK109" s="927" t="s">
        <v>295</v>
      </c>
      <c r="AL109" s="925"/>
      <c r="AM109" s="925"/>
      <c r="AN109" s="925"/>
      <c r="AO109" s="926"/>
      <c r="AP109" s="927" t="s">
        <v>415</v>
      </c>
      <c r="AQ109" s="925"/>
      <c r="AR109" s="925"/>
      <c r="AS109" s="925"/>
      <c r="AT109" s="956"/>
      <c r="AU109" s="924" t="s">
        <v>413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414</v>
      </c>
      <c r="BR109" s="925"/>
      <c r="BS109" s="925"/>
      <c r="BT109" s="925"/>
      <c r="BU109" s="926"/>
      <c r="BV109" s="927" t="s">
        <v>296</v>
      </c>
      <c r="BW109" s="925"/>
      <c r="BX109" s="925"/>
      <c r="BY109" s="925"/>
      <c r="BZ109" s="926"/>
      <c r="CA109" s="927" t="s">
        <v>295</v>
      </c>
      <c r="CB109" s="925"/>
      <c r="CC109" s="925"/>
      <c r="CD109" s="925"/>
      <c r="CE109" s="926"/>
      <c r="CF109" s="963" t="s">
        <v>415</v>
      </c>
      <c r="CG109" s="963"/>
      <c r="CH109" s="963"/>
      <c r="CI109" s="963"/>
      <c r="CJ109" s="963"/>
      <c r="CK109" s="927" t="s">
        <v>416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414</v>
      </c>
      <c r="DH109" s="925"/>
      <c r="DI109" s="925"/>
      <c r="DJ109" s="925"/>
      <c r="DK109" s="926"/>
      <c r="DL109" s="927" t="s">
        <v>296</v>
      </c>
      <c r="DM109" s="925"/>
      <c r="DN109" s="925"/>
      <c r="DO109" s="925"/>
      <c r="DP109" s="926"/>
      <c r="DQ109" s="927" t="s">
        <v>295</v>
      </c>
      <c r="DR109" s="925"/>
      <c r="DS109" s="925"/>
      <c r="DT109" s="925"/>
      <c r="DU109" s="926"/>
      <c r="DV109" s="927" t="s">
        <v>415</v>
      </c>
      <c r="DW109" s="925"/>
      <c r="DX109" s="925"/>
      <c r="DY109" s="925"/>
      <c r="DZ109" s="956"/>
    </row>
    <row r="110" spans="1:131" s="226" customFormat="1" ht="26.25" customHeight="1" x14ac:dyDescent="0.15">
      <c r="A110" s="827" t="s">
        <v>417</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850402</v>
      </c>
      <c r="AB110" s="918"/>
      <c r="AC110" s="918"/>
      <c r="AD110" s="918"/>
      <c r="AE110" s="919"/>
      <c r="AF110" s="920">
        <v>806053</v>
      </c>
      <c r="AG110" s="918"/>
      <c r="AH110" s="918"/>
      <c r="AI110" s="918"/>
      <c r="AJ110" s="919"/>
      <c r="AK110" s="920">
        <v>783243</v>
      </c>
      <c r="AL110" s="918"/>
      <c r="AM110" s="918"/>
      <c r="AN110" s="918"/>
      <c r="AO110" s="919"/>
      <c r="AP110" s="921">
        <v>12.2</v>
      </c>
      <c r="AQ110" s="922"/>
      <c r="AR110" s="922"/>
      <c r="AS110" s="922"/>
      <c r="AT110" s="923"/>
      <c r="AU110" s="957" t="s">
        <v>66</v>
      </c>
      <c r="AV110" s="958"/>
      <c r="AW110" s="958"/>
      <c r="AX110" s="958"/>
      <c r="AY110" s="958"/>
      <c r="AZ110" s="883" t="s">
        <v>418</v>
      </c>
      <c r="BA110" s="828"/>
      <c r="BB110" s="828"/>
      <c r="BC110" s="828"/>
      <c r="BD110" s="828"/>
      <c r="BE110" s="828"/>
      <c r="BF110" s="828"/>
      <c r="BG110" s="828"/>
      <c r="BH110" s="828"/>
      <c r="BI110" s="828"/>
      <c r="BJ110" s="828"/>
      <c r="BK110" s="828"/>
      <c r="BL110" s="828"/>
      <c r="BM110" s="828"/>
      <c r="BN110" s="828"/>
      <c r="BO110" s="828"/>
      <c r="BP110" s="829"/>
      <c r="BQ110" s="884">
        <v>6618667</v>
      </c>
      <c r="BR110" s="865"/>
      <c r="BS110" s="865"/>
      <c r="BT110" s="865"/>
      <c r="BU110" s="865"/>
      <c r="BV110" s="865">
        <v>6621206</v>
      </c>
      <c r="BW110" s="865"/>
      <c r="BX110" s="865"/>
      <c r="BY110" s="865"/>
      <c r="BZ110" s="865"/>
      <c r="CA110" s="865">
        <v>6379364</v>
      </c>
      <c r="CB110" s="865"/>
      <c r="CC110" s="865"/>
      <c r="CD110" s="865"/>
      <c r="CE110" s="865"/>
      <c r="CF110" s="889">
        <v>99.2</v>
      </c>
      <c r="CG110" s="890"/>
      <c r="CH110" s="890"/>
      <c r="CI110" s="890"/>
      <c r="CJ110" s="890"/>
      <c r="CK110" s="953" t="s">
        <v>419</v>
      </c>
      <c r="CL110" s="839"/>
      <c r="CM110" s="914" t="s">
        <v>420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421</v>
      </c>
      <c r="DH110" s="865"/>
      <c r="DI110" s="865"/>
      <c r="DJ110" s="865"/>
      <c r="DK110" s="865"/>
      <c r="DL110" s="865" t="s">
        <v>119</v>
      </c>
      <c r="DM110" s="865"/>
      <c r="DN110" s="865"/>
      <c r="DO110" s="865"/>
      <c r="DP110" s="865"/>
      <c r="DQ110" s="865" t="s">
        <v>119</v>
      </c>
      <c r="DR110" s="865"/>
      <c r="DS110" s="865"/>
      <c r="DT110" s="865"/>
      <c r="DU110" s="865"/>
      <c r="DV110" s="866" t="s">
        <v>421</v>
      </c>
      <c r="DW110" s="866"/>
      <c r="DX110" s="866"/>
      <c r="DY110" s="866"/>
      <c r="DZ110" s="867"/>
    </row>
    <row r="111" spans="1:131" s="226" customFormat="1" ht="26.25" customHeight="1" x14ac:dyDescent="0.15">
      <c r="A111" s="794" t="s">
        <v>422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421</v>
      </c>
      <c r="AB111" s="946"/>
      <c r="AC111" s="946"/>
      <c r="AD111" s="946"/>
      <c r="AE111" s="947"/>
      <c r="AF111" s="948" t="s">
        <v>421</v>
      </c>
      <c r="AG111" s="946"/>
      <c r="AH111" s="946"/>
      <c r="AI111" s="946"/>
      <c r="AJ111" s="947"/>
      <c r="AK111" s="948" t="s">
        <v>421</v>
      </c>
      <c r="AL111" s="946"/>
      <c r="AM111" s="946"/>
      <c r="AN111" s="946"/>
      <c r="AO111" s="947"/>
      <c r="AP111" s="949" t="s">
        <v>421</v>
      </c>
      <c r="AQ111" s="950"/>
      <c r="AR111" s="950"/>
      <c r="AS111" s="950"/>
      <c r="AT111" s="951"/>
      <c r="AU111" s="959"/>
      <c r="AV111" s="960"/>
      <c r="AW111" s="960"/>
      <c r="AX111" s="960"/>
      <c r="AY111" s="960"/>
      <c r="AZ111" s="835" t="s">
        <v>423</v>
      </c>
      <c r="BA111" s="770"/>
      <c r="BB111" s="770"/>
      <c r="BC111" s="770"/>
      <c r="BD111" s="770"/>
      <c r="BE111" s="770"/>
      <c r="BF111" s="770"/>
      <c r="BG111" s="770"/>
      <c r="BH111" s="770"/>
      <c r="BI111" s="770"/>
      <c r="BJ111" s="770"/>
      <c r="BK111" s="770"/>
      <c r="BL111" s="770"/>
      <c r="BM111" s="770"/>
      <c r="BN111" s="770"/>
      <c r="BO111" s="770"/>
      <c r="BP111" s="771"/>
      <c r="BQ111" s="836">
        <v>1529390</v>
      </c>
      <c r="BR111" s="837"/>
      <c r="BS111" s="837"/>
      <c r="BT111" s="837"/>
      <c r="BU111" s="837"/>
      <c r="BV111" s="837">
        <v>1284875</v>
      </c>
      <c r="BW111" s="837"/>
      <c r="BX111" s="837"/>
      <c r="BY111" s="837"/>
      <c r="BZ111" s="837"/>
      <c r="CA111" s="837">
        <v>1106683</v>
      </c>
      <c r="CB111" s="837"/>
      <c r="CC111" s="837"/>
      <c r="CD111" s="837"/>
      <c r="CE111" s="837"/>
      <c r="CF111" s="898">
        <v>17.2</v>
      </c>
      <c r="CG111" s="899"/>
      <c r="CH111" s="899"/>
      <c r="CI111" s="899"/>
      <c r="CJ111" s="899"/>
      <c r="CK111" s="954"/>
      <c r="CL111" s="841"/>
      <c r="CM111" s="844" t="s">
        <v>424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421</v>
      </c>
      <c r="DH111" s="837"/>
      <c r="DI111" s="837"/>
      <c r="DJ111" s="837"/>
      <c r="DK111" s="837"/>
      <c r="DL111" s="837" t="s">
        <v>119</v>
      </c>
      <c r="DM111" s="837"/>
      <c r="DN111" s="837"/>
      <c r="DO111" s="837"/>
      <c r="DP111" s="837"/>
      <c r="DQ111" s="837" t="s">
        <v>119</v>
      </c>
      <c r="DR111" s="837"/>
      <c r="DS111" s="837"/>
      <c r="DT111" s="837"/>
      <c r="DU111" s="837"/>
      <c r="DV111" s="814" t="s">
        <v>119</v>
      </c>
      <c r="DW111" s="814"/>
      <c r="DX111" s="814"/>
      <c r="DY111" s="814"/>
      <c r="DZ111" s="815"/>
    </row>
    <row r="112" spans="1:131" s="226" customFormat="1" ht="26.25" customHeight="1" x14ac:dyDescent="0.15">
      <c r="A112" s="939" t="s">
        <v>425</v>
      </c>
      <c r="B112" s="940"/>
      <c r="C112" s="770" t="s">
        <v>426</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427</v>
      </c>
      <c r="AB112" s="800"/>
      <c r="AC112" s="800"/>
      <c r="AD112" s="800"/>
      <c r="AE112" s="801"/>
      <c r="AF112" s="802" t="s">
        <v>119</v>
      </c>
      <c r="AG112" s="800"/>
      <c r="AH112" s="800"/>
      <c r="AI112" s="800"/>
      <c r="AJ112" s="801"/>
      <c r="AK112" s="802" t="s">
        <v>421</v>
      </c>
      <c r="AL112" s="800"/>
      <c r="AM112" s="800"/>
      <c r="AN112" s="800"/>
      <c r="AO112" s="801"/>
      <c r="AP112" s="847" t="s">
        <v>421</v>
      </c>
      <c r="AQ112" s="848"/>
      <c r="AR112" s="848"/>
      <c r="AS112" s="848"/>
      <c r="AT112" s="849"/>
      <c r="AU112" s="959"/>
      <c r="AV112" s="960"/>
      <c r="AW112" s="960"/>
      <c r="AX112" s="960"/>
      <c r="AY112" s="960"/>
      <c r="AZ112" s="835" t="s">
        <v>428</v>
      </c>
      <c r="BA112" s="770"/>
      <c r="BB112" s="770"/>
      <c r="BC112" s="770"/>
      <c r="BD112" s="770"/>
      <c r="BE112" s="770"/>
      <c r="BF112" s="770"/>
      <c r="BG112" s="770"/>
      <c r="BH112" s="770"/>
      <c r="BI112" s="770"/>
      <c r="BJ112" s="770"/>
      <c r="BK112" s="770"/>
      <c r="BL112" s="770"/>
      <c r="BM112" s="770"/>
      <c r="BN112" s="770"/>
      <c r="BO112" s="770"/>
      <c r="BP112" s="771"/>
      <c r="BQ112" s="836">
        <v>1355820</v>
      </c>
      <c r="BR112" s="837"/>
      <c r="BS112" s="837"/>
      <c r="BT112" s="837"/>
      <c r="BU112" s="837"/>
      <c r="BV112" s="837">
        <v>1419807</v>
      </c>
      <c r="BW112" s="837"/>
      <c r="BX112" s="837"/>
      <c r="BY112" s="837"/>
      <c r="BZ112" s="837"/>
      <c r="CA112" s="837">
        <v>1146674</v>
      </c>
      <c r="CB112" s="837"/>
      <c r="CC112" s="837"/>
      <c r="CD112" s="837"/>
      <c r="CE112" s="837"/>
      <c r="CF112" s="898">
        <v>17.8</v>
      </c>
      <c r="CG112" s="899"/>
      <c r="CH112" s="899"/>
      <c r="CI112" s="899"/>
      <c r="CJ112" s="899"/>
      <c r="CK112" s="954"/>
      <c r="CL112" s="841"/>
      <c r="CM112" s="844" t="s">
        <v>429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119</v>
      </c>
      <c r="DH112" s="837"/>
      <c r="DI112" s="837"/>
      <c r="DJ112" s="837"/>
      <c r="DK112" s="837"/>
      <c r="DL112" s="837" t="s">
        <v>119</v>
      </c>
      <c r="DM112" s="837"/>
      <c r="DN112" s="837"/>
      <c r="DO112" s="837"/>
      <c r="DP112" s="837"/>
      <c r="DQ112" s="837" t="s">
        <v>119</v>
      </c>
      <c r="DR112" s="837"/>
      <c r="DS112" s="837"/>
      <c r="DT112" s="837"/>
      <c r="DU112" s="837"/>
      <c r="DV112" s="814" t="s">
        <v>427</v>
      </c>
      <c r="DW112" s="814"/>
      <c r="DX112" s="814"/>
      <c r="DY112" s="814"/>
      <c r="DZ112" s="815"/>
    </row>
    <row r="113" spans="1:130" s="226" customFormat="1" ht="26.25" customHeight="1" x14ac:dyDescent="0.15">
      <c r="A113" s="941"/>
      <c r="B113" s="942"/>
      <c r="C113" s="770" t="s">
        <v>430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100241</v>
      </c>
      <c r="AB113" s="946"/>
      <c r="AC113" s="946"/>
      <c r="AD113" s="946"/>
      <c r="AE113" s="947"/>
      <c r="AF113" s="948">
        <v>95149</v>
      </c>
      <c r="AG113" s="946"/>
      <c r="AH113" s="946"/>
      <c r="AI113" s="946"/>
      <c r="AJ113" s="947"/>
      <c r="AK113" s="948">
        <v>34785</v>
      </c>
      <c r="AL113" s="946"/>
      <c r="AM113" s="946"/>
      <c r="AN113" s="946"/>
      <c r="AO113" s="947"/>
      <c r="AP113" s="949">
        <v>0.5</v>
      </c>
      <c r="AQ113" s="950"/>
      <c r="AR113" s="950"/>
      <c r="AS113" s="950"/>
      <c r="AT113" s="951"/>
      <c r="AU113" s="959"/>
      <c r="AV113" s="960"/>
      <c r="AW113" s="960"/>
      <c r="AX113" s="960"/>
      <c r="AY113" s="960"/>
      <c r="AZ113" s="835" t="s">
        <v>431</v>
      </c>
      <c r="BA113" s="770"/>
      <c r="BB113" s="770"/>
      <c r="BC113" s="770"/>
      <c r="BD113" s="770"/>
      <c r="BE113" s="770"/>
      <c r="BF113" s="770"/>
      <c r="BG113" s="770"/>
      <c r="BH113" s="770"/>
      <c r="BI113" s="770"/>
      <c r="BJ113" s="770"/>
      <c r="BK113" s="770"/>
      <c r="BL113" s="770"/>
      <c r="BM113" s="770"/>
      <c r="BN113" s="770"/>
      <c r="BO113" s="770"/>
      <c r="BP113" s="771"/>
      <c r="BQ113" s="836">
        <v>791565</v>
      </c>
      <c r="BR113" s="837"/>
      <c r="BS113" s="837"/>
      <c r="BT113" s="837"/>
      <c r="BU113" s="837"/>
      <c r="BV113" s="837">
        <v>726985</v>
      </c>
      <c r="BW113" s="837"/>
      <c r="BX113" s="837"/>
      <c r="BY113" s="837"/>
      <c r="BZ113" s="837"/>
      <c r="CA113" s="837">
        <v>646782</v>
      </c>
      <c r="CB113" s="837"/>
      <c r="CC113" s="837"/>
      <c r="CD113" s="837"/>
      <c r="CE113" s="837"/>
      <c r="CF113" s="898">
        <v>10.1</v>
      </c>
      <c r="CG113" s="899"/>
      <c r="CH113" s="899"/>
      <c r="CI113" s="899"/>
      <c r="CJ113" s="899"/>
      <c r="CK113" s="954"/>
      <c r="CL113" s="841"/>
      <c r="CM113" s="844" t="s">
        <v>432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119</v>
      </c>
      <c r="DH113" s="800"/>
      <c r="DI113" s="800"/>
      <c r="DJ113" s="800"/>
      <c r="DK113" s="801"/>
      <c r="DL113" s="802" t="s">
        <v>119</v>
      </c>
      <c r="DM113" s="800"/>
      <c r="DN113" s="800"/>
      <c r="DO113" s="800"/>
      <c r="DP113" s="801"/>
      <c r="DQ113" s="802" t="s">
        <v>119</v>
      </c>
      <c r="DR113" s="800"/>
      <c r="DS113" s="800"/>
      <c r="DT113" s="800"/>
      <c r="DU113" s="801"/>
      <c r="DV113" s="847" t="s">
        <v>421</v>
      </c>
      <c r="DW113" s="848"/>
      <c r="DX113" s="848"/>
      <c r="DY113" s="848"/>
      <c r="DZ113" s="849"/>
    </row>
    <row r="114" spans="1:130" s="226" customFormat="1" ht="26.25" customHeight="1" x14ac:dyDescent="0.15">
      <c r="A114" s="941"/>
      <c r="B114" s="942"/>
      <c r="C114" s="770" t="s">
        <v>433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106619</v>
      </c>
      <c r="AB114" s="800"/>
      <c r="AC114" s="800"/>
      <c r="AD114" s="800"/>
      <c r="AE114" s="801"/>
      <c r="AF114" s="802">
        <v>112122</v>
      </c>
      <c r="AG114" s="800"/>
      <c r="AH114" s="800"/>
      <c r="AI114" s="800"/>
      <c r="AJ114" s="801"/>
      <c r="AK114" s="802">
        <v>107677</v>
      </c>
      <c r="AL114" s="800"/>
      <c r="AM114" s="800"/>
      <c r="AN114" s="800"/>
      <c r="AO114" s="801"/>
      <c r="AP114" s="847">
        <v>1.7</v>
      </c>
      <c r="AQ114" s="848"/>
      <c r="AR114" s="848"/>
      <c r="AS114" s="848"/>
      <c r="AT114" s="849"/>
      <c r="AU114" s="959"/>
      <c r="AV114" s="960"/>
      <c r="AW114" s="960"/>
      <c r="AX114" s="960"/>
      <c r="AY114" s="960"/>
      <c r="AZ114" s="835" t="s">
        <v>434</v>
      </c>
      <c r="BA114" s="770"/>
      <c r="BB114" s="770"/>
      <c r="BC114" s="770"/>
      <c r="BD114" s="770"/>
      <c r="BE114" s="770"/>
      <c r="BF114" s="770"/>
      <c r="BG114" s="770"/>
      <c r="BH114" s="770"/>
      <c r="BI114" s="770"/>
      <c r="BJ114" s="770"/>
      <c r="BK114" s="770"/>
      <c r="BL114" s="770"/>
      <c r="BM114" s="770"/>
      <c r="BN114" s="770"/>
      <c r="BO114" s="770"/>
      <c r="BP114" s="771"/>
      <c r="BQ114" s="836">
        <v>594098</v>
      </c>
      <c r="BR114" s="837"/>
      <c r="BS114" s="837"/>
      <c r="BT114" s="837"/>
      <c r="BU114" s="837"/>
      <c r="BV114" s="837">
        <v>474799</v>
      </c>
      <c r="BW114" s="837"/>
      <c r="BX114" s="837"/>
      <c r="BY114" s="837"/>
      <c r="BZ114" s="837"/>
      <c r="CA114" s="837">
        <v>335834</v>
      </c>
      <c r="CB114" s="837"/>
      <c r="CC114" s="837"/>
      <c r="CD114" s="837"/>
      <c r="CE114" s="837"/>
      <c r="CF114" s="898">
        <v>5.2</v>
      </c>
      <c r="CG114" s="899"/>
      <c r="CH114" s="899"/>
      <c r="CI114" s="899"/>
      <c r="CJ114" s="899"/>
      <c r="CK114" s="954"/>
      <c r="CL114" s="841"/>
      <c r="CM114" s="844" t="s">
        <v>435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421</v>
      </c>
      <c r="DH114" s="800"/>
      <c r="DI114" s="800"/>
      <c r="DJ114" s="800"/>
      <c r="DK114" s="801"/>
      <c r="DL114" s="802" t="s">
        <v>427</v>
      </c>
      <c r="DM114" s="800"/>
      <c r="DN114" s="800"/>
      <c r="DO114" s="800"/>
      <c r="DP114" s="801"/>
      <c r="DQ114" s="802" t="s">
        <v>119</v>
      </c>
      <c r="DR114" s="800"/>
      <c r="DS114" s="800"/>
      <c r="DT114" s="800"/>
      <c r="DU114" s="801"/>
      <c r="DV114" s="847" t="s">
        <v>421</v>
      </c>
      <c r="DW114" s="848"/>
      <c r="DX114" s="848"/>
      <c r="DY114" s="848"/>
      <c r="DZ114" s="849"/>
    </row>
    <row r="115" spans="1:130" s="226" customFormat="1" ht="26.25" customHeight="1" x14ac:dyDescent="0.15">
      <c r="A115" s="941"/>
      <c r="B115" s="942"/>
      <c r="C115" s="770" t="s">
        <v>436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421</v>
      </c>
      <c r="AB115" s="946"/>
      <c r="AC115" s="946"/>
      <c r="AD115" s="946"/>
      <c r="AE115" s="947"/>
      <c r="AF115" s="948" t="s">
        <v>427</v>
      </c>
      <c r="AG115" s="946"/>
      <c r="AH115" s="946"/>
      <c r="AI115" s="946"/>
      <c r="AJ115" s="947"/>
      <c r="AK115" s="948" t="s">
        <v>119</v>
      </c>
      <c r="AL115" s="946"/>
      <c r="AM115" s="946"/>
      <c r="AN115" s="946"/>
      <c r="AO115" s="947"/>
      <c r="AP115" s="949" t="s">
        <v>421</v>
      </c>
      <c r="AQ115" s="950"/>
      <c r="AR115" s="950"/>
      <c r="AS115" s="950"/>
      <c r="AT115" s="951"/>
      <c r="AU115" s="959"/>
      <c r="AV115" s="960"/>
      <c r="AW115" s="960"/>
      <c r="AX115" s="960"/>
      <c r="AY115" s="960"/>
      <c r="AZ115" s="835" t="s">
        <v>437</v>
      </c>
      <c r="BA115" s="770"/>
      <c r="BB115" s="770"/>
      <c r="BC115" s="770"/>
      <c r="BD115" s="770"/>
      <c r="BE115" s="770"/>
      <c r="BF115" s="770"/>
      <c r="BG115" s="770"/>
      <c r="BH115" s="770"/>
      <c r="BI115" s="770"/>
      <c r="BJ115" s="770"/>
      <c r="BK115" s="770"/>
      <c r="BL115" s="770"/>
      <c r="BM115" s="770"/>
      <c r="BN115" s="770"/>
      <c r="BO115" s="770"/>
      <c r="BP115" s="771"/>
      <c r="BQ115" s="836" t="s">
        <v>119</v>
      </c>
      <c r="BR115" s="837"/>
      <c r="BS115" s="837"/>
      <c r="BT115" s="837"/>
      <c r="BU115" s="837"/>
      <c r="BV115" s="837" t="s">
        <v>421</v>
      </c>
      <c r="BW115" s="837"/>
      <c r="BX115" s="837"/>
      <c r="BY115" s="837"/>
      <c r="BZ115" s="837"/>
      <c r="CA115" s="837" t="s">
        <v>119</v>
      </c>
      <c r="CB115" s="837"/>
      <c r="CC115" s="837"/>
      <c r="CD115" s="837"/>
      <c r="CE115" s="837"/>
      <c r="CF115" s="898" t="s">
        <v>421</v>
      </c>
      <c r="CG115" s="899"/>
      <c r="CH115" s="899"/>
      <c r="CI115" s="899"/>
      <c r="CJ115" s="899"/>
      <c r="CK115" s="954"/>
      <c r="CL115" s="841"/>
      <c r="CM115" s="835" t="s">
        <v>438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113225</v>
      </c>
      <c r="DH115" s="800"/>
      <c r="DI115" s="800"/>
      <c r="DJ115" s="800"/>
      <c r="DK115" s="801"/>
      <c r="DL115" s="802">
        <v>43082</v>
      </c>
      <c r="DM115" s="800"/>
      <c r="DN115" s="800"/>
      <c r="DO115" s="800"/>
      <c r="DP115" s="801"/>
      <c r="DQ115" s="802">
        <v>37715</v>
      </c>
      <c r="DR115" s="800"/>
      <c r="DS115" s="800"/>
      <c r="DT115" s="800"/>
      <c r="DU115" s="801"/>
      <c r="DV115" s="847">
        <v>0.6</v>
      </c>
      <c r="DW115" s="848"/>
      <c r="DX115" s="848"/>
      <c r="DY115" s="848"/>
      <c r="DZ115" s="849"/>
    </row>
    <row r="116" spans="1:130" s="226" customFormat="1" ht="26.25" customHeight="1" x14ac:dyDescent="0.15">
      <c r="A116" s="943"/>
      <c r="B116" s="944"/>
      <c r="C116" s="903" t="s">
        <v>439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22</v>
      </c>
      <c r="AB116" s="800"/>
      <c r="AC116" s="800"/>
      <c r="AD116" s="800"/>
      <c r="AE116" s="801"/>
      <c r="AF116" s="802">
        <v>44</v>
      </c>
      <c r="AG116" s="800"/>
      <c r="AH116" s="800"/>
      <c r="AI116" s="800"/>
      <c r="AJ116" s="801"/>
      <c r="AK116" s="802">
        <v>77</v>
      </c>
      <c r="AL116" s="800"/>
      <c r="AM116" s="800"/>
      <c r="AN116" s="800"/>
      <c r="AO116" s="801"/>
      <c r="AP116" s="847">
        <v>0</v>
      </c>
      <c r="AQ116" s="848"/>
      <c r="AR116" s="848"/>
      <c r="AS116" s="848"/>
      <c r="AT116" s="849"/>
      <c r="AU116" s="959"/>
      <c r="AV116" s="960"/>
      <c r="AW116" s="960"/>
      <c r="AX116" s="960"/>
      <c r="AY116" s="960"/>
      <c r="AZ116" s="886" t="s">
        <v>440</v>
      </c>
      <c r="BA116" s="887"/>
      <c r="BB116" s="887"/>
      <c r="BC116" s="887"/>
      <c r="BD116" s="887"/>
      <c r="BE116" s="887"/>
      <c r="BF116" s="887"/>
      <c r="BG116" s="887"/>
      <c r="BH116" s="887"/>
      <c r="BI116" s="887"/>
      <c r="BJ116" s="887"/>
      <c r="BK116" s="887"/>
      <c r="BL116" s="887"/>
      <c r="BM116" s="887"/>
      <c r="BN116" s="887"/>
      <c r="BO116" s="887"/>
      <c r="BP116" s="888"/>
      <c r="BQ116" s="836" t="s">
        <v>421</v>
      </c>
      <c r="BR116" s="837"/>
      <c r="BS116" s="837"/>
      <c r="BT116" s="837"/>
      <c r="BU116" s="837"/>
      <c r="BV116" s="837" t="s">
        <v>119</v>
      </c>
      <c r="BW116" s="837"/>
      <c r="BX116" s="837"/>
      <c r="BY116" s="837"/>
      <c r="BZ116" s="837"/>
      <c r="CA116" s="837" t="s">
        <v>421</v>
      </c>
      <c r="CB116" s="837"/>
      <c r="CC116" s="837"/>
      <c r="CD116" s="837"/>
      <c r="CE116" s="837"/>
      <c r="CF116" s="898" t="s">
        <v>119</v>
      </c>
      <c r="CG116" s="899"/>
      <c r="CH116" s="899"/>
      <c r="CI116" s="899"/>
      <c r="CJ116" s="899"/>
      <c r="CK116" s="954"/>
      <c r="CL116" s="841"/>
      <c r="CM116" s="844" t="s">
        <v>441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421</v>
      </c>
      <c r="DH116" s="800"/>
      <c r="DI116" s="800"/>
      <c r="DJ116" s="800"/>
      <c r="DK116" s="801"/>
      <c r="DL116" s="802" t="s">
        <v>119</v>
      </c>
      <c r="DM116" s="800"/>
      <c r="DN116" s="800"/>
      <c r="DO116" s="800"/>
      <c r="DP116" s="801"/>
      <c r="DQ116" s="802" t="s">
        <v>421</v>
      </c>
      <c r="DR116" s="800"/>
      <c r="DS116" s="800"/>
      <c r="DT116" s="800"/>
      <c r="DU116" s="801"/>
      <c r="DV116" s="847" t="s">
        <v>119</v>
      </c>
      <c r="DW116" s="848"/>
      <c r="DX116" s="848"/>
      <c r="DY116" s="848"/>
      <c r="DZ116" s="849"/>
    </row>
    <row r="117" spans="1:130" s="226" customFormat="1" ht="26.25" customHeight="1" x14ac:dyDescent="0.15">
      <c r="A117" s="924" t="s">
        <v>176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442</v>
      </c>
      <c r="Z117" s="926"/>
      <c r="AA117" s="931">
        <v>1057284</v>
      </c>
      <c r="AB117" s="932"/>
      <c r="AC117" s="932"/>
      <c r="AD117" s="932"/>
      <c r="AE117" s="933"/>
      <c r="AF117" s="934">
        <v>1013368</v>
      </c>
      <c r="AG117" s="932"/>
      <c r="AH117" s="932"/>
      <c r="AI117" s="932"/>
      <c r="AJ117" s="933"/>
      <c r="AK117" s="934">
        <v>925782</v>
      </c>
      <c r="AL117" s="932"/>
      <c r="AM117" s="932"/>
      <c r="AN117" s="932"/>
      <c r="AO117" s="933"/>
      <c r="AP117" s="935"/>
      <c r="AQ117" s="936"/>
      <c r="AR117" s="936"/>
      <c r="AS117" s="936"/>
      <c r="AT117" s="937"/>
      <c r="AU117" s="959"/>
      <c r="AV117" s="960"/>
      <c r="AW117" s="960"/>
      <c r="AX117" s="960"/>
      <c r="AY117" s="960"/>
      <c r="AZ117" s="886" t="s">
        <v>443</v>
      </c>
      <c r="BA117" s="887"/>
      <c r="BB117" s="887"/>
      <c r="BC117" s="887"/>
      <c r="BD117" s="887"/>
      <c r="BE117" s="887"/>
      <c r="BF117" s="887"/>
      <c r="BG117" s="887"/>
      <c r="BH117" s="887"/>
      <c r="BI117" s="887"/>
      <c r="BJ117" s="887"/>
      <c r="BK117" s="887"/>
      <c r="BL117" s="887"/>
      <c r="BM117" s="887"/>
      <c r="BN117" s="887"/>
      <c r="BO117" s="887"/>
      <c r="BP117" s="888"/>
      <c r="BQ117" s="836" t="s">
        <v>119</v>
      </c>
      <c r="BR117" s="837"/>
      <c r="BS117" s="837"/>
      <c r="BT117" s="837"/>
      <c r="BU117" s="837"/>
      <c r="BV117" s="837" t="s">
        <v>421</v>
      </c>
      <c r="BW117" s="837"/>
      <c r="BX117" s="837"/>
      <c r="BY117" s="837"/>
      <c r="BZ117" s="837"/>
      <c r="CA117" s="837" t="s">
        <v>421</v>
      </c>
      <c r="CB117" s="837"/>
      <c r="CC117" s="837"/>
      <c r="CD117" s="837"/>
      <c r="CE117" s="837"/>
      <c r="CF117" s="898" t="s">
        <v>421</v>
      </c>
      <c r="CG117" s="899"/>
      <c r="CH117" s="899"/>
      <c r="CI117" s="899"/>
      <c r="CJ117" s="899"/>
      <c r="CK117" s="954"/>
      <c r="CL117" s="841"/>
      <c r="CM117" s="844" t="s">
        <v>444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421</v>
      </c>
      <c r="DH117" s="800"/>
      <c r="DI117" s="800"/>
      <c r="DJ117" s="800"/>
      <c r="DK117" s="801"/>
      <c r="DL117" s="802" t="s">
        <v>421</v>
      </c>
      <c r="DM117" s="800"/>
      <c r="DN117" s="800"/>
      <c r="DO117" s="800"/>
      <c r="DP117" s="801"/>
      <c r="DQ117" s="802" t="s">
        <v>119</v>
      </c>
      <c r="DR117" s="800"/>
      <c r="DS117" s="800"/>
      <c r="DT117" s="800"/>
      <c r="DU117" s="801"/>
      <c r="DV117" s="847" t="s">
        <v>379</v>
      </c>
      <c r="DW117" s="848"/>
      <c r="DX117" s="848"/>
      <c r="DY117" s="848"/>
      <c r="DZ117" s="849"/>
    </row>
    <row r="118" spans="1:130" s="226" customFormat="1" ht="26.25" customHeight="1" x14ac:dyDescent="0.15">
      <c r="A118" s="924" t="s">
        <v>416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414</v>
      </c>
      <c r="AB118" s="925"/>
      <c r="AC118" s="925"/>
      <c r="AD118" s="925"/>
      <c r="AE118" s="926"/>
      <c r="AF118" s="927" t="s">
        <v>296</v>
      </c>
      <c r="AG118" s="925"/>
      <c r="AH118" s="925"/>
      <c r="AI118" s="925"/>
      <c r="AJ118" s="926"/>
      <c r="AK118" s="927" t="s">
        <v>295</v>
      </c>
      <c r="AL118" s="925"/>
      <c r="AM118" s="925"/>
      <c r="AN118" s="925"/>
      <c r="AO118" s="926"/>
      <c r="AP118" s="928" t="s">
        <v>415</v>
      </c>
      <c r="AQ118" s="929"/>
      <c r="AR118" s="929"/>
      <c r="AS118" s="929"/>
      <c r="AT118" s="930"/>
      <c r="AU118" s="959"/>
      <c r="AV118" s="960"/>
      <c r="AW118" s="960"/>
      <c r="AX118" s="960"/>
      <c r="AY118" s="960"/>
      <c r="AZ118" s="902" t="s">
        <v>445</v>
      </c>
      <c r="BA118" s="903"/>
      <c r="BB118" s="903"/>
      <c r="BC118" s="903"/>
      <c r="BD118" s="903"/>
      <c r="BE118" s="903"/>
      <c r="BF118" s="903"/>
      <c r="BG118" s="903"/>
      <c r="BH118" s="903"/>
      <c r="BI118" s="903"/>
      <c r="BJ118" s="903"/>
      <c r="BK118" s="903"/>
      <c r="BL118" s="903"/>
      <c r="BM118" s="903"/>
      <c r="BN118" s="903"/>
      <c r="BO118" s="903"/>
      <c r="BP118" s="904"/>
      <c r="BQ118" s="905" t="s">
        <v>427</v>
      </c>
      <c r="BR118" s="868"/>
      <c r="BS118" s="868"/>
      <c r="BT118" s="868"/>
      <c r="BU118" s="868"/>
      <c r="BV118" s="868" t="s">
        <v>421</v>
      </c>
      <c r="BW118" s="868"/>
      <c r="BX118" s="868"/>
      <c r="BY118" s="868"/>
      <c r="BZ118" s="868"/>
      <c r="CA118" s="868" t="s">
        <v>421</v>
      </c>
      <c r="CB118" s="868"/>
      <c r="CC118" s="868"/>
      <c r="CD118" s="868"/>
      <c r="CE118" s="868"/>
      <c r="CF118" s="898" t="s">
        <v>119</v>
      </c>
      <c r="CG118" s="899"/>
      <c r="CH118" s="899"/>
      <c r="CI118" s="899"/>
      <c r="CJ118" s="899"/>
      <c r="CK118" s="954"/>
      <c r="CL118" s="841"/>
      <c r="CM118" s="844" t="s">
        <v>446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427</v>
      </c>
      <c r="DH118" s="800"/>
      <c r="DI118" s="800"/>
      <c r="DJ118" s="800"/>
      <c r="DK118" s="801"/>
      <c r="DL118" s="802" t="s">
        <v>421</v>
      </c>
      <c r="DM118" s="800"/>
      <c r="DN118" s="800"/>
      <c r="DO118" s="800"/>
      <c r="DP118" s="801"/>
      <c r="DQ118" s="802" t="s">
        <v>119</v>
      </c>
      <c r="DR118" s="800"/>
      <c r="DS118" s="800"/>
      <c r="DT118" s="800"/>
      <c r="DU118" s="801"/>
      <c r="DV118" s="847" t="s">
        <v>421</v>
      </c>
      <c r="DW118" s="848"/>
      <c r="DX118" s="848"/>
      <c r="DY118" s="848"/>
      <c r="DZ118" s="849"/>
    </row>
    <row r="119" spans="1:130" s="226" customFormat="1" ht="26.25" customHeight="1" x14ac:dyDescent="0.15">
      <c r="A119" s="838" t="s">
        <v>419</v>
      </c>
      <c r="B119" s="839"/>
      <c r="C119" s="914" t="s">
        <v>420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119</v>
      </c>
      <c r="AB119" s="918"/>
      <c r="AC119" s="918"/>
      <c r="AD119" s="918"/>
      <c r="AE119" s="919"/>
      <c r="AF119" s="920" t="s">
        <v>119</v>
      </c>
      <c r="AG119" s="918"/>
      <c r="AH119" s="918"/>
      <c r="AI119" s="918"/>
      <c r="AJ119" s="919"/>
      <c r="AK119" s="920" t="s">
        <v>379</v>
      </c>
      <c r="AL119" s="918"/>
      <c r="AM119" s="918"/>
      <c r="AN119" s="918"/>
      <c r="AO119" s="919"/>
      <c r="AP119" s="921" t="s">
        <v>421</v>
      </c>
      <c r="AQ119" s="922"/>
      <c r="AR119" s="922"/>
      <c r="AS119" s="922"/>
      <c r="AT119" s="923"/>
      <c r="AU119" s="961"/>
      <c r="AV119" s="962"/>
      <c r="AW119" s="962"/>
      <c r="AX119" s="962"/>
      <c r="AY119" s="962"/>
      <c r="AZ119" s="257" t="s">
        <v>176</v>
      </c>
      <c r="BA119" s="257"/>
      <c r="BB119" s="257"/>
      <c r="BC119" s="257"/>
      <c r="BD119" s="257"/>
      <c r="BE119" s="257"/>
      <c r="BF119" s="257"/>
      <c r="BG119" s="257"/>
      <c r="BH119" s="257"/>
      <c r="BI119" s="257"/>
      <c r="BJ119" s="257"/>
      <c r="BK119" s="257"/>
      <c r="BL119" s="257"/>
      <c r="BM119" s="257"/>
      <c r="BN119" s="257"/>
      <c r="BO119" s="900" t="s">
        <v>447</v>
      </c>
      <c r="BP119" s="901"/>
      <c r="BQ119" s="905">
        <v>10889540</v>
      </c>
      <c r="BR119" s="868"/>
      <c r="BS119" s="868"/>
      <c r="BT119" s="868"/>
      <c r="BU119" s="868"/>
      <c r="BV119" s="868">
        <v>10527672</v>
      </c>
      <c r="BW119" s="868"/>
      <c r="BX119" s="868"/>
      <c r="BY119" s="868"/>
      <c r="BZ119" s="868"/>
      <c r="CA119" s="868">
        <v>9615337</v>
      </c>
      <c r="CB119" s="868"/>
      <c r="CC119" s="868"/>
      <c r="CD119" s="868"/>
      <c r="CE119" s="868"/>
      <c r="CF119" s="766"/>
      <c r="CG119" s="767"/>
      <c r="CH119" s="767"/>
      <c r="CI119" s="767"/>
      <c r="CJ119" s="857"/>
      <c r="CK119" s="955"/>
      <c r="CL119" s="843"/>
      <c r="CM119" s="861" t="s">
        <v>448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1416165</v>
      </c>
      <c r="DH119" s="783"/>
      <c r="DI119" s="783"/>
      <c r="DJ119" s="783"/>
      <c r="DK119" s="784"/>
      <c r="DL119" s="785">
        <v>1241793</v>
      </c>
      <c r="DM119" s="783"/>
      <c r="DN119" s="783"/>
      <c r="DO119" s="783"/>
      <c r="DP119" s="784"/>
      <c r="DQ119" s="785">
        <v>1068968</v>
      </c>
      <c r="DR119" s="783"/>
      <c r="DS119" s="783"/>
      <c r="DT119" s="783"/>
      <c r="DU119" s="784"/>
      <c r="DV119" s="871">
        <v>16.600000000000001</v>
      </c>
      <c r="DW119" s="872"/>
      <c r="DX119" s="872"/>
      <c r="DY119" s="872"/>
      <c r="DZ119" s="873"/>
    </row>
    <row r="120" spans="1:130" s="226" customFormat="1" ht="26.25" customHeight="1" x14ac:dyDescent="0.15">
      <c r="A120" s="840"/>
      <c r="B120" s="841"/>
      <c r="C120" s="844" t="s">
        <v>424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119</v>
      </c>
      <c r="AB120" s="800"/>
      <c r="AC120" s="800"/>
      <c r="AD120" s="800"/>
      <c r="AE120" s="801"/>
      <c r="AF120" s="802" t="s">
        <v>421</v>
      </c>
      <c r="AG120" s="800"/>
      <c r="AH120" s="800"/>
      <c r="AI120" s="800"/>
      <c r="AJ120" s="801"/>
      <c r="AK120" s="802" t="s">
        <v>119</v>
      </c>
      <c r="AL120" s="800"/>
      <c r="AM120" s="800"/>
      <c r="AN120" s="800"/>
      <c r="AO120" s="801"/>
      <c r="AP120" s="847" t="s">
        <v>119</v>
      </c>
      <c r="AQ120" s="848"/>
      <c r="AR120" s="848"/>
      <c r="AS120" s="848"/>
      <c r="AT120" s="849"/>
      <c r="AU120" s="906" t="s">
        <v>449</v>
      </c>
      <c r="AV120" s="907"/>
      <c r="AW120" s="907"/>
      <c r="AX120" s="907"/>
      <c r="AY120" s="908"/>
      <c r="AZ120" s="883" t="s">
        <v>450</v>
      </c>
      <c r="BA120" s="828"/>
      <c r="BB120" s="828"/>
      <c r="BC120" s="828"/>
      <c r="BD120" s="828"/>
      <c r="BE120" s="828"/>
      <c r="BF120" s="828"/>
      <c r="BG120" s="828"/>
      <c r="BH120" s="828"/>
      <c r="BI120" s="828"/>
      <c r="BJ120" s="828"/>
      <c r="BK120" s="828"/>
      <c r="BL120" s="828"/>
      <c r="BM120" s="828"/>
      <c r="BN120" s="828"/>
      <c r="BO120" s="828"/>
      <c r="BP120" s="829"/>
      <c r="BQ120" s="884">
        <v>6206540</v>
      </c>
      <c r="BR120" s="865"/>
      <c r="BS120" s="865"/>
      <c r="BT120" s="865"/>
      <c r="BU120" s="865"/>
      <c r="BV120" s="865">
        <v>7161077</v>
      </c>
      <c r="BW120" s="865"/>
      <c r="BX120" s="865"/>
      <c r="BY120" s="865"/>
      <c r="BZ120" s="865"/>
      <c r="CA120" s="865">
        <v>6602921</v>
      </c>
      <c r="CB120" s="865"/>
      <c r="CC120" s="865"/>
      <c r="CD120" s="865"/>
      <c r="CE120" s="865"/>
      <c r="CF120" s="889">
        <v>102.7</v>
      </c>
      <c r="CG120" s="890"/>
      <c r="CH120" s="890"/>
      <c r="CI120" s="890"/>
      <c r="CJ120" s="890"/>
      <c r="CK120" s="891" t="s">
        <v>451</v>
      </c>
      <c r="CL120" s="875"/>
      <c r="CM120" s="875"/>
      <c r="CN120" s="875"/>
      <c r="CO120" s="876"/>
      <c r="CP120" s="895" t="s">
        <v>452</v>
      </c>
      <c r="CQ120" s="896"/>
      <c r="CR120" s="896"/>
      <c r="CS120" s="896"/>
      <c r="CT120" s="896"/>
      <c r="CU120" s="896"/>
      <c r="CV120" s="896"/>
      <c r="CW120" s="896"/>
      <c r="CX120" s="896"/>
      <c r="CY120" s="896"/>
      <c r="CZ120" s="896"/>
      <c r="DA120" s="896"/>
      <c r="DB120" s="896"/>
      <c r="DC120" s="896"/>
      <c r="DD120" s="896"/>
      <c r="DE120" s="896"/>
      <c r="DF120" s="897"/>
      <c r="DG120" s="884">
        <v>1355820</v>
      </c>
      <c r="DH120" s="865"/>
      <c r="DI120" s="865"/>
      <c r="DJ120" s="865"/>
      <c r="DK120" s="865"/>
      <c r="DL120" s="865">
        <v>1419807</v>
      </c>
      <c r="DM120" s="865"/>
      <c r="DN120" s="865"/>
      <c r="DO120" s="865"/>
      <c r="DP120" s="865"/>
      <c r="DQ120" s="865">
        <v>1146674</v>
      </c>
      <c r="DR120" s="865"/>
      <c r="DS120" s="865"/>
      <c r="DT120" s="865"/>
      <c r="DU120" s="865"/>
      <c r="DV120" s="866">
        <v>17.8</v>
      </c>
      <c r="DW120" s="866"/>
      <c r="DX120" s="866"/>
      <c r="DY120" s="866"/>
      <c r="DZ120" s="867"/>
    </row>
    <row r="121" spans="1:130" s="226" customFormat="1" ht="26.25" customHeight="1" x14ac:dyDescent="0.15">
      <c r="A121" s="840"/>
      <c r="B121" s="841"/>
      <c r="C121" s="886" t="s">
        <v>453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421</v>
      </c>
      <c r="AB121" s="800"/>
      <c r="AC121" s="800"/>
      <c r="AD121" s="800"/>
      <c r="AE121" s="801"/>
      <c r="AF121" s="802" t="s">
        <v>119</v>
      </c>
      <c r="AG121" s="800"/>
      <c r="AH121" s="800"/>
      <c r="AI121" s="800"/>
      <c r="AJ121" s="801"/>
      <c r="AK121" s="802" t="s">
        <v>421</v>
      </c>
      <c r="AL121" s="800"/>
      <c r="AM121" s="800"/>
      <c r="AN121" s="800"/>
      <c r="AO121" s="801"/>
      <c r="AP121" s="847" t="s">
        <v>119</v>
      </c>
      <c r="AQ121" s="848"/>
      <c r="AR121" s="848"/>
      <c r="AS121" s="848"/>
      <c r="AT121" s="849"/>
      <c r="AU121" s="909"/>
      <c r="AV121" s="910"/>
      <c r="AW121" s="910"/>
      <c r="AX121" s="910"/>
      <c r="AY121" s="911"/>
      <c r="AZ121" s="835" t="s">
        <v>454</v>
      </c>
      <c r="BA121" s="770"/>
      <c r="BB121" s="770"/>
      <c r="BC121" s="770"/>
      <c r="BD121" s="770"/>
      <c r="BE121" s="770"/>
      <c r="BF121" s="770"/>
      <c r="BG121" s="770"/>
      <c r="BH121" s="770"/>
      <c r="BI121" s="770"/>
      <c r="BJ121" s="770"/>
      <c r="BK121" s="770"/>
      <c r="BL121" s="770"/>
      <c r="BM121" s="770"/>
      <c r="BN121" s="770"/>
      <c r="BO121" s="770"/>
      <c r="BP121" s="771"/>
      <c r="BQ121" s="836">
        <v>985432</v>
      </c>
      <c r="BR121" s="837"/>
      <c r="BS121" s="837"/>
      <c r="BT121" s="837"/>
      <c r="BU121" s="837"/>
      <c r="BV121" s="837">
        <v>826967</v>
      </c>
      <c r="BW121" s="837"/>
      <c r="BX121" s="837"/>
      <c r="BY121" s="837"/>
      <c r="BZ121" s="837"/>
      <c r="CA121" s="837">
        <v>668480</v>
      </c>
      <c r="CB121" s="837"/>
      <c r="CC121" s="837"/>
      <c r="CD121" s="837"/>
      <c r="CE121" s="837"/>
      <c r="CF121" s="898">
        <v>10.4</v>
      </c>
      <c r="CG121" s="899"/>
      <c r="CH121" s="899"/>
      <c r="CI121" s="899"/>
      <c r="CJ121" s="899"/>
      <c r="CK121" s="892"/>
      <c r="CL121" s="878"/>
      <c r="CM121" s="878"/>
      <c r="CN121" s="878"/>
      <c r="CO121" s="879"/>
      <c r="CP121" s="858" t="s">
        <v>455</v>
      </c>
      <c r="CQ121" s="859"/>
      <c r="CR121" s="859"/>
      <c r="CS121" s="859"/>
      <c r="CT121" s="859"/>
      <c r="CU121" s="859"/>
      <c r="CV121" s="859"/>
      <c r="CW121" s="859"/>
      <c r="CX121" s="859"/>
      <c r="CY121" s="859"/>
      <c r="CZ121" s="859"/>
      <c r="DA121" s="859"/>
      <c r="DB121" s="859"/>
      <c r="DC121" s="859"/>
      <c r="DD121" s="859"/>
      <c r="DE121" s="859"/>
      <c r="DF121" s="860"/>
      <c r="DG121" s="836" t="s">
        <v>427</v>
      </c>
      <c r="DH121" s="837"/>
      <c r="DI121" s="837"/>
      <c r="DJ121" s="837"/>
      <c r="DK121" s="837"/>
      <c r="DL121" s="837" t="s">
        <v>119</v>
      </c>
      <c r="DM121" s="837"/>
      <c r="DN121" s="837"/>
      <c r="DO121" s="837"/>
      <c r="DP121" s="837"/>
      <c r="DQ121" s="837" t="s">
        <v>421</v>
      </c>
      <c r="DR121" s="837"/>
      <c r="DS121" s="837"/>
      <c r="DT121" s="837"/>
      <c r="DU121" s="837"/>
      <c r="DV121" s="814" t="s">
        <v>421</v>
      </c>
      <c r="DW121" s="814"/>
      <c r="DX121" s="814"/>
      <c r="DY121" s="814"/>
      <c r="DZ121" s="815"/>
    </row>
    <row r="122" spans="1:130" s="226" customFormat="1" ht="26.25" customHeight="1" x14ac:dyDescent="0.15">
      <c r="A122" s="840"/>
      <c r="B122" s="841"/>
      <c r="C122" s="844" t="s">
        <v>435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379</v>
      </c>
      <c r="AB122" s="800"/>
      <c r="AC122" s="800"/>
      <c r="AD122" s="800"/>
      <c r="AE122" s="801"/>
      <c r="AF122" s="802" t="s">
        <v>427</v>
      </c>
      <c r="AG122" s="800"/>
      <c r="AH122" s="800"/>
      <c r="AI122" s="800"/>
      <c r="AJ122" s="801"/>
      <c r="AK122" s="802" t="s">
        <v>421</v>
      </c>
      <c r="AL122" s="800"/>
      <c r="AM122" s="800"/>
      <c r="AN122" s="800"/>
      <c r="AO122" s="801"/>
      <c r="AP122" s="847" t="s">
        <v>421</v>
      </c>
      <c r="AQ122" s="848"/>
      <c r="AR122" s="848"/>
      <c r="AS122" s="848"/>
      <c r="AT122" s="849"/>
      <c r="AU122" s="909"/>
      <c r="AV122" s="910"/>
      <c r="AW122" s="910"/>
      <c r="AX122" s="910"/>
      <c r="AY122" s="911"/>
      <c r="AZ122" s="902" t="s">
        <v>456</v>
      </c>
      <c r="BA122" s="903"/>
      <c r="BB122" s="903"/>
      <c r="BC122" s="903"/>
      <c r="BD122" s="903"/>
      <c r="BE122" s="903"/>
      <c r="BF122" s="903"/>
      <c r="BG122" s="903"/>
      <c r="BH122" s="903"/>
      <c r="BI122" s="903"/>
      <c r="BJ122" s="903"/>
      <c r="BK122" s="903"/>
      <c r="BL122" s="903"/>
      <c r="BM122" s="903"/>
      <c r="BN122" s="903"/>
      <c r="BO122" s="903"/>
      <c r="BP122" s="904"/>
      <c r="BQ122" s="905">
        <v>6635958</v>
      </c>
      <c r="BR122" s="868"/>
      <c r="BS122" s="868"/>
      <c r="BT122" s="868"/>
      <c r="BU122" s="868"/>
      <c r="BV122" s="868">
        <v>6932358</v>
      </c>
      <c r="BW122" s="868"/>
      <c r="BX122" s="868"/>
      <c r="BY122" s="868"/>
      <c r="BZ122" s="868"/>
      <c r="CA122" s="868">
        <v>7098279</v>
      </c>
      <c r="CB122" s="868"/>
      <c r="CC122" s="868"/>
      <c r="CD122" s="868"/>
      <c r="CE122" s="868"/>
      <c r="CF122" s="869">
        <v>110.4</v>
      </c>
      <c r="CG122" s="870"/>
      <c r="CH122" s="870"/>
      <c r="CI122" s="870"/>
      <c r="CJ122" s="870"/>
      <c r="CK122" s="892"/>
      <c r="CL122" s="878"/>
      <c r="CM122" s="878"/>
      <c r="CN122" s="878"/>
      <c r="CO122" s="879"/>
      <c r="CP122" s="858" t="s">
        <v>457</v>
      </c>
      <c r="CQ122" s="859"/>
      <c r="CR122" s="859"/>
      <c r="CS122" s="859"/>
      <c r="CT122" s="859"/>
      <c r="CU122" s="859"/>
      <c r="CV122" s="859"/>
      <c r="CW122" s="859"/>
      <c r="CX122" s="859"/>
      <c r="CY122" s="859"/>
      <c r="CZ122" s="859"/>
      <c r="DA122" s="859"/>
      <c r="DB122" s="859"/>
      <c r="DC122" s="859"/>
      <c r="DD122" s="859"/>
      <c r="DE122" s="859"/>
      <c r="DF122" s="860"/>
      <c r="DG122" s="836" t="s">
        <v>379</v>
      </c>
      <c r="DH122" s="837"/>
      <c r="DI122" s="837"/>
      <c r="DJ122" s="837"/>
      <c r="DK122" s="837"/>
      <c r="DL122" s="837" t="s">
        <v>421</v>
      </c>
      <c r="DM122" s="837"/>
      <c r="DN122" s="837"/>
      <c r="DO122" s="837"/>
      <c r="DP122" s="837"/>
      <c r="DQ122" s="837" t="s">
        <v>119</v>
      </c>
      <c r="DR122" s="837"/>
      <c r="DS122" s="837"/>
      <c r="DT122" s="837"/>
      <c r="DU122" s="837"/>
      <c r="DV122" s="814" t="s">
        <v>119</v>
      </c>
      <c r="DW122" s="814"/>
      <c r="DX122" s="814"/>
      <c r="DY122" s="814"/>
      <c r="DZ122" s="815"/>
    </row>
    <row r="123" spans="1:130" s="226" customFormat="1" ht="26.25" customHeight="1" x14ac:dyDescent="0.15">
      <c r="A123" s="840"/>
      <c r="B123" s="841"/>
      <c r="C123" s="844" t="s">
        <v>441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119</v>
      </c>
      <c r="AB123" s="800"/>
      <c r="AC123" s="800"/>
      <c r="AD123" s="800"/>
      <c r="AE123" s="801"/>
      <c r="AF123" s="802" t="s">
        <v>379</v>
      </c>
      <c r="AG123" s="800"/>
      <c r="AH123" s="800"/>
      <c r="AI123" s="800"/>
      <c r="AJ123" s="801"/>
      <c r="AK123" s="802" t="s">
        <v>421</v>
      </c>
      <c r="AL123" s="800"/>
      <c r="AM123" s="800"/>
      <c r="AN123" s="800"/>
      <c r="AO123" s="801"/>
      <c r="AP123" s="847" t="s">
        <v>421</v>
      </c>
      <c r="AQ123" s="848"/>
      <c r="AR123" s="848"/>
      <c r="AS123" s="848"/>
      <c r="AT123" s="849"/>
      <c r="AU123" s="912"/>
      <c r="AV123" s="913"/>
      <c r="AW123" s="913"/>
      <c r="AX123" s="913"/>
      <c r="AY123" s="913"/>
      <c r="AZ123" s="257" t="s">
        <v>176</v>
      </c>
      <c r="BA123" s="257"/>
      <c r="BB123" s="257"/>
      <c r="BC123" s="257"/>
      <c r="BD123" s="257"/>
      <c r="BE123" s="257"/>
      <c r="BF123" s="257"/>
      <c r="BG123" s="257"/>
      <c r="BH123" s="257"/>
      <c r="BI123" s="257"/>
      <c r="BJ123" s="257"/>
      <c r="BK123" s="257"/>
      <c r="BL123" s="257"/>
      <c r="BM123" s="257"/>
      <c r="BN123" s="257"/>
      <c r="BO123" s="900" t="s">
        <v>458</v>
      </c>
      <c r="BP123" s="901"/>
      <c r="BQ123" s="855">
        <v>13827930</v>
      </c>
      <c r="BR123" s="856"/>
      <c r="BS123" s="856"/>
      <c r="BT123" s="856"/>
      <c r="BU123" s="856"/>
      <c r="BV123" s="856">
        <v>14920402</v>
      </c>
      <c r="BW123" s="856"/>
      <c r="BX123" s="856"/>
      <c r="BY123" s="856"/>
      <c r="BZ123" s="856"/>
      <c r="CA123" s="856">
        <v>14369680</v>
      </c>
      <c r="CB123" s="856"/>
      <c r="CC123" s="856"/>
      <c r="CD123" s="856"/>
      <c r="CE123" s="856"/>
      <c r="CF123" s="766"/>
      <c r="CG123" s="767"/>
      <c r="CH123" s="767"/>
      <c r="CI123" s="767"/>
      <c r="CJ123" s="857"/>
      <c r="CK123" s="892"/>
      <c r="CL123" s="878"/>
      <c r="CM123" s="878"/>
      <c r="CN123" s="878"/>
      <c r="CO123" s="879"/>
      <c r="CP123" s="858" t="s">
        <v>459</v>
      </c>
      <c r="CQ123" s="859"/>
      <c r="CR123" s="859"/>
      <c r="CS123" s="859"/>
      <c r="CT123" s="859"/>
      <c r="CU123" s="859"/>
      <c r="CV123" s="859"/>
      <c r="CW123" s="859"/>
      <c r="CX123" s="859"/>
      <c r="CY123" s="859"/>
      <c r="CZ123" s="859"/>
      <c r="DA123" s="859"/>
      <c r="DB123" s="859"/>
      <c r="DC123" s="859"/>
      <c r="DD123" s="859"/>
      <c r="DE123" s="859"/>
      <c r="DF123" s="860"/>
      <c r="DG123" s="799" t="s">
        <v>119</v>
      </c>
      <c r="DH123" s="800"/>
      <c r="DI123" s="800"/>
      <c r="DJ123" s="800"/>
      <c r="DK123" s="801"/>
      <c r="DL123" s="802" t="s">
        <v>421</v>
      </c>
      <c r="DM123" s="800"/>
      <c r="DN123" s="800"/>
      <c r="DO123" s="800"/>
      <c r="DP123" s="801"/>
      <c r="DQ123" s="802" t="s">
        <v>421</v>
      </c>
      <c r="DR123" s="800"/>
      <c r="DS123" s="800"/>
      <c r="DT123" s="800"/>
      <c r="DU123" s="801"/>
      <c r="DV123" s="847" t="s">
        <v>421</v>
      </c>
      <c r="DW123" s="848"/>
      <c r="DX123" s="848"/>
      <c r="DY123" s="848"/>
      <c r="DZ123" s="849"/>
    </row>
    <row r="124" spans="1:130" s="226" customFormat="1" ht="26.25" customHeight="1" thickBot="1" x14ac:dyDescent="0.2">
      <c r="A124" s="840"/>
      <c r="B124" s="841"/>
      <c r="C124" s="844" t="s">
        <v>444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427</v>
      </c>
      <c r="AB124" s="800"/>
      <c r="AC124" s="800"/>
      <c r="AD124" s="800"/>
      <c r="AE124" s="801"/>
      <c r="AF124" s="802" t="s">
        <v>379</v>
      </c>
      <c r="AG124" s="800"/>
      <c r="AH124" s="800"/>
      <c r="AI124" s="800"/>
      <c r="AJ124" s="801"/>
      <c r="AK124" s="802" t="s">
        <v>119</v>
      </c>
      <c r="AL124" s="800"/>
      <c r="AM124" s="800"/>
      <c r="AN124" s="800"/>
      <c r="AO124" s="801"/>
      <c r="AP124" s="847" t="s">
        <v>119</v>
      </c>
      <c r="AQ124" s="848"/>
      <c r="AR124" s="848"/>
      <c r="AS124" s="848"/>
      <c r="AT124" s="849"/>
      <c r="AU124" s="850" t="s">
        <v>460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421</v>
      </c>
      <c r="BR124" s="854"/>
      <c r="BS124" s="854"/>
      <c r="BT124" s="854"/>
      <c r="BU124" s="854"/>
      <c r="BV124" s="854" t="s">
        <v>119</v>
      </c>
      <c r="BW124" s="854"/>
      <c r="BX124" s="854"/>
      <c r="BY124" s="854"/>
      <c r="BZ124" s="854"/>
      <c r="CA124" s="854" t="s">
        <v>421</v>
      </c>
      <c r="CB124" s="854"/>
      <c r="CC124" s="854"/>
      <c r="CD124" s="854"/>
      <c r="CE124" s="854"/>
      <c r="CF124" s="744"/>
      <c r="CG124" s="745"/>
      <c r="CH124" s="745"/>
      <c r="CI124" s="745"/>
      <c r="CJ124" s="885"/>
      <c r="CK124" s="893"/>
      <c r="CL124" s="893"/>
      <c r="CM124" s="893"/>
      <c r="CN124" s="893"/>
      <c r="CO124" s="894"/>
      <c r="CP124" s="858" t="s">
        <v>461</v>
      </c>
      <c r="CQ124" s="859"/>
      <c r="CR124" s="859"/>
      <c r="CS124" s="859"/>
      <c r="CT124" s="859"/>
      <c r="CU124" s="859"/>
      <c r="CV124" s="859"/>
      <c r="CW124" s="859"/>
      <c r="CX124" s="859"/>
      <c r="CY124" s="859"/>
      <c r="CZ124" s="859"/>
      <c r="DA124" s="859"/>
      <c r="DB124" s="859"/>
      <c r="DC124" s="859"/>
      <c r="DD124" s="859"/>
      <c r="DE124" s="859"/>
      <c r="DF124" s="860"/>
      <c r="DG124" s="782" t="s">
        <v>119</v>
      </c>
      <c r="DH124" s="783"/>
      <c r="DI124" s="783"/>
      <c r="DJ124" s="783"/>
      <c r="DK124" s="784"/>
      <c r="DL124" s="785" t="s">
        <v>119</v>
      </c>
      <c r="DM124" s="783"/>
      <c r="DN124" s="783"/>
      <c r="DO124" s="783"/>
      <c r="DP124" s="784"/>
      <c r="DQ124" s="785" t="s">
        <v>119</v>
      </c>
      <c r="DR124" s="783"/>
      <c r="DS124" s="783"/>
      <c r="DT124" s="783"/>
      <c r="DU124" s="784"/>
      <c r="DV124" s="871" t="s">
        <v>427</v>
      </c>
      <c r="DW124" s="872"/>
      <c r="DX124" s="872"/>
      <c r="DY124" s="872"/>
      <c r="DZ124" s="873"/>
    </row>
    <row r="125" spans="1:130" s="226" customFormat="1" ht="26.25" customHeight="1" x14ac:dyDescent="0.15">
      <c r="A125" s="840"/>
      <c r="B125" s="841"/>
      <c r="C125" s="844" t="s">
        <v>446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421</v>
      </c>
      <c r="AB125" s="800"/>
      <c r="AC125" s="800"/>
      <c r="AD125" s="800"/>
      <c r="AE125" s="801"/>
      <c r="AF125" s="802" t="s">
        <v>119</v>
      </c>
      <c r="AG125" s="800"/>
      <c r="AH125" s="800"/>
      <c r="AI125" s="800"/>
      <c r="AJ125" s="801"/>
      <c r="AK125" s="802" t="s">
        <v>119</v>
      </c>
      <c r="AL125" s="800"/>
      <c r="AM125" s="800"/>
      <c r="AN125" s="800"/>
      <c r="AO125" s="801"/>
      <c r="AP125" s="847" t="s">
        <v>421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462</v>
      </c>
      <c r="CL125" s="875"/>
      <c r="CM125" s="875"/>
      <c r="CN125" s="875"/>
      <c r="CO125" s="876"/>
      <c r="CP125" s="883" t="s">
        <v>463</v>
      </c>
      <c r="CQ125" s="828"/>
      <c r="CR125" s="828"/>
      <c r="CS125" s="828"/>
      <c r="CT125" s="828"/>
      <c r="CU125" s="828"/>
      <c r="CV125" s="828"/>
      <c r="CW125" s="828"/>
      <c r="CX125" s="828"/>
      <c r="CY125" s="828"/>
      <c r="CZ125" s="828"/>
      <c r="DA125" s="828"/>
      <c r="DB125" s="828"/>
      <c r="DC125" s="828"/>
      <c r="DD125" s="828"/>
      <c r="DE125" s="828"/>
      <c r="DF125" s="829"/>
      <c r="DG125" s="884" t="s">
        <v>119</v>
      </c>
      <c r="DH125" s="865"/>
      <c r="DI125" s="865"/>
      <c r="DJ125" s="865"/>
      <c r="DK125" s="865"/>
      <c r="DL125" s="865" t="s">
        <v>119</v>
      </c>
      <c r="DM125" s="865"/>
      <c r="DN125" s="865"/>
      <c r="DO125" s="865"/>
      <c r="DP125" s="865"/>
      <c r="DQ125" s="865" t="s">
        <v>421</v>
      </c>
      <c r="DR125" s="865"/>
      <c r="DS125" s="865"/>
      <c r="DT125" s="865"/>
      <c r="DU125" s="865"/>
      <c r="DV125" s="866" t="s">
        <v>119</v>
      </c>
      <c r="DW125" s="866"/>
      <c r="DX125" s="866"/>
      <c r="DY125" s="866"/>
      <c r="DZ125" s="867"/>
    </row>
    <row r="126" spans="1:130" s="226" customFormat="1" ht="26.25" customHeight="1" thickBot="1" x14ac:dyDescent="0.2">
      <c r="A126" s="840"/>
      <c r="B126" s="841"/>
      <c r="C126" s="844" t="s">
        <v>448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119</v>
      </c>
      <c r="AB126" s="800"/>
      <c r="AC126" s="800"/>
      <c r="AD126" s="800"/>
      <c r="AE126" s="801"/>
      <c r="AF126" s="802" t="s">
        <v>421</v>
      </c>
      <c r="AG126" s="800"/>
      <c r="AH126" s="800"/>
      <c r="AI126" s="800"/>
      <c r="AJ126" s="801"/>
      <c r="AK126" s="802" t="s">
        <v>421</v>
      </c>
      <c r="AL126" s="800"/>
      <c r="AM126" s="800"/>
      <c r="AN126" s="800"/>
      <c r="AO126" s="801"/>
      <c r="AP126" s="847" t="s">
        <v>421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464</v>
      </c>
      <c r="CQ126" s="770"/>
      <c r="CR126" s="770"/>
      <c r="CS126" s="770"/>
      <c r="CT126" s="770"/>
      <c r="CU126" s="770"/>
      <c r="CV126" s="770"/>
      <c r="CW126" s="770"/>
      <c r="CX126" s="770"/>
      <c r="CY126" s="770"/>
      <c r="CZ126" s="770"/>
      <c r="DA126" s="770"/>
      <c r="DB126" s="770"/>
      <c r="DC126" s="770"/>
      <c r="DD126" s="770"/>
      <c r="DE126" s="770"/>
      <c r="DF126" s="771"/>
      <c r="DG126" s="836" t="s">
        <v>119</v>
      </c>
      <c r="DH126" s="837"/>
      <c r="DI126" s="837"/>
      <c r="DJ126" s="837"/>
      <c r="DK126" s="837"/>
      <c r="DL126" s="837" t="s">
        <v>119</v>
      </c>
      <c r="DM126" s="837"/>
      <c r="DN126" s="837"/>
      <c r="DO126" s="837"/>
      <c r="DP126" s="837"/>
      <c r="DQ126" s="837" t="s">
        <v>427</v>
      </c>
      <c r="DR126" s="837"/>
      <c r="DS126" s="837"/>
      <c r="DT126" s="837"/>
      <c r="DU126" s="837"/>
      <c r="DV126" s="814" t="s">
        <v>421</v>
      </c>
      <c r="DW126" s="814"/>
      <c r="DX126" s="814"/>
      <c r="DY126" s="814"/>
      <c r="DZ126" s="815"/>
    </row>
    <row r="127" spans="1:130" s="226" customFormat="1" ht="26.25" customHeight="1" x14ac:dyDescent="0.15">
      <c r="A127" s="842"/>
      <c r="B127" s="843"/>
      <c r="C127" s="861" t="s">
        <v>465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119</v>
      </c>
      <c r="AB127" s="800"/>
      <c r="AC127" s="800"/>
      <c r="AD127" s="800"/>
      <c r="AE127" s="801"/>
      <c r="AF127" s="802" t="s">
        <v>421</v>
      </c>
      <c r="AG127" s="800"/>
      <c r="AH127" s="800"/>
      <c r="AI127" s="800"/>
      <c r="AJ127" s="801"/>
      <c r="AK127" s="802" t="s">
        <v>421</v>
      </c>
      <c r="AL127" s="800"/>
      <c r="AM127" s="800"/>
      <c r="AN127" s="800"/>
      <c r="AO127" s="801"/>
      <c r="AP127" s="847" t="s">
        <v>119</v>
      </c>
      <c r="AQ127" s="848"/>
      <c r="AR127" s="848"/>
      <c r="AS127" s="848"/>
      <c r="AT127" s="849"/>
      <c r="AU127" s="262"/>
      <c r="AV127" s="262"/>
      <c r="AW127" s="262"/>
      <c r="AX127" s="864" t="s">
        <v>466</v>
      </c>
      <c r="AY127" s="832"/>
      <c r="AZ127" s="832"/>
      <c r="BA127" s="832"/>
      <c r="BB127" s="832"/>
      <c r="BC127" s="832"/>
      <c r="BD127" s="832"/>
      <c r="BE127" s="833"/>
      <c r="BF127" s="831" t="s">
        <v>467</v>
      </c>
      <c r="BG127" s="832"/>
      <c r="BH127" s="832"/>
      <c r="BI127" s="832"/>
      <c r="BJ127" s="832"/>
      <c r="BK127" s="832"/>
      <c r="BL127" s="833"/>
      <c r="BM127" s="831" t="s">
        <v>468</v>
      </c>
      <c r="BN127" s="832"/>
      <c r="BO127" s="832"/>
      <c r="BP127" s="832"/>
      <c r="BQ127" s="832"/>
      <c r="BR127" s="832"/>
      <c r="BS127" s="833"/>
      <c r="BT127" s="831" t="s">
        <v>469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470</v>
      </c>
      <c r="CQ127" s="770"/>
      <c r="CR127" s="770"/>
      <c r="CS127" s="770"/>
      <c r="CT127" s="770"/>
      <c r="CU127" s="770"/>
      <c r="CV127" s="770"/>
      <c r="CW127" s="770"/>
      <c r="CX127" s="770"/>
      <c r="CY127" s="770"/>
      <c r="CZ127" s="770"/>
      <c r="DA127" s="770"/>
      <c r="DB127" s="770"/>
      <c r="DC127" s="770"/>
      <c r="DD127" s="770"/>
      <c r="DE127" s="770"/>
      <c r="DF127" s="771"/>
      <c r="DG127" s="836" t="s">
        <v>119</v>
      </c>
      <c r="DH127" s="837"/>
      <c r="DI127" s="837"/>
      <c r="DJ127" s="837"/>
      <c r="DK127" s="837"/>
      <c r="DL127" s="837" t="s">
        <v>421</v>
      </c>
      <c r="DM127" s="837"/>
      <c r="DN127" s="837"/>
      <c r="DO127" s="837"/>
      <c r="DP127" s="837"/>
      <c r="DQ127" s="837" t="s">
        <v>119</v>
      </c>
      <c r="DR127" s="837"/>
      <c r="DS127" s="837"/>
      <c r="DT127" s="837"/>
      <c r="DU127" s="837"/>
      <c r="DV127" s="814" t="s">
        <v>421</v>
      </c>
      <c r="DW127" s="814"/>
      <c r="DX127" s="814"/>
      <c r="DY127" s="814"/>
      <c r="DZ127" s="815"/>
    </row>
    <row r="128" spans="1:130" s="226" customFormat="1" ht="26.25" customHeight="1" thickBot="1" x14ac:dyDescent="0.2">
      <c r="A128" s="816" t="s">
        <v>471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472</v>
      </c>
      <c r="X128" s="818"/>
      <c r="Y128" s="818"/>
      <c r="Z128" s="819"/>
      <c r="AA128" s="820">
        <v>183158</v>
      </c>
      <c r="AB128" s="821"/>
      <c r="AC128" s="821"/>
      <c r="AD128" s="821"/>
      <c r="AE128" s="822"/>
      <c r="AF128" s="823">
        <v>170298</v>
      </c>
      <c r="AG128" s="821"/>
      <c r="AH128" s="821"/>
      <c r="AI128" s="821"/>
      <c r="AJ128" s="822"/>
      <c r="AK128" s="823">
        <v>167883</v>
      </c>
      <c r="AL128" s="821"/>
      <c r="AM128" s="821"/>
      <c r="AN128" s="821"/>
      <c r="AO128" s="822"/>
      <c r="AP128" s="824"/>
      <c r="AQ128" s="825"/>
      <c r="AR128" s="825"/>
      <c r="AS128" s="825"/>
      <c r="AT128" s="826"/>
      <c r="AU128" s="262"/>
      <c r="AV128" s="262"/>
      <c r="AW128" s="262"/>
      <c r="AX128" s="827" t="s">
        <v>473</v>
      </c>
      <c r="AY128" s="828"/>
      <c r="AZ128" s="828"/>
      <c r="BA128" s="828"/>
      <c r="BB128" s="828"/>
      <c r="BC128" s="828"/>
      <c r="BD128" s="828"/>
      <c r="BE128" s="829"/>
      <c r="BF128" s="806" t="s">
        <v>421</v>
      </c>
      <c r="BG128" s="807"/>
      <c r="BH128" s="807"/>
      <c r="BI128" s="807"/>
      <c r="BJ128" s="807"/>
      <c r="BK128" s="807"/>
      <c r="BL128" s="830"/>
      <c r="BM128" s="806">
        <v>14.05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474</v>
      </c>
      <c r="CQ128" s="748"/>
      <c r="CR128" s="748"/>
      <c r="CS128" s="748"/>
      <c r="CT128" s="748"/>
      <c r="CU128" s="748"/>
      <c r="CV128" s="748"/>
      <c r="CW128" s="748"/>
      <c r="CX128" s="748"/>
      <c r="CY128" s="748"/>
      <c r="CZ128" s="748"/>
      <c r="DA128" s="748"/>
      <c r="DB128" s="748"/>
      <c r="DC128" s="748"/>
      <c r="DD128" s="748"/>
      <c r="DE128" s="748"/>
      <c r="DF128" s="749"/>
      <c r="DG128" s="810" t="s">
        <v>119</v>
      </c>
      <c r="DH128" s="811"/>
      <c r="DI128" s="811"/>
      <c r="DJ128" s="811"/>
      <c r="DK128" s="811"/>
      <c r="DL128" s="811" t="s">
        <v>427</v>
      </c>
      <c r="DM128" s="811"/>
      <c r="DN128" s="811"/>
      <c r="DO128" s="811"/>
      <c r="DP128" s="811"/>
      <c r="DQ128" s="811" t="s">
        <v>119</v>
      </c>
      <c r="DR128" s="811"/>
      <c r="DS128" s="811"/>
      <c r="DT128" s="811"/>
      <c r="DU128" s="811"/>
      <c r="DV128" s="812" t="s">
        <v>119</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475</v>
      </c>
      <c r="X129" s="797"/>
      <c r="Y129" s="797"/>
      <c r="Z129" s="798"/>
      <c r="AA129" s="799">
        <v>6870724</v>
      </c>
      <c r="AB129" s="800"/>
      <c r="AC129" s="800"/>
      <c r="AD129" s="800"/>
      <c r="AE129" s="801"/>
      <c r="AF129" s="802">
        <v>6949621</v>
      </c>
      <c r="AG129" s="800"/>
      <c r="AH129" s="800"/>
      <c r="AI129" s="800"/>
      <c r="AJ129" s="801"/>
      <c r="AK129" s="802">
        <v>6993372</v>
      </c>
      <c r="AL129" s="800"/>
      <c r="AM129" s="800"/>
      <c r="AN129" s="800"/>
      <c r="AO129" s="801"/>
      <c r="AP129" s="803"/>
      <c r="AQ129" s="804"/>
      <c r="AR129" s="804"/>
      <c r="AS129" s="804"/>
      <c r="AT129" s="805"/>
      <c r="AU129" s="264"/>
      <c r="AV129" s="264"/>
      <c r="AW129" s="264"/>
      <c r="AX129" s="769" t="s">
        <v>476</v>
      </c>
      <c r="AY129" s="770"/>
      <c r="AZ129" s="770"/>
      <c r="BA129" s="770"/>
      <c r="BB129" s="770"/>
      <c r="BC129" s="770"/>
      <c r="BD129" s="770"/>
      <c r="BE129" s="771"/>
      <c r="BF129" s="789" t="s">
        <v>119</v>
      </c>
      <c r="BG129" s="790"/>
      <c r="BH129" s="790"/>
      <c r="BI129" s="790"/>
      <c r="BJ129" s="790"/>
      <c r="BK129" s="790"/>
      <c r="BL129" s="791"/>
      <c r="BM129" s="789">
        <v>19.05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478</v>
      </c>
      <c r="X130" s="797"/>
      <c r="Y130" s="797"/>
      <c r="Z130" s="798"/>
      <c r="AA130" s="799">
        <v>547953</v>
      </c>
      <c r="AB130" s="800"/>
      <c r="AC130" s="800"/>
      <c r="AD130" s="800"/>
      <c r="AE130" s="801"/>
      <c r="AF130" s="802">
        <v>552297</v>
      </c>
      <c r="AG130" s="800"/>
      <c r="AH130" s="800"/>
      <c r="AI130" s="800"/>
      <c r="AJ130" s="801"/>
      <c r="AK130" s="802">
        <v>564089</v>
      </c>
      <c r="AL130" s="800"/>
      <c r="AM130" s="800"/>
      <c r="AN130" s="800"/>
      <c r="AO130" s="801"/>
      <c r="AP130" s="803"/>
      <c r="AQ130" s="804"/>
      <c r="AR130" s="804"/>
      <c r="AS130" s="804"/>
      <c r="AT130" s="805"/>
      <c r="AU130" s="264"/>
      <c r="AV130" s="264"/>
      <c r="AW130" s="264"/>
      <c r="AX130" s="769" t="s">
        <v>479</v>
      </c>
      <c r="AY130" s="770"/>
      <c r="AZ130" s="770"/>
      <c r="BA130" s="770"/>
      <c r="BB130" s="770"/>
      <c r="BC130" s="770"/>
      <c r="BD130" s="770"/>
      <c r="BE130" s="771"/>
      <c r="BF130" s="772">
        <v>4.2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480</v>
      </c>
      <c r="X131" s="780"/>
      <c r="Y131" s="780"/>
      <c r="Z131" s="781"/>
      <c r="AA131" s="782">
        <v>6322771</v>
      </c>
      <c r="AB131" s="783"/>
      <c r="AC131" s="783"/>
      <c r="AD131" s="783"/>
      <c r="AE131" s="784"/>
      <c r="AF131" s="785">
        <v>6397324</v>
      </c>
      <c r="AG131" s="783"/>
      <c r="AH131" s="783"/>
      <c r="AI131" s="783"/>
      <c r="AJ131" s="784"/>
      <c r="AK131" s="785">
        <v>6429283</v>
      </c>
      <c r="AL131" s="783"/>
      <c r="AM131" s="783"/>
      <c r="AN131" s="783"/>
      <c r="AO131" s="784"/>
      <c r="AP131" s="786"/>
      <c r="AQ131" s="787"/>
      <c r="AR131" s="787"/>
      <c r="AS131" s="787"/>
      <c r="AT131" s="788"/>
      <c r="AU131" s="264"/>
      <c r="AV131" s="264"/>
      <c r="AW131" s="264"/>
      <c r="AX131" s="747" t="s">
        <v>481</v>
      </c>
      <c r="AY131" s="748"/>
      <c r="AZ131" s="748"/>
      <c r="BA131" s="748"/>
      <c r="BB131" s="748"/>
      <c r="BC131" s="748"/>
      <c r="BD131" s="748"/>
      <c r="BE131" s="749"/>
      <c r="BF131" s="750" t="s">
        <v>421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483</v>
      </c>
      <c r="W132" s="760"/>
      <c r="X132" s="760"/>
      <c r="Y132" s="760"/>
      <c r="Z132" s="761"/>
      <c r="AA132" s="762">
        <v>5.1587033599999996</v>
      </c>
      <c r="AB132" s="763"/>
      <c r="AC132" s="763"/>
      <c r="AD132" s="763"/>
      <c r="AE132" s="764"/>
      <c r="AF132" s="765">
        <v>4.5452285989999996</v>
      </c>
      <c r="AG132" s="763"/>
      <c r="AH132" s="763"/>
      <c r="AI132" s="763"/>
      <c r="AJ132" s="764"/>
      <c r="AK132" s="765">
        <v>3.014488552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484</v>
      </c>
      <c r="W133" s="739"/>
      <c r="X133" s="739"/>
      <c r="Y133" s="739"/>
      <c r="Z133" s="740"/>
      <c r="AA133" s="741">
        <v>5.8</v>
      </c>
      <c r="AB133" s="742"/>
      <c r="AC133" s="742"/>
      <c r="AD133" s="742"/>
      <c r="AE133" s="743"/>
      <c r="AF133" s="741">
        <v>5.2</v>
      </c>
      <c r="AG133" s="742"/>
      <c r="AH133" s="742"/>
      <c r="AI133" s="742"/>
      <c r="AJ133" s="743"/>
      <c r="AK133" s="741">
        <v>4.2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u6WRXCITWKWbAauUY9yDQ0gLt/XotheseWpiYT5X6D4sHQAdSu4zNleNWvEwJGYgdbiGucaqOLiRQdSqMiSIQ==" saltValue="aVofIi074knHSaREWBhV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election activeCell="BC74" sqref="BC7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J+3/o89ILY5M0/A8AOqeYLaQ25Tyh0vgwgHIJxp/8JE5iLLh60qzJvUKcZlJNBS/k9ggMcaap4kHLV+1adiRg==" saltValue="BxeSSfCNJaoGM9whbHbR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3"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LbTmTt6dK/cCX9gqwz/Bwj7SbLxOnJLzu9MVgbbsDYnGXMlmJ6PqBx4AxaysgqMhLacXvGyDAPjXnLNGr3Q==" saltValue="9Sejwpk26WwX2rfBfW2CA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9" t="s">
        <v>493</v>
      </c>
      <c r="AL9" s="1170"/>
      <c r="AM9" s="1170"/>
      <c r="AN9" s="1171"/>
      <c r="AO9" s="292">
        <v>2082970</v>
      </c>
      <c r="AP9" s="292">
        <v>71205</v>
      </c>
      <c r="AQ9" s="293">
        <v>55995</v>
      </c>
      <c r="AR9" s="294">
        <v>27.2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9" t="s">
        <v>494</v>
      </c>
      <c r="AL10" s="1170"/>
      <c r="AM10" s="1170"/>
      <c r="AN10" s="1171"/>
      <c r="AO10" s="295">
        <v>185789</v>
      </c>
      <c r="AP10" s="295">
        <v>6351</v>
      </c>
      <c r="AQ10" s="296">
        <v>5813</v>
      </c>
      <c r="AR10" s="297">
        <v>9.3000000000000007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9" t="s">
        <v>495</v>
      </c>
      <c r="AL11" s="1170"/>
      <c r="AM11" s="1170"/>
      <c r="AN11" s="1171"/>
      <c r="AO11" s="295">
        <v>314737</v>
      </c>
      <c r="AP11" s="295">
        <v>10759</v>
      </c>
      <c r="AQ11" s="296">
        <v>8381</v>
      </c>
      <c r="AR11" s="297">
        <v>28.4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9" t="s">
        <v>496</v>
      </c>
      <c r="AL12" s="1170"/>
      <c r="AM12" s="1170"/>
      <c r="AN12" s="1171"/>
      <c r="AO12" s="295">
        <v>6840</v>
      </c>
      <c r="AP12" s="295">
        <v>234</v>
      </c>
      <c r="AQ12" s="296">
        <v>170</v>
      </c>
      <c r="AR12" s="297">
        <v>37.6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9" t="s">
        <v>497</v>
      </c>
      <c r="AL13" s="1170"/>
      <c r="AM13" s="1170"/>
      <c r="AN13" s="1171"/>
      <c r="AO13" s="295" t="s">
        <v>498</v>
      </c>
      <c r="AP13" s="295" t="s">
        <v>498</v>
      </c>
      <c r="AQ13" s="296">
        <v>1</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9" t="s">
        <v>499</v>
      </c>
      <c r="AL14" s="1170"/>
      <c r="AM14" s="1170"/>
      <c r="AN14" s="1171"/>
      <c r="AO14" s="295">
        <v>80664</v>
      </c>
      <c r="AP14" s="295">
        <v>2757</v>
      </c>
      <c r="AQ14" s="296">
        <v>2724</v>
      </c>
      <c r="AR14" s="297">
        <v>1.2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9" t="s">
        <v>500</v>
      </c>
      <c r="AL15" s="1170"/>
      <c r="AM15" s="1170"/>
      <c r="AN15" s="1171"/>
      <c r="AO15" s="295">
        <v>84002</v>
      </c>
      <c r="AP15" s="295">
        <v>2872</v>
      </c>
      <c r="AQ15" s="296">
        <v>1180</v>
      </c>
      <c r="AR15" s="297">
        <v>143.4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2" t="s">
        <v>501</v>
      </c>
      <c r="AL16" s="1173"/>
      <c r="AM16" s="1173"/>
      <c r="AN16" s="1174"/>
      <c r="AO16" s="295">
        <v>-205629</v>
      </c>
      <c r="AP16" s="295">
        <v>-7029</v>
      </c>
      <c r="AQ16" s="296">
        <v>-5022</v>
      </c>
      <c r="AR16" s="297">
        <v>40</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2" t="s">
        <v>176</v>
      </c>
      <c r="AL17" s="1173"/>
      <c r="AM17" s="1173"/>
      <c r="AN17" s="1174"/>
      <c r="AO17" s="295">
        <v>2549373</v>
      </c>
      <c r="AP17" s="295">
        <v>87149</v>
      </c>
      <c r="AQ17" s="296">
        <v>69242</v>
      </c>
      <c r="AR17" s="297">
        <v>25.9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6" t="s">
        <v>506</v>
      </c>
      <c r="AL21" s="1167"/>
      <c r="AM21" s="1167"/>
      <c r="AN21" s="1168"/>
      <c r="AO21" s="307">
        <v>7.55</v>
      </c>
      <c r="AP21" s="308">
        <v>6.42</v>
      </c>
      <c r="AQ21" s="309">
        <v>1.1299999999999999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6" t="s">
        <v>507</v>
      </c>
      <c r="AL22" s="1167"/>
      <c r="AM22" s="1167"/>
      <c r="AN22" s="1168"/>
      <c r="AO22" s="312">
        <v>95.8</v>
      </c>
      <c r="AP22" s="313">
        <v>97.3</v>
      </c>
      <c r="AQ22" s="314">
        <v>-1.5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7" t="s">
        <v>512</v>
      </c>
      <c r="AL32" s="1158"/>
      <c r="AM32" s="1158"/>
      <c r="AN32" s="1159"/>
      <c r="AO32" s="322">
        <v>783243</v>
      </c>
      <c r="AP32" s="322">
        <v>26775</v>
      </c>
      <c r="AQ32" s="323">
        <v>31321</v>
      </c>
      <c r="AR32" s="324">
        <v>-14.5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7" t="s">
        <v>513</v>
      </c>
      <c r="AL33" s="1158"/>
      <c r="AM33" s="1158"/>
      <c r="AN33" s="1159"/>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7" t="s">
        <v>514</v>
      </c>
      <c r="AL34" s="1158"/>
      <c r="AM34" s="1158"/>
      <c r="AN34" s="1159"/>
      <c r="AO34" s="322" t="s">
        <v>498</v>
      </c>
      <c r="AP34" s="322" t="s">
        <v>498</v>
      </c>
      <c r="AQ34" s="323" t="s">
        <v>498</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7" t="s">
        <v>515</v>
      </c>
      <c r="AL35" s="1158"/>
      <c r="AM35" s="1158"/>
      <c r="AN35" s="1159"/>
      <c r="AO35" s="322">
        <v>34785</v>
      </c>
      <c r="AP35" s="322">
        <v>1189</v>
      </c>
      <c r="AQ35" s="323">
        <v>9685</v>
      </c>
      <c r="AR35" s="324">
        <v>-87.7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7" t="s">
        <v>516</v>
      </c>
      <c r="AL36" s="1158"/>
      <c r="AM36" s="1158"/>
      <c r="AN36" s="1159"/>
      <c r="AO36" s="322">
        <v>107677</v>
      </c>
      <c r="AP36" s="322">
        <v>3681</v>
      </c>
      <c r="AQ36" s="323">
        <v>2454</v>
      </c>
      <c r="AR36" s="324">
        <v>50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7" t="s">
        <v>517</v>
      </c>
      <c r="AL37" s="1158"/>
      <c r="AM37" s="1158"/>
      <c r="AN37" s="1159"/>
      <c r="AO37" s="322" t="s">
        <v>498</v>
      </c>
      <c r="AP37" s="322" t="s">
        <v>498</v>
      </c>
      <c r="AQ37" s="323">
        <v>1182</v>
      </c>
      <c r="AR37" s="324" t="s">
        <v>498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0" t="s">
        <v>518</v>
      </c>
      <c r="AL38" s="1161"/>
      <c r="AM38" s="1161"/>
      <c r="AN38" s="1162"/>
      <c r="AO38" s="325">
        <v>77</v>
      </c>
      <c r="AP38" s="325">
        <v>3</v>
      </c>
      <c r="AQ38" s="326">
        <v>1</v>
      </c>
      <c r="AR38" s="314">
        <v>200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0" t="s">
        <v>519</v>
      </c>
      <c r="AL39" s="1161"/>
      <c r="AM39" s="1161"/>
      <c r="AN39" s="1162"/>
      <c r="AO39" s="322">
        <v>-167883</v>
      </c>
      <c r="AP39" s="322">
        <v>-5739</v>
      </c>
      <c r="AQ39" s="323">
        <v>-3213</v>
      </c>
      <c r="AR39" s="324">
        <v>78.599999999999994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7" t="s">
        <v>520</v>
      </c>
      <c r="AL40" s="1158"/>
      <c r="AM40" s="1158"/>
      <c r="AN40" s="1159"/>
      <c r="AO40" s="322">
        <v>-564089</v>
      </c>
      <c r="AP40" s="322">
        <v>-19283</v>
      </c>
      <c r="AQ40" s="323">
        <v>-28480</v>
      </c>
      <c r="AR40" s="324">
        <v>-32.299999999999997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3" t="s">
        <v>290</v>
      </c>
      <c r="AL41" s="1164"/>
      <c r="AM41" s="1164"/>
      <c r="AN41" s="1165"/>
      <c r="AO41" s="322">
        <v>193810</v>
      </c>
      <c r="AP41" s="322">
        <v>6625</v>
      </c>
      <c r="AQ41" s="323">
        <v>12950</v>
      </c>
      <c r="AR41" s="324">
        <v>-48.8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0" t="s">
        <v>488</v>
      </c>
      <c r="AN49" s="1152" t="s">
        <v>524</v>
      </c>
      <c r="AO49" s="1153"/>
      <c r="AP49" s="1153"/>
      <c r="AQ49" s="1153"/>
      <c r="AR49" s="115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1"/>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3915095</v>
      </c>
      <c r="AN51" s="344">
        <v>137054</v>
      </c>
      <c r="AO51" s="345">
        <v>39.6</v>
      </c>
      <c r="AP51" s="346">
        <v>53270</v>
      </c>
      <c r="AQ51" s="347">
        <v>13.8</v>
      </c>
      <c r="AR51" s="348">
        <v>25.8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1235575</v>
      </c>
      <c r="AN52" s="352">
        <v>43253</v>
      </c>
      <c r="AO52" s="353">
        <v>-18.5</v>
      </c>
      <c r="AP52" s="354">
        <v>24316</v>
      </c>
      <c r="AQ52" s="355">
        <v>0.8</v>
      </c>
      <c r="AR52" s="356">
        <v>-19.3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2599014</v>
      </c>
      <c r="AN53" s="344">
        <v>90050</v>
      </c>
      <c r="AO53" s="345">
        <v>-34.299999999999997</v>
      </c>
      <c r="AP53" s="346">
        <v>53292</v>
      </c>
      <c r="AQ53" s="347">
        <v>0</v>
      </c>
      <c r="AR53" s="348">
        <v>-34.299999999999997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530460</v>
      </c>
      <c r="AN54" s="352">
        <v>18379</v>
      </c>
      <c r="AO54" s="353">
        <v>-57.5</v>
      </c>
      <c r="AP54" s="354">
        <v>28900</v>
      </c>
      <c r="AQ54" s="355">
        <v>18.899999999999999</v>
      </c>
      <c r="AR54" s="356">
        <v>-76.400000000000006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2798396</v>
      </c>
      <c r="AN55" s="344">
        <v>96188</v>
      </c>
      <c r="AO55" s="345">
        <v>6.8</v>
      </c>
      <c r="AP55" s="346">
        <v>49919</v>
      </c>
      <c r="AQ55" s="347">
        <v>-6.3</v>
      </c>
      <c r="AR55" s="348">
        <v>13.1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804082</v>
      </c>
      <c r="AN56" s="352">
        <v>27638</v>
      </c>
      <c r="AO56" s="353">
        <v>50.4</v>
      </c>
      <c r="AP56" s="354">
        <v>26398</v>
      </c>
      <c r="AQ56" s="355">
        <v>-8.6999999999999993</v>
      </c>
      <c r="AR56" s="356">
        <v>59.1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3851319</v>
      </c>
      <c r="AN57" s="344">
        <v>131944</v>
      </c>
      <c r="AO57" s="345">
        <v>37.200000000000003</v>
      </c>
      <c r="AP57" s="346">
        <v>47738</v>
      </c>
      <c r="AQ57" s="347">
        <v>-4.4000000000000004</v>
      </c>
      <c r="AR57" s="348">
        <v>41.6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847595</v>
      </c>
      <c r="AN58" s="352">
        <v>29038</v>
      </c>
      <c r="AO58" s="353">
        <v>5.0999999999999996</v>
      </c>
      <c r="AP58" s="354">
        <v>24937</v>
      </c>
      <c r="AQ58" s="355">
        <v>-5.5</v>
      </c>
      <c r="AR58" s="356">
        <v>10.6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2518613</v>
      </c>
      <c r="AN59" s="344">
        <v>86098</v>
      </c>
      <c r="AO59" s="345">
        <v>-34.700000000000003</v>
      </c>
      <c r="AP59" s="346">
        <v>52191</v>
      </c>
      <c r="AQ59" s="347">
        <v>9.3000000000000007</v>
      </c>
      <c r="AR59" s="348">
        <v>-44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776832</v>
      </c>
      <c r="AN60" s="352">
        <v>26556</v>
      </c>
      <c r="AO60" s="353">
        <v>-8.5</v>
      </c>
      <c r="AP60" s="354">
        <v>24843</v>
      </c>
      <c r="AQ60" s="355">
        <v>-0.4</v>
      </c>
      <c r="AR60" s="356">
        <v>-8.1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3136487</v>
      </c>
      <c r="AN61" s="359">
        <v>108267</v>
      </c>
      <c r="AO61" s="360">
        <v>2.9</v>
      </c>
      <c r="AP61" s="361">
        <v>51282</v>
      </c>
      <c r="AQ61" s="362">
        <v>2.5</v>
      </c>
      <c r="AR61" s="348">
        <v>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838909</v>
      </c>
      <c r="AN62" s="352">
        <v>28973</v>
      </c>
      <c r="AO62" s="353">
        <v>-5.8</v>
      </c>
      <c r="AP62" s="354">
        <v>25879</v>
      </c>
      <c r="AQ62" s="355">
        <v>1</v>
      </c>
      <c r="AR62" s="356">
        <v>-6.8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EeDFDdN1EEpH9xEW6vlBawYss7KJhYmBHe2ZKtDhgzMQirxsCH1IxsJEK7BCfl+RcUfVY9ZymgSh+mRKMSc8w==" saltValue="82gZtBlcLOtPREER4LfD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E77" zoomScaleNormal="100" zoomScaleSheetLayoutView="55" workbookViewId="0">
      <selection activeCell="AD86" sqref="AD8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egW8eizEDeovODt804x2oG0gPAC6MMDWRvPIpwXO9aA/g10AYpqs/I1dv5h3m1fTkIFbDYR7iwoa4A1Oe3UoQ==" saltValue="qJXlj8jlx4fmJMPLYDy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4" zoomScale="85" zoomScaleNormal="85" zoomScaleSheetLayoutView="55" workbookViewId="0">
      <selection activeCell="BI79" sqref="BI79"/>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831wakcauithcN2kMTwq22YT9m+yGbStjDQ9i7V/PiyXBqoADTRH74cFwCCvUHb+GF/17kwa9IUGpRLE8xa8g==" saltValue="bWzQvY8zwLfU6d211SZUB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75" t="s">
        <v>3</v>
      </c>
      <c r="D47" s="1175"/>
      <c r="E47" s="1176"/>
      <c r="F47" s="11">
        <v>32.69</v>
      </c>
      <c r="G47" s="12">
        <v>36.5</v>
      </c>
      <c r="H47" s="12">
        <v>37.32</v>
      </c>
      <c r="I47" s="12">
        <v>33.53</v>
      </c>
      <c r="J47" s="13">
        <v>35.520000000000003</v>
      </c>
    </row>
    <row r="48" spans="2:10" ht="57.75" customHeight="1" x14ac:dyDescent="0.15">
      <c r="B48" s="14"/>
      <c r="C48" s="1177" t="s">
        <v>4</v>
      </c>
      <c r="D48" s="1177"/>
      <c r="E48" s="1178"/>
      <c r="F48" s="15">
        <v>9.17</v>
      </c>
      <c r="G48" s="16">
        <v>5.41</v>
      </c>
      <c r="H48" s="16">
        <v>6.13</v>
      </c>
      <c r="I48" s="16">
        <v>2.84</v>
      </c>
      <c r="J48" s="17">
        <v>5.57</v>
      </c>
    </row>
    <row r="49" spans="2:10" ht="57.75" customHeight="1" thickBot="1" x14ac:dyDescent="0.2">
      <c r="B49" s="18"/>
      <c r="C49" s="1179" t="s">
        <v>5</v>
      </c>
      <c r="D49" s="1179"/>
      <c r="E49" s="1180"/>
      <c r="F49" s="19">
        <v>6.42</v>
      </c>
      <c r="G49" s="20">
        <v>0.25</v>
      </c>
      <c r="H49" s="20">
        <v>3.12</v>
      </c>
      <c r="I49" s="20" t="s">
        <v>545</v>
      </c>
      <c r="J49" s="21">
        <v>4.95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55z+ctASSAZHCAsrxKiW8pCjCDn5WFyXx4xwJ81mvwL0mO7CxsHRTrOfen97NECTH8ebI96VscrZ+J747a7AQ==" saltValue="qeEC/qltnGCPSbfhvytP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2019-03-08T08:10:06Z</cp:lastPrinted>
  <dcterms:created xsi:type="dcterms:W3CDTF">2019-02-14T05:36:33Z</dcterms:created>
  <dcterms:modified xsi:type="dcterms:W3CDTF">2019-10-31T12:07:14Z</dcterms:modified>
  <cp:category/>
</cp:coreProperties>
</file>